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yeinson/Dropbox/PNC_collab_HS+GH/Source_data/"/>
    </mc:Choice>
  </mc:AlternateContent>
  <xr:revisionPtr revIDLastSave="0" documentId="13_ncr:1_{B565042B-C8AC-1948-84FD-EE0AB74D8A83}" xr6:coauthVersionLast="47" xr6:coauthVersionMax="47" xr10:uidLastSave="{00000000-0000-0000-0000-000000000000}"/>
  <bookViews>
    <workbookView xWindow="0" yWindow="540" windowWidth="30180" windowHeight="19820" activeTab="6" xr2:uid="{02DEF016-D526-724E-ADB9-2A2DE7D65884}"/>
  </bookViews>
  <sheets>
    <sheet name="fig2D_raw+calc" sheetId="4" r:id="rId1"/>
    <sheet name="fig2D_clean" sheetId="5" r:id="rId2"/>
    <sheet name="fig2D_sample_annotations" sheetId="6" r:id="rId3"/>
    <sheet name="fig2E_raw+calc" sheetId="7" r:id="rId4"/>
    <sheet name="fig2E_clean" sheetId="8" r:id="rId5"/>
    <sheet name="fig2E_sample_annotations" sheetId="9" r:id="rId6"/>
    <sheet name="fig2F_data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8" i="7" l="1"/>
  <c r="L78" i="7"/>
  <c r="K78" i="7"/>
  <c r="J78" i="7"/>
  <c r="I78" i="7"/>
  <c r="H78" i="7"/>
  <c r="G78" i="7"/>
  <c r="F78" i="7"/>
  <c r="E78" i="7"/>
  <c r="D78" i="7"/>
  <c r="C78" i="7"/>
  <c r="B78" i="7"/>
  <c r="M77" i="7"/>
  <c r="L77" i="7"/>
  <c r="K77" i="7"/>
  <c r="J77" i="7"/>
  <c r="I77" i="7"/>
  <c r="H77" i="7"/>
  <c r="G77" i="7"/>
  <c r="F77" i="7"/>
  <c r="E77" i="7"/>
  <c r="D77" i="7"/>
  <c r="C77" i="7"/>
  <c r="B77" i="7"/>
  <c r="M76" i="7"/>
  <c r="L76" i="7"/>
  <c r="K76" i="7"/>
  <c r="J76" i="7"/>
  <c r="I76" i="7"/>
  <c r="H76" i="7"/>
  <c r="G76" i="7"/>
  <c r="F76" i="7"/>
  <c r="E76" i="7"/>
  <c r="D76" i="7"/>
  <c r="C76" i="7"/>
  <c r="B76" i="7"/>
  <c r="M75" i="7"/>
  <c r="L75" i="7"/>
  <c r="K75" i="7"/>
  <c r="J75" i="7"/>
  <c r="I75" i="7"/>
  <c r="H75" i="7"/>
  <c r="G75" i="7"/>
  <c r="F75" i="7"/>
  <c r="E75" i="7"/>
  <c r="D75" i="7"/>
  <c r="C75" i="7"/>
  <c r="B75" i="7"/>
  <c r="M74" i="7"/>
  <c r="L74" i="7"/>
  <c r="K74" i="7"/>
  <c r="J74" i="7"/>
  <c r="I74" i="7"/>
  <c r="H74" i="7"/>
  <c r="G74" i="7"/>
  <c r="F74" i="7"/>
  <c r="E74" i="7"/>
  <c r="D74" i="7"/>
  <c r="C74" i="7"/>
  <c r="B74" i="7"/>
  <c r="M73" i="7"/>
  <c r="L73" i="7"/>
  <c r="K73" i="7"/>
  <c r="J73" i="7"/>
  <c r="I73" i="7"/>
  <c r="H73" i="7"/>
  <c r="G73" i="7"/>
  <c r="F73" i="7"/>
  <c r="E73" i="7"/>
  <c r="D73" i="7"/>
  <c r="C73" i="7"/>
  <c r="B73" i="7"/>
  <c r="M72" i="7"/>
  <c r="L72" i="7"/>
  <c r="K72" i="7"/>
  <c r="J72" i="7"/>
  <c r="I72" i="7"/>
  <c r="H72" i="7"/>
  <c r="G72" i="7"/>
  <c r="F72" i="7"/>
  <c r="E72" i="7"/>
  <c r="D72" i="7"/>
  <c r="C72" i="7"/>
  <c r="B72" i="7"/>
  <c r="M71" i="7"/>
  <c r="L71" i="7"/>
  <c r="K71" i="7"/>
  <c r="J71" i="7"/>
  <c r="I71" i="7"/>
  <c r="H71" i="7"/>
  <c r="G71" i="7"/>
  <c r="F71" i="7"/>
  <c r="E71" i="7"/>
  <c r="D71" i="7"/>
  <c r="C71" i="7"/>
  <c r="B71" i="7"/>
  <c r="AK34" i="4"/>
  <c r="X31" i="4"/>
  <c r="AD34" i="4" l="1"/>
  <c r="AC34" i="4"/>
  <c r="V40" i="4"/>
  <c r="V41" i="4"/>
  <c r="X40" i="4"/>
  <c r="X41" i="4"/>
  <c r="X42" i="4"/>
  <c r="X43" i="4"/>
  <c r="AA88" i="4"/>
  <c r="AA89" i="4"/>
  <c r="AI89" i="4" s="1"/>
  <c r="AD37" i="4"/>
  <c r="AD38" i="4"/>
  <c r="AD39" i="4"/>
  <c r="AD12" i="4"/>
  <c r="AD13" i="4"/>
  <c r="AD15" i="4"/>
  <c r="AD53" i="4"/>
  <c r="AD54" i="4"/>
  <c r="AD55" i="4"/>
  <c r="AD56" i="4"/>
  <c r="AD57" i="4"/>
  <c r="AD58" i="4"/>
  <c r="AD59" i="4"/>
  <c r="AA99" i="4"/>
  <c r="Z99" i="4"/>
  <c r="AI99" i="4" s="1"/>
  <c r="X99" i="4"/>
  <c r="W99" i="4"/>
  <c r="V99" i="4"/>
  <c r="AA98" i="4"/>
  <c r="Z98" i="4"/>
  <c r="X98" i="4"/>
  <c r="W98" i="4"/>
  <c r="V98" i="4"/>
  <c r="AA97" i="4"/>
  <c r="Z97" i="4"/>
  <c r="W97" i="4"/>
  <c r="V97" i="4"/>
  <c r="AA96" i="4"/>
  <c r="Z96" i="4"/>
  <c r="X96" i="4"/>
  <c r="W96" i="4"/>
  <c r="V96" i="4"/>
  <c r="AH96" i="4" s="1"/>
  <c r="AA95" i="4"/>
  <c r="AI95" i="4" s="1"/>
  <c r="Z95" i="4"/>
  <c r="W95" i="4"/>
  <c r="V95" i="4"/>
  <c r="AA94" i="4"/>
  <c r="Z94" i="4"/>
  <c r="X94" i="4"/>
  <c r="W94" i="4"/>
  <c r="V94" i="4"/>
  <c r="AA93" i="4"/>
  <c r="Z93" i="4"/>
  <c r="AI93" i="4" s="1"/>
  <c r="X93" i="4"/>
  <c r="W93" i="4"/>
  <c r="V93" i="4"/>
  <c r="AA92" i="4"/>
  <c r="Z92" i="4"/>
  <c r="AI92" i="4" s="1"/>
  <c r="X92" i="4"/>
  <c r="W92" i="4"/>
  <c r="V92" i="4"/>
  <c r="AC91" i="4"/>
  <c r="AB91" i="4"/>
  <c r="AI91" i="4" s="1"/>
  <c r="W91" i="4"/>
  <c r="V91" i="4"/>
  <c r="AC90" i="4"/>
  <c r="AB90" i="4"/>
  <c r="X90" i="4"/>
  <c r="W90" i="4"/>
  <c r="V90" i="4"/>
  <c r="AC89" i="4"/>
  <c r="AB89" i="4"/>
  <c r="X89" i="4"/>
  <c r="W89" i="4"/>
  <c r="V89" i="4"/>
  <c r="AC88" i="4"/>
  <c r="AB88" i="4"/>
  <c r="W88" i="4"/>
  <c r="V88" i="4"/>
  <c r="AC87" i="4"/>
  <c r="AB87" i="4"/>
  <c r="AI87" i="4" s="1"/>
  <c r="X87" i="4"/>
  <c r="W87" i="4"/>
  <c r="AC86" i="4"/>
  <c r="AI86" i="4" s="1"/>
  <c r="AB86" i="4"/>
  <c r="X86" i="4"/>
  <c r="W86" i="4"/>
  <c r="AC85" i="4"/>
  <c r="AB85" i="4"/>
  <c r="X85" i="4"/>
  <c r="W85" i="4"/>
  <c r="AC84" i="4"/>
  <c r="AB84" i="4"/>
  <c r="AI84" i="4" s="1"/>
  <c r="X84" i="4"/>
  <c r="W84" i="4"/>
  <c r="AD83" i="4"/>
  <c r="AC83" i="4"/>
  <c r="X83" i="4"/>
  <c r="W83" i="4"/>
  <c r="AD82" i="4"/>
  <c r="AC82" i="4"/>
  <c r="AI82" i="4" s="1"/>
  <c r="X82" i="4"/>
  <c r="W82" i="4"/>
  <c r="AD81" i="4"/>
  <c r="AC81" i="4"/>
  <c r="X81" i="4"/>
  <c r="W81" i="4"/>
  <c r="AC80" i="4"/>
  <c r="AI80" i="4" s="1"/>
  <c r="X80" i="4"/>
  <c r="W80" i="4"/>
  <c r="AC79" i="4"/>
  <c r="AI79" i="4" s="1"/>
  <c r="X79" i="4"/>
  <c r="W79" i="4"/>
  <c r="AD78" i="4"/>
  <c r="AC78" i="4"/>
  <c r="X78" i="4"/>
  <c r="W78" i="4"/>
  <c r="AD77" i="4"/>
  <c r="AC77" i="4"/>
  <c r="AI77" i="4" s="1"/>
  <c r="X77" i="4"/>
  <c r="W77" i="4"/>
  <c r="AD76" i="4"/>
  <c r="AC76" i="4"/>
  <c r="AI76" i="4" s="1"/>
  <c r="X76" i="4"/>
  <c r="W76" i="4"/>
  <c r="AH76" i="4" s="1"/>
  <c r="AA75" i="4"/>
  <c r="Z75" i="4"/>
  <c r="X75" i="4"/>
  <c r="W75" i="4"/>
  <c r="AA74" i="4"/>
  <c r="Z74" i="4"/>
  <c r="AI74" i="4" s="1"/>
  <c r="X74" i="4"/>
  <c r="W74" i="4"/>
  <c r="AA73" i="4"/>
  <c r="Z73" i="4"/>
  <c r="AI73" i="4" s="1"/>
  <c r="X73" i="4"/>
  <c r="W73" i="4"/>
  <c r="AA72" i="4"/>
  <c r="Z72" i="4"/>
  <c r="X72" i="4"/>
  <c r="W72" i="4"/>
  <c r="AA71" i="4"/>
  <c r="Z71" i="4"/>
  <c r="AI71" i="4" s="1"/>
  <c r="X71" i="4"/>
  <c r="W71" i="4"/>
  <c r="AA70" i="4"/>
  <c r="Z70" i="4"/>
  <c r="X70" i="4"/>
  <c r="W70" i="4"/>
  <c r="AA69" i="4"/>
  <c r="Z69" i="4"/>
  <c r="X69" i="4"/>
  <c r="W69" i="4"/>
  <c r="AA68" i="4"/>
  <c r="Z68" i="4"/>
  <c r="X68" i="4"/>
  <c r="W68" i="4"/>
  <c r="AC67" i="4"/>
  <c r="AB67" i="4"/>
  <c r="AA67" i="4"/>
  <c r="X67" i="4"/>
  <c r="W67" i="4"/>
  <c r="AC66" i="4"/>
  <c r="AB66" i="4"/>
  <c r="AA66" i="4"/>
  <c r="X66" i="4"/>
  <c r="W66" i="4"/>
  <c r="AC65" i="4"/>
  <c r="AB65" i="4"/>
  <c r="AA65" i="4"/>
  <c r="X65" i="4"/>
  <c r="W65" i="4"/>
  <c r="AC64" i="4"/>
  <c r="AB64" i="4"/>
  <c r="AA64" i="4"/>
  <c r="AI64" i="4" s="1"/>
  <c r="X64" i="4"/>
  <c r="W64" i="4"/>
  <c r="AC63" i="4"/>
  <c r="AI63" i="4"/>
  <c r="X63" i="4"/>
  <c r="W63" i="4"/>
  <c r="AC62" i="4"/>
  <c r="AI62" i="4" s="1"/>
  <c r="X62" i="4"/>
  <c r="W62" i="4"/>
  <c r="AC61" i="4"/>
  <c r="AI61" i="4" s="1"/>
  <c r="X61" i="4"/>
  <c r="W61" i="4"/>
  <c r="AC60" i="4"/>
  <c r="AI60" i="4" s="1"/>
  <c r="X60" i="4"/>
  <c r="W60" i="4"/>
  <c r="AC59" i="4"/>
  <c r="AI59" i="4" s="1"/>
  <c r="X59" i="4"/>
  <c r="W59" i="4"/>
  <c r="AC58" i="4"/>
  <c r="AI58" i="4" s="1"/>
  <c r="X58" i="4"/>
  <c r="W58" i="4"/>
  <c r="AC57" i="4"/>
  <c r="AB57" i="4"/>
  <c r="X57" i="4"/>
  <c r="W57" i="4"/>
  <c r="AC56" i="4"/>
  <c r="AB56" i="4"/>
  <c r="X56" i="4"/>
  <c r="W56" i="4"/>
  <c r="AC55" i="4"/>
  <c r="X55" i="4"/>
  <c r="W55" i="4"/>
  <c r="AC54" i="4"/>
  <c r="AI54" i="4" s="1"/>
  <c r="X54" i="4"/>
  <c r="W54" i="4"/>
  <c r="AC53" i="4"/>
  <c r="AB53" i="4"/>
  <c r="X53" i="4"/>
  <c r="W53" i="4"/>
  <c r="AC52" i="4"/>
  <c r="AI52" i="4" s="1"/>
  <c r="X52" i="4"/>
  <c r="W52" i="4"/>
  <c r="AA51" i="4"/>
  <c r="Z51" i="4"/>
  <c r="W51" i="4"/>
  <c r="V51" i="4"/>
  <c r="AA50" i="4"/>
  <c r="Z50" i="4"/>
  <c r="AI50" i="4" s="1"/>
  <c r="W50" i="4"/>
  <c r="V50" i="4"/>
  <c r="AA49" i="4"/>
  <c r="Z49" i="4"/>
  <c r="W49" i="4"/>
  <c r="V49" i="4"/>
  <c r="AA48" i="4"/>
  <c r="Z48" i="4"/>
  <c r="W48" i="4"/>
  <c r="V48" i="4"/>
  <c r="AA47" i="4"/>
  <c r="Z47" i="4"/>
  <c r="W47" i="4"/>
  <c r="V47" i="4"/>
  <c r="AA46" i="4"/>
  <c r="Z46" i="4"/>
  <c r="AI46" i="4" s="1"/>
  <c r="W46" i="4"/>
  <c r="V46" i="4"/>
  <c r="AA45" i="4"/>
  <c r="Z45" i="4"/>
  <c r="W45" i="4"/>
  <c r="V45" i="4"/>
  <c r="AA44" i="4"/>
  <c r="Z44" i="4"/>
  <c r="AI44" i="4" s="1"/>
  <c r="W44" i="4"/>
  <c r="V44" i="4"/>
  <c r="AB43" i="4"/>
  <c r="AA43" i="4"/>
  <c r="W43" i="4"/>
  <c r="AB42" i="4"/>
  <c r="AA42" i="4"/>
  <c r="W42" i="4"/>
  <c r="AB41" i="4"/>
  <c r="AA41" i="4"/>
  <c r="W41" i="4"/>
  <c r="AI40" i="4"/>
  <c r="AB40" i="4"/>
  <c r="AA40" i="4"/>
  <c r="W40" i="4"/>
  <c r="AC39" i="4"/>
  <c r="X39" i="4"/>
  <c r="W39" i="4"/>
  <c r="AC38" i="4"/>
  <c r="AI38" i="4" s="1"/>
  <c r="X38" i="4"/>
  <c r="W38" i="4"/>
  <c r="AC37" i="4"/>
  <c r="AI37" i="4" s="1"/>
  <c r="X37" i="4"/>
  <c r="W37" i="4"/>
  <c r="AC36" i="4"/>
  <c r="AI36" i="4" s="1"/>
  <c r="X36" i="4"/>
  <c r="W36" i="4"/>
  <c r="AD35" i="4"/>
  <c r="AI35" i="4" s="1"/>
  <c r="AC35" i="4"/>
  <c r="X35" i="4"/>
  <c r="W35" i="4"/>
  <c r="AI34" i="4"/>
  <c r="X34" i="4"/>
  <c r="W34" i="4"/>
  <c r="AD33" i="4"/>
  <c r="AC33" i="4"/>
  <c r="X33" i="4"/>
  <c r="W33" i="4"/>
  <c r="AD32" i="4"/>
  <c r="AC32" i="4"/>
  <c r="X32" i="4"/>
  <c r="W32" i="4"/>
  <c r="AD31" i="4"/>
  <c r="AC31" i="4"/>
  <c r="W31" i="4"/>
  <c r="AD30" i="4"/>
  <c r="AC30" i="4"/>
  <c r="X30" i="4"/>
  <c r="W30" i="4"/>
  <c r="AD29" i="4"/>
  <c r="AC29" i="4"/>
  <c r="X29" i="4"/>
  <c r="W29" i="4"/>
  <c r="AD28" i="4"/>
  <c r="AC28" i="4"/>
  <c r="X28" i="4"/>
  <c r="W28" i="4"/>
  <c r="AA27" i="4"/>
  <c r="Z27" i="4"/>
  <c r="X27" i="4"/>
  <c r="W27" i="4"/>
  <c r="AA26" i="4"/>
  <c r="Z26" i="4"/>
  <c r="X26" i="4"/>
  <c r="W26" i="4"/>
  <c r="AA25" i="4"/>
  <c r="Z25" i="4"/>
  <c r="X25" i="4"/>
  <c r="W25" i="4"/>
  <c r="Z24" i="4"/>
  <c r="X24" i="4"/>
  <c r="W24" i="4"/>
  <c r="AA23" i="4"/>
  <c r="Z23" i="4"/>
  <c r="X23" i="4"/>
  <c r="W23" i="4"/>
  <c r="AA22" i="4"/>
  <c r="Z22" i="4"/>
  <c r="X22" i="4"/>
  <c r="W22" i="4"/>
  <c r="AA21" i="4"/>
  <c r="Z21" i="4"/>
  <c r="X21" i="4"/>
  <c r="W21" i="4"/>
  <c r="AA20" i="4"/>
  <c r="Z20" i="4"/>
  <c r="X20" i="4"/>
  <c r="W20" i="4"/>
  <c r="AB19" i="4"/>
  <c r="AA19" i="4"/>
  <c r="AI19" i="4" s="1"/>
  <c r="X19" i="4"/>
  <c r="W19" i="4"/>
  <c r="AI18" i="4"/>
  <c r="AB18" i="4"/>
  <c r="AA18" i="4"/>
  <c r="X18" i="4"/>
  <c r="W18" i="4"/>
  <c r="AB17" i="4"/>
  <c r="AA17" i="4"/>
  <c r="AI17" i="4" s="1"/>
  <c r="X17" i="4"/>
  <c r="W17" i="4"/>
  <c r="AB16" i="4"/>
  <c r="AA16" i="4"/>
  <c r="AI16" i="4" s="1"/>
  <c r="X16" i="4"/>
  <c r="W16" i="4"/>
  <c r="AC15" i="4"/>
  <c r="AB15" i="4"/>
  <c r="AI15" i="4" s="1"/>
  <c r="X15" i="4"/>
  <c r="W15" i="4"/>
  <c r="AC14" i="4"/>
  <c r="AB14" i="4"/>
  <c r="AI14" i="4" s="1"/>
  <c r="X14" i="4"/>
  <c r="W14" i="4"/>
  <c r="AC13" i="4"/>
  <c r="AB13" i="4"/>
  <c r="X13" i="4"/>
  <c r="W13" i="4"/>
  <c r="AC12" i="4"/>
  <c r="AB12" i="4"/>
  <c r="AI12" i="4" s="1"/>
  <c r="X12" i="4"/>
  <c r="W12" i="4"/>
  <c r="AC11" i="4"/>
  <c r="X11" i="4"/>
  <c r="W11" i="4"/>
  <c r="AC10" i="4"/>
  <c r="X10" i="4"/>
  <c r="W10" i="4"/>
  <c r="AC9" i="4"/>
  <c r="X9" i="4"/>
  <c r="W9" i="4"/>
  <c r="AC8" i="4"/>
  <c r="X8" i="4"/>
  <c r="W8" i="4"/>
  <c r="AC7" i="4"/>
  <c r="X7" i="4"/>
  <c r="W7" i="4"/>
  <c r="AC6" i="4"/>
  <c r="AI6" i="4" s="1"/>
  <c r="X6" i="4"/>
  <c r="W6" i="4"/>
  <c r="AC5" i="4"/>
  <c r="X5" i="4"/>
  <c r="W5" i="4"/>
  <c r="AC4" i="4"/>
  <c r="X4" i="4"/>
  <c r="W4" i="4"/>
  <c r="AI20" i="4" l="1"/>
  <c r="AI23" i="4"/>
  <c r="AI94" i="4"/>
  <c r="AH24" i="4"/>
  <c r="AI43" i="4"/>
  <c r="AI56" i="4"/>
  <c r="AK56" i="4" s="1"/>
  <c r="AI68" i="4"/>
  <c r="AI66" i="4"/>
  <c r="AI21" i="4"/>
  <c r="AI27" i="4"/>
  <c r="AK27" i="4" s="1"/>
  <c r="AI30" i="4"/>
  <c r="AI33" i="4"/>
  <c r="AI69" i="4"/>
  <c r="AI57" i="4"/>
  <c r="AI90" i="4"/>
  <c r="AI98" i="4"/>
  <c r="AK98" i="4" s="1"/>
  <c r="AH20" i="4"/>
  <c r="AK23" i="4" s="1"/>
  <c r="AI42" i="4"/>
  <c r="AI70" i="4"/>
  <c r="AK70" i="4" s="1"/>
  <c r="AI55" i="4"/>
  <c r="AI65" i="4"/>
  <c r="AK61" i="4"/>
  <c r="AK35" i="4"/>
  <c r="AK33" i="4"/>
  <c r="AK99" i="4"/>
  <c r="AK73" i="4"/>
  <c r="AI8" i="4"/>
  <c r="AH56" i="4"/>
  <c r="AK58" i="4" s="1"/>
  <c r="AK60" i="4"/>
  <c r="AH64" i="4"/>
  <c r="AK64" i="4" s="1"/>
  <c r="AI78" i="4"/>
  <c r="AK78" i="4" s="1"/>
  <c r="AI81" i="4"/>
  <c r="AH88" i="4"/>
  <c r="AK89" i="4" s="1"/>
  <c r="AK86" i="4"/>
  <c r="AK21" i="4"/>
  <c r="AH48" i="4"/>
  <c r="AI24" i="4"/>
  <c r="AK24" i="4" s="1"/>
  <c r="AH4" i="4"/>
  <c r="AK6" i="4" s="1"/>
  <c r="AI41" i="4"/>
  <c r="AH92" i="4"/>
  <c r="AI53" i="4"/>
  <c r="AH80" i="4"/>
  <c r="AK80" i="4" s="1"/>
  <c r="AK79" i="4"/>
  <c r="AI9" i="4"/>
  <c r="AI39" i="4"/>
  <c r="AI4" i="4"/>
  <c r="AI7" i="4"/>
  <c r="AK7" i="4" s="1"/>
  <c r="AI22" i="4"/>
  <c r="AI25" i="4"/>
  <c r="AK25" i="4" s="1"/>
  <c r="AI28" i="4"/>
  <c r="AI31" i="4"/>
  <c r="AH40" i="4"/>
  <c r="AI49" i="4"/>
  <c r="AI51" i="4"/>
  <c r="AK62" i="4"/>
  <c r="AI67" i="4"/>
  <c r="AK67" i="4" s="1"/>
  <c r="AH72" i="4"/>
  <c r="AI85" i="4"/>
  <c r="AI96" i="4"/>
  <c r="AK96" i="4" s="1"/>
  <c r="AH44" i="4"/>
  <c r="AK46" i="4" s="1"/>
  <c r="AH36" i="4"/>
  <c r="AK39" i="4" s="1"/>
  <c r="AH60" i="4"/>
  <c r="AI10" i="4"/>
  <c r="AH28" i="4"/>
  <c r="AK30" i="4" s="1"/>
  <c r="AI45" i="4"/>
  <c r="AI47" i="4"/>
  <c r="AH52" i="4"/>
  <c r="AK54" i="4" s="1"/>
  <c r="AI72" i="4"/>
  <c r="AK72" i="4" s="1"/>
  <c r="AI83" i="4"/>
  <c r="AK83" i="4" s="1"/>
  <c r="AI88" i="4"/>
  <c r="AK88" i="4" s="1"/>
  <c r="AH12" i="4"/>
  <c r="AK12" i="4" s="1"/>
  <c r="AH8" i="4"/>
  <c r="AI13" i="4"/>
  <c r="AH32" i="4"/>
  <c r="AH68" i="4"/>
  <c r="AK69" i="4" s="1"/>
  <c r="AI75" i="4"/>
  <c r="AK75" i="4" s="1"/>
  <c r="AI11" i="4"/>
  <c r="AI48" i="4"/>
  <c r="AI5" i="4"/>
  <c r="AK5" i="4" s="1"/>
  <c r="AH16" i="4"/>
  <c r="AK18" i="4" s="1"/>
  <c r="AI26" i="4"/>
  <c r="AK26" i="4" s="1"/>
  <c r="AI29" i="4"/>
  <c r="AI32" i="4"/>
  <c r="AH84" i="4"/>
  <c r="AK84" i="4" s="1"/>
  <c r="AI97" i="4"/>
  <c r="AK97" i="4" s="1"/>
  <c r="AK74" i="4"/>
  <c r="AK82" i="4"/>
  <c r="AK59" i="4"/>
  <c r="AK65" i="4"/>
  <c r="AK66" i="4"/>
  <c r="AK76" i="4"/>
  <c r="AK77" i="4"/>
  <c r="AK57" i="4"/>
  <c r="AK63" i="4"/>
  <c r="AK90" i="4"/>
  <c r="AK32" i="4"/>
  <c r="AK22" i="4" l="1"/>
  <c r="AS5" i="4"/>
  <c r="AK4" i="4"/>
  <c r="AN6" i="4" s="1"/>
  <c r="AS7" i="4"/>
  <c r="AK51" i="4"/>
  <c r="AK19" i="4"/>
  <c r="AK81" i="4"/>
  <c r="AO5" i="4" s="1"/>
  <c r="AK55" i="4"/>
  <c r="AK52" i="4"/>
  <c r="AK20" i="4"/>
  <c r="AK42" i="4"/>
  <c r="AK53" i="4"/>
  <c r="AN7" i="4" s="1"/>
  <c r="AK31" i="4"/>
  <c r="AK94" i="4"/>
  <c r="AK91" i="4"/>
  <c r="AK29" i="4"/>
  <c r="AK28" i="4"/>
  <c r="AK87" i="4"/>
  <c r="AK50" i="4"/>
  <c r="AK49" i="4"/>
  <c r="AK48" i="4"/>
  <c r="AK45" i="4"/>
  <c r="AK47" i="4"/>
  <c r="AP7" i="4"/>
  <c r="AK36" i="4"/>
  <c r="AK92" i="4"/>
  <c r="AK38" i="4"/>
  <c r="AK41" i="4"/>
  <c r="AQ7" i="4"/>
  <c r="AK95" i="4"/>
  <c r="AK16" i="4"/>
  <c r="AQ6" i="4" s="1"/>
  <c r="AK37" i="4"/>
  <c r="AK11" i="4"/>
  <c r="AK85" i="4"/>
  <c r="AK44" i="4"/>
  <c r="AK17" i="4"/>
  <c r="AK93" i="4"/>
  <c r="AK9" i="4"/>
  <c r="AK40" i="4"/>
  <c r="AK10" i="4"/>
  <c r="AK68" i="4"/>
  <c r="AR7" i="4" s="1"/>
  <c r="AK43" i="4"/>
  <c r="AK15" i="4"/>
  <c r="AK14" i="4"/>
  <c r="AS6" i="4"/>
  <c r="AK13" i="4"/>
  <c r="AO4" i="4"/>
  <c r="AK8" i="4"/>
  <c r="AK71" i="4"/>
  <c r="AN5" i="4"/>
  <c r="AO7" i="4"/>
  <c r="AQ5" i="4"/>
  <c r="AR4" i="4"/>
  <c r="AS4" i="4" l="1"/>
  <c r="AN4" i="4"/>
  <c r="AR6" i="4"/>
  <c r="AP5" i="4"/>
  <c r="AP6" i="4"/>
  <c r="AQ4" i="4"/>
  <c r="AR5" i="4"/>
  <c r="AP4" i="4"/>
  <c r="AO6" i="4"/>
</calcChain>
</file>

<file path=xl/sharedStrings.xml><?xml version="1.0" encoding="utf-8"?>
<sst xmlns="http://schemas.openxmlformats.org/spreadsheetml/2006/main" count="5542" uniqueCount="343">
  <si>
    <t>10^-3</t>
  </si>
  <si>
    <t>10^-4</t>
  </si>
  <si>
    <t>10^-5</t>
  </si>
  <si>
    <t>10^-6</t>
  </si>
  <si>
    <t>10^-7</t>
  </si>
  <si>
    <t>10^-8</t>
  </si>
  <si>
    <t>plate1</t>
  </si>
  <si>
    <t>plate2</t>
  </si>
  <si>
    <t>plate3</t>
  </si>
  <si>
    <t>plate4</t>
  </si>
  <si>
    <t>cm plates</t>
  </si>
  <si>
    <t>cm+kan plates</t>
  </si>
  <si>
    <t>sample1</t>
  </si>
  <si>
    <t>sample2</t>
  </si>
  <si>
    <t>sample3</t>
  </si>
  <si>
    <t>sample4</t>
  </si>
  <si>
    <t>sample5</t>
  </si>
  <si>
    <t>sample6</t>
  </si>
  <si>
    <t>sample7</t>
  </si>
  <si>
    <t>sample8</t>
  </si>
  <si>
    <t>sample9</t>
  </si>
  <si>
    <t>sample10</t>
  </si>
  <si>
    <t>sample11</t>
  </si>
  <si>
    <t>sample12</t>
  </si>
  <si>
    <t>sample13</t>
  </si>
  <si>
    <t>sample14</t>
  </si>
  <si>
    <t>sample15</t>
  </si>
  <si>
    <t>sample16</t>
  </si>
  <si>
    <t>sample17</t>
  </si>
  <si>
    <t>sample18</t>
  </si>
  <si>
    <t>sample19</t>
  </si>
  <si>
    <t>sample20</t>
  </si>
  <si>
    <t>sample21</t>
  </si>
  <si>
    <t>sample22</t>
  </si>
  <si>
    <t>sample23</t>
  </si>
  <si>
    <t>sample24</t>
  </si>
  <si>
    <t>multiplied</t>
  </si>
  <si>
    <t>averaged 
(no omit)</t>
  </si>
  <si>
    <t>Fp</t>
  </si>
  <si>
    <t>cm</t>
  </si>
  <si>
    <t>cm+kan</t>
  </si>
  <si>
    <t>cm+lin</t>
  </si>
  <si>
    <t>cm+kan+lin</t>
  </si>
  <si>
    <t>Sample_01</t>
  </si>
  <si>
    <t>Sample_02</t>
  </si>
  <si>
    <t>Sample_03</t>
  </si>
  <si>
    <t>Sample_04</t>
  </si>
  <si>
    <t>Sample_05</t>
  </si>
  <si>
    <t>Sample_06</t>
  </si>
  <si>
    <t>Sample_07</t>
  </si>
  <si>
    <t>Sample_08</t>
  </si>
  <si>
    <t>Sample_09</t>
  </si>
  <si>
    <t>Sample_10</t>
  </si>
  <si>
    <t>Sample_11</t>
  </si>
  <si>
    <t>Sample_12</t>
  </si>
  <si>
    <t>Sample_13</t>
  </si>
  <si>
    <t>Sample_14</t>
  </si>
  <si>
    <t>Sample_15</t>
  </si>
  <si>
    <t>Sample_16</t>
  </si>
  <si>
    <t>Sample_17</t>
  </si>
  <si>
    <t>Sample_18</t>
  </si>
  <si>
    <t>Sample_19</t>
  </si>
  <si>
    <t>Sample_20</t>
  </si>
  <si>
    <t>Sample_21</t>
  </si>
  <si>
    <t>Sample_22</t>
  </si>
  <si>
    <t>Sample_23</t>
  </si>
  <si>
    <t>Sample_24</t>
  </si>
  <si>
    <t>rep1</t>
  </si>
  <si>
    <t>rep2</t>
  </si>
  <si>
    <t>rep3</t>
  </si>
  <si>
    <t>rep4</t>
  </si>
  <si>
    <t>0 ng/mL ATc</t>
  </si>
  <si>
    <t>0.01 ng/mL ATc</t>
  </si>
  <si>
    <t>0.1 ng/mL ATc</t>
  </si>
  <si>
    <t>1 ng/mL ATc</t>
  </si>
  <si>
    <t>10 ng/mL ATc</t>
  </si>
  <si>
    <t>100 ng/mL ATc</t>
  </si>
  <si>
    <t>Cm</t>
  </si>
  <si>
    <t>Cm + Kan</t>
  </si>
  <si>
    <t>Cm + Lin</t>
  </si>
  <si>
    <t>Cm + Kan + Lin</t>
  </si>
  <si>
    <t>Application: Tecan i-control</t>
  </si>
  <si>
    <t>Tecan i-control , 2.0.10.0</t>
  </si>
  <si>
    <t>Device: infinite 200Pro</t>
  </si>
  <si>
    <t>Serial number: 1705009483</t>
  </si>
  <si>
    <t>Serial number of connected stacker:</t>
  </si>
  <si>
    <t>Firmware: V_5.23_05/17_InfiniteRX (May  9 2017/12.19.53)</t>
  </si>
  <si>
    <t>MAI, V_5.23_05/17_InfiniteRX (May  9 2017/12.19.53)</t>
  </si>
  <si>
    <t>Date:</t>
  </si>
  <si>
    <t>Time:</t>
  </si>
  <si>
    <t>4:08:01 PM</t>
  </si>
  <si>
    <t>System</t>
  </si>
  <si>
    <t>TECAN-HP</t>
  </si>
  <si>
    <t>User</t>
  </si>
  <si>
    <t>Tecan-HP\Tecan</t>
  </si>
  <si>
    <t>Plate</t>
  </si>
  <si>
    <t>Corning 96 Flat Bottom Black Polystyrene Cat. No.: 3631 [COR96fb clear bottom.pdfx]</t>
  </si>
  <si>
    <t>Plate-ID (Stacker)</t>
  </si>
  <si>
    <t>Shaking (Orbital) Duration:</t>
  </si>
  <si>
    <t>s</t>
  </si>
  <si>
    <t>Shaking (Orbital) Amplitude:</t>
  </si>
  <si>
    <t>mm</t>
  </si>
  <si>
    <t>Label: OD600</t>
  </si>
  <si>
    <t>Mode</t>
  </si>
  <si>
    <t>Absorbance</t>
  </si>
  <si>
    <t>Measurement Wavelength</t>
  </si>
  <si>
    <t>nm</t>
  </si>
  <si>
    <t>Bandwidth</t>
  </si>
  <si>
    <t>Number of Flashes</t>
  </si>
  <si>
    <t>Settle Time</t>
  </si>
  <si>
    <t>ms</t>
  </si>
  <si>
    <t>Start Time:</t>
  </si>
  <si>
    <t>4/24/2024 4:08:06 PM</t>
  </si>
  <si>
    <t>Temperature: 26.4 °C</t>
  </si>
  <si>
    <t>&lt;&gt;</t>
  </si>
  <si>
    <t>A</t>
  </si>
  <si>
    <t>B</t>
  </si>
  <si>
    <t>C</t>
  </si>
  <si>
    <t>D</t>
  </si>
  <si>
    <t>E</t>
  </si>
  <si>
    <t>F</t>
  </si>
  <si>
    <t>G</t>
  </si>
  <si>
    <t>H</t>
  </si>
  <si>
    <t>End Time:</t>
  </si>
  <si>
    <t>4/24/2024 4:08:47 PM</t>
  </si>
  <si>
    <t>Label: GFP55</t>
  </si>
  <si>
    <t>Fluorescence Top Reading</t>
  </si>
  <si>
    <t>Excitation Wavelength</t>
  </si>
  <si>
    <t>Emission Wavelength</t>
  </si>
  <si>
    <t>Excitation Bandwidth</t>
  </si>
  <si>
    <t>Emission Bandwidth</t>
  </si>
  <si>
    <t>Gain</t>
  </si>
  <si>
    <t>Manual</t>
  </si>
  <si>
    <t>Integration Time</t>
  </si>
  <si>
    <t>µs</t>
  </si>
  <si>
    <t>Lag Time</t>
  </si>
  <si>
    <t>Z-Position (Manual)</t>
  </si>
  <si>
    <t>µm</t>
  </si>
  <si>
    <t>4/24/2024 4:08:52 PM</t>
  </si>
  <si>
    <t>Calculated normalized GFP by OD600</t>
  </si>
  <si>
    <t>4/24/2024 4:09:33 PM</t>
  </si>
  <si>
    <t>Block Type</t>
  </si>
  <si>
    <t>96-Well 0.1-mL Block</t>
  </si>
  <si>
    <t xml:space="preserve">Calibration Background is expired </t>
  </si>
  <si>
    <t>No</t>
  </si>
  <si>
    <t>Calibration Background performed on</t>
  </si>
  <si>
    <t>05-24-2022</t>
  </si>
  <si>
    <t>Calibration Pure Dye ABY is expired</t>
  </si>
  <si>
    <t>Calibration Pure Dye ABY performed on</t>
  </si>
  <si>
    <t>Calibration Pure Dye CY5 is expired</t>
  </si>
  <si>
    <t>Calibration Pure Dye CY5 performed on</t>
  </si>
  <si>
    <t>Calibration Pure Dye FAM is expired</t>
  </si>
  <si>
    <t>Calibration Pure Dye FAM performed on</t>
  </si>
  <si>
    <t>Calibration Pure Dye JUN is expired</t>
  </si>
  <si>
    <t>Calibration Pure Dye JUN performed on</t>
  </si>
  <si>
    <t>Calibration Pure Dye MUSTANG PURPLE is expired</t>
  </si>
  <si>
    <t>Calibration Pure Dye MUSTANG PURPLE performed on</t>
  </si>
  <si>
    <t>Calibration Pure Dye NED is expired</t>
  </si>
  <si>
    <t>Calibration Pure Dye NED performed on</t>
  </si>
  <si>
    <t>Calibration Pure Dye ROX is expired</t>
  </si>
  <si>
    <t>Calibration Pure Dye ROX performed on</t>
  </si>
  <si>
    <t>Calibration Pure Dye SYBR is expired</t>
  </si>
  <si>
    <t>Calibration Pure Dye SYBR performed on</t>
  </si>
  <si>
    <t>Calibration Pure Dye TAMRA is expired</t>
  </si>
  <si>
    <t>Calibration Pure Dye TAMRA performed on</t>
  </si>
  <si>
    <t>Calibration Pure Dye VIC is expired</t>
  </si>
  <si>
    <t>Calibration Pure Dye VIC performed on</t>
  </si>
  <si>
    <t xml:space="preserve">Calibration ROI is expired </t>
  </si>
  <si>
    <t>Calibration ROI performed on</t>
  </si>
  <si>
    <t xml:space="preserve">Calibration Uniformity is expired </t>
  </si>
  <si>
    <t>Calibration Uniformity performed on</t>
  </si>
  <si>
    <t>Chemistry</t>
  </si>
  <si>
    <t>TAQMAN</t>
  </si>
  <si>
    <t>Date Created</t>
  </si>
  <si>
    <t>2024-04-24 11:31:45 AM EDT</t>
  </si>
  <si>
    <t>Experiment Barcode</t>
  </si>
  <si>
    <t>Experiment Comment</t>
  </si>
  <si>
    <t>Experiment File Name</t>
  </si>
  <si>
    <t>D:\Users\INSTR-ADMIN\Desktop\hyein\2024-04-24_CmGfpDxs_j23119-gfp-ssra.eds</t>
  </si>
  <si>
    <t>Experiment Name</t>
  </si>
  <si>
    <t>2024-04-24_CmGfpDxs_j23119-gfp-ssra</t>
  </si>
  <si>
    <t>Experiment Run End Time</t>
  </si>
  <si>
    <t>2024-04-24 19:29:42 PM EDT</t>
  </si>
  <si>
    <t>Experiment Type</t>
  </si>
  <si>
    <t>Standard Curve</t>
  </si>
  <si>
    <t>Instrument Name</t>
  </si>
  <si>
    <t xml:space="preserve">      You_Lab_qPCR</t>
  </si>
  <si>
    <t>Instrument Serial Number</t>
  </si>
  <si>
    <t>272511457</t>
  </si>
  <si>
    <t>Instrument Type</t>
  </si>
  <si>
    <t>QuantStudio™ 5 System</t>
  </si>
  <si>
    <t>Passive Reference</t>
  </si>
  <si>
    <t>ROX</t>
  </si>
  <si>
    <t>Post-read Stage/Step</t>
  </si>
  <si>
    <t/>
  </si>
  <si>
    <t>Pre-read Stage/Step</t>
  </si>
  <si>
    <t>Quantification Cycle Method</t>
  </si>
  <si>
    <t>Ct</t>
  </si>
  <si>
    <t>Signal Smoothing On</t>
  </si>
  <si>
    <t>true</t>
  </si>
  <si>
    <t>Stage/ Cycle where Ct Analysis is performed</t>
  </si>
  <si>
    <t>Stage2, Step2</t>
  </si>
  <si>
    <t>User Name</t>
  </si>
  <si>
    <t>Well</t>
  </si>
  <si>
    <t>Well Position</t>
  </si>
  <si>
    <t>Omit</t>
  </si>
  <si>
    <t>Sample Name</t>
  </si>
  <si>
    <t>ATc</t>
  </si>
  <si>
    <t>Kan</t>
  </si>
  <si>
    <t>Lin</t>
  </si>
  <si>
    <t>rep</t>
  </si>
  <si>
    <t>Target Name</t>
  </si>
  <si>
    <t>Task</t>
  </si>
  <si>
    <t>Reporter</t>
  </si>
  <si>
    <t>Quencher</t>
  </si>
  <si>
    <t>CT</t>
  </si>
  <si>
    <t>Ct Mean</t>
  </si>
  <si>
    <t>Ct SD</t>
  </si>
  <si>
    <t>Quantity</t>
  </si>
  <si>
    <t>Quantity Mean</t>
  </si>
  <si>
    <t>Quantity SD</t>
  </si>
  <si>
    <t>Y-Intercept</t>
  </si>
  <si>
    <t>R(superscript 2)</t>
  </si>
  <si>
    <t>Slope</t>
  </si>
  <si>
    <t>Efficiency</t>
  </si>
  <si>
    <t>Automatic Ct Threshold</t>
  </si>
  <si>
    <t>Ct Threshold</t>
  </si>
  <si>
    <t>Automatic Baseline</t>
  </si>
  <si>
    <t>Baseline Start</t>
  </si>
  <si>
    <t>Baseline End</t>
  </si>
  <si>
    <t>Amp Status</t>
  </si>
  <si>
    <t>Comments</t>
  </si>
  <si>
    <t>Cq Conf</t>
  </si>
  <si>
    <t>THOLDFAIL</t>
  </si>
  <si>
    <t>HIGHSD</t>
  </si>
  <si>
    <t>A1</t>
  </si>
  <si>
    <t>cas9+j23119-gfp-ssra</t>
  </si>
  <si>
    <t>cmR</t>
  </si>
  <si>
    <t>UNKNOWN</t>
  </si>
  <si>
    <t>FAM</t>
  </si>
  <si>
    <t>NFQ-MGB</t>
  </si>
  <si>
    <t>Amp</t>
  </si>
  <si>
    <t>N</t>
  </si>
  <si>
    <t>Y</t>
  </si>
  <si>
    <t>dxs</t>
  </si>
  <si>
    <t>NED</t>
  </si>
  <si>
    <t>sfGFP</t>
  </si>
  <si>
    <t>VIC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</si>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</sst>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9" formatCode="#,##0.000"/>
  </numFmts>
  <fonts count="7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DFF2F"/>
        <bgColor indexed="64"/>
      </patternFill>
    </fill>
    <fill>
      <patternFill patternType="solid">
        <fgColor rgb="FF80808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1" fontId="0" fillId="0" borderId="4" xfId="0" applyNumberFormat="1" applyBorder="1"/>
    <xf numFmtId="11" fontId="0" fillId="0" borderId="3" xfId="0" applyNumberFormat="1" applyBorder="1"/>
    <xf numFmtId="11" fontId="0" fillId="0" borderId="5" xfId="0" applyNumberFormat="1" applyBorder="1"/>
    <xf numFmtId="11" fontId="0" fillId="0" borderId="1" xfId="0" applyNumberFormat="1" applyBorder="1"/>
    <xf numFmtId="11" fontId="0" fillId="0" borderId="0" xfId="0" applyNumberFormat="1"/>
    <xf numFmtId="11" fontId="0" fillId="0" borderId="2" xfId="0" applyNumberFormat="1" applyBorder="1"/>
    <xf numFmtId="11" fontId="0" fillId="0" borderId="7" xfId="0" applyNumberFormat="1" applyBorder="1"/>
    <xf numFmtId="11" fontId="0" fillId="0" borderId="6" xfId="0" applyNumberFormat="1" applyBorder="1"/>
    <xf numFmtId="11" fontId="0" fillId="0" borderId="8" xfId="0" applyNumberFormat="1" applyBorder="1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0" fillId="7" borderId="0" xfId="0" applyFill="1"/>
    <xf numFmtId="0" fontId="0" fillId="6" borderId="0" xfId="0" applyFill="1"/>
    <xf numFmtId="0" fontId="1" fillId="0" borderId="0" xfId="0" applyFont="1"/>
    <xf numFmtId="0" fontId="0" fillId="7" borderId="3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6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6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6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14" fontId="0" fillId="0" borderId="0" xfId="0" applyNumberFormat="1"/>
    <xf numFmtId="0" fontId="0" fillId="0" borderId="0" xfId="0" quotePrefix="1"/>
    <xf numFmtId="0" fontId="0" fillId="8" borderId="0" xfId="0" applyFill="1"/>
    <xf numFmtId="0" fontId="3" fillId="9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2" borderId="0" xfId="0" applyFont="1" applyFill="1"/>
    <xf numFmtId="0" fontId="6" fillId="0" borderId="0" xfId="0" applyFont="1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'fig2D_raw+calc'!$AM$4</c:f>
              <c:strCache>
                <c:ptCount val="1"/>
                <c:pt idx="0">
                  <c:v>cm+kan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'fig2D_raw+calc'!$AN$3:$AS$3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'fig2D_raw+calc'!$AN$4:$AS$4</c:f>
              <c:numCache>
                <c:formatCode>0.000000</c:formatCode>
                <c:ptCount val="6"/>
                <c:pt idx="0">
                  <c:v>1.0442477876106193</c:v>
                </c:pt>
                <c:pt idx="1">
                  <c:v>0.98742138364779874</c:v>
                </c:pt>
                <c:pt idx="2">
                  <c:v>0.47891566265060243</c:v>
                </c:pt>
                <c:pt idx="3">
                  <c:v>1.9276094276094273E-2</c:v>
                </c:pt>
                <c:pt idx="4">
                  <c:v>5.1079913606911446E-3</c:v>
                </c:pt>
                <c:pt idx="5">
                  <c:v>2.5643666323377961E-3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C9-5F47-B2D4-BD68CDF8C689}"/>
            </c:ext>
          </c:extLst>
        </c:ser>
        <c:ser>
          <c:idx val="1"/>
          <c:order val="1"/>
          <c:tx>
            <c:strRef>
              <c:f>'fig2D_raw+calc'!$AM$5</c:f>
              <c:strCache>
                <c:ptCount val="1"/>
                <c:pt idx="0">
                  <c:v>cm+kan+lin</c:v>
                </c:pt>
              </c:strCache>
            </c:strRef>
          </c:tx>
          <c:spPr>
            <a:ln w="1905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40000"/>
                  <a:lumOff val="60000"/>
                </a:schemeClr>
              </a:solidFill>
              <a:ln w="9525">
                <a:solidFill>
                  <a:schemeClr val="accent2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'fig2D_raw+calc'!$AN$3:$AS$3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'fig2D_raw+calc'!$AN$5:$AS$5</c:f>
              <c:numCache>
                <c:formatCode>0.000000</c:formatCode>
                <c:ptCount val="6"/>
                <c:pt idx="0">
                  <c:v>0.96265560165975095</c:v>
                </c:pt>
                <c:pt idx="1">
                  <c:v>0.71040723981900455</c:v>
                </c:pt>
                <c:pt idx="2">
                  <c:v>0.47971530249110317</c:v>
                </c:pt>
                <c:pt idx="3">
                  <c:v>0.13521790341578327</c:v>
                </c:pt>
                <c:pt idx="4">
                  <c:v>3.8815789473684208E-3</c:v>
                </c:pt>
                <c:pt idx="5">
                  <c:v>2.1731551423590932E-3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C9-5F47-B2D4-BD68CDF8C689}"/>
            </c:ext>
          </c:extLst>
        </c:ser>
        <c:ser>
          <c:idx val="2"/>
          <c:order val="2"/>
          <c:tx>
            <c:strRef>
              <c:f>'fig2D_raw+calc'!$AM$6</c:f>
              <c:strCache>
                <c:ptCount val="1"/>
                <c:pt idx="0">
                  <c:v>cm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'fig2D_raw+calc'!$AN$3:$AS$3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'fig2D_raw+calc'!$AN$6:$AS$6</c:f>
              <c:numCache>
                <c:formatCode>0.000000</c:formatCode>
                <c:ptCount val="6"/>
                <c:pt idx="0">
                  <c:v>0.26693227091633465</c:v>
                </c:pt>
                <c:pt idx="1">
                  <c:v>0.23762376237623761</c:v>
                </c:pt>
                <c:pt idx="2">
                  <c:v>0.17736900780379042</c:v>
                </c:pt>
                <c:pt idx="3">
                  <c:v>4.3640350877192985E-3</c:v>
                </c:pt>
                <c:pt idx="4">
                  <c:v>6.7380952380952379E-4</c:v>
                </c:pt>
                <c:pt idx="5">
                  <c:v>5.6353591160220994E-4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C9-5F47-B2D4-BD68CDF8C689}"/>
            </c:ext>
          </c:extLst>
        </c:ser>
        <c:ser>
          <c:idx val="3"/>
          <c:order val="3"/>
          <c:tx>
            <c:strRef>
              <c:f>'fig2D_raw+calc'!$AM$7</c:f>
              <c:strCache>
                <c:ptCount val="1"/>
                <c:pt idx="0">
                  <c:v>cm+lin</c:v>
                </c:pt>
              </c:strCache>
            </c:strRef>
          </c:tx>
          <c:spPr>
            <a:ln w="19050" cap="rnd">
              <a:solidFill>
                <a:schemeClr val="accent1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40000"/>
                    <a:lumOff val="60000"/>
                  </a:schemeClr>
                </a:solidFill>
              </a:ln>
              <a:effectLst/>
            </c:spPr>
          </c:marker>
          <c:xVal>
            <c:numRef>
              <c:f>'fig2D_raw+calc'!$AN$3:$AS$3</c:f>
              <c:numCache>
                <c:formatCode>General</c:formatCode>
                <c:ptCount val="6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1</c:v>
                </c:pt>
                <c:pt idx="4">
                  <c:v>10</c:v>
                </c:pt>
                <c:pt idx="5">
                  <c:v>100</c:v>
                </c:pt>
              </c:numCache>
            </c:numRef>
          </c:xVal>
          <c:yVal>
            <c:numRef>
              <c:f>'fig2D_raw+calc'!$AN$7:$AS$7</c:f>
              <c:numCache>
                <c:formatCode>0.000000</c:formatCode>
                <c:ptCount val="6"/>
                <c:pt idx="0">
                  <c:v>0.26334519572953735</c:v>
                </c:pt>
                <c:pt idx="1">
                  <c:v>0.23908761016070501</c:v>
                </c:pt>
                <c:pt idx="2">
                  <c:v>0.20864381520119227</c:v>
                </c:pt>
                <c:pt idx="3">
                  <c:v>2.0784313725490198E-2</c:v>
                </c:pt>
                <c:pt idx="4">
                  <c:v>7.7815699658703079E-4</c:v>
                </c:pt>
                <c:pt idx="5">
                  <c:v>5.2444444444444446E-4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8C9-5F47-B2D4-BD68CDF8C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194976"/>
        <c:axId val="1966716048"/>
      </c:scatterChart>
      <c:valAx>
        <c:axId val="196919497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716048"/>
        <c:crosses val="autoZero"/>
        <c:crossBetween val="midCat"/>
      </c:valAx>
      <c:valAx>
        <c:axId val="196671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9194976"/>
        <c:crossesAt val="1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38</xdr:col>
      <xdr:colOff>711200</xdr:colOff>
      <xdr:row>9</xdr:row>
      <xdr:rowOff>69850</xdr:rowOff>
    </xdr:from>
    <xdr:to>
      <xdr:col>44</xdr:col>
      <xdr:colOff>330200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2E9D2-4B78-CD4D-8563-BF1C57FF2B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597A-0291-7C49-80D5-8D7C2E983AC4}">
  <dimension ref="A1:AS99"/>
  <sheetViews>
    <sheetView topLeftCell="A14" zoomScale="106" zoomScaleNormal="106" workbookViewId="0">
      <pane xSplit="1" topLeftCell="Y1" activePane="topRight" state="frozen"/>
      <selection activeCell="A40" sqref="A40"/>
      <selection pane="topRight" activeCell="AK31" sqref="AK31"/>
    </sheetView>
  </sheetViews>
  <sheetFormatPr baseColWidth="10" defaultRowHeight="16" x14ac:dyDescent="0.2"/>
  <cols>
    <col min="3" max="3" width="10.83203125" style="1"/>
    <col min="8" max="8" width="10.83203125" style="2"/>
    <col min="9" max="9" width="10.83203125" style="1"/>
    <col min="14" max="14" width="10.83203125" style="2"/>
    <col min="19" max="19" width="10.83203125" style="1"/>
    <col min="24" max="24" width="10.83203125" style="2"/>
    <col min="25" max="25" width="10.83203125" style="1"/>
    <col min="30" max="30" width="10.83203125" style="2"/>
  </cols>
  <sheetData>
    <row r="1" spans="1:45" x14ac:dyDescent="0.2">
      <c r="P1" s="39" t="s">
        <v>36</v>
      </c>
      <c r="AF1" s="40" t="s">
        <v>37</v>
      </c>
      <c r="AG1" s="20"/>
    </row>
    <row r="2" spans="1:45" x14ac:dyDescent="0.2">
      <c r="C2" s="41" t="s">
        <v>10</v>
      </c>
      <c r="D2" s="42"/>
      <c r="E2" s="42"/>
      <c r="F2" s="42"/>
      <c r="G2" s="42"/>
      <c r="H2" s="43"/>
      <c r="I2" s="41" t="s">
        <v>11</v>
      </c>
      <c r="J2" s="42"/>
      <c r="K2" s="42"/>
      <c r="L2" s="42"/>
      <c r="M2" s="42"/>
      <c r="N2" s="43"/>
      <c r="P2" s="39"/>
      <c r="S2" s="41" t="s">
        <v>10</v>
      </c>
      <c r="T2" s="42"/>
      <c r="U2" s="42"/>
      <c r="V2" s="42"/>
      <c r="W2" s="42"/>
      <c r="X2" s="43"/>
      <c r="Y2" s="41" t="s">
        <v>11</v>
      </c>
      <c r="Z2" s="42"/>
      <c r="AA2" s="42"/>
      <c r="AB2" s="42"/>
      <c r="AC2" s="42"/>
      <c r="AD2" s="43"/>
      <c r="AF2" s="39"/>
      <c r="AG2" s="21"/>
      <c r="AH2" t="s">
        <v>10</v>
      </c>
      <c r="AI2" t="s">
        <v>11</v>
      </c>
      <c r="AK2" s="18" t="s">
        <v>38</v>
      </c>
    </row>
    <row r="3" spans="1:45" x14ac:dyDescent="0.2">
      <c r="C3" s="1" t="s">
        <v>0</v>
      </c>
      <c r="D3" t="s">
        <v>1</v>
      </c>
      <c r="E3" t="s">
        <v>2</v>
      </c>
      <c r="F3" t="s">
        <v>3</v>
      </c>
      <c r="G3" t="s">
        <v>4</v>
      </c>
      <c r="H3" s="2" t="s">
        <v>5</v>
      </c>
      <c r="I3" s="1" t="s">
        <v>0</v>
      </c>
      <c r="J3" t="s">
        <v>1</v>
      </c>
      <c r="K3" t="s">
        <v>2</v>
      </c>
      <c r="L3" t="s">
        <v>3</v>
      </c>
      <c r="M3" t="s">
        <v>4</v>
      </c>
      <c r="N3" s="2" t="s">
        <v>5</v>
      </c>
      <c r="P3" s="39"/>
      <c r="S3" s="1" t="s">
        <v>0</v>
      </c>
      <c r="T3" t="s">
        <v>1</v>
      </c>
      <c r="U3" t="s">
        <v>2</v>
      </c>
      <c r="V3" t="s">
        <v>3</v>
      </c>
      <c r="W3" t="s">
        <v>4</v>
      </c>
      <c r="X3" s="2" t="s">
        <v>5</v>
      </c>
      <c r="Y3" s="1" t="s">
        <v>0</v>
      </c>
      <c r="Z3" t="s">
        <v>1</v>
      </c>
      <c r="AA3" t="s">
        <v>2</v>
      </c>
      <c r="AB3" t="s">
        <v>3</v>
      </c>
      <c r="AC3" t="s">
        <v>4</v>
      </c>
      <c r="AD3" s="2" t="s">
        <v>5</v>
      </c>
      <c r="AF3" s="39"/>
      <c r="AG3" s="21"/>
      <c r="AN3">
        <v>1E-3</v>
      </c>
      <c r="AO3">
        <v>0.01</v>
      </c>
      <c r="AP3">
        <v>0.1</v>
      </c>
      <c r="AQ3">
        <v>1</v>
      </c>
      <c r="AR3">
        <v>10</v>
      </c>
      <c r="AS3">
        <v>100</v>
      </c>
    </row>
    <row r="4" spans="1:45" x14ac:dyDescent="0.2">
      <c r="A4" s="36" t="s">
        <v>12</v>
      </c>
      <c r="B4" s="3" t="s">
        <v>6</v>
      </c>
      <c r="C4" s="4"/>
      <c r="D4" s="3"/>
      <c r="E4" s="3"/>
      <c r="F4" s="3"/>
      <c r="G4" s="3">
        <v>45</v>
      </c>
      <c r="H4" s="5">
        <v>6</v>
      </c>
      <c r="I4" s="4"/>
      <c r="J4" s="3"/>
      <c r="K4" s="3"/>
      <c r="L4" s="3"/>
      <c r="M4" s="3">
        <v>17</v>
      </c>
      <c r="N4" s="5"/>
      <c r="P4" s="39"/>
      <c r="Q4" s="36" t="s">
        <v>12</v>
      </c>
      <c r="R4" s="3" t="s">
        <v>6</v>
      </c>
      <c r="S4" s="9"/>
      <c r="T4" s="10"/>
      <c r="U4" s="10"/>
      <c r="V4" s="10"/>
      <c r="W4" s="10">
        <f t="shared" ref="W4:W35" si="0">G4*10000000</f>
        <v>450000000</v>
      </c>
      <c r="X4" s="11">
        <f t="shared" ref="X4:X43" si="1">H4*100000000</f>
        <v>600000000</v>
      </c>
      <c r="Y4" s="10"/>
      <c r="Z4" s="10"/>
      <c r="AA4" s="10"/>
      <c r="AB4" s="10"/>
      <c r="AC4" s="10">
        <f t="shared" ref="AC4:AC15" si="2">M4*10000000</f>
        <v>170000000</v>
      </c>
      <c r="AD4" s="11"/>
      <c r="AF4" s="39"/>
      <c r="AG4" s="36" t="s">
        <v>12</v>
      </c>
      <c r="AH4" s="13">
        <f>AVERAGE(V4:X7)</f>
        <v>627500000</v>
      </c>
      <c r="AI4" s="13">
        <f>AVERAGE(Y4:AD4)</f>
        <v>170000000</v>
      </c>
      <c r="AJ4" s="13"/>
      <c r="AK4" s="19">
        <f>AI4/AH4</f>
        <v>0.27091633466135456</v>
      </c>
      <c r="AM4" s="25" t="s">
        <v>40</v>
      </c>
      <c r="AN4" s="19">
        <f>AVERAGE(AK28:AK31)</f>
        <v>1.0442477876106193</v>
      </c>
      <c r="AO4" s="19">
        <f>AVERAGE(AK32:AK35)</f>
        <v>0.98742138364779874</v>
      </c>
      <c r="AP4" s="19">
        <f>AVERAGE(AK36:AK39)</f>
        <v>0.47891566265060243</v>
      </c>
      <c r="AQ4" s="19">
        <f>AVERAGE(AK40:AK43)</f>
        <v>1.9276094276094273E-2</v>
      </c>
      <c r="AR4" s="19">
        <f>AVERAGE(AK44:AK47)</f>
        <v>5.1079913606911446E-3</v>
      </c>
      <c r="AS4" s="19">
        <f>AVERAGE(AK48:AK51)</f>
        <v>2.5643666323377961E-3</v>
      </c>
    </row>
    <row r="5" spans="1:45" x14ac:dyDescent="0.2">
      <c r="A5" s="37"/>
      <c r="B5" t="s">
        <v>7</v>
      </c>
      <c r="G5">
        <v>66</v>
      </c>
      <c r="H5" s="2">
        <v>6</v>
      </c>
      <c r="M5">
        <v>14</v>
      </c>
      <c r="P5" s="39"/>
      <c r="Q5" s="37"/>
      <c r="R5" t="s">
        <v>7</v>
      </c>
      <c r="S5" s="12"/>
      <c r="T5" s="13"/>
      <c r="U5" s="13"/>
      <c r="V5" s="13"/>
      <c r="W5" s="13">
        <f t="shared" si="0"/>
        <v>660000000</v>
      </c>
      <c r="X5" s="14">
        <f t="shared" si="1"/>
        <v>600000000</v>
      </c>
      <c r="Y5" s="13"/>
      <c r="Z5" s="13"/>
      <c r="AA5" s="13"/>
      <c r="AB5" s="13"/>
      <c r="AC5" s="13">
        <f t="shared" si="2"/>
        <v>140000000</v>
      </c>
      <c r="AD5" s="14"/>
      <c r="AF5" s="39"/>
      <c r="AG5" s="37"/>
      <c r="AI5" s="13">
        <f t="shared" ref="AI5:AI68" si="3">AVERAGE(Y5:AD5)</f>
        <v>140000000</v>
      </c>
      <c r="AJ5" s="13"/>
      <c r="AK5" s="19">
        <f>AI5/AH4</f>
        <v>0.22310756972111553</v>
      </c>
      <c r="AM5" s="24" t="s">
        <v>42</v>
      </c>
      <c r="AN5" s="19">
        <f>AVERAGE(AK76:AK79)</f>
        <v>0.96265560165975095</v>
      </c>
      <c r="AO5" s="19">
        <f>AVERAGE(AK80:AK83)</f>
        <v>0.71040723981900455</v>
      </c>
      <c r="AP5" s="19">
        <f>AVERAGE(AK84:AK87)</f>
        <v>0.47971530249110317</v>
      </c>
      <c r="AQ5" s="19">
        <f>AVERAGE(AK88:AK91)</f>
        <v>0.13521790341578327</v>
      </c>
      <c r="AR5" s="19">
        <f>AVERAGE(AK92:AK95)</f>
        <v>3.8815789473684208E-3</v>
      </c>
      <c r="AS5" s="19">
        <f>AVERAGE(AK96:AK99)</f>
        <v>2.1731551423590932E-3</v>
      </c>
    </row>
    <row r="6" spans="1:45" x14ac:dyDescent="0.2">
      <c r="A6" s="37"/>
      <c r="B6" t="s">
        <v>8</v>
      </c>
      <c r="G6">
        <v>71</v>
      </c>
      <c r="H6" s="2">
        <v>8</v>
      </c>
      <c r="M6">
        <v>19</v>
      </c>
      <c r="P6" s="39"/>
      <c r="Q6" s="37"/>
      <c r="R6" t="s">
        <v>8</v>
      </c>
      <c r="S6" s="12"/>
      <c r="T6" s="13"/>
      <c r="U6" s="13"/>
      <c r="V6" s="13"/>
      <c r="W6" s="13">
        <f t="shared" si="0"/>
        <v>710000000</v>
      </c>
      <c r="X6" s="14">
        <f t="shared" si="1"/>
        <v>800000000</v>
      </c>
      <c r="Y6" s="13"/>
      <c r="Z6" s="13"/>
      <c r="AA6" s="13"/>
      <c r="AB6" s="13"/>
      <c r="AC6" s="13">
        <f t="shared" si="2"/>
        <v>190000000</v>
      </c>
      <c r="AD6" s="14"/>
      <c r="AF6" s="39"/>
      <c r="AG6" s="37"/>
      <c r="AI6" s="13">
        <f t="shared" si="3"/>
        <v>190000000</v>
      </c>
      <c r="AJ6" s="13"/>
      <c r="AK6" s="19">
        <f>AI6/AH4</f>
        <v>0.30278884462151395</v>
      </c>
      <c r="AM6" s="22" t="s">
        <v>39</v>
      </c>
      <c r="AN6" s="19">
        <f>AVERAGE(AK4:AK7)</f>
        <v>0.26693227091633465</v>
      </c>
      <c r="AO6" s="19">
        <f>AVERAGE(AK8:AK11)</f>
        <v>0.23762376237623761</v>
      </c>
      <c r="AP6" s="19">
        <f>AVERAGE(AK12:AK15)</f>
        <v>0.17736900780379042</v>
      </c>
      <c r="AQ6" s="19">
        <f>AVERAGE(AK16:AK19)</f>
        <v>4.3640350877192985E-3</v>
      </c>
      <c r="AR6" s="19">
        <f>AVERAGE(AK20:AK23)</f>
        <v>6.7380952380952379E-4</v>
      </c>
      <c r="AS6" s="19">
        <f>AVERAGE(AK24:AK27)</f>
        <v>5.6353591160220994E-4</v>
      </c>
    </row>
    <row r="7" spans="1:45" x14ac:dyDescent="0.2">
      <c r="A7" s="38"/>
      <c r="B7" s="6" t="s">
        <v>9</v>
      </c>
      <c r="C7" s="7"/>
      <c r="D7" s="6"/>
      <c r="E7" s="6"/>
      <c r="F7" s="6"/>
      <c r="G7" s="6">
        <v>60</v>
      </c>
      <c r="H7" s="8">
        <v>6</v>
      </c>
      <c r="I7" s="7"/>
      <c r="J7" s="6"/>
      <c r="K7" s="6"/>
      <c r="L7" s="6"/>
      <c r="M7" s="6">
        <v>17</v>
      </c>
      <c r="N7" s="8"/>
      <c r="P7" s="39"/>
      <c r="Q7" s="38"/>
      <c r="R7" s="6" t="s">
        <v>9</v>
      </c>
      <c r="S7" s="15"/>
      <c r="T7" s="13"/>
      <c r="U7" s="13"/>
      <c r="V7" s="13"/>
      <c r="W7" s="13">
        <f t="shared" si="0"/>
        <v>600000000</v>
      </c>
      <c r="X7" s="14">
        <f t="shared" si="1"/>
        <v>600000000</v>
      </c>
      <c r="Y7" s="16"/>
      <c r="Z7" s="13"/>
      <c r="AA7" s="13"/>
      <c r="AB7" s="13"/>
      <c r="AC7" s="13">
        <f t="shared" si="2"/>
        <v>170000000</v>
      </c>
      <c r="AD7" s="14"/>
      <c r="AF7" s="39"/>
      <c r="AG7" s="38"/>
      <c r="AI7" s="13">
        <f t="shared" si="3"/>
        <v>170000000</v>
      </c>
      <c r="AJ7" s="13"/>
      <c r="AK7" s="19">
        <f>AI7/AH4</f>
        <v>0.27091633466135456</v>
      </c>
      <c r="AM7" s="23" t="s">
        <v>41</v>
      </c>
      <c r="AN7" s="19">
        <f>AVERAGE(AK52:AK55)</f>
        <v>0.26334519572953735</v>
      </c>
      <c r="AO7" s="19">
        <f>AVERAGE(AK56:AK59)</f>
        <v>0.23908761016070501</v>
      </c>
      <c r="AP7" s="19">
        <f>AVERAGE(AK60:AK63)</f>
        <v>0.20864381520119227</v>
      </c>
      <c r="AQ7" s="19">
        <f>AVERAGE(AK64:AK67)</f>
        <v>2.0784313725490198E-2</v>
      </c>
      <c r="AR7" s="19">
        <f>AVERAGE(AK68:AK71)</f>
        <v>7.7815699658703079E-4</v>
      </c>
      <c r="AS7" s="19">
        <f>AVERAGE(AK72:AK75)</f>
        <v>5.2444444444444446E-4</v>
      </c>
    </row>
    <row r="8" spans="1:45" x14ac:dyDescent="0.2">
      <c r="A8" s="36" t="s">
        <v>13</v>
      </c>
      <c r="B8" s="3" t="s">
        <v>6</v>
      </c>
      <c r="C8" s="4"/>
      <c r="D8" s="3"/>
      <c r="E8" s="3"/>
      <c r="F8" s="3"/>
      <c r="G8" s="3">
        <v>75</v>
      </c>
      <c r="H8" s="5">
        <v>9</v>
      </c>
      <c r="I8" s="4"/>
      <c r="J8" s="3"/>
      <c r="K8" s="3"/>
      <c r="L8" s="3"/>
      <c r="M8" s="3">
        <v>19</v>
      </c>
      <c r="N8" s="5"/>
      <c r="P8" s="39"/>
      <c r="Q8" s="36" t="s">
        <v>13</v>
      </c>
      <c r="R8" s="3" t="s">
        <v>6</v>
      </c>
      <c r="S8" s="9"/>
      <c r="T8" s="10"/>
      <c r="U8" s="10"/>
      <c r="V8" s="10"/>
      <c r="W8" s="10">
        <f t="shared" si="0"/>
        <v>750000000</v>
      </c>
      <c r="X8" s="11">
        <f t="shared" si="1"/>
        <v>900000000</v>
      </c>
      <c r="Y8" s="9"/>
      <c r="Z8" s="10"/>
      <c r="AA8" s="10"/>
      <c r="AB8" s="10"/>
      <c r="AC8" s="10">
        <f t="shared" si="2"/>
        <v>190000000</v>
      </c>
      <c r="AD8" s="11"/>
      <c r="AF8" s="39"/>
      <c r="AG8" s="36" t="s">
        <v>13</v>
      </c>
      <c r="AH8" s="13">
        <f>AVERAGE(V8:X11)</f>
        <v>757500000</v>
      </c>
      <c r="AI8" s="13">
        <f t="shared" si="3"/>
        <v>190000000</v>
      </c>
      <c r="AJ8" s="13"/>
      <c r="AK8" s="19">
        <f>AI8/AH8</f>
        <v>0.25082508250825081</v>
      </c>
    </row>
    <row r="9" spans="1:45" x14ac:dyDescent="0.2">
      <c r="A9" s="37"/>
      <c r="B9" t="s">
        <v>7</v>
      </c>
      <c r="G9">
        <v>57</v>
      </c>
      <c r="H9" s="2">
        <v>11</v>
      </c>
      <c r="M9">
        <v>17</v>
      </c>
      <c r="P9" s="39"/>
      <c r="Q9" s="37"/>
      <c r="R9" t="s">
        <v>7</v>
      </c>
      <c r="S9" s="12"/>
      <c r="T9" s="13"/>
      <c r="U9" s="13"/>
      <c r="V9" s="13"/>
      <c r="W9" s="13">
        <f t="shared" si="0"/>
        <v>570000000</v>
      </c>
      <c r="X9" s="14">
        <f t="shared" si="1"/>
        <v>1100000000</v>
      </c>
      <c r="Y9" s="12"/>
      <c r="Z9" s="13"/>
      <c r="AA9" s="13"/>
      <c r="AB9" s="13"/>
      <c r="AC9" s="13">
        <f t="shared" si="2"/>
        <v>170000000</v>
      </c>
      <c r="AD9" s="14"/>
      <c r="AF9" s="39"/>
      <c r="AG9" s="37"/>
      <c r="AI9" s="13">
        <f t="shared" si="3"/>
        <v>170000000</v>
      </c>
      <c r="AJ9" s="13"/>
      <c r="AK9" s="19">
        <f>AI9/AH8</f>
        <v>0.22442244224422442</v>
      </c>
    </row>
    <row r="10" spans="1:45" x14ac:dyDescent="0.2">
      <c r="A10" s="37"/>
      <c r="B10" t="s">
        <v>8</v>
      </c>
      <c r="G10">
        <v>59</v>
      </c>
      <c r="H10" s="2">
        <v>10</v>
      </c>
      <c r="M10">
        <v>13</v>
      </c>
      <c r="P10" s="39"/>
      <c r="Q10" s="37"/>
      <c r="R10" t="s">
        <v>8</v>
      </c>
      <c r="S10" s="12"/>
      <c r="T10" s="13"/>
      <c r="U10" s="13"/>
      <c r="V10" s="13"/>
      <c r="W10" s="13">
        <f t="shared" si="0"/>
        <v>590000000</v>
      </c>
      <c r="X10" s="14">
        <f t="shared" si="1"/>
        <v>1000000000</v>
      </c>
      <c r="Y10" s="12"/>
      <c r="Z10" s="13"/>
      <c r="AA10" s="13"/>
      <c r="AB10" s="13"/>
      <c r="AC10" s="13">
        <f t="shared" si="2"/>
        <v>130000000</v>
      </c>
      <c r="AD10" s="14"/>
      <c r="AF10" s="39"/>
      <c r="AG10" s="37"/>
      <c r="AI10" s="13">
        <f t="shared" si="3"/>
        <v>130000000</v>
      </c>
      <c r="AJ10" s="13"/>
      <c r="AK10" s="19">
        <f>AI10/AH8</f>
        <v>0.17161716171617161</v>
      </c>
    </row>
    <row r="11" spans="1:45" x14ac:dyDescent="0.2">
      <c r="A11" s="38"/>
      <c r="B11" s="6" t="s">
        <v>9</v>
      </c>
      <c r="C11" s="7"/>
      <c r="D11" s="6"/>
      <c r="E11" s="6"/>
      <c r="F11" s="6"/>
      <c r="G11" s="6">
        <v>55</v>
      </c>
      <c r="H11" s="8">
        <v>6</v>
      </c>
      <c r="I11" s="7"/>
      <c r="J11" s="6"/>
      <c r="K11" s="6"/>
      <c r="L11" s="6"/>
      <c r="M11" s="6">
        <v>23</v>
      </c>
      <c r="N11" s="8"/>
      <c r="P11" s="39"/>
      <c r="Q11" s="38"/>
      <c r="R11" s="6" t="s">
        <v>9</v>
      </c>
      <c r="S11" s="15"/>
      <c r="T11" s="13"/>
      <c r="U11" s="13"/>
      <c r="V11" s="13"/>
      <c r="W11" s="13">
        <f t="shared" si="0"/>
        <v>550000000</v>
      </c>
      <c r="X11" s="14">
        <f t="shared" si="1"/>
        <v>600000000</v>
      </c>
      <c r="Y11" s="15"/>
      <c r="Z11" s="13"/>
      <c r="AA11" s="13"/>
      <c r="AB11" s="13"/>
      <c r="AC11" s="13">
        <f t="shared" si="2"/>
        <v>230000000</v>
      </c>
      <c r="AD11" s="14"/>
      <c r="AF11" s="39"/>
      <c r="AG11" s="38"/>
      <c r="AI11" s="13">
        <f t="shared" si="3"/>
        <v>230000000</v>
      </c>
      <c r="AJ11" s="13"/>
      <c r="AK11" s="19">
        <f>AI11/AH8</f>
        <v>0.30363036303630364</v>
      </c>
    </row>
    <row r="12" spans="1:45" x14ac:dyDescent="0.2">
      <c r="A12" s="36" t="s">
        <v>14</v>
      </c>
      <c r="B12" s="3" t="s">
        <v>6</v>
      </c>
      <c r="C12" s="4"/>
      <c r="D12" s="3"/>
      <c r="E12" s="3"/>
      <c r="F12" s="3"/>
      <c r="G12" s="3">
        <v>53</v>
      </c>
      <c r="H12" s="5">
        <v>11</v>
      </c>
      <c r="I12" s="4"/>
      <c r="J12" s="3"/>
      <c r="K12" s="3"/>
      <c r="L12" s="3">
        <v>125</v>
      </c>
      <c r="M12" s="3">
        <v>7</v>
      </c>
      <c r="N12" s="5">
        <v>3</v>
      </c>
      <c r="P12" s="39"/>
      <c r="Q12" s="36" t="s">
        <v>14</v>
      </c>
      <c r="R12" s="3" t="s">
        <v>6</v>
      </c>
      <c r="S12" s="9"/>
      <c r="T12" s="10"/>
      <c r="U12" s="10"/>
      <c r="V12" s="10"/>
      <c r="W12" s="10">
        <f t="shared" si="0"/>
        <v>530000000</v>
      </c>
      <c r="X12" s="11">
        <f t="shared" si="1"/>
        <v>1100000000</v>
      </c>
      <c r="Y12" s="9"/>
      <c r="Z12" s="10"/>
      <c r="AA12" s="10"/>
      <c r="AB12" s="10">
        <f t="shared" ref="AB12:AB19" si="4">L12*1000000</f>
        <v>125000000</v>
      </c>
      <c r="AC12" s="10">
        <f t="shared" si="2"/>
        <v>70000000</v>
      </c>
      <c r="AD12" s="11">
        <f>N12*100000000</f>
        <v>300000000</v>
      </c>
      <c r="AF12" s="39"/>
      <c r="AG12" s="36" t="s">
        <v>14</v>
      </c>
      <c r="AH12" s="13">
        <f>AVERAGE(V12:X15)</f>
        <v>747500000</v>
      </c>
      <c r="AI12" s="13">
        <f t="shared" si="3"/>
        <v>165000000</v>
      </c>
      <c r="AJ12" s="13"/>
      <c r="AK12" s="19">
        <f>AI12/AH12</f>
        <v>0.22073578595317725</v>
      </c>
    </row>
    <row r="13" spans="1:45" x14ac:dyDescent="0.2">
      <c r="A13" s="37"/>
      <c r="B13" t="s">
        <v>7</v>
      </c>
      <c r="G13">
        <v>67</v>
      </c>
      <c r="H13" s="2">
        <v>11</v>
      </c>
      <c r="L13">
        <v>124</v>
      </c>
      <c r="M13">
        <v>12</v>
      </c>
      <c r="N13" s="2">
        <v>3</v>
      </c>
      <c r="P13" s="39"/>
      <c r="Q13" s="37"/>
      <c r="R13" t="s">
        <v>7</v>
      </c>
      <c r="S13" s="12"/>
      <c r="T13" s="13"/>
      <c r="U13" s="13"/>
      <c r="V13" s="13"/>
      <c r="W13" s="13">
        <f t="shared" si="0"/>
        <v>670000000</v>
      </c>
      <c r="X13" s="14">
        <f t="shared" si="1"/>
        <v>1100000000</v>
      </c>
      <c r="Y13" s="12"/>
      <c r="Z13" s="13"/>
      <c r="AA13" s="13"/>
      <c r="AB13" s="13">
        <f t="shared" si="4"/>
        <v>124000000</v>
      </c>
      <c r="AC13" s="13">
        <f t="shared" si="2"/>
        <v>120000000</v>
      </c>
      <c r="AD13" s="14">
        <f>N13*100000000</f>
        <v>300000000</v>
      </c>
      <c r="AF13" s="39"/>
      <c r="AG13" s="37"/>
      <c r="AI13" s="13">
        <f t="shared" si="3"/>
        <v>181333333.33333334</v>
      </c>
      <c r="AJ13" s="13"/>
      <c r="AK13" s="19">
        <f>AI13/AH12</f>
        <v>0.24258639910813826</v>
      </c>
    </row>
    <row r="14" spans="1:45" x14ac:dyDescent="0.2">
      <c r="A14" s="37"/>
      <c r="B14" t="s">
        <v>8</v>
      </c>
      <c r="G14">
        <v>58</v>
      </c>
      <c r="H14" s="2">
        <v>7</v>
      </c>
      <c r="L14">
        <v>96</v>
      </c>
      <c r="M14">
        <v>11</v>
      </c>
      <c r="P14" s="39"/>
      <c r="Q14" s="37"/>
      <c r="R14" t="s">
        <v>8</v>
      </c>
      <c r="S14" s="12"/>
      <c r="T14" s="13"/>
      <c r="U14" s="13"/>
      <c r="V14" s="13"/>
      <c r="W14" s="13">
        <f t="shared" si="0"/>
        <v>580000000</v>
      </c>
      <c r="X14" s="14">
        <f t="shared" si="1"/>
        <v>700000000</v>
      </c>
      <c r="Y14" s="12"/>
      <c r="Z14" s="13"/>
      <c r="AA14" s="13"/>
      <c r="AB14" s="13">
        <f t="shared" si="4"/>
        <v>96000000</v>
      </c>
      <c r="AC14" s="13">
        <f t="shared" si="2"/>
        <v>110000000</v>
      </c>
      <c r="AD14" s="14"/>
      <c r="AF14" s="39"/>
      <c r="AG14" s="37"/>
      <c r="AI14" s="13">
        <f t="shared" si="3"/>
        <v>103000000</v>
      </c>
      <c r="AJ14" s="13"/>
      <c r="AK14" s="19">
        <f>AI14/AH12</f>
        <v>0.13779264214046824</v>
      </c>
    </row>
    <row r="15" spans="1:45" x14ac:dyDescent="0.2">
      <c r="A15" s="38"/>
      <c r="B15" s="6" t="s">
        <v>9</v>
      </c>
      <c r="C15" s="7"/>
      <c r="D15" s="6"/>
      <c r="E15" s="6"/>
      <c r="F15" s="6"/>
      <c r="G15" s="6">
        <v>80</v>
      </c>
      <c r="H15" s="8">
        <v>5</v>
      </c>
      <c r="I15" s="7"/>
      <c r="J15" s="6"/>
      <c r="K15" s="6"/>
      <c r="L15" s="6">
        <v>93</v>
      </c>
      <c r="M15" s="6">
        <v>5</v>
      </c>
      <c r="N15" s="8">
        <v>1</v>
      </c>
      <c r="P15" s="39"/>
      <c r="Q15" s="38"/>
      <c r="R15" s="6" t="s">
        <v>9</v>
      </c>
      <c r="S15" s="15"/>
      <c r="T15" s="13"/>
      <c r="U15" s="13"/>
      <c r="V15" s="13"/>
      <c r="W15" s="13">
        <f t="shared" si="0"/>
        <v>800000000</v>
      </c>
      <c r="X15" s="14">
        <f t="shared" si="1"/>
        <v>500000000</v>
      </c>
      <c r="Y15" s="15"/>
      <c r="Z15" s="13"/>
      <c r="AA15" s="13"/>
      <c r="AB15" s="13">
        <f t="shared" si="4"/>
        <v>93000000</v>
      </c>
      <c r="AC15" s="13">
        <f t="shared" si="2"/>
        <v>50000000</v>
      </c>
      <c r="AD15" s="14">
        <f>N15*100000000</f>
        <v>100000000</v>
      </c>
      <c r="AF15" s="39"/>
      <c r="AG15" s="38"/>
      <c r="AI15" s="13">
        <f t="shared" si="3"/>
        <v>81000000</v>
      </c>
      <c r="AJ15" s="13"/>
      <c r="AK15" s="19">
        <f>AI15/AH12</f>
        <v>0.10836120401337793</v>
      </c>
    </row>
    <row r="16" spans="1:45" x14ac:dyDescent="0.2">
      <c r="A16" s="36" t="s">
        <v>15</v>
      </c>
      <c r="B16" s="3" t="s">
        <v>6</v>
      </c>
      <c r="C16" s="4"/>
      <c r="D16" s="3"/>
      <c r="E16" s="3"/>
      <c r="F16" s="3"/>
      <c r="G16" s="3">
        <v>74</v>
      </c>
      <c r="H16" s="5">
        <v>6</v>
      </c>
      <c r="I16" s="4"/>
      <c r="J16" s="3"/>
      <c r="K16" s="3">
        <v>27</v>
      </c>
      <c r="L16" s="3">
        <v>3</v>
      </c>
      <c r="M16" s="3"/>
      <c r="N16" s="5"/>
      <c r="P16" s="39"/>
      <c r="Q16" s="36" t="s">
        <v>15</v>
      </c>
      <c r="R16" s="3" t="s">
        <v>6</v>
      </c>
      <c r="S16" s="9"/>
      <c r="T16" s="10"/>
      <c r="U16" s="10"/>
      <c r="V16" s="10"/>
      <c r="W16" s="10">
        <f t="shared" si="0"/>
        <v>740000000</v>
      </c>
      <c r="X16" s="11">
        <f t="shared" si="1"/>
        <v>600000000</v>
      </c>
      <c r="Y16" s="9"/>
      <c r="Z16" s="10"/>
      <c r="AA16" s="10">
        <f t="shared" ref="AA16:AA27" si="5">K16*100000</f>
        <v>2700000</v>
      </c>
      <c r="AB16" s="10">
        <f t="shared" si="4"/>
        <v>3000000</v>
      </c>
      <c r="AC16" s="10"/>
      <c r="AD16" s="11"/>
      <c r="AF16" s="39"/>
      <c r="AG16" s="36" t="s">
        <v>15</v>
      </c>
      <c r="AH16" s="13">
        <f>AVERAGE(V16:X19)</f>
        <v>570000000</v>
      </c>
      <c r="AI16" s="13">
        <f t="shared" si="3"/>
        <v>2850000</v>
      </c>
      <c r="AJ16" s="13"/>
      <c r="AK16" s="19">
        <f>AI16/AH16</f>
        <v>5.0000000000000001E-3</v>
      </c>
    </row>
    <row r="17" spans="1:37" x14ac:dyDescent="0.2">
      <c r="A17" s="37"/>
      <c r="B17" t="s">
        <v>7</v>
      </c>
      <c r="G17">
        <v>62</v>
      </c>
      <c r="H17" s="2">
        <v>6</v>
      </c>
      <c r="K17">
        <v>18</v>
      </c>
      <c r="L17">
        <v>2</v>
      </c>
      <c r="P17" s="39"/>
      <c r="Q17" s="37"/>
      <c r="R17" t="s">
        <v>7</v>
      </c>
      <c r="S17" s="12"/>
      <c r="T17" s="13"/>
      <c r="U17" s="13"/>
      <c r="V17" s="13"/>
      <c r="W17" s="13">
        <f t="shared" si="0"/>
        <v>620000000</v>
      </c>
      <c r="X17" s="14">
        <f t="shared" si="1"/>
        <v>600000000</v>
      </c>
      <c r="Y17" s="12"/>
      <c r="Z17" s="13"/>
      <c r="AA17" s="13">
        <f t="shared" si="5"/>
        <v>1800000</v>
      </c>
      <c r="AB17" s="13">
        <f t="shared" si="4"/>
        <v>2000000</v>
      </c>
      <c r="AC17" s="13"/>
      <c r="AD17" s="14"/>
      <c r="AF17" s="39"/>
      <c r="AG17" s="37"/>
      <c r="AI17" s="13">
        <f t="shared" si="3"/>
        <v>1900000</v>
      </c>
      <c r="AJ17" s="13"/>
      <c r="AK17" s="19">
        <f>AI17/AH16</f>
        <v>3.3333333333333335E-3</v>
      </c>
    </row>
    <row r="18" spans="1:37" x14ac:dyDescent="0.2">
      <c r="A18" s="37"/>
      <c r="B18" t="s">
        <v>8</v>
      </c>
      <c r="G18">
        <v>51</v>
      </c>
      <c r="H18" s="2">
        <v>4</v>
      </c>
      <c r="K18">
        <v>18</v>
      </c>
      <c r="L18">
        <v>2</v>
      </c>
      <c r="P18" s="39"/>
      <c r="Q18" s="37"/>
      <c r="R18" t="s">
        <v>8</v>
      </c>
      <c r="S18" s="12"/>
      <c r="T18" s="13"/>
      <c r="U18" s="13"/>
      <c r="V18" s="13"/>
      <c r="W18" s="13">
        <f t="shared" si="0"/>
        <v>510000000</v>
      </c>
      <c r="X18" s="14">
        <f t="shared" si="1"/>
        <v>400000000</v>
      </c>
      <c r="Y18" s="12"/>
      <c r="Z18" s="13"/>
      <c r="AA18" s="13">
        <f t="shared" si="5"/>
        <v>1800000</v>
      </c>
      <c r="AB18" s="13">
        <f t="shared" si="4"/>
        <v>2000000</v>
      </c>
      <c r="AC18" s="13"/>
      <c r="AD18" s="14"/>
      <c r="AF18" s="39"/>
      <c r="AG18" s="37"/>
      <c r="AI18" s="13">
        <f t="shared" si="3"/>
        <v>1900000</v>
      </c>
      <c r="AJ18" s="13"/>
      <c r="AK18" s="19">
        <f>AI18/AH16</f>
        <v>3.3333333333333335E-3</v>
      </c>
    </row>
    <row r="19" spans="1:37" x14ac:dyDescent="0.2">
      <c r="A19" s="38"/>
      <c r="B19" s="6" t="s">
        <v>9</v>
      </c>
      <c r="C19" s="7"/>
      <c r="D19" s="6"/>
      <c r="E19" s="6"/>
      <c r="F19" s="6"/>
      <c r="G19" s="6">
        <v>59</v>
      </c>
      <c r="H19" s="8">
        <v>5</v>
      </c>
      <c r="I19" s="7"/>
      <c r="J19" s="6"/>
      <c r="K19" s="6">
        <v>26</v>
      </c>
      <c r="L19" s="6">
        <v>4</v>
      </c>
      <c r="M19" s="6"/>
      <c r="N19" s="8"/>
      <c r="P19" s="39"/>
      <c r="Q19" s="38"/>
      <c r="R19" s="6" t="s">
        <v>9</v>
      </c>
      <c r="S19" s="15"/>
      <c r="T19" s="13"/>
      <c r="U19" s="13"/>
      <c r="V19" s="13"/>
      <c r="W19" s="13">
        <f t="shared" si="0"/>
        <v>590000000</v>
      </c>
      <c r="X19" s="14">
        <f t="shared" si="1"/>
        <v>500000000</v>
      </c>
      <c r="Y19" s="15"/>
      <c r="Z19" s="13"/>
      <c r="AA19" s="13">
        <f t="shared" si="5"/>
        <v>2600000</v>
      </c>
      <c r="AB19" s="13">
        <f t="shared" si="4"/>
        <v>4000000</v>
      </c>
      <c r="AC19" s="13"/>
      <c r="AD19" s="14"/>
      <c r="AF19" s="39"/>
      <c r="AG19" s="38"/>
      <c r="AI19" s="13">
        <f t="shared" si="3"/>
        <v>3300000</v>
      </c>
      <c r="AJ19" s="13"/>
      <c r="AK19" s="19">
        <f>AI19/AH16</f>
        <v>5.7894736842105266E-3</v>
      </c>
    </row>
    <row r="20" spans="1:37" x14ac:dyDescent="0.2">
      <c r="A20" s="36" t="s">
        <v>16</v>
      </c>
      <c r="B20" s="3" t="s">
        <v>6</v>
      </c>
      <c r="C20" s="4"/>
      <c r="D20" s="3"/>
      <c r="E20" s="3"/>
      <c r="F20" s="3"/>
      <c r="G20" s="3">
        <v>57</v>
      </c>
      <c r="H20" s="5">
        <v>4</v>
      </c>
      <c r="I20" s="4"/>
      <c r="J20" s="3">
        <v>32</v>
      </c>
      <c r="K20" s="3">
        <v>2</v>
      </c>
      <c r="L20" s="3"/>
      <c r="M20" s="3"/>
      <c r="N20" s="5"/>
      <c r="P20" s="39"/>
      <c r="Q20" s="36" t="s">
        <v>16</v>
      </c>
      <c r="R20" s="3" t="s">
        <v>6</v>
      </c>
      <c r="S20" s="9"/>
      <c r="T20" s="10"/>
      <c r="U20" s="10"/>
      <c r="V20" s="10"/>
      <c r="W20" s="10">
        <f t="shared" si="0"/>
        <v>570000000</v>
      </c>
      <c r="X20" s="11">
        <f t="shared" si="1"/>
        <v>400000000</v>
      </c>
      <c r="Y20" s="9"/>
      <c r="Z20" s="10">
        <f t="shared" ref="Z20:Z27" si="6">J20*10000</f>
        <v>320000</v>
      </c>
      <c r="AA20" s="10">
        <f t="shared" si="5"/>
        <v>200000</v>
      </c>
      <c r="AB20" s="10"/>
      <c r="AC20" s="10"/>
      <c r="AD20" s="11"/>
      <c r="AF20" s="39"/>
      <c r="AG20" s="36" t="s">
        <v>16</v>
      </c>
      <c r="AH20" s="13">
        <f>AVERAGE(V20:X23)</f>
        <v>525000000</v>
      </c>
      <c r="AI20" s="13">
        <f t="shared" si="3"/>
        <v>260000</v>
      </c>
      <c r="AJ20" s="13"/>
      <c r="AK20" s="19">
        <f>AI20/AH20</f>
        <v>4.9523809523809525E-4</v>
      </c>
    </row>
    <row r="21" spans="1:37" x14ac:dyDescent="0.2">
      <c r="A21" s="37"/>
      <c r="B21" t="s">
        <v>7</v>
      </c>
      <c r="G21">
        <v>58</v>
      </c>
      <c r="H21" s="2">
        <v>6</v>
      </c>
      <c r="J21">
        <v>37</v>
      </c>
      <c r="K21">
        <v>1</v>
      </c>
      <c r="P21" s="39"/>
      <c r="Q21" s="37"/>
      <c r="R21" t="s">
        <v>7</v>
      </c>
      <c r="S21" s="12"/>
      <c r="T21" s="13"/>
      <c r="U21" s="13"/>
      <c r="V21" s="13"/>
      <c r="W21" s="13">
        <f t="shared" si="0"/>
        <v>580000000</v>
      </c>
      <c r="X21" s="14">
        <f t="shared" si="1"/>
        <v>600000000</v>
      </c>
      <c r="Y21" s="12"/>
      <c r="Z21" s="13">
        <f t="shared" si="6"/>
        <v>370000</v>
      </c>
      <c r="AA21" s="13">
        <f t="shared" si="5"/>
        <v>100000</v>
      </c>
      <c r="AB21" s="13"/>
      <c r="AC21" s="13"/>
      <c r="AD21" s="14"/>
      <c r="AF21" s="39"/>
      <c r="AG21" s="37"/>
      <c r="AI21" s="13">
        <f t="shared" si="3"/>
        <v>235000</v>
      </c>
      <c r="AJ21" s="13"/>
      <c r="AK21" s="19">
        <f>AI21/AH20</f>
        <v>4.4761904761904761E-4</v>
      </c>
    </row>
    <row r="22" spans="1:37" x14ac:dyDescent="0.2">
      <c r="A22" s="37"/>
      <c r="B22" t="s">
        <v>8</v>
      </c>
      <c r="G22">
        <v>58</v>
      </c>
      <c r="H22" s="2">
        <v>3</v>
      </c>
      <c r="J22">
        <v>40</v>
      </c>
      <c r="K22">
        <v>6</v>
      </c>
      <c r="P22" s="39"/>
      <c r="Q22" s="37"/>
      <c r="R22" t="s">
        <v>8</v>
      </c>
      <c r="S22" s="12"/>
      <c r="T22" s="13"/>
      <c r="U22" s="13"/>
      <c r="V22" s="13"/>
      <c r="W22" s="13">
        <f t="shared" si="0"/>
        <v>580000000</v>
      </c>
      <c r="X22" s="14">
        <f t="shared" si="1"/>
        <v>300000000</v>
      </c>
      <c r="Y22" s="12"/>
      <c r="Z22" s="13">
        <f t="shared" si="6"/>
        <v>400000</v>
      </c>
      <c r="AA22" s="13">
        <f t="shared" si="5"/>
        <v>600000</v>
      </c>
      <c r="AB22" s="13"/>
      <c r="AC22" s="13"/>
      <c r="AD22" s="14"/>
      <c r="AF22" s="39"/>
      <c r="AG22" s="37"/>
      <c r="AI22" s="13">
        <f t="shared" si="3"/>
        <v>500000</v>
      </c>
      <c r="AJ22" s="13"/>
      <c r="AK22" s="19">
        <f>AI22/AH20</f>
        <v>9.5238095238095238E-4</v>
      </c>
    </row>
    <row r="23" spans="1:37" x14ac:dyDescent="0.2">
      <c r="A23" s="38"/>
      <c r="B23" s="6" t="s">
        <v>9</v>
      </c>
      <c r="C23" s="7"/>
      <c r="D23" s="6"/>
      <c r="E23" s="6"/>
      <c r="F23" s="6"/>
      <c r="G23" s="6">
        <v>47</v>
      </c>
      <c r="H23" s="8">
        <v>7</v>
      </c>
      <c r="I23" s="7"/>
      <c r="J23" s="6">
        <v>24</v>
      </c>
      <c r="K23" s="6">
        <v>6</v>
      </c>
      <c r="L23" s="6"/>
      <c r="M23" s="6"/>
      <c r="N23" s="8"/>
      <c r="P23" s="39"/>
      <c r="Q23" s="38"/>
      <c r="R23" s="6" t="s">
        <v>9</v>
      </c>
      <c r="S23" s="15"/>
      <c r="T23" s="13"/>
      <c r="U23" s="13"/>
      <c r="V23" s="13"/>
      <c r="W23" s="13">
        <f t="shared" si="0"/>
        <v>470000000</v>
      </c>
      <c r="X23" s="14">
        <f t="shared" si="1"/>
        <v>700000000</v>
      </c>
      <c r="Y23" s="15"/>
      <c r="Z23" s="13">
        <f t="shared" si="6"/>
        <v>240000</v>
      </c>
      <c r="AA23" s="13">
        <f t="shared" si="5"/>
        <v>600000</v>
      </c>
      <c r="AB23" s="13"/>
      <c r="AC23" s="13"/>
      <c r="AD23" s="14"/>
      <c r="AF23" s="39"/>
      <c r="AG23" s="38"/>
      <c r="AI23" s="13">
        <f t="shared" si="3"/>
        <v>420000</v>
      </c>
      <c r="AJ23" s="13"/>
      <c r="AK23" s="19">
        <f>AI23/AH20</f>
        <v>8.0000000000000004E-4</v>
      </c>
    </row>
    <row r="24" spans="1:37" x14ac:dyDescent="0.2">
      <c r="A24" s="36" t="s">
        <v>17</v>
      </c>
      <c r="B24" s="3" t="s">
        <v>6</v>
      </c>
      <c r="C24" s="4"/>
      <c r="D24" s="3"/>
      <c r="E24" s="3"/>
      <c r="F24" s="3"/>
      <c r="G24" s="3">
        <v>50</v>
      </c>
      <c r="H24" s="5">
        <v>3</v>
      </c>
      <c r="I24" s="4"/>
      <c r="J24" s="3">
        <v>20</v>
      </c>
      <c r="K24" s="3"/>
      <c r="L24" s="3"/>
      <c r="M24" s="3"/>
      <c r="N24" s="5"/>
      <c r="P24" s="39"/>
      <c r="Q24" s="36" t="s">
        <v>17</v>
      </c>
      <c r="R24" s="3" t="s">
        <v>6</v>
      </c>
      <c r="S24" s="9"/>
      <c r="T24" s="10"/>
      <c r="U24" s="10"/>
      <c r="V24" s="10"/>
      <c r="W24" s="10">
        <f t="shared" si="0"/>
        <v>500000000</v>
      </c>
      <c r="X24" s="11">
        <f t="shared" si="1"/>
        <v>300000000</v>
      </c>
      <c r="Y24" s="9"/>
      <c r="Z24" s="10">
        <f t="shared" si="6"/>
        <v>200000</v>
      </c>
      <c r="AA24" s="10"/>
      <c r="AB24" s="10"/>
      <c r="AC24" s="10"/>
      <c r="AD24" s="11"/>
      <c r="AF24" s="39"/>
      <c r="AG24" s="36" t="s">
        <v>17</v>
      </c>
      <c r="AH24" s="13">
        <f>AVERAGE(V24:X27)</f>
        <v>452500000</v>
      </c>
      <c r="AI24" s="13">
        <f t="shared" si="3"/>
        <v>200000</v>
      </c>
      <c r="AJ24" s="13"/>
      <c r="AK24" s="19">
        <f>AI24/AH24</f>
        <v>4.419889502762431E-4</v>
      </c>
    </row>
    <row r="25" spans="1:37" x14ac:dyDescent="0.2">
      <c r="A25" s="37"/>
      <c r="B25" t="s">
        <v>7</v>
      </c>
      <c r="G25">
        <v>42</v>
      </c>
      <c r="H25" s="2">
        <v>6</v>
      </c>
      <c r="J25">
        <v>21</v>
      </c>
      <c r="K25">
        <v>7</v>
      </c>
      <c r="P25" s="39"/>
      <c r="Q25" s="37"/>
      <c r="R25" t="s">
        <v>7</v>
      </c>
      <c r="S25" s="12"/>
      <c r="T25" s="13"/>
      <c r="U25" s="13"/>
      <c r="V25" s="13"/>
      <c r="W25" s="13">
        <f t="shared" si="0"/>
        <v>420000000</v>
      </c>
      <c r="X25" s="14">
        <f t="shared" si="1"/>
        <v>600000000</v>
      </c>
      <c r="Y25" s="12"/>
      <c r="Z25" s="13">
        <f t="shared" si="6"/>
        <v>210000</v>
      </c>
      <c r="AA25" s="13">
        <f t="shared" si="5"/>
        <v>700000</v>
      </c>
      <c r="AB25" s="13"/>
      <c r="AC25" s="13"/>
      <c r="AD25" s="14"/>
      <c r="AF25" s="39"/>
      <c r="AG25" s="37"/>
      <c r="AI25" s="13">
        <f t="shared" si="3"/>
        <v>455000</v>
      </c>
      <c r="AJ25" s="13"/>
      <c r="AK25" s="19">
        <f>AI25/AH24</f>
        <v>1.005524861878453E-3</v>
      </c>
    </row>
    <row r="26" spans="1:37" x14ac:dyDescent="0.2">
      <c r="A26" s="37"/>
      <c r="B26" t="s">
        <v>8</v>
      </c>
      <c r="G26">
        <v>53</v>
      </c>
      <c r="H26" s="2">
        <v>5</v>
      </c>
      <c r="J26">
        <v>15</v>
      </c>
      <c r="K26">
        <v>2</v>
      </c>
      <c r="P26" s="39"/>
      <c r="Q26" s="37"/>
      <c r="R26" t="s">
        <v>8</v>
      </c>
      <c r="S26" s="12"/>
      <c r="T26" s="13"/>
      <c r="U26" s="13"/>
      <c r="V26" s="13"/>
      <c r="W26" s="13">
        <f t="shared" si="0"/>
        <v>530000000</v>
      </c>
      <c r="X26" s="14">
        <f t="shared" si="1"/>
        <v>500000000</v>
      </c>
      <c r="Y26" s="12"/>
      <c r="Z26" s="13">
        <f t="shared" si="6"/>
        <v>150000</v>
      </c>
      <c r="AA26" s="13">
        <f t="shared" si="5"/>
        <v>200000</v>
      </c>
      <c r="AB26" s="13"/>
      <c r="AC26" s="13"/>
      <c r="AD26" s="14"/>
      <c r="AF26" s="39"/>
      <c r="AG26" s="37"/>
      <c r="AI26" s="13">
        <f t="shared" si="3"/>
        <v>175000</v>
      </c>
      <c r="AJ26" s="13"/>
      <c r="AK26" s="19">
        <f>AI26/AH24</f>
        <v>3.8674033149171271E-4</v>
      </c>
    </row>
    <row r="27" spans="1:37" x14ac:dyDescent="0.2">
      <c r="A27" s="38"/>
      <c r="B27" s="6" t="s">
        <v>9</v>
      </c>
      <c r="C27" s="7"/>
      <c r="D27" s="6"/>
      <c r="E27" s="6"/>
      <c r="F27" s="6"/>
      <c r="G27" s="6">
        <v>37</v>
      </c>
      <c r="H27" s="8">
        <v>4</v>
      </c>
      <c r="I27" s="7"/>
      <c r="J27" s="6">
        <v>18</v>
      </c>
      <c r="K27" s="6">
        <v>2</v>
      </c>
      <c r="L27" s="6"/>
      <c r="M27" s="6"/>
      <c r="N27" s="8"/>
      <c r="P27" s="39"/>
      <c r="Q27" s="38"/>
      <c r="R27" s="6" t="s">
        <v>9</v>
      </c>
      <c r="S27" s="15"/>
      <c r="T27" s="13"/>
      <c r="U27" s="13"/>
      <c r="V27" s="13"/>
      <c r="W27" s="13">
        <f t="shared" si="0"/>
        <v>370000000</v>
      </c>
      <c r="X27" s="14">
        <f t="shared" si="1"/>
        <v>400000000</v>
      </c>
      <c r="Y27" s="15"/>
      <c r="Z27" s="13">
        <f t="shared" si="6"/>
        <v>180000</v>
      </c>
      <c r="AA27" s="13">
        <f t="shared" si="5"/>
        <v>200000</v>
      </c>
      <c r="AB27" s="13"/>
      <c r="AC27" s="13"/>
      <c r="AD27" s="14"/>
      <c r="AF27" s="39"/>
      <c r="AG27" s="38"/>
      <c r="AI27" s="13">
        <f t="shared" si="3"/>
        <v>190000</v>
      </c>
      <c r="AJ27" s="13"/>
      <c r="AK27" s="19">
        <f>AI27/AH24</f>
        <v>4.1988950276243092E-4</v>
      </c>
    </row>
    <row r="28" spans="1:37" x14ac:dyDescent="0.2">
      <c r="A28" s="33" t="s">
        <v>18</v>
      </c>
      <c r="B28" s="3" t="s">
        <v>6</v>
      </c>
      <c r="C28" s="4"/>
      <c r="D28" s="3"/>
      <c r="E28" s="3"/>
      <c r="F28" s="3"/>
      <c r="G28" s="3">
        <v>30</v>
      </c>
      <c r="H28" s="5">
        <v>1</v>
      </c>
      <c r="I28" s="4"/>
      <c r="J28" s="3"/>
      <c r="K28" s="3"/>
      <c r="L28" s="3"/>
      <c r="M28" s="3">
        <v>34</v>
      </c>
      <c r="N28" s="5">
        <v>3</v>
      </c>
      <c r="P28" s="39"/>
      <c r="Q28" s="33" t="s">
        <v>18</v>
      </c>
      <c r="R28" s="3" t="s">
        <v>6</v>
      </c>
      <c r="S28" s="9"/>
      <c r="T28" s="10"/>
      <c r="U28" s="10"/>
      <c r="V28" s="10"/>
      <c r="W28" s="10">
        <f t="shared" si="0"/>
        <v>300000000</v>
      </c>
      <c r="X28" s="11">
        <f t="shared" si="1"/>
        <v>100000000</v>
      </c>
      <c r="Y28" s="9"/>
      <c r="Z28" s="10"/>
      <c r="AA28" s="10"/>
      <c r="AB28" s="10"/>
      <c r="AC28" s="10">
        <f t="shared" ref="AC28:AC39" si="7">M28*10000000</f>
        <v>340000000</v>
      </c>
      <c r="AD28" s="11">
        <f t="shared" ref="AD28:AD35" si="8">N28*100000000</f>
        <v>300000000</v>
      </c>
      <c r="AF28" s="39"/>
      <c r="AG28" s="33" t="s">
        <v>18</v>
      </c>
      <c r="AH28" s="13">
        <f>AVERAGE(V28:X31)</f>
        <v>282500000</v>
      </c>
      <c r="AI28" s="13">
        <f t="shared" si="3"/>
        <v>320000000</v>
      </c>
      <c r="AJ28" s="13"/>
      <c r="AK28" s="19">
        <f>AI28/AH28</f>
        <v>1.1327433628318584</v>
      </c>
    </row>
    <row r="29" spans="1:37" x14ac:dyDescent="0.2">
      <c r="A29" s="34"/>
      <c r="B29" t="s">
        <v>7</v>
      </c>
      <c r="G29">
        <v>30</v>
      </c>
      <c r="H29" s="2">
        <v>6</v>
      </c>
      <c r="M29">
        <v>25</v>
      </c>
      <c r="N29" s="2">
        <v>2</v>
      </c>
      <c r="P29" s="39"/>
      <c r="Q29" s="34"/>
      <c r="R29" t="s">
        <v>7</v>
      </c>
      <c r="S29" s="12"/>
      <c r="T29" s="13"/>
      <c r="U29" s="13"/>
      <c r="V29" s="13"/>
      <c r="W29" s="13">
        <f t="shared" si="0"/>
        <v>300000000</v>
      </c>
      <c r="X29" s="14">
        <f t="shared" si="1"/>
        <v>600000000</v>
      </c>
      <c r="Y29" s="12"/>
      <c r="Z29" s="13"/>
      <c r="AA29" s="13"/>
      <c r="AB29" s="13"/>
      <c r="AC29" s="13">
        <f t="shared" si="7"/>
        <v>250000000</v>
      </c>
      <c r="AD29" s="14">
        <f t="shared" si="8"/>
        <v>200000000</v>
      </c>
      <c r="AF29" s="39"/>
      <c r="AG29" s="34"/>
      <c r="AI29" s="13">
        <f t="shared" si="3"/>
        <v>225000000</v>
      </c>
      <c r="AJ29" s="13"/>
      <c r="AK29" s="19">
        <f>AI29/AH28</f>
        <v>0.79646017699115046</v>
      </c>
    </row>
    <row r="30" spans="1:37" x14ac:dyDescent="0.2">
      <c r="A30" s="34"/>
      <c r="B30" t="s">
        <v>8</v>
      </c>
      <c r="G30">
        <v>28</v>
      </c>
      <c r="H30" s="2">
        <v>3</v>
      </c>
      <c r="M30">
        <v>31</v>
      </c>
      <c r="N30" s="2">
        <v>3</v>
      </c>
      <c r="P30" s="39"/>
      <c r="Q30" s="34"/>
      <c r="R30" t="s">
        <v>8</v>
      </c>
      <c r="S30" s="12"/>
      <c r="T30" s="13"/>
      <c r="U30" s="13"/>
      <c r="V30" s="13"/>
      <c r="W30" s="13">
        <f t="shared" si="0"/>
        <v>280000000</v>
      </c>
      <c r="X30" s="14">
        <f t="shared" si="1"/>
        <v>300000000</v>
      </c>
      <c r="Y30" s="12"/>
      <c r="Z30" s="13"/>
      <c r="AA30" s="13"/>
      <c r="AB30" s="13"/>
      <c r="AC30" s="13">
        <f t="shared" si="7"/>
        <v>310000000</v>
      </c>
      <c r="AD30" s="14">
        <f t="shared" si="8"/>
        <v>300000000</v>
      </c>
      <c r="AF30" s="39"/>
      <c r="AG30" s="34"/>
      <c r="AI30" s="13">
        <f t="shared" si="3"/>
        <v>305000000</v>
      </c>
      <c r="AJ30" s="13"/>
      <c r="AK30" s="19">
        <f>AI30/AH28</f>
        <v>1.0796460176991149</v>
      </c>
    </row>
    <row r="31" spans="1:37" x14ac:dyDescent="0.2">
      <c r="A31" s="35"/>
      <c r="B31" s="6" t="s">
        <v>9</v>
      </c>
      <c r="C31" s="7"/>
      <c r="D31" s="6"/>
      <c r="E31" s="6"/>
      <c r="F31" s="6"/>
      <c r="G31" s="6">
        <v>28</v>
      </c>
      <c r="H31" s="8">
        <v>1</v>
      </c>
      <c r="I31" s="7"/>
      <c r="J31" s="6"/>
      <c r="K31" s="6"/>
      <c r="L31" s="6"/>
      <c r="M31" s="6">
        <v>26</v>
      </c>
      <c r="N31" s="8">
        <v>4</v>
      </c>
      <c r="P31" s="39"/>
      <c r="Q31" s="35"/>
      <c r="R31" s="6" t="s">
        <v>9</v>
      </c>
      <c r="S31" s="15"/>
      <c r="T31" s="13"/>
      <c r="U31" s="13"/>
      <c r="V31" s="13"/>
      <c r="W31" s="13">
        <f t="shared" si="0"/>
        <v>280000000</v>
      </c>
      <c r="X31" s="14">
        <f t="shared" si="1"/>
        <v>100000000</v>
      </c>
      <c r="Y31" s="15"/>
      <c r="Z31" s="13"/>
      <c r="AA31" s="13"/>
      <c r="AB31" s="13"/>
      <c r="AC31" s="13">
        <f t="shared" si="7"/>
        <v>260000000</v>
      </c>
      <c r="AD31" s="14">
        <f t="shared" si="8"/>
        <v>400000000</v>
      </c>
      <c r="AF31" s="39"/>
      <c r="AG31" s="35"/>
      <c r="AI31" s="13">
        <f t="shared" si="3"/>
        <v>330000000</v>
      </c>
      <c r="AJ31" s="13"/>
      <c r="AK31" s="19">
        <f>AI31/AH28</f>
        <v>1.168141592920354</v>
      </c>
    </row>
    <row r="32" spans="1:37" x14ac:dyDescent="0.2">
      <c r="A32" s="33" t="s">
        <v>19</v>
      </c>
      <c r="B32" s="3" t="s">
        <v>6</v>
      </c>
      <c r="C32" s="4"/>
      <c r="D32" s="3"/>
      <c r="E32" s="3"/>
      <c r="F32" s="3"/>
      <c r="G32" s="3">
        <v>43</v>
      </c>
      <c r="H32" s="5">
        <v>4</v>
      </c>
      <c r="I32" s="4"/>
      <c r="J32" s="3"/>
      <c r="K32" s="3"/>
      <c r="L32" s="3"/>
      <c r="M32" s="3">
        <v>30</v>
      </c>
      <c r="N32" s="5">
        <v>3</v>
      </c>
      <c r="P32" s="39"/>
      <c r="Q32" s="33" t="s">
        <v>19</v>
      </c>
      <c r="R32" s="3" t="s">
        <v>6</v>
      </c>
      <c r="S32" s="9"/>
      <c r="T32" s="10"/>
      <c r="U32" s="10"/>
      <c r="V32" s="10"/>
      <c r="W32" s="10">
        <f t="shared" si="0"/>
        <v>430000000</v>
      </c>
      <c r="X32" s="11">
        <f t="shared" si="1"/>
        <v>400000000</v>
      </c>
      <c r="Y32" s="9"/>
      <c r="Z32" s="10"/>
      <c r="AA32" s="10"/>
      <c r="AB32" s="10"/>
      <c r="AC32" s="10">
        <f t="shared" si="7"/>
        <v>300000000</v>
      </c>
      <c r="AD32" s="11">
        <f t="shared" si="8"/>
        <v>300000000</v>
      </c>
      <c r="AF32" s="39"/>
      <c r="AG32" s="33" t="s">
        <v>19</v>
      </c>
      <c r="AH32" s="13">
        <f>AVERAGE(V32:X35)</f>
        <v>397500000</v>
      </c>
      <c r="AI32" s="13">
        <f t="shared" si="3"/>
        <v>300000000</v>
      </c>
      <c r="AJ32" s="13"/>
      <c r="AK32" s="19">
        <f>AI32/AH32</f>
        <v>0.75471698113207553</v>
      </c>
    </row>
    <row r="33" spans="1:37" x14ac:dyDescent="0.2">
      <c r="A33" s="34"/>
      <c r="B33" t="s">
        <v>7</v>
      </c>
      <c r="G33">
        <v>38</v>
      </c>
      <c r="H33" s="2">
        <v>7</v>
      </c>
      <c r="M33">
        <v>25</v>
      </c>
      <c r="N33" s="2">
        <v>5</v>
      </c>
      <c r="P33" s="39"/>
      <c r="Q33" s="34"/>
      <c r="R33" t="s">
        <v>7</v>
      </c>
      <c r="S33" s="12"/>
      <c r="T33" s="13"/>
      <c r="U33" s="13"/>
      <c r="V33" s="13"/>
      <c r="W33" s="13">
        <f t="shared" si="0"/>
        <v>380000000</v>
      </c>
      <c r="X33" s="14">
        <f t="shared" si="1"/>
        <v>700000000</v>
      </c>
      <c r="Y33" s="12"/>
      <c r="Z33" s="13"/>
      <c r="AA33" s="13"/>
      <c r="AB33" s="13"/>
      <c r="AC33" s="13">
        <f t="shared" si="7"/>
        <v>250000000</v>
      </c>
      <c r="AD33" s="14">
        <f t="shared" si="8"/>
        <v>500000000</v>
      </c>
      <c r="AF33" s="39"/>
      <c r="AG33" s="34"/>
      <c r="AI33" s="13">
        <f>AVERAGE(Y33:AD33)</f>
        <v>375000000</v>
      </c>
      <c r="AJ33" s="13"/>
      <c r="AK33" s="19">
        <f>AI33/AH32</f>
        <v>0.94339622641509435</v>
      </c>
    </row>
    <row r="34" spans="1:37" x14ac:dyDescent="0.2">
      <c r="A34" s="34"/>
      <c r="B34" t="s">
        <v>8</v>
      </c>
      <c r="G34">
        <v>37</v>
      </c>
      <c r="H34" s="2">
        <v>4</v>
      </c>
      <c r="M34">
        <v>21</v>
      </c>
      <c r="N34" s="2">
        <v>7</v>
      </c>
      <c r="P34" s="39"/>
      <c r="Q34" s="34"/>
      <c r="R34" t="s">
        <v>8</v>
      </c>
      <c r="S34" s="12"/>
      <c r="T34" s="13"/>
      <c r="U34" s="13"/>
      <c r="V34" s="13"/>
      <c r="W34" s="13">
        <f t="shared" si="0"/>
        <v>370000000</v>
      </c>
      <c r="X34" s="14">
        <f t="shared" si="1"/>
        <v>400000000</v>
      </c>
      <c r="Y34" s="12"/>
      <c r="Z34" s="13"/>
      <c r="AA34" s="13"/>
      <c r="AB34" s="13"/>
      <c r="AC34" s="13">
        <f t="shared" si="7"/>
        <v>210000000</v>
      </c>
      <c r="AD34" s="14">
        <f t="shared" si="8"/>
        <v>700000000</v>
      </c>
      <c r="AF34" s="39"/>
      <c r="AG34" s="34"/>
      <c r="AI34" s="13">
        <f t="shared" si="3"/>
        <v>455000000</v>
      </c>
      <c r="AJ34" s="13"/>
      <c r="AK34" s="19">
        <f>AI34/AH32</f>
        <v>1.1446540880503144</v>
      </c>
    </row>
    <row r="35" spans="1:37" x14ac:dyDescent="0.2">
      <c r="A35" s="35"/>
      <c r="B35" s="6" t="s">
        <v>9</v>
      </c>
      <c r="C35" s="7"/>
      <c r="D35" s="6"/>
      <c r="E35" s="6"/>
      <c r="F35" s="6"/>
      <c r="G35" s="6">
        <v>30</v>
      </c>
      <c r="H35" s="8">
        <v>2</v>
      </c>
      <c r="I35" s="7"/>
      <c r="J35" s="6"/>
      <c r="K35" s="6"/>
      <c r="L35" s="6"/>
      <c r="M35" s="6">
        <v>28</v>
      </c>
      <c r="N35" s="8">
        <v>6</v>
      </c>
      <c r="P35" s="39"/>
      <c r="Q35" s="35"/>
      <c r="R35" s="6" t="s">
        <v>9</v>
      </c>
      <c r="S35" s="15"/>
      <c r="T35" s="13"/>
      <c r="U35" s="13"/>
      <c r="V35" s="13"/>
      <c r="W35" s="13">
        <f t="shared" si="0"/>
        <v>300000000</v>
      </c>
      <c r="X35" s="14">
        <f t="shared" si="1"/>
        <v>200000000</v>
      </c>
      <c r="Y35" s="15"/>
      <c r="Z35" s="13"/>
      <c r="AA35" s="13"/>
      <c r="AB35" s="13"/>
      <c r="AC35" s="13">
        <f t="shared" si="7"/>
        <v>280000000</v>
      </c>
      <c r="AD35" s="14">
        <f t="shared" si="8"/>
        <v>600000000</v>
      </c>
      <c r="AF35" s="39"/>
      <c r="AG35" s="35"/>
      <c r="AI35" s="13">
        <f t="shared" si="3"/>
        <v>440000000</v>
      </c>
      <c r="AJ35" s="13"/>
      <c r="AK35" s="19">
        <f>AI35/AH32</f>
        <v>1.1069182389937107</v>
      </c>
    </row>
    <row r="36" spans="1:37" x14ac:dyDescent="0.2">
      <c r="A36" s="33" t="s">
        <v>20</v>
      </c>
      <c r="B36" s="3" t="s">
        <v>6</v>
      </c>
      <c r="C36" s="4"/>
      <c r="D36" s="3"/>
      <c r="E36" s="3"/>
      <c r="F36" s="3"/>
      <c r="G36" s="3">
        <v>29</v>
      </c>
      <c r="H36" s="5">
        <v>5</v>
      </c>
      <c r="I36" s="4"/>
      <c r="J36" s="3"/>
      <c r="K36" s="3"/>
      <c r="L36" s="3"/>
      <c r="M36" s="3">
        <v>18</v>
      </c>
      <c r="N36" s="5"/>
      <c r="P36" s="39"/>
      <c r="Q36" s="33" t="s">
        <v>20</v>
      </c>
      <c r="R36" s="3" t="s">
        <v>6</v>
      </c>
      <c r="S36" s="9"/>
      <c r="T36" s="10"/>
      <c r="U36" s="10"/>
      <c r="V36" s="10"/>
      <c r="W36" s="10">
        <f t="shared" ref="W36:W67" si="9">G36*10000000</f>
        <v>290000000</v>
      </c>
      <c r="X36" s="11">
        <f t="shared" si="1"/>
        <v>500000000</v>
      </c>
      <c r="Y36" s="9"/>
      <c r="Z36" s="10"/>
      <c r="AA36" s="10"/>
      <c r="AB36" s="10"/>
      <c r="AC36" s="10">
        <f t="shared" si="7"/>
        <v>180000000</v>
      </c>
      <c r="AD36" s="11"/>
      <c r="AF36" s="39"/>
      <c r="AG36" s="33" t="s">
        <v>20</v>
      </c>
      <c r="AH36" s="13">
        <f>AVERAGE(V36:X39)</f>
        <v>415000000</v>
      </c>
      <c r="AI36" s="13">
        <f t="shared" si="3"/>
        <v>180000000</v>
      </c>
      <c r="AJ36" s="13"/>
      <c r="AK36" s="19">
        <f>AI36/AH36</f>
        <v>0.43373493975903615</v>
      </c>
    </row>
    <row r="37" spans="1:37" x14ac:dyDescent="0.2">
      <c r="A37" s="34"/>
      <c r="B37" t="s">
        <v>7</v>
      </c>
      <c r="G37">
        <v>30</v>
      </c>
      <c r="H37" s="2">
        <v>3</v>
      </c>
      <c r="M37">
        <v>21</v>
      </c>
      <c r="N37" s="2">
        <v>3</v>
      </c>
      <c r="P37" s="39"/>
      <c r="Q37" s="34"/>
      <c r="R37" t="s">
        <v>7</v>
      </c>
      <c r="S37" s="12"/>
      <c r="T37" s="13"/>
      <c r="U37" s="13"/>
      <c r="V37" s="13"/>
      <c r="W37" s="13">
        <f t="shared" si="9"/>
        <v>300000000</v>
      </c>
      <c r="X37" s="14">
        <f t="shared" si="1"/>
        <v>300000000</v>
      </c>
      <c r="Y37" s="12"/>
      <c r="Z37" s="13"/>
      <c r="AA37" s="13"/>
      <c r="AB37" s="13"/>
      <c r="AC37" s="13">
        <f t="shared" si="7"/>
        <v>210000000</v>
      </c>
      <c r="AD37" s="14">
        <f>N37*100000000</f>
        <v>300000000</v>
      </c>
      <c r="AF37" s="39"/>
      <c r="AG37" s="34"/>
      <c r="AI37" s="13">
        <f t="shared" si="3"/>
        <v>255000000</v>
      </c>
      <c r="AJ37" s="13"/>
      <c r="AK37" s="19">
        <f>AI37/AH36</f>
        <v>0.61445783132530118</v>
      </c>
    </row>
    <row r="38" spans="1:37" x14ac:dyDescent="0.2">
      <c r="A38" s="34"/>
      <c r="B38" t="s">
        <v>8</v>
      </c>
      <c r="G38">
        <v>35</v>
      </c>
      <c r="H38" s="2">
        <v>7</v>
      </c>
      <c r="M38">
        <v>19</v>
      </c>
      <c r="N38" s="2">
        <v>2</v>
      </c>
      <c r="P38" s="39"/>
      <c r="Q38" s="34"/>
      <c r="R38" t="s">
        <v>8</v>
      </c>
      <c r="S38" s="12"/>
      <c r="T38" s="13"/>
      <c r="U38" s="13"/>
      <c r="V38" s="13"/>
      <c r="W38" s="13">
        <f t="shared" si="9"/>
        <v>350000000</v>
      </c>
      <c r="X38" s="14">
        <f t="shared" si="1"/>
        <v>700000000</v>
      </c>
      <c r="Y38" s="12"/>
      <c r="Z38" s="13"/>
      <c r="AA38" s="13"/>
      <c r="AB38" s="13"/>
      <c r="AC38" s="13">
        <f t="shared" si="7"/>
        <v>190000000</v>
      </c>
      <c r="AD38" s="14">
        <f>N38*100000000</f>
        <v>200000000</v>
      </c>
      <c r="AF38" s="39"/>
      <c r="AG38" s="34"/>
      <c r="AI38" s="13">
        <f t="shared" si="3"/>
        <v>195000000</v>
      </c>
      <c r="AJ38" s="13"/>
      <c r="AK38" s="19">
        <f>AI38/AH36</f>
        <v>0.46987951807228917</v>
      </c>
    </row>
    <row r="39" spans="1:37" x14ac:dyDescent="0.2">
      <c r="A39" s="35"/>
      <c r="B39" s="6" t="s">
        <v>9</v>
      </c>
      <c r="C39" s="7"/>
      <c r="D39" s="6"/>
      <c r="E39" s="6"/>
      <c r="F39" s="6"/>
      <c r="G39" s="6">
        <v>28</v>
      </c>
      <c r="H39" s="8">
        <v>6</v>
      </c>
      <c r="I39" s="7"/>
      <c r="J39" s="6"/>
      <c r="K39" s="6"/>
      <c r="L39" s="6"/>
      <c r="M39" s="6">
        <v>13</v>
      </c>
      <c r="N39" s="8">
        <v>2</v>
      </c>
      <c r="P39" s="39"/>
      <c r="Q39" s="35"/>
      <c r="R39" s="6" t="s">
        <v>9</v>
      </c>
      <c r="S39" s="15"/>
      <c r="T39" s="13"/>
      <c r="U39" s="13"/>
      <c r="V39" s="13"/>
      <c r="W39" s="13">
        <f t="shared" si="9"/>
        <v>280000000</v>
      </c>
      <c r="X39" s="14">
        <f t="shared" si="1"/>
        <v>600000000</v>
      </c>
      <c r="Y39" s="15"/>
      <c r="Z39" s="13"/>
      <c r="AA39" s="13"/>
      <c r="AB39" s="13"/>
      <c r="AC39" s="13">
        <f t="shared" si="7"/>
        <v>130000000</v>
      </c>
      <c r="AD39" s="14">
        <f>N39*100000000</f>
        <v>200000000</v>
      </c>
      <c r="AF39" s="39"/>
      <c r="AG39" s="35"/>
      <c r="AI39" s="13">
        <f t="shared" si="3"/>
        <v>165000000</v>
      </c>
      <c r="AJ39" s="13"/>
      <c r="AK39" s="19">
        <f>AI39/AH36</f>
        <v>0.39759036144578314</v>
      </c>
    </row>
    <row r="40" spans="1:37" x14ac:dyDescent="0.2">
      <c r="A40" s="33" t="s">
        <v>21</v>
      </c>
      <c r="B40" s="3" t="s">
        <v>6</v>
      </c>
      <c r="C40" s="4"/>
      <c r="D40" s="3"/>
      <c r="E40" s="3"/>
      <c r="F40" s="3">
        <v>105</v>
      </c>
      <c r="G40" s="3">
        <v>15</v>
      </c>
      <c r="H40" s="5">
        <v>2</v>
      </c>
      <c r="I40" s="4"/>
      <c r="J40" s="3"/>
      <c r="K40" s="3">
        <v>27</v>
      </c>
      <c r="L40" s="3">
        <v>2</v>
      </c>
      <c r="M40" s="3"/>
      <c r="N40" s="5"/>
      <c r="P40" s="39"/>
      <c r="Q40" s="33" t="s">
        <v>21</v>
      </c>
      <c r="R40" s="3" t="s">
        <v>6</v>
      </c>
      <c r="S40" s="9"/>
      <c r="T40" s="10"/>
      <c r="U40" s="10"/>
      <c r="V40" s="10">
        <f>F40*1000000</f>
        <v>105000000</v>
      </c>
      <c r="W40" s="10">
        <f t="shared" si="9"/>
        <v>150000000</v>
      </c>
      <c r="X40" s="11">
        <f t="shared" si="1"/>
        <v>200000000</v>
      </c>
      <c r="Y40" s="9"/>
      <c r="Z40" s="10"/>
      <c r="AA40" s="10">
        <f t="shared" ref="AA40:AA51" si="10">K40*100000</f>
        <v>2700000</v>
      </c>
      <c r="AB40" s="10">
        <f>L40*1000000</f>
        <v>2000000</v>
      </c>
      <c r="AC40" s="10"/>
      <c r="AD40" s="11"/>
      <c r="AF40" s="39"/>
      <c r="AG40" s="33" t="s">
        <v>21</v>
      </c>
      <c r="AH40" s="13">
        <f>AVERAGE(V40:X43)</f>
        <v>148500000</v>
      </c>
      <c r="AI40" s="13">
        <f t="shared" si="3"/>
        <v>2350000</v>
      </c>
      <c r="AJ40" s="13"/>
      <c r="AK40" s="19">
        <f>AI40/AH40</f>
        <v>1.5824915824915825E-2</v>
      </c>
    </row>
    <row r="41" spans="1:37" x14ac:dyDescent="0.2">
      <c r="A41" s="34"/>
      <c r="B41" t="s">
        <v>7</v>
      </c>
      <c r="F41">
        <v>120</v>
      </c>
      <c r="G41">
        <v>15</v>
      </c>
      <c r="H41" s="2">
        <v>2</v>
      </c>
      <c r="K41">
        <v>25</v>
      </c>
      <c r="L41">
        <v>3</v>
      </c>
      <c r="P41" s="39"/>
      <c r="Q41" s="34"/>
      <c r="R41" t="s">
        <v>7</v>
      </c>
      <c r="S41" s="12"/>
      <c r="T41" s="13"/>
      <c r="U41" s="13"/>
      <c r="V41" s="13">
        <f>F41*1000000</f>
        <v>120000000</v>
      </c>
      <c r="W41" s="13">
        <f t="shared" si="9"/>
        <v>150000000</v>
      </c>
      <c r="X41" s="14">
        <f t="shared" si="1"/>
        <v>200000000</v>
      </c>
      <c r="Y41" s="12"/>
      <c r="Z41" s="13"/>
      <c r="AA41" s="13">
        <f t="shared" si="10"/>
        <v>2500000</v>
      </c>
      <c r="AB41" s="13">
        <f>L41*1000000</f>
        <v>3000000</v>
      </c>
      <c r="AC41" s="13"/>
      <c r="AD41" s="14"/>
      <c r="AF41" s="39"/>
      <c r="AG41" s="34"/>
      <c r="AI41" s="13">
        <f t="shared" si="3"/>
        <v>2750000</v>
      </c>
      <c r="AJ41" s="13"/>
      <c r="AK41" s="19">
        <f>AI41/AH40</f>
        <v>1.8518518518518517E-2</v>
      </c>
    </row>
    <row r="42" spans="1:37" x14ac:dyDescent="0.2">
      <c r="A42" s="34"/>
      <c r="B42" t="s">
        <v>8</v>
      </c>
      <c r="G42">
        <v>15</v>
      </c>
      <c r="H42" s="2">
        <v>1</v>
      </c>
      <c r="K42">
        <v>41</v>
      </c>
      <c r="L42">
        <v>4</v>
      </c>
      <c r="P42" s="39"/>
      <c r="Q42" s="34"/>
      <c r="R42" t="s">
        <v>8</v>
      </c>
      <c r="S42" s="12"/>
      <c r="T42" s="13"/>
      <c r="U42" s="13"/>
      <c r="V42" s="13"/>
      <c r="W42" s="13">
        <f t="shared" si="9"/>
        <v>150000000</v>
      </c>
      <c r="X42" s="14">
        <f t="shared" si="1"/>
        <v>100000000</v>
      </c>
      <c r="Y42" s="12"/>
      <c r="Z42" s="13"/>
      <c r="AA42" s="13">
        <f t="shared" si="10"/>
        <v>4100000</v>
      </c>
      <c r="AB42" s="13">
        <f>L42*1000000</f>
        <v>4000000</v>
      </c>
      <c r="AC42" s="13"/>
      <c r="AD42" s="14"/>
      <c r="AF42" s="39"/>
      <c r="AG42" s="34"/>
      <c r="AI42" s="13">
        <f t="shared" si="3"/>
        <v>4050000</v>
      </c>
      <c r="AJ42" s="13"/>
      <c r="AK42" s="19">
        <f>AI42/AH40</f>
        <v>2.7272727272727271E-2</v>
      </c>
    </row>
    <row r="43" spans="1:37" x14ac:dyDescent="0.2">
      <c r="A43" s="35"/>
      <c r="B43" s="6" t="s">
        <v>9</v>
      </c>
      <c r="C43" s="7"/>
      <c r="D43" s="6"/>
      <c r="E43" s="6"/>
      <c r="F43" s="6"/>
      <c r="G43" s="6">
        <v>21</v>
      </c>
      <c r="H43" s="8">
        <v>1</v>
      </c>
      <c r="I43" s="7"/>
      <c r="J43" s="6"/>
      <c r="K43" s="6">
        <v>26</v>
      </c>
      <c r="L43" s="6">
        <v>2</v>
      </c>
      <c r="M43" s="6"/>
      <c r="N43" s="8"/>
      <c r="P43" s="39"/>
      <c r="Q43" s="35"/>
      <c r="R43" s="6" t="s">
        <v>9</v>
      </c>
      <c r="S43" s="15"/>
      <c r="T43" s="13"/>
      <c r="U43" s="13"/>
      <c r="V43" s="13"/>
      <c r="W43" s="13">
        <f t="shared" si="9"/>
        <v>210000000</v>
      </c>
      <c r="X43" s="14">
        <f t="shared" si="1"/>
        <v>100000000</v>
      </c>
      <c r="Y43" s="15"/>
      <c r="Z43" s="13"/>
      <c r="AA43" s="13">
        <f t="shared" si="10"/>
        <v>2600000</v>
      </c>
      <c r="AB43" s="13">
        <f>L43*1000000</f>
        <v>2000000</v>
      </c>
      <c r="AC43" s="13"/>
      <c r="AD43" s="14"/>
      <c r="AF43" s="39"/>
      <c r="AG43" s="35"/>
      <c r="AI43" s="13">
        <f t="shared" si="3"/>
        <v>2300000</v>
      </c>
      <c r="AJ43" s="13"/>
      <c r="AK43" s="19">
        <f>AI43/AH40</f>
        <v>1.5488215488215488E-2</v>
      </c>
    </row>
    <row r="44" spans="1:37" x14ac:dyDescent="0.2">
      <c r="A44" s="33" t="s">
        <v>22</v>
      </c>
      <c r="B44" s="3" t="s">
        <v>6</v>
      </c>
      <c r="C44" s="4"/>
      <c r="D44" s="3"/>
      <c r="E44" s="3"/>
      <c r="F44" s="3">
        <v>107</v>
      </c>
      <c r="G44" s="3">
        <v>12</v>
      </c>
      <c r="H44" s="5"/>
      <c r="I44" s="4"/>
      <c r="J44" s="3">
        <v>58</v>
      </c>
      <c r="K44" s="3">
        <v>10</v>
      </c>
      <c r="L44" s="3"/>
      <c r="M44" s="3"/>
      <c r="N44" s="5"/>
      <c r="P44" s="39"/>
      <c r="Q44" s="33" t="s">
        <v>22</v>
      </c>
      <c r="R44" s="3" t="s">
        <v>6</v>
      </c>
      <c r="S44" s="9"/>
      <c r="T44" s="10"/>
      <c r="U44" s="10"/>
      <c r="V44" s="10">
        <f t="shared" ref="V44:V51" si="11">F44*1000000</f>
        <v>107000000</v>
      </c>
      <c r="W44" s="10">
        <f t="shared" si="9"/>
        <v>120000000</v>
      </c>
      <c r="X44" s="11"/>
      <c r="Y44" s="9"/>
      <c r="Z44" s="10">
        <f t="shared" ref="Z44:Z51" si="12">J44*10000</f>
        <v>580000</v>
      </c>
      <c r="AA44" s="10">
        <f t="shared" si="10"/>
        <v>1000000</v>
      </c>
      <c r="AB44" s="10"/>
      <c r="AC44" s="10"/>
      <c r="AD44" s="11"/>
      <c r="AF44" s="39"/>
      <c r="AG44" s="33" t="s">
        <v>22</v>
      </c>
      <c r="AH44" s="13">
        <f>AVERAGE(V44:X47)</f>
        <v>115750000</v>
      </c>
      <c r="AI44" s="13">
        <f t="shared" si="3"/>
        <v>790000</v>
      </c>
      <c r="AJ44" s="13"/>
      <c r="AK44" s="19">
        <f>AI44/AH44</f>
        <v>6.8250539956803457E-3</v>
      </c>
    </row>
    <row r="45" spans="1:37" x14ac:dyDescent="0.2">
      <c r="A45" s="34"/>
      <c r="B45" t="s">
        <v>7</v>
      </c>
      <c r="F45">
        <v>110</v>
      </c>
      <c r="G45">
        <v>8</v>
      </c>
      <c r="J45">
        <v>47</v>
      </c>
      <c r="K45">
        <v>5</v>
      </c>
      <c r="P45" s="39"/>
      <c r="Q45" s="34"/>
      <c r="R45" t="s">
        <v>7</v>
      </c>
      <c r="S45" s="12"/>
      <c r="T45" s="13"/>
      <c r="U45" s="13"/>
      <c r="V45" s="13">
        <f t="shared" si="11"/>
        <v>110000000</v>
      </c>
      <c r="W45" s="13">
        <f t="shared" si="9"/>
        <v>80000000</v>
      </c>
      <c r="X45" s="14"/>
      <c r="Y45" s="12"/>
      <c r="Z45" s="13">
        <f t="shared" si="12"/>
        <v>470000</v>
      </c>
      <c r="AA45" s="13">
        <f t="shared" si="10"/>
        <v>500000</v>
      </c>
      <c r="AB45" s="13"/>
      <c r="AC45" s="13"/>
      <c r="AD45" s="14"/>
      <c r="AF45" s="39"/>
      <c r="AG45" s="34"/>
      <c r="AI45" s="13">
        <f t="shared" si="3"/>
        <v>485000</v>
      </c>
      <c r="AJ45" s="13"/>
      <c r="AK45" s="19">
        <f>AI45/AH44</f>
        <v>4.1900647948164144E-3</v>
      </c>
    </row>
    <row r="46" spans="1:37" x14ac:dyDescent="0.2">
      <c r="A46" s="34"/>
      <c r="B46" t="s">
        <v>8</v>
      </c>
      <c r="F46">
        <v>110</v>
      </c>
      <c r="G46">
        <v>10</v>
      </c>
      <c r="J46">
        <v>67</v>
      </c>
      <c r="K46">
        <v>6</v>
      </c>
      <c r="P46" s="39"/>
      <c r="Q46" s="34"/>
      <c r="R46" t="s">
        <v>8</v>
      </c>
      <c r="S46" s="12"/>
      <c r="T46" s="13"/>
      <c r="U46" s="13"/>
      <c r="V46" s="13">
        <f t="shared" si="11"/>
        <v>110000000</v>
      </c>
      <c r="W46" s="13">
        <f t="shared" si="9"/>
        <v>100000000</v>
      </c>
      <c r="X46" s="14"/>
      <c r="Y46" s="12"/>
      <c r="Z46" s="13">
        <f t="shared" si="12"/>
        <v>670000</v>
      </c>
      <c r="AA46" s="13">
        <f t="shared" si="10"/>
        <v>600000</v>
      </c>
      <c r="AB46" s="13"/>
      <c r="AC46" s="13"/>
      <c r="AD46" s="14"/>
      <c r="AF46" s="39"/>
      <c r="AG46" s="34"/>
      <c r="AI46" s="13">
        <f t="shared" si="3"/>
        <v>635000</v>
      </c>
      <c r="AJ46" s="13"/>
      <c r="AK46" s="19">
        <f>AI46/AH44</f>
        <v>5.4859611231101515E-3</v>
      </c>
    </row>
    <row r="47" spans="1:37" x14ac:dyDescent="0.2">
      <c r="A47" s="35"/>
      <c r="B47" s="6" t="s">
        <v>9</v>
      </c>
      <c r="C47" s="7"/>
      <c r="D47" s="6"/>
      <c r="E47" s="6"/>
      <c r="F47" s="6">
        <v>119</v>
      </c>
      <c r="G47" s="6">
        <v>18</v>
      </c>
      <c r="H47" s="8"/>
      <c r="I47" s="7"/>
      <c r="J47" s="6">
        <v>41</v>
      </c>
      <c r="K47" s="6">
        <v>5</v>
      </c>
      <c r="L47" s="6"/>
      <c r="M47" s="6"/>
      <c r="N47" s="8"/>
      <c r="P47" s="39"/>
      <c r="Q47" s="35"/>
      <c r="R47" s="6" t="s">
        <v>9</v>
      </c>
      <c r="S47" s="15"/>
      <c r="T47" s="13"/>
      <c r="U47" s="13"/>
      <c r="V47" s="13">
        <f t="shared" si="11"/>
        <v>119000000</v>
      </c>
      <c r="W47" s="13">
        <f t="shared" si="9"/>
        <v>180000000</v>
      </c>
      <c r="X47" s="14"/>
      <c r="Y47" s="15"/>
      <c r="Z47" s="13">
        <f t="shared" si="12"/>
        <v>410000</v>
      </c>
      <c r="AA47" s="13">
        <f t="shared" si="10"/>
        <v>500000</v>
      </c>
      <c r="AB47" s="13"/>
      <c r="AC47" s="13"/>
      <c r="AD47" s="14"/>
      <c r="AF47" s="39"/>
      <c r="AG47" s="35"/>
      <c r="AI47" s="13">
        <f t="shared" si="3"/>
        <v>455000</v>
      </c>
      <c r="AJ47" s="13"/>
      <c r="AK47" s="19">
        <f>AI47/AH44</f>
        <v>3.9308855291576676E-3</v>
      </c>
    </row>
    <row r="48" spans="1:37" x14ac:dyDescent="0.2">
      <c r="A48" s="33" t="s">
        <v>23</v>
      </c>
      <c r="B48" s="3" t="s">
        <v>6</v>
      </c>
      <c r="C48" s="4"/>
      <c r="D48" s="3"/>
      <c r="E48" s="3"/>
      <c r="F48" s="3">
        <v>111</v>
      </c>
      <c r="G48" s="3">
        <v>17</v>
      </c>
      <c r="H48" s="5"/>
      <c r="I48" s="4"/>
      <c r="J48" s="3">
        <v>39</v>
      </c>
      <c r="K48" s="3">
        <v>3</v>
      </c>
      <c r="L48" s="3"/>
      <c r="M48" s="3"/>
      <c r="N48" s="5"/>
      <c r="P48" s="39"/>
      <c r="Q48" s="33" t="s">
        <v>23</v>
      </c>
      <c r="R48" s="3" t="s">
        <v>6</v>
      </c>
      <c r="S48" s="9"/>
      <c r="T48" s="10"/>
      <c r="U48" s="10"/>
      <c r="V48" s="10">
        <f t="shared" si="11"/>
        <v>111000000</v>
      </c>
      <c r="W48" s="10">
        <f t="shared" si="9"/>
        <v>170000000</v>
      </c>
      <c r="X48" s="11"/>
      <c r="Y48" s="9"/>
      <c r="Z48" s="10">
        <f t="shared" si="12"/>
        <v>390000</v>
      </c>
      <c r="AA48" s="10">
        <f t="shared" si="10"/>
        <v>300000</v>
      </c>
      <c r="AB48" s="10"/>
      <c r="AC48" s="10"/>
      <c r="AD48" s="11"/>
      <c r="AF48" s="39"/>
      <c r="AG48" s="33" t="s">
        <v>23</v>
      </c>
      <c r="AH48" s="13">
        <f>AVERAGE(V48:X51)</f>
        <v>121375000</v>
      </c>
      <c r="AI48" s="13">
        <f t="shared" si="3"/>
        <v>345000</v>
      </c>
      <c r="AJ48" s="13"/>
      <c r="AK48" s="19">
        <f>AI48/AH48</f>
        <v>2.8424304840370751E-3</v>
      </c>
    </row>
    <row r="49" spans="1:37" x14ac:dyDescent="0.2">
      <c r="A49" s="34"/>
      <c r="B49" t="s">
        <v>7</v>
      </c>
      <c r="F49">
        <v>114</v>
      </c>
      <c r="G49">
        <v>11</v>
      </c>
      <c r="J49">
        <v>31</v>
      </c>
      <c r="K49">
        <v>1</v>
      </c>
      <c r="P49" s="39"/>
      <c r="Q49" s="34"/>
      <c r="R49" t="s">
        <v>7</v>
      </c>
      <c r="S49" s="12"/>
      <c r="T49" s="13"/>
      <c r="U49" s="13"/>
      <c r="V49" s="13">
        <f t="shared" si="11"/>
        <v>114000000</v>
      </c>
      <c r="W49" s="13">
        <f t="shared" si="9"/>
        <v>110000000</v>
      </c>
      <c r="X49" s="14"/>
      <c r="Y49" s="12"/>
      <c r="Z49" s="13">
        <f t="shared" si="12"/>
        <v>310000</v>
      </c>
      <c r="AA49" s="13">
        <f t="shared" si="10"/>
        <v>100000</v>
      </c>
      <c r="AB49" s="13"/>
      <c r="AC49" s="13"/>
      <c r="AD49" s="14"/>
      <c r="AF49" s="39"/>
      <c r="AG49" s="34"/>
      <c r="AI49" s="13">
        <f t="shared" si="3"/>
        <v>205000</v>
      </c>
      <c r="AJ49" s="13"/>
      <c r="AK49" s="19">
        <f>AI49/AH48</f>
        <v>1.6889804325437693E-3</v>
      </c>
    </row>
    <row r="50" spans="1:37" x14ac:dyDescent="0.2">
      <c r="A50" s="34"/>
      <c r="B50" t="s">
        <v>8</v>
      </c>
      <c r="F50">
        <v>109</v>
      </c>
      <c r="G50">
        <v>11</v>
      </c>
      <c r="J50">
        <v>45</v>
      </c>
      <c r="K50">
        <v>1</v>
      </c>
      <c r="P50" s="39"/>
      <c r="Q50" s="34"/>
      <c r="R50" t="s">
        <v>8</v>
      </c>
      <c r="S50" s="12"/>
      <c r="T50" s="13"/>
      <c r="U50" s="13"/>
      <c r="V50" s="13">
        <f t="shared" si="11"/>
        <v>109000000</v>
      </c>
      <c r="W50" s="13">
        <f t="shared" si="9"/>
        <v>110000000</v>
      </c>
      <c r="X50" s="14"/>
      <c r="Y50" s="12"/>
      <c r="Z50" s="13">
        <f t="shared" si="12"/>
        <v>450000</v>
      </c>
      <c r="AA50" s="13">
        <f t="shared" si="10"/>
        <v>100000</v>
      </c>
      <c r="AB50" s="13"/>
      <c r="AC50" s="13"/>
      <c r="AD50" s="14"/>
      <c r="AF50" s="39"/>
      <c r="AG50" s="34"/>
      <c r="AI50" s="13">
        <f t="shared" si="3"/>
        <v>275000</v>
      </c>
      <c r="AJ50" s="13"/>
      <c r="AK50" s="19">
        <f>AI50/AH48</f>
        <v>2.2657054582904223E-3</v>
      </c>
    </row>
    <row r="51" spans="1:37" x14ac:dyDescent="0.2">
      <c r="A51" s="35"/>
      <c r="B51" s="6" t="s">
        <v>9</v>
      </c>
      <c r="C51" s="7"/>
      <c r="D51" s="6"/>
      <c r="E51" s="6"/>
      <c r="F51" s="6">
        <v>127</v>
      </c>
      <c r="G51" s="6">
        <v>12</v>
      </c>
      <c r="H51" s="8"/>
      <c r="I51" s="7"/>
      <c r="J51" s="6">
        <v>44</v>
      </c>
      <c r="K51" s="6">
        <v>4</v>
      </c>
      <c r="L51" s="6"/>
      <c r="M51" s="6"/>
      <c r="N51" s="8"/>
      <c r="P51" s="39"/>
      <c r="Q51" s="35"/>
      <c r="R51" s="6" t="s">
        <v>9</v>
      </c>
      <c r="S51" s="15"/>
      <c r="T51" s="13"/>
      <c r="U51" s="13"/>
      <c r="V51" s="13">
        <f t="shared" si="11"/>
        <v>127000000</v>
      </c>
      <c r="W51" s="13">
        <f t="shared" si="9"/>
        <v>120000000</v>
      </c>
      <c r="X51" s="14"/>
      <c r="Y51" s="15"/>
      <c r="Z51" s="13">
        <f t="shared" si="12"/>
        <v>440000</v>
      </c>
      <c r="AA51" s="13">
        <f t="shared" si="10"/>
        <v>400000</v>
      </c>
      <c r="AB51" s="13"/>
      <c r="AC51" s="13"/>
      <c r="AD51" s="14"/>
      <c r="AF51" s="39"/>
      <c r="AG51" s="35"/>
      <c r="AI51" s="13">
        <f t="shared" si="3"/>
        <v>420000</v>
      </c>
      <c r="AJ51" s="13"/>
      <c r="AK51" s="19">
        <f>AI51/AH48</f>
        <v>3.4603501544799176E-3</v>
      </c>
    </row>
    <row r="52" spans="1:37" x14ac:dyDescent="0.2">
      <c r="A52" s="30" t="s">
        <v>24</v>
      </c>
      <c r="B52" s="3" t="s">
        <v>6</v>
      </c>
      <c r="C52" s="4"/>
      <c r="D52" s="3"/>
      <c r="E52" s="3"/>
      <c r="F52" s="3"/>
      <c r="G52" s="3">
        <v>75</v>
      </c>
      <c r="H52" s="5">
        <v>8</v>
      </c>
      <c r="I52" s="4"/>
      <c r="J52" s="3"/>
      <c r="K52" s="3"/>
      <c r="L52" s="3"/>
      <c r="M52" s="3">
        <v>16</v>
      </c>
      <c r="N52" s="5"/>
      <c r="P52" s="39"/>
      <c r="Q52" s="30" t="s">
        <v>24</v>
      </c>
      <c r="R52" s="3" t="s">
        <v>6</v>
      </c>
      <c r="S52" s="9"/>
      <c r="T52" s="10"/>
      <c r="U52" s="10"/>
      <c r="V52" s="10"/>
      <c r="W52" s="10">
        <f t="shared" si="9"/>
        <v>750000000</v>
      </c>
      <c r="X52" s="11">
        <f t="shared" ref="X52:X87" si="13">H52*100000000</f>
        <v>800000000</v>
      </c>
      <c r="Y52" s="9"/>
      <c r="Z52" s="10"/>
      <c r="AA52" s="10"/>
      <c r="AB52" s="10"/>
      <c r="AC52" s="10">
        <f t="shared" ref="AC52:AC67" si="14">M52*10000000</f>
        <v>160000000</v>
      </c>
      <c r="AD52" s="11"/>
      <c r="AF52" s="39"/>
      <c r="AG52" s="30" t="s">
        <v>24</v>
      </c>
      <c r="AH52" s="13">
        <f>AVERAGE(V52:X55)</f>
        <v>702500000</v>
      </c>
      <c r="AI52" s="13">
        <f t="shared" si="3"/>
        <v>160000000</v>
      </c>
      <c r="AJ52" s="13"/>
      <c r="AK52" s="19">
        <f>AI52/AH52</f>
        <v>0.22775800711743771</v>
      </c>
    </row>
    <row r="53" spans="1:37" x14ac:dyDescent="0.2">
      <c r="A53" s="31"/>
      <c r="B53" t="s">
        <v>7</v>
      </c>
      <c r="G53">
        <v>71</v>
      </c>
      <c r="H53" s="2">
        <v>6</v>
      </c>
      <c r="L53">
        <v>155</v>
      </c>
      <c r="M53">
        <v>24</v>
      </c>
      <c r="N53" s="2">
        <v>1</v>
      </c>
      <c r="P53" s="39"/>
      <c r="Q53" s="31"/>
      <c r="R53" t="s">
        <v>7</v>
      </c>
      <c r="S53" s="12"/>
      <c r="T53" s="13"/>
      <c r="U53" s="13"/>
      <c r="V53" s="13"/>
      <c r="W53" s="13">
        <f t="shared" si="9"/>
        <v>710000000</v>
      </c>
      <c r="X53" s="14">
        <f t="shared" si="13"/>
        <v>600000000</v>
      </c>
      <c r="Y53" s="12"/>
      <c r="Z53" s="13"/>
      <c r="AA53" s="13"/>
      <c r="AB53" s="13">
        <f>L53*1000000</f>
        <v>155000000</v>
      </c>
      <c r="AC53" s="13">
        <f t="shared" si="14"/>
        <v>240000000</v>
      </c>
      <c r="AD53" s="14">
        <f t="shared" ref="AD53:AD59" si="15">N53*100000000</f>
        <v>100000000</v>
      </c>
      <c r="AF53" s="39"/>
      <c r="AG53" s="31"/>
      <c r="AI53" s="13">
        <f t="shared" si="3"/>
        <v>165000000</v>
      </c>
      <c r="AJ53" s="13"/>
      <c r="AK53" s="19">
        <f>AI53/AH52</f>
        <v>0.23487544483985764</v>
      </c>
    </row>
    <row r="54" spans="1:37" x14ac:dyDescent="0.2">
      <c r="A54" s="31"/>
      <c r="B54" t="s">
        <v>8</v>
      </c>
      <c r="G54">
        <v>67</v>
      </c>
      <c r="H54" s="2">
        <v>6</v>
      </c>
      <c r="M54">
        <v>17</v>
      </c>
      <c r="N54" s="2">
        <v>3</v>
      </c>
      <c r="P54" s="39"/>
      <c r="Q54" s="31"/>
      <c r="R54" t="s">
        <v>8</v>
      </c>
      <c r="S54" s="12"/>
      <c r="T54" s="13"/>
      <c r="U54" s="13"/>
      <c r="V54" s="13"/>
      <c r="W54" s="13">
        <f t="shared" si="9"/>
        <v>670000000</v>
      </c>
      <c r="X54" s="14">
        <f t="shared" si="13"/>
        <v>600000000</v>
      </c>
      <c r="Y54" s="12"/>
      <c r="Z54" s="13"/>
      <c r="AA54" s="13"/>
      <c r="AB54" s="13"/>
      <c r="AC54" s="13">
        <f t="shared" si="14"/>
        <v>170000000</v>
      </c>
      <c r="AD54" s="14">
        <f t="shared" si="15"/>
        <v>300000000</v>
      </c>
      <c r="AF54" s="39"/>
      <c r="AG54" s="31"/>
      <c r="AI54" s="13">
        <f t="shared" si="3"/>
        <v>235000000</v>
      </c>
      <c r="AJ54" s="13"/>
      <c r="AK54" s="19">
        <f>AI54/AH52</f>
        <v>0.33451957295373663</v>
      </c>
    </row>
    <row r="55" spans="1:37" x14ac:dyDescent="0.2">
      <c r="A55" s="32"/>
      <c r="B55" s="6" t="s">
        <v>9</v>
      </c>
      <c r="C55" s="7"/>
      <c r="D55" s="6"/>
      <c r="E55" s="6"/>
      <c r="F55" s="6"/>
      <c r="G55" s="6">
        <v>79</v>
      </c>
      <c r="H55" s="8">
        <v>7</v>
      </c>
      <c r="I55" s="7"/>
      <c r="J55" s="6"/>
      <c r="K55" s="6"/>
      <c r="L55" s="6"/>
      <c r="M55" s="6">
        <v>26</v>
      </c>
      <c r="N55" s="8">
        <v>1</v>
      </c>
      <c r="P55" s="39"/>
      <c r="Q55" s="32"/>
      <c r="R55" s="6" t="s">
        <v>9</v>
      </c>
      <c r="S55" s="15"/>
      <c r="T55" s="13"/>
      <c r="U55" s="13"/>
      <c r="V55" s="13"/>
      <c r="W55" s="13">
        <f t="shared" si="9"/>
        <v>790000000</v>
      </c>
      <c r="X55" s="14">
        <f t="shared" si="13"/>
        <v>700000000</v>
      </c>
      <c r="Y55" s="15"/>
      <c r="Z55" s="13"/>
      <c r="AA55" s="13"/>
      <c r="AB55" s="13"/>
      <c r="AC55" s="13">
        <f t="shared" si="14"/>
        <v>260000000</v>
      </c>
      <c r="AD55" s="14">
        <f t="shared" si="15"/>
        <v>100000000</v>
      </c>
      <c r="AF55" s="39"/>
      <c r="AG55" s="32"/>
      <c r="AI55" s="13">
        <f t="shared" si="3"/>
        <v>180000000</v>
      </c>
      <c r="AJ55" s="13"/>
      <c r="AK55" s="19">
        <f>AI55/AH52</f>
        <v>0.25622775800711745</v>
      </c>
    </row>
    <row r="56" spans="1:37" x14ac:dyDescent="0.2">
      <c r="A56" s="30" t="s">
        <v>25</v>
      </c>
      <c r="B56" s="3" t="s">
        <v>6</v>
      </c>
      <c r="C56" s="4"/>
      <c r="D56" s="3"/>
      <c r="E56" s="3"/>
      <c r="F56" s="3"/>
      <c r="G56" s="3">
        <v>64</v>
      </c>
      <c r="H56" s="5">
        <v>12</v>
      </c>
      <c r="I56" s="4"/>
      <c r="J56" s="3"/>
      <c r="K56" s="3"/>
      <c r="L56" s="3">
        <v>163</v>
      </c>
      <c r="M56" s="3">
        <v>21</v>
      </c>
      <c r="N56" s="5">
        <v>2</v>
      </c>
      <c r="P56" s="39"/>
      <c r="Q56" s="30" t="s">
        <v>25</v>
      </c>
      <c r="R56" s="3" t="s">
        <v>6</v>
      </c>
      <c r="S56" s="9"/>
      <c r="T56" s="10"/>
      <c r="U56" s="10"/>
      <c r="V56" s="10"/>
      <c r="W56" s="10">
        <f t="shared" si="9"/>
        <v>640000000</v>
      </c>
      <c r="X56" s="11">
        <f t="shared" si="13"/>
        <v>1200000000</v>
      </c>
      <c r="Y56" s="9"/>
      <c r="Z56" s="10"/>
      <c r="AA56" s="10"/>
      <c r="AB56" s="10">
        <f>L56*1000000</f>
        <v>163000000</v>
      </c>
      <c r="AC56" s="10">
        <f t="shared" si="14"/>
        <v>210000000</v>
      </c>
      <c r="AD56" s="11">
        <f t="shared" si="15"/>
        <v>200000000</v>
      </c>
      <c r="AF56" s="39"/>
      <c r="AG56" s="30" t="s">
        <v>25</v>
      </c>
      <c r="AH56" s="13">
        <f>AVERAGE(V56:X59)</f>
        <v>803750000</v>
      </c>
      <c r="AI56" s="13">
        <f t="shared" si="3"/>
        <v>191000000</v>
      </c>
      <c r="AJ56" s="13"/>
      <c r="AK56" s="19">
        <f>AI56/AH56</f>
        <v>0.23763608087091759</v>
      </c>
    </row>
    <row r="57" spans="1:37" x14ac:dyDescent="0.2">
      <c r="A57" s="31"/>
      <c r="B57" t="s">
        <v>7</v>
      </c>
      <c r="G57">
        <v>84</v>
      </c>
      <c r="H57" s="2">
        <v>8</v>
      </c>
      <c r="L57">
        <v>148</v>
      </c>
      <c r="M57">
        <v>18</v>
      </c>
      <c r="N57" s="2">
        <v>1</v>
      </c>
      <c r="P57" s="39"/>
      <c r="Q57" s="31"/>
      <c r="R57" t="s">
        <v>7</v>
      </c>
      <c r="S57" s="12"/>
      <c r="T57" s="13"/>
      <c r="U57" s="13"/>
      <c r="V57" s="13"/>
      <c r="W57" s="13">
        <f t="shared" si="9"/>
        <v>840000000</v>
      </c>
      <c r="X57" s="14">
        <f t="shared" si="13"/>
        <v>800000000</v>
      </c>
      <c r="Y57" s="12"/>
      <c r="Z57" s="13"/>
      <c r="AA57" s="13"/>
      <c r="AB57" s="13">
        <f>L57*1000000</f>
        <v>148000000</v>
      </c>
      <c r="AC57" s="13">
        <f t="shared" si="14"/>
        <v>180000000</v>
      </c>
      <c r="AD57" s="14">
        <f t="shared" si="15"/>
        <v>100000000</v>
      </c>
      <c r="AF57" s="39"/>
      <c r="AG57" s="31"/>
      <c r="AI57" s="13">
        <f t="shared" si="3"/>
        <v>142666666.66666666</v>
      </c>
      <c r="AJ57" s="13"/>
      <c r="AK57" s="19">
        <f>AI57/AH56</f>
        <v>0.17750129600829445</v>
      </c>
    </row>
    <row r="58" spans="1:37" x14ac:dyDescent="0.2">
      <c r="A58" s="31"/>
      <c r="B58" t="s">
        <v>8</v>
      </c>
      <c r="G58">
        <v>90</v>
      </c>
      <c r="H58" s="2">
        <v>7</v>
      </c>
      <c r="M58">
        <v>28</v>
      </c>
      <c r="N58" s="2">
        <v>1</v>
      </c>
      <c r="P58" s="39"/>
      <c r="Q58" s="31"/>
      <c r="R58" t="s">
        <v>8</v>
      </c>
      <c r="S58" s="12"/>
      <c r="T58" s="13"/>
      <c r="U58" s="13"/>
      <c r="V58" s="13"/>
      <c r="W58" s="13">
        <f t="shared" si="9"/>
        <v>900000000</v>
      </c>
      <c r="X58" s="14">
        <f t="shared" si="13"/>
        <v>700000000</v>
      </c>
      <c r="Y58" s="12"/>
      <c r="Z58" s="13"/>
      <c r="AA58" s="13"/>
      <c r="AB58" s="13"/>
      <c r="AC58" s="13">
        <f t="shared" si="14"/>
        <v>280000000</v>
      </c>
      <c r="AD58" s="14">
        <f t="shared" si="15"/>
        <v>100000000</v>
      </c>
      <c r="AF58" s="39"/>
      <c r="AG58" s="31"/>
      <c r="AI58" s="13">
        <f>AVERAGE(Y58:AD58)</f>
        <v>190000000</v>
      </c>
      <c r="AJ58" s="13"/>
      <c r="AK58" s="19">
        <f>AI58/AH56</f>
        <v>0.2363919129082426</v>
      </c>
    </row>
    <row r="59" spans="1:37" x14ac:dyDescent="0.2">
      <c r="A59" s="32"/>
      <c r="B59" s="6" t="s">
        <v>9</v>
      </c>
      <c r="C59" s="7"/>
      <c r="D59" s="6"/>
      <c r="E59" s="6"/>
      <c r="F59" s="6"/>
      <c r="G59" s="6">
        <v>85</v>
      </c>
      <c r="H59" s="8">
        <v>5</v>
      </c>
      <c r="I59" s="7"/>
      <c r="J59" s="6"/>
      <c r="K59" s="6"/>
      <c r="L59" s="6"/>
      <c r="M59" s="6">
        <v>19</v>
      </c>
      <c r="N59" s="8">
        <v>3</v>
      </c>
      <c r="P59" s="39"/>
      <c r="Q59" s="32"/>
      <c r="R59" s="6" t="s">
        <v>9</v>
      </c>
      <c r="S59" s="15"/>
      <c r="T59" s="13"/>
      <c r="U59" s="13"/>
      <c r="V59" s="13"/>
      <c r="W59" s="13">
        <f t="shared" si="9"/>
        <v>850000000</v>
      </c>
      <c r="X59" s="14">
        <f t="shared" si="13"/>
        <v>500000000</v>
      </c>
      <c r="Y59" s="15"/>
      <c r="Z59" s="13"/>
      <c r="AA59" s="13"/>
      <c r="AB59" s="13"/>
      <c r="AC59" s="13">
        <f t="shared" si="14"/>
        <v>190000000</v>
      </c>
      <c r="AD59" s="14">
        <f t="shared" si="15"/>
        <v>300000000</v>
      </c>
      <c r="AF59" s="39"/>
      <c r="AG59" s="32"/>
      <c r="AI59" s="13">
        <f t="shared" si="3"/>
        <v>245000000</v>
      </c>
      <c r="AJ59" s="13"/>
      <c r="AK59" s="19">
        <f>AI59/AH56</f>
        <v>0.30482115085536549</v>
      </c>
    </row>
    <row r="60" spans="1:37" x14ac:dyDescent="0.2">
      <c r="A60" s="30" t="s">
        <v>26</v>
      </c>
      <c r="B60" s="3" t="s">
        <v>6</v>
      </c>
      <c r="C60" s="4"/>
      <c r="D60" s="3"/>
      <c r="E60" s="3"/>
      <c r="F60" s="3"/>
      <c r="G60" s="3">
        <v>89</v>
      </c>
      <c r="H60" s="5">
        <v>7</v>
      </c>
      <c r="I60" s="4"/>
      <c r="J60" s="3"/>
      <c r="K60" s="3"/>
      <c r="L60" s="3"/>
      <c r="M60" s="3">
        <v>18</v>
      </c>
      <c r="N60" s="5"/>
      <c r="P60" s="39"/>
      <c r="Q60" s="30" t="s">
        <v>26</v>
      </c>
      <c r="R60" s="3" t="s">
        <v>6</v>
      </c>
      <c r="S60" s="9"/>
      <c r="T60" s="10"/>
      <c r="U60" s="10"/>
      <c r="V60" s="10"/>
      <c r="W60" s="10">
        <f t="shared" si="9"/>
        <v>890000000</v>
      </c>
      <c r="X60" s="11">
        <f t="shared" si="13"/>
        <v>700000000</v>
      </c>
      <c r="Y60" s="9"/>
      <c r="Z60" s="10"/>
      <c r="AA60" s="10"/>
      <c r="AB60" s="10"/>
      <c r="AC60" s="10">
        <f t="shared" si="14"/>
        <v>180000000</v>
      </c>
      <c r="AD60" s="11"/>
      <c r="AF60" s="39"/>
      <c r="AG60" s="30" t="s">
        <v>26</v>
      </c>
      <c r="AH60" s="13">
        <f>AVERAGE(V60:X63)</f>
        <v>838750000</v>
      </c>
      <c r="AI60" s="13">
        <f t="shared" si="3"/>
        <v>180000000</v>
      </c>
      <c r="AJ60" s="13"/>
      <c r="AK60" s="19">
        <f>AI60/AH60</f>
        <v>0.21460506706408347</v>
      </c>
    </row>
    <row r="61" spans="1:37" x14ac:dyDescent="0.2">
      <c r="A61" s="31"/>
      <c r="B61" t="s">
        <v>7</v>
      </c>
      <c r="G61">
        <v>88</v>
      </c>
      <c r="H61" s="2">
        <v>11</v>
      </c>
      <c r="M61">
        <v>14</v>
      </c>
      <c r="P61" s="39"/>
      <c r="Q61" s="31"/>
      <c r="R61" t="s">
        <v>7</v>
      </c>
      <c r="S61" s="12"/>
      <c r="T61" s="13"/>
      <c r="U61" s="13"/>
      <c r="V61" s="13"/>
      <c r="W61" s="13">
        <f t="shared" si="9"/>
        <v>880000000</v>
      </c>
      <c r="X61" s="14">
        <f t="shared" si="13"/>
        <v>1100000000</v>
      </c>
      <c r="Y61" s="12"/>
      <c r="Z61" s="13"/>
      <c r="AA61" s="13"/>
      <c r="AB61" s="13"/>
      <c r="AC61" s="13">
        <f t="shared" si="14"/>
        <v>140000000</v>
      </c>
      <c r="AD61" s="14"/>
      <c r="AF61" s="39"/>
      <c r="AG61" s="31"/>
      <c r="AI61" s="13">
        <f t="shared" si="3"/>
        <v>140000000</v>
      </c>
      <c r="AJ61" s="13"/>
      <c r="AK61" s="19">
        <f>AI61/AH60</f>
        <v>0.16691505216095381</v>
      </c>
    </row>
    <row r="62" spans="1:37" x14ac:dyDescent="0.2">
      <c r="A62" s="31"/>
      <c r="B62" t="s">
        <v>8</v>
      </c>
      <c r="G62">
        <v>74</v>
      </c>
      <c r="H62" s="2">
        <v>8</v>
      </c>
      <c r="M62">
        <v>23</v>
      </c>
      <c r="P62" s="39"/>
      <c r="Q62" s="31"/>
      <c r="R62" t="s">
        <v>8</v>
      </c>
      <c r="S62" s="12"/>
      <c r="T62" s="13"/>
      <c r="U62" s="13"/>
      <c r="V62" s="13"/>
      <c r="W62" s="13">
        <f t="shared" si="9"/>
        <v>740000000</v>
      </c>
      <c r="X62" s="14">
        <f t="shared" si="13"/>
        <v>800000000</v>
      </c>
      <c r="Y62" s="12"/>
      <c r="Z62" s="13"/>
      <c r="AA62" s="13"/>
      <c r="AB62" s="13"/>
      <c r="AC62" s="13">
        <f t="shared" si="14"/>
        <v>230000000</v>
      </c>
      <c r="AD62" s="14"/>
      <c r="AF62" s="39"/>
      <c r="AG62" s="31"/>
      <c r="AI62" s="13">
        <f t="shared" si="3"/>
        <v>230000000</v>
      </c>
      <c r="AJ62" s="13"/>
      <c r="AK62" s="19">
        <f>AI62/AH60</f>
        <v>0.27421758569299554</v>
      </c>
    </row>
    <row r="63" spans="1:37" x14ac:dyDescent="0.2">
      <c r="A63" s="32"/>
      <c r="B63" s="6" t="s">
        <v>9</v>
      </c>
      <c r="C63" s="7"/>
      <c r="D63" s="6"/>
      <c r="E63" s="6"/>
      <c r="F63" s="6"/>
      <c r="G63" s="6">
        <v>70</v>
      </c>
      <c r="H63" s="8">
        <v>9</v>
      </c>
      <c r="I63" s="7"/>
      <c r="J63" s="6"/>
      <c r="K63" s="6"/>
      <c r="L63" s="6"/>
      <c r="M63" s="6">
        <v>15</v>
      </c>
      <c r="N63" s="8"/>
      <c r="P63" s="39"/>
      <c r="Q63" s="32"/>
      <c r="R63" s="6" t="s">
        <v>9</v>
      </c>
      <c r="S63" s="15"/>
      <c r="T63" s="13"/>
      <c r="U63" s="13"/>
      <c r="V63" s="13"/>
      <c r="W63" s="13">
        <f t="shared" si="9"/>
        <v>700000000</v>
      </c>
      <c r="X63" s="14">
        <f t="shared" si="13"/>
        <v>900000000</v>
      </c>
      <c r="Y63" s="15"/>
      <c r="Z63" s="13"/>
      <c r="AA63" s="13"/>
      <c r="AB63" s="13"/>
      <c r="AC63" s="13">
        <f t="shared" si="14"/>
        <v>150000000</v>
      </c>
      <c r="AD63" s="14"/>
      <c r="AF63" s="39"/>
      <c r="AG63" s="32"/>
      <c r="AI63" s="13">
        <f t="shared" si="3"/>
        <v>150000000</v>
      </c>
      <c r="AJ63" s="13"/>
      <c r="AK63" s="19">
        <f>AI63/AH60</f>
        <v>0.17883755588673622</v>
      </c>
    </row>
    <row r="64" spans="1:37" x14ac:dyDescent="0.2">
      <c r="A64" s="30" t="s">
        <v>27</v>
      </c>
      <c r="B64" s="3" t="s">
        <v>6</v>
      </c>
      <c r="C64" s="4"/>
      <c r="D64" s="3"/>
      <c r="E64" s="3"/>
      <c r="F64" s="3"/>
      <c r="G64" s="3">
        <v>70</v>
      </c>
      <c r="H64" s="5">
        <v>7</v>
      </c>
      <c r="I64" s="4"/>
      <c r="J64" s="3"/>
      <c r="K64" s="3">
        <v>123</v>
      </c>
      <c r="L64" s="3">
        <v>16</v>
      </c>
      <c r="M64" s="3">
        <v>4</v>
      </c>
      <c r="N64" s="5"/>
      <c r="P64" s="39"/>
      <c r="Q64" s="30" t="s">
        <v>27</v>
      </c>
      <c r="R64" s="3" t="s">
        <v>6</v>
      </c>
      <c r="S64" s="9"/>
      <c r="T64" s="10"/>
      <c r="U64" s="10"/>
      <c r="V64" s="10"/>
      <c r="W64" s="10">
        <f t="shared" si="9"/>
        <v>700000000</v>
      </c>
      <c r="X64" s="11">
        <f t="shared" si="13"/>
        <v>700000000</v>
      </c>
      <c r="Y64" s="9"/>
      <c r="Z64" s="10"/>
      <c r="AA64" s="10">
        <f t="shared" ref="AA64:AA75" si="16">K64*100000</f>
        <v>12300000</v>
      </c>
      <c r="AB64" s="10">
        <f>L64*1000000</f>
        <v>16000000</v>
      </c>
      <c r="AC64" s="10">
        <f t="shared" si="14"/>
        <v>40000000</v>
      </c>
      <c r="AD64" s="11"/>
      <c r="AF64" s="39"/>
      <c r="AG64" s="30" t="s">
        <v>27</v>
      </c>
      <c r="AH64" s="13">
        <f>AVERAGE(V64:X67)</f>
        <v>807500000</v>
      </c>
      <c r="AI64" s="13">
        <f t="shared" si="3"/>
        <v>22766666.666666668</v>
      </c>
      <c r="AJ64" s="13"/>
      <c r="AK64" s="19">
        <f>AI64/AH64</f>
        <v>2.8194014447884417E-2</v>
      </c>
    </row>
    <row r="65" spans="1:37" x14ac:dyDescent="0.2">
      <c r="A65" s="31"/>
      <c r="B65" t="s">
        <v>7</v>
      </c>
      <c r="G65">
        <v>66</v>
      </c>
      <c r="H65" s="2">
        <v>14</v>
      </c>
      <c r="K65">
        <v>156</v>
      </c>
      <c r="L65">
        <v>14</v>
      </c>
      <c r="M65">
        <v>2</v>
      </c>
      <c r="P65" s="39"/>
      <c r="Q65" s="31"/>
      <c r="R65" t="s">
        <v>7</v>
      </c>
      <c r="S65" s="12"/>
      <c r="T65" s="13"/>
      <c r="U65" s="13"/>
      <c r="V65" s="13"/>
      <c r="W65" s="13">
        <f t="shared" si="9"/>
        <v>660000000</v>
      </c>
      <c r="X65" s="14">
        <f t="shared" si="13"/>
        <v>1400000000</v>
      </c>
      <c r="Y65" s="12"/>
      <c r="Z65" s="13"/>
      <c r="AA65" s="13">
        <f t="shared" si="16"/>
        <v>15600000</v>
      </c>
      <c r="AB65" s="13">
        <f>L65*1000000</f>
        <v>14000000</v>
      </c>
      <c r="AC65" s="13">
        <f t="shared" si="14"/>
        <v>20000000</v>
      </c>
      <c r="AD65" s="14"/>
      <c r="AF65" s="39"/>
      <c r="AG65" s="31"/>
      <c r="AI65" s="13">
        <f t="shared" si="3"/>
        <v>16533333.333333334</v>
      </c>
      <c r="AJ65" s="13"/>
      <c r="AK65" s="19">
        <f>AI65/AH64</f>
        <v>2.0474716202270381E-2</v>
      </c>
    </row>
    <row r="66" spans="1:37" x14ac:dyDescent="0.2">
      <c r="A66" s="31"/>
      <c r="B66" t="s">
        <v>8</v>
      </c>
      <c r="G66">
        <v>78</v>
      </c>
      <c r="H66" s="2">
        <v>7</v>
      </c>
      <c r="K66">
        <v>151</v>
      </c>
      <c r="L66">
        <v>11</v>
      </c>
      <c r="M66">
        <v>1</v>
      </c>
      <c r="P66" s="39"/>
      <c r="Q66" s="31"/>
      <c r="R66" t="s">
        <v>8</v>
      </c>
      <c r="S66" s="12"/>
      <c r="T66" s="13"/>
      <c r="U66" s="13"/>
      <c r="V66" s="13"/>
      <c r="W66" s="13">
        <f t="shared" si="9"/>
        <v>780000000</v>
      </c>
      <c r="X66" s="14">
        <f t="shared" si="13"/>
        <v>700000000</v>
      </c>
      <c r="Y66" s="12"/>
      <c r="Z66" s="13"/>
      <c r="AA66" s="13">
        <f t="shared" si="16"/>
        <v>15100000</v>
      </c>
      <c r="AB66" s="13">
        <f>L66*1000000</f>
        <v>11000000</v>
      </c>
      <c r="AC66" s="13">
        <f t="shared" si="14"/>
        <v>10000000</v>
      </c>
      <c r="AD66" s="14"/>
      <c r="AF66" s="39"/>
      <c r="AG66" s="31"/>
      <c r="AI66" s="13">
        <f t="shared" si="3"/>
        <v>12033333.333333334</v>
      </c>
      <c r="AJ66" s="13"/>
      <c r="AK66" s="19">
        <f>AI66/AH64</f>
        <v>1.4901960784313726E-2</v>
      </c>
    </row>
    <row r="67" spans="1:37" x14ac:dyDescent="0.2">
      <c r="A67" s="32"/>
      <c r="B67" s="6" t="s">
        <v>9</v>
      </c>
      <c r="C67" s="7"/>
      <c r="D67" s="6"/>
      <c r="E67" s="6"/>
      <c r="F67" s="6"/>
      <c r="G67" s="6">
        <v>82</v>
      </c>
      <c r="H67" s="8">
        <v>7</v>
      </c>
      <c r="I67" s="7"/>
      <c r="J67" s="6"/>
      <c r="K67" s="6">
        <v>154</v>
      </c>
      <c r="L67" s="6">
        <v>12</v>
      </c>
      <c r="M67" s="6">
        <v>2</v>
      </c>
      <c r="N67" s="8"/>
      <c r="P67" s="39"/>
      <c r="Q67" s="32"/>
      <c r="R67" s="6" t="s">
        <v>9</v>
      </c>
      <c r="S67" s="15"/>
      <c r="T67" s="13"/>
      <c r="U67" s="13"/>
      <c r="V67" s="13"/>
      <c r="W67" s="13">
        <f t="shared" si="9"/>
        <v>820000000</v>
      </c>
      <c r="X67" s="14">
        <f t="shared" si="13"/>
        <v>700000000</v>
      </c>
      <c r="Y67" s="15"/>
      <c r="Z67" s="13"/>
      <c r="AA67" s="13">
        <f t="shared" si="16"/>
        <v>15400000</v>
      </c>
      <c r="AB67" s="13">
        <f>L67*1000000</f>
        <v>12000000</v>
      </c>
      <c r="AC67" s="13">
        <f t="shared" si="14"/>
        <v>20000000</v>
      </c>
      <c r="AD67" s="14"/>
      <c r="AF67" s="39"/>
      <c r="AG67" s="32"/>
      <c r="AI67" s="13">
        <f t="shared" si="3"/>
        <v>15800000</v>
      </c>
      <c r="AJ67" s="13"/>
      <c r="AK67" s="19">
        <f>AI67/AH64</f>
        <v>1.9566563467492259E-2</v>
      </c>
    </row>
    <row r="68" spans="1:37" x14ac:dyDescent="0.2">
      <c r="A68" s="30" t="s">
        <v>28</v>
      </c>
      <c r="B68" s="3" t="s">
        <v>6</v>
      </c>
      <c r="C68" s="4"/>
      <c r="D68" s="3"/>
      <c r="E68" s="3"/>
      <c r="F68" s="3"/>
      <c r="G68" s="3">
        <v>66</v>
      </c>
      <c r="H68" s="5">
        <v>5</v>
      </c>
      <c r="I68" s="4"/>
      <c r="J68" s="3">
        <v>44</v>
      </c>
      <c r="K68" s="3">
        <v>4</v>
      </c>
      <c r="L68" s="3"/>
      <c r="M68" s="3"/>
      <c r="N68" s="5"/>
      <c r="P68" s="39"/>
      <c r="Q68" s="30" t="s">
        <v>28</v>
      </c>
      <c r="R68" s="3" t="s">
        <v>6</v>
      </c>
      <c r="S68" s="9"/>
      <c r="T68" s="10"/>
      <c r="U68" s="10"/>
      <c r="V68" s="10"/>
      <c r="W68" s="10">
        <f t="shared" ref="W68:W99" si="17">G68*10000000</f>
        <v>660000000</v>
      </c>
      <c r="X68" s="11">
        <f t="shared" si="13"/>
        <v>500000000</v>
      </c>
      <c r="Y68" s="9"/>
      <c r="Z68" s="10">
        <f t="shared" ref="Z68:Z75" si="18">J68*10000</f>
        <v>440000</v>
      </c>
      <c r="AA68" s="10">
        <f t="shared" si="16"/>
        <v>400000</v>
      </c>
      <c r="AB68" s="10"/>
      <c r="AC68" s="10"/>
      <c r="AD68" s="11"/>
      <c r="AF68" s="39"/>
      <c r="AG68" s="30" t="s">
        <v>28</v>
      </c>
      <c r="AH68" s="13">
        <f>AVERAGE(V68:X71)</f>
        <v>732500000</v>
      </c>
      <c r="AI68" s="13">
        <f t="shared" si="3"/>
        <v>420000</v>
      </c>
      <c r="AJ68" s="13"/>
      <c r="AK68" s="19">
        <f>AI68/AH68</f>
        <v>5.7337883959044365E-4</v>
      </c>
    </row>
    <row r="69" spans="1:37" x14ac:dyDescent="0.2">
      <c r="A69" s="31"/>
      <c r="B69" t="s">
        <v>7</v>
      </c>
      <c r="G69">
        <v>65</v>
      </c>
      <c r="H69" s="2">
        <v>12</v>
      </c>
      <c r="J69">
        <v>69</v>
      </c>
      <c r="K69">
        <v>9</v>
      </c>
      <c r="P69" s="39"/>
      <c r="Q69" s="31"/>
      <c r="R69" t="s">
        <v>7</v>
      </c>
      <c r="S69" s="12"/>
      <c r="T69" s="13"/>
      <c r="U69" s="13"/>
      <c r="V69" s="13"/>
      <c r="W69" s="13">
        <f t="shared" si="17"/>
        <v>650000000</v>
      </c>
      <c r="X69" s="14">
        <f t="shared" si="13"/>
        <v>1200000000</v>
      </c>
      <c r="Y69" s="12"/>
      <c r="Z69" s="13">
        <f t="shared" si="18"/>
        <v>690000</v>
      </c>
      <c r="AA69" s="13">
        <f t="shared" si="16"/>
        <v>900000</v>
      </c>
      <c r="AB69" s="13"/>
      <c r="AC69" s="13"/>
      <c r="AD69" s="14"/>
      <c r="AF69" s="39"/>
      <c r="AG69" s="31"/>
      <c r="AI69" s="13">
        <f t="shared" ref="AI69:AI99" si="19">AVERAGE(Y69:AD69)</f>
        <v>795000</v>
      </c>
      <c r="AJ69" s="13"/>
      <c r="AK69" s="19">
        <f>AI69/AH68</f>
        <v>1.0853242320819113E-3</v>
      </c>
    </row>
    <row r="70" spans="1:37" x14ac:dyDescent="0.2">
      <c r="A70" s="31"/>
      <c r="B70" t="s">
        <v>8</v>
      </c>
      <c r="G70">
        <v>72</v>
      </c>
      <c r="H70" s="2">
        <v>8</v>
      </c>
      <c r="J70">
        <v>47</v>
      </c>
      <c r="K70">
        <v>8</v>
      </c>
      <c r="P70" s="39"/>
      <c r="Q70" s="31"/>
      <c r="R70" t="s">
        <v>8</v>
      </c>
      <c r="S70" s="12"/>
      <c r="T70" s="13"/>
      <c r="U70" s="13"/>
      <c r="V70" s="13"/>
      <c r="W70" s="13">
        <f t="shared" si="17"/>
        <v>720000000</v>
      </c>
      <c r="X70" s="14">
        <f t="shared" si="13"/>
        <v>800000000</v>
      </c>
      <c r="Y70" s="12"/>
      <c r="Z70" s="13">
        <f t="shared" si="18"/>
        <v>470000</v>
      </c>
      <c r="AA70" s="13">
        <f t="shared" si="16"/>
        <v>800000</v>
      </c>
      <c r="AB70" s="13"/>
      <c r="AC70" s="13"/>
      <c r="AD70" s="14"/>
      <c r="AF70" s="39"/>
      <c r="AG70" s="31"/>
      <c r="AI70" s="13">
        <f t="shared" si="19"/>
        <v>635000</v>
      </c>
      <c r="AJ70" s="13"/>
      <c r="AK70" s="19">
        <f>AI70/AH68</f>
        <v>8.6689419795221842E-4</v>
      </c>
    </row>
    <row r="71" spans="1:37" x14ac:dyDescent="0.2">
      <c r="A71" s="32"/>
      <c r="B71" s="6" t="s">
        <v>9</v>
      </c>
      <c r="C71" s="7"/>
      <c r="D71" s="6"/>
      <c r="E71" s="6"/>
      <c r="F71" s="6"/>
      <c r="G71" s="6">
        <v>53</v>
      </c>
      <c r="H71" s="8">
        <v>8</v>
      </c>
      <c r="I71" s="7"/>
      <c r="J71" s="6">
        <v>46</v>
      </c>
      <c r="K71" s="6">
        <v>4</v>
      </c>
      <c r="L71" s="6"/>
      <c r="M71" s="6"/>
      <c r="N71" s="8"/>
      <c r="P71" s="39"/>
      <c r="Q71" s="32"/>
      <c r="R71" s="6" t="s">
        <v>9</v>
      </c>
      <c r="S71" s="15"/>
      <c r="T71" s="13"/>
      <c r="U71" s="13"/>
      <c r="V71" s="13"/>
      <c r="W71" s="13">
        <f t="shared" si="17"/>
        <v>530000000</v>
      </c>
      <c r="X71" s="14">
        <f t="shared" si="13"/>
        <v>800000000</v>
      </c>
      <c r="Y71" s="15"/>
      <c r="Z71" s="13">
        <f t="shared" si="18"/>
        <v>460000</v>
      </c>
      <c r="AA71" s="13">
        <f t="shared" si="16"/>
        <v>400000</v>
      </c>
      <c r="AB71" s="13"/>
      <c r="AC71" s="13"/>
      <c r="AD71" s="14"/>
      <c r="AF71" s="39"/>
      <c r="AG71" s="32"/>
      <c r="AI71" s="13">
        <f t="shared" si="19"/>
        <v>430000</v>
      </c>
      <c r="AJ71" s="13"/>
      <c r="AK71" s="19">
        <f>AI71/AH68</f>
        <v>5.8703071672354954E-4</v>
      </c>
    </row>
    <row r="72" spans="1:37" x14ac:dyDescent="0.2">
      <c r="A72" s="30" t="s">
        <v>29</v>
      </c>
      <c r="B72" s="3" t="s">
        <v>6</v>
      </c>
      <c r="C72" s="4"/>
      <c r="D72" s="3"/>
      <c r="E72" s="3"/>
      <c r="F72" s="3"/>
      <c r="G72" s="3">
        <v>59</v>
      </c>
      <c r="H72" s="5">
        <v>6</v>
      </c>
      <c r="I72" s="4"/>
      <c r="J72" s="3">
        <v>26</v>
      </c>
      <c r="K72" s="3">
        <v>3</v>
      </c>
      <c r="L72" s="3"/>
      <c r="M72" s="3"/>
      <c r="N72" s="5"/>
      <c r="P72" s="39"/>
      <c r="Q72" s="30" t="s">
        <v>29</v>
      </c>
      <c r="R72" s="3" t="s">
        <v>6</v>
      </c>
      <c r="S72" s="9"/>
      <c r="T72" s="10"/>
      <c r="U72" s="10"/>
      <c r="V72" s="10"/>
      <c r="W72" s="10">
        <f t="shared" si="17"/>
        <v>590000000</v>
      </c>
      <c r="X72" s="11">
        <f t="shared" si="13"/>
        <v>600000000</v>
      </c>
      <c r="Y72" s="9"/>
      <c r="Z72" s="10">
        <f t="shared" si="18"/>
        <v>260000</v>
      </c>
      <c r="AA72" s="10">
        <f t="shared" si="16"/>
        <v>300000</v>
      </c>
      <c r="AB72" s="10"/>
      <c r="AC72" s="10"/>
      <c r="AD72" s="11"/>
      <c r="AF72" s="39"/>
      <c r="AG72" s="30" t="s">
        <v>29</v>
      </c>
      <c r="AH72" s="13">
        <f>AVERAGE(V72:X75)</f>
        <v>562500000</v>
      </c>
      <c r="AI72" s="13">
        <f t="shared" si="19"/>
        <v>280000</v>
      </c>
      <c r="AJ72" s="13"/>
      <c r="AK72" s="19">
        <f>AI72/AH72</f>
        <v>4.9777777777777776E-4</v>
      </c>
    </row>
    <row r="73" spans="1:37" x14ac:dyDescent="0.2">
      <c r="A73" s="31"/>
      <c r="B73" t="s">
        <v>7</v>
      </c>
      <c r="G73">
        <v>67</v>
      </c>
      <c r="H73" s="2">
        <v>7</v>
      </c>
      <c r="J73">
        <v>11</v>
      </c>
      <c r="K73">
        <v>5</v>
      </c>
      <c r="P73" s="39"/>
      <c r="Q73" s="31"/>
      <c r="R73" t="s">
        <v>7</v>
      </c>
      <c r="S73" s="12"/>
      <c r="T73" s="13"/>
      <c r="U73" s="13"/>
      <c r="V73" s="13"/>
      <c r="W73" s="13">
        <f t="shared" si="17"/>
        <v>670000000</v>
      </c>
      <c r="X73" s="14">
        <f t="shared" si="13"/>
        <v>700000000</v>
      </c>
      <c r="Y73" s="12"/>
      <c r="Z73" s="13">
        <f t="shared" si="18"/>
        <v>110000</v>
      </c>
      <c r="AA73" s="13">
        <f t="shared" si="16"/>
        <v>500000</v>
      </c>
      <c r="AB73" s="13"/>
      <c r="AC73" s="13"/>
      <c r="AD73" s="14"/>
      <c r="AF73" s="39"/>
      <c r="AG73" s="31"/>
      <c r="AI73" s="13">
        <f t="shared" si="19"/>
        <v>305000</v>
      </c>
      <c r="AJ73" s="13"/>
      <c r="AK73" s="19">
        <f>AI73/AH72</f>
        <v>5.4222222222222226E-4</v>
      </c>
    </row>
    <row r="74" spans="1:37" x14ac:dyDescent="0.2">
      <c r="A74" s="31"/>
      <c r="B74" t="s">
        <v>8</v>
      </c>
      <c r="G74">
        <v>55</v>
      </c>
      <c r="H74" s="2">
        <v>4</v>
      </c>
      <c r="J74">
        <v>23</v>
      </c>
      <c r="K74">
        <v>4</v>
      </c>
      <c r="P74" s="39"/>
      <c r="Q74" s="31"/>
      <c r="R74" t="s">
        <v>8</v>
      </c>
      <c r="S74" s="12"/>
      <c r="T74" s="13"/>
      <c r="U74" s="13"/>
      <c r="V74" s="13"/>
      <c r="W74" s="13">
        <f t="shared" si="17"/>
        <v>550000000</v>
      </c>
      <c r="X74" s="14">
        <f t="shared" si="13"/>
        <v>400000000</v>
      </c>
      <c r="Y74" s="12"/>
      <c r="Z74" s="13">
        <f t="shared" si="18"/>
        <v>230000</v>
      </c>
      <c r="AA74" s="13">
        <f t="shared" si="16"/>
        <v>400000</v>
      </c>
      <c r="AB74" s="13"/>
      <c r="AC74" s="13"/>
      <c r="AD74" s="14"/>
      <c r="AF74" s="39"/>
      <c r="AG74" s="31"/>
      <c r="AI74" s="13">
        <f t="shared" si="19"/>
        <v>315000</v>
      </c>
      <c r="AJ74" s="13"/>
      <c r="AK74" s="19">
        <f>AI74/AH72</f>
        <v>5.5999999999999995E-4</v>
      </c>
    </row>
    <row r="75" spans="1:37" x14ac:dyDescent="0.2">
      <c r="A75" s="32"/>
      <c r="B75" s="6" t="s">
        <v>9</v>
      </c>
      <c r="C75" s="7"/>
      <c r="D75" s="6"/>
      <c r="E75" s="6"/>
      <c r="F75" s="6"/>
      <c r="G75" s="6">
        <v>69</v>
      </c>
      <c r="H75" s="8">
        <v>3</v>
      </c>
      <c r="I75" s="7"/>
      <c r="J75" s="6">
        <v>36</v>
      </c>
      <c r="K75" s="6">
        <v>2</v>
      </c>
      <c r="L75" s="6"/>
      <c r="M75" s="6"/>
      <c r="N75" s="8"/>
      <c r="P75" s="39"/>
      <c r="Q75" s="32"/>
      <c r="R75" s="6" t="s">
        <v>9</v>
      </c>
      <c r="S75" s="15"/>
      <c r="T75" s="13"/>
      <c r="U75" s="13"/>
      <c r="V75" s="13"/>
      <c r="W75" s="13">
        <f t="shared" si="17"/>
        <v>690000000</v>
      </c>
      <c r="X75" s="14">
        <f t="shared" si="13"/>
        <v>300000000</v>
      </c>
      <c r="Y75" s="15"/>
      <c r="Z75" s="13">
        <f t="shared" si="18"/>
        <v>360000</v>
      </c>
      <c r="AA75" s="13">
        <f t="shared" si="16"/>
        <v>200000</v>
      </c>
      <c r="AB75" s="13"/>
      <c r="AC75" s="13"/>
      <c r="AD75" s="14"/>
      <c r="AF75" s="39"/>
      <c r="AG75" s="32"/>
      <c r="AI75" s="13">
        <f t="shared" si="19"/>
        <v>280000</v>
      </c>
      <c r="AJ75" s="13"/>
      <c r="AK75" s="19">
        <f>AI75/AH72</f>
        <v>4.9777777777777776E-4</v>
      </c>
    </row>
    <row r="76" spans="1:37" x14ac:dyDescent="0.2">
      <c r="A76" s="27" t="s">
        <v>30</v>
      </c>
      <c r="B76" s="3" t="s">
        <v>6</v>
      </c>
      <c r="C76" s="4"/>
      <c r="D76" s="3"/>
      <c r="E76" s="3"/>
      <c r="F76" s="3"/>
      <c r="G76" s="3">
        <v>26</v>
      </c>
      <c r="H76" s="5">
        <v>4</v>
      </c>
      <c r="I76" s="4"/>
      <c r="J76" s="3"/>
      <c r="K76" s="3"/>
      <c r="L76" s="3"/>
      <c r="M76" s="3">
        <v>15</v>
      </c>
      <c r="N76" s="5">
        <v>5</v>
      </c>
      <c r="P76" s="39"/>
      <c r="Q76" s="27" t="s">
        <v>30</v>
      </c>
      <c r="R76" s="3" t="s">
        <v>6</v>
      </c>
      <c r="S76" s="9"/>
      <c r="T76" s="10"/>
      <c r="U76" s="10"/>
      <c r="V76" s="10"/>
      <c r="W76" s="10">
        <f t="shared" si="17"/>
        <v>260000000</v>
      </c>
      <c r="X76" s="11">
        <f t="shared" si="13"/>
        <v>400000000</v>
      </c>
      <c r="Y76" s="9"/>
      <c r="Z76" s="10"/>
      <c r="AA76" s="10"/>
      <c r="AB76" s="10"/>
      <c r="AC76" s="10">
        <f t="shared" ref="AC76:AC91" si="20">M76*10000000</f>
        <v>150000000</v>
      </c>
      <c r="AD76" s="11">
        <f>N76*100000000</f>
        <v>500000000</v>
      </c>
      <c r="AF76" s="39"/>
      <c r="AG76" s="27" t="s">
        <v>30</v>
      </c>
      <c r="AH76" s="13">
        <f>AVERAGE(V76:X79)</f>
        <v>301250000</v>
      </c>
      <c r="AI76" s="13">
        <f t="shared" si="19"/>
        <v>325000000</v>
      </c>
      <c r="AJ76" s="13"/>
      <c r="AK76" s="19">
        <f>AI76/AH76</f>
        <v>1.0788381742738589</v>
      </c>
    </row>
    <row r="77" spans="1:37" x14ac:dyDescent="0.2">
      <c r="A77" s="28"/>
      <c r="B77" t="s">
        <v>7</v>
      </c>
      <c r="G77">
        <v>43</v>
      </c>
      <c r="H77" s="2">
        <v>2</v>
      </c>
      <c r="M77">
        <v>24</v>
      </c>
      <c r="N77" s="2">
        <v>5</v>
      </c>
      <c r="P77" s="39"/>
      <c r="Q77" s="28"/>
      <c r="R77" t="s">
        <v>7</v>
      </c>
      <c r="S77" s="12"/>
      <c r="T77" s="13"/>
      <c r="U77" s="13"/>
      <c r="V77" s="13"/>
      <c r="W77" s="13">
        <f t="shared" si="17"/>
        <v>430000000</v>
      </c>
      <c r="X77" s="14">
        <f t="shared" si="13"/>
        <v>200000000</v>
      </c>
      <c r="Y77" s="12"/>
      <c r="Z77" s="13"/>
      <c r="AA77" s="13"/>
      <c r="AB77" s="13"/>
      <c r="AC77" s="13">
        <f t="shared" si="20"/>
        <v>240000000</v>
      </c>
      <c r="AD77" s="14">
        <f>N77*100000000</f>
        <v>500000000</v>
      </c>
      <c r="AF77" s="39"/>
      <c r="AG77" s="28"/>
      <c r="AI77" s="13">
        <f t="shared" si="19"/>
        <v>370000000</v>
      </c>
      <c r="AJ77" s="13"/>
      <c r="AK77" s="19">
        <f>AI77/AH76</f>
        <v>1.2282157676348548</v>
      </c>
    </row>
    <row r="78" spans="1:37" x14ac:dyDescent="0.2">
      <c r="A78" s="28"/>
      <c r="B78" t="s">
        <v>8</v>
      </c>
      <c r="G78">
        <v>31</v>
      </c>
      <c r="H78" s="2">
        <v>1</v>
      </c>
      <c r="M78">
        <v>29</v>
      </c>
      <c r="N78" s="2">
        <v>2</v>
      </c>
      <c r="P78" s="39"/>
      <c r="Q78" s="28"/>
      <c r="R78" t="s">
        <v>8</v>
      </c>
      <c r="S78" s="12"/>
      <c r="T78" s="13"/>
      <c r="U78" s="13"/>
      <c r="V78" s="13"/>
      <c r="W78" s="13">
        <f t="shared" si="17"/>
        <v>310000000</v>
      </c>
      <c r="X78" s="14">
        <f t="shared" si="13"/>
        <v>100000000</v>
      </c>
      <c r="Y78" s="12"/>
      <c r="Z78" s="13"/>
      <c r="AA78" s="13"/>
      <c r="AB78" s="13"/>
      <c r="AC78" s="13">
        <f t="shared" si="20"/>
        <v>290000000</v>
      </c>
      <c r="AD78" s="14">
        <f>N78*100000000</f>
        <v>200000000</v>
      </c>
      <c r="AF78" s="39"/>
      <c r="AG78" s="28"/>
      <c r="AI78" s="13">
        <f t="shared" si="19"/>
        <v>245000000</v>
      </c>
      <c r="AJ78" s="13"/>
      <c r="AK78" s="19">
        <f>AI78/AH76</f>
        <v>0.81327800829875518</v>
      </c>
    </row>
    <row r="79" spans="1:37" x14ac:dyDescent="0.2">
      <c r="A79" s="29"/>
      <c r="B79" s="6" t="s">
        <v>9</v>
      </c>
      <c r="C79" s="7"/>
      <c r="D79" s="6"/>
      <c r="E79" s="6"/>
      <c r="F79" s="6"/>
      <c r="G79" s="6">
        <v>41</v>
      </c>
      <c r="H79" s="8">
        <v>3</v>
      </c>
      <c r="I79" s="7"/>
      <c r="J79" s="6"/>
      <c r="K79" s="6"/>
      <c r="L79" s="6"/>
      <c r="M79" s="6">
        <v>22</v>
      </c>
      <c r="N79" s="8"/>
      <c r="P79" s="39"/>
      <c r="Q79" s="29"/>
      <c r="R79" s="6" t="s">
        <v>9</v>
      </c>
      <c r="S79" s="15"/>
      <c r="T79" s="13"/>
      <c r="U79" s="13"/>
      <c r="V79" s="13"/>
      <c r="W79" s="13">
        <f t="shared" si="17"/>
        <v>410000000</v>
      </c>
      <c r="X79" s="14">
        <f t="shared" si="13"/>
        <v>300000000</v>
      </c>
      <c r="Y79" s="15"/>
      <c r="Z79" s="13"/>
      <c r="AA79" s="13"/>
      <c r="AB79" s="13"/>
      <c r="AC79" s="13">
        <f t="shared" si="20"/>
        <v>220000000</v>
      </c>
      <c r="AD79" s="14"/>
      <c r="AF79" s="39"/>
      <c r="AG79" s="29"/>
      <c r="AI79" s="13">
        <f t="shared" si="19"/>
        <v>220000000</v>
      </c>
      <c r="AJ79" s="13"/>
      <c r="AK79" s="19">
        <f>AI79/AH76</f>
        <v>0.73029045643153523</v>
      </c>
    </row>
    <row r="80" spans="1:37" x14ac:dyDescent="0.2">
      <c r="A80" s="27" t="s">
        <v>31</v>
      </c>
      <c r="B80" s="3" t="s">
        <v>6</v>
      </c>
      <c r="C80" s="4"/>
      <c r="D80" s="3"/>
      <c r="E80" s="3"/>
      <c r="F80" s="3"/>
      <c r="G80" s="3">
        <v>28</v>
      </c>
      <c r="H80" s="5">
        <v>2</v>
      </c>
      <c r="I80" s="4"/>
      <c r="J80" s="3"/>
      <c r="K80" s="3"/>
      <c r="L80" s="3"/>
      <c r="M80" s="3">
        <v>19</v>
      </c>
      <c r="N80" s="5"/>
      <c r="P80" s="39"/>
      <c r="Q80" s="27" t="s">
        <v>31</v>
      </c>
      <c r="R80" s="3" t="s">
        <v>6</v>
      </c>
      <c r="S80" s="9"/>
      <c r="T80" s="10"/>
      <c r="U80" s="10"/>
      <c r="V80" s="10"/>
      <c r="W80" s="10">
        <f t="shared" si="17"/>
        <v>280000000</v>
      </c>
      <c r="X80" s="11">
        <f t="shared" si="13"/>
        <v>200000000</v>
      </c>
      <c r="Y80" s="9"/>
      <c r="Z80" s="10"/>
      <c r="AA80" s="10"/>
      <c r="AB80" s="10"/>
      <c r="AC80" s="10">
        <f t="shared" si="20"/>
        <v>190000000</v>
      </c>
      <c r="AD80" s="11"/>
      <c r="AF80" s="39"/>
      <c r="AG80" s="27" t="s">
        <v>31</v>
      </c>
      <c r="AH80" s="13">
        <f>AVERAGE(V80:X83)</f>
        <v>276250000</v>
      </c>
      <c r="AI80" s="13">
        <f t="shared" si="19"/>
        <v>190000000</v>
      </c>
      <c r="AJ80" s="13"/>
      <c r="AK80" s="19">
        <f>AI80/AH80</f>
        <v>0.68778280542986425</v>
      </c>
    </row>
    <row r="81" spans="1:37" x14ac:dyDescent="0.2">
      <c r="A81" s="28"/>
      <c r="B81" t="s">
        <v>7</v>
      </c>
      <c r="G81">
        <v>30</v>
      </c>
      <c r="H81" s="2">
        <v>3</v>
      </c>
      <c r="M81">
        <v>20</v>
      </c>
      <c r="N81" s="2">
        <v>2</v>
      </c>
      <c r="P81" s="39"/>
      <c r="Q81" s="28"/>
      <c r="R81" t="s">
        <v>7</v>
      </c>
      <c r="S81" s="12"/>
      <c r="T81" s="13"/>
      <c r="U81" s="13"/>
      <c r="V81" s="13"/>
      <c r="W81" s="13">
        <f t="shared" si="17"/>
        <v>300000000</v>
      </c>
      <c r="X81" s="14">
        <f t="shared" si="13"/>
        <v>300000000</v>
      </c>
      <c r="Y81" s="12"/>
      <c r="Z81" s="13"/>
      <c r="AA81" s="13"/>
      <c r="AB81" s="13"/>
      <c r="AC81" s="13">
        <f t="shared" si="20"/>
        <v>200000000</v>
      </c>
      <c r="AD81" s="14">
        <f>N81*100000000</f>
        <v>200000000</v>
      </c>
      <c r="AF81" s="39"/>
      <c r="AG81" s="28"/>
      <c r="AI81" s="13">
        <f t="shared" si="19"/>
        <v>200000000</v>
      </c>
      <c r="AJ81" s="13"/>
      <c r="AK81" s="19">
        <f>AI81/AH80</f>
        <v>0.72398190045248867</v>
      </c>
    </row>
    <row r="82" spans="1:37" x14ac:dyDescent="0.2">
      <c r="A82" s="28"/>
      <c r="B82" t="s">
        <v>8</v>
      </c>
      <c r="G82">
        <v>27</v>
      </c>
      <c r="H82" s="2">
        <v>4</v>
      </c>
      <c r="M82">
        <v>26</v>
      </c>
      <c r="N82" s="2">
        <v>2</v>
      </c>
      <c r="P82" s="39"/>
      <c r="Q82" s="28"/>
      <c r="R82" t="s">
        <v>8</v>
      </c>
      <c r="S82" s="12"/>
      <c r="T82" s="13"/>
      <c r="U82" s="13"/>
      <c r="V82" s="13"/>
      <c r="W82" s="13">
        <f t="shared" si="17"/>
        <v>270000000</v>
      </c>
      <c r="X82" s="14">
        <f t="shared" si="13"/>
        <v>400000000</v>
      </c>
      <c r="Y82" s="12"/>
      <c r="Z82" s="13"/>
      <c r="AA82" s="13"/>
      <c r="AB82" s="13"/>
      <c r="AC82" s="13">
        <f t="shared" si="20"/>
        <v>260000000</v>
      </c>
      <c r="AD82" s="14">
        <f>N82*100000000</f>
        <v>200000000</v>
      </c>
      <c r="AF82" s="39"/>
      <c r="AG82" s="28"/>
      <c r="AI82" s="13">
        <f t="shared" si="19"/>
        <v>230000000</v>
      </c>
      <c r="AJ82" s="13"/>
      <c r="AK82" s="19">
        <f>AI82/AH80</f>
        <v>0.83257918552036203</v>
      </c>
    </row>
    <row r="83" spans="1:37" x14ac:dyDescent="0.2">
      <c r="A83" s="29"/>
      <c r="B83" s="6" t="s">
        <v>9</v>
      </c>
      <c r="C83" s="7"/>
      <c r="D83" s="6"/>
      <c r="E83" s="6"/>
      <c r="F83" s="6"/>
      <c r="G83" s="6">
        <v>26</v>
      </c>
      <c r="H83" s="8">
        <v>2</v>
      </c>
      <c r="I83" s="7"/>
      <c r="J83" s="6"/>
      <c r="K83" s="6"/>
      <c r="L83" s="6"/>
      <c r="M83" s="6">
        <v>23</v>
      </c>
      <c r="N83" s="8">
        <v>1</v>
      </c>
      <c r="P83" s="39"/>
      <c r="Q83" s="29"/>
      <c r="R83" s="6" t="s">
        <v>9</v>
      </c>
      <c r="S83" s="15"/>
      <c r="T83" s="13"/>
      <c r="U83" s="13"/>
      <c r="V83" s="13"/>
      <c r="W83" s="13">
        <f t="shared" si="17"/>
        <v>260000000</v>
      </c>
      <c r="X83" s="14">
        <f t="shared" si="13"/>
        <v>200000000</v>
      </c>
      <c r="Y83" s="15"/>
      <c r="Z83" s="13"/>
      <c r="AA83" s="13"/>
      <c r="AB83" s="13"/>
      <c r="AC83" s="13">
        <f t="shared" si="20"/>
        <v>230000000</v>
      </c>
      <c r="AD83" s="14">
        <f>N83*100000000</f>
        <v>100000000</v>
      </c>
      <c r="AF83" s="39"/>
      <c r="AG83" s="29"/>
      <c r="AI83" s="13">
        <f t="shared" si="19"/>
        <v>165000000</v>
      </c>
      <c r="AJ83" s="13"/>
      <c r="AK83" s="19">
        <f>AI83/AH80</f>
        <v>0.59728506787330315</v>
      </c>
    </row>
    <row r="84" spans="1:37" x14ac:dyDescent="0.2">
      <c r="A84" s="27" t="s">
        <v>32</v>
      </c>
      <c r="B84" s="3" t="s">
        <v>6</v>
      </c>
      <c r="C84" s="4"/>
      <c r="D84" s="3"/>
      <c r="E84" s="3"/>
      <c r="F84" s="3"/>
      <c r="G84" s="3">
        <v>26</v>
      </c>
      <c r="H84" s="5">
        <v>5</v>
      </c>
      <c r="I84" s="4"/>
      <c r="J84" s="3"/>
      <c r="K84" s="3"/>
      <c r="L84" s="3">
        <v>148</v>
      </c>
      <c r="M84" s="3">
        <v>23</v>
      </c>
      <c r="N84" s="5"/>
      <c r="P84" s="39"/>
      <c r="Q84" s="27" t="s">
        <v>32</v>
      </c>
      <c r="R84" s="3" t="s">
        <v>6</v>
      </c>
      <c r="S84" s="9"/>
      <c r="T84" s="10"/>
      <c r="U84" s="10"/>
      <c r="V84" s="10"/>
      <c r="W84" s="10">
        <f t="shared" si="17"/>
        <v>260000000</v>
      </c>
      <c r="X84" s="11">
        <f t="shared" si="13"/>
        <v>500000000</v>
      </c>
      <c r="Y84" s="9"/>
      <c r="Z84" s="10"/>
      <c r="AA84" s="10"/>
      <c r="AB84" s="10">
        <f t="shared" ref="AB84:AB91" si="21">L84*1000000</f>
        <v>148000000</v>
      </c>
      <c r="AC84" s="10">
        <f t="shared" si="20"/>
        <v>230000000</v>
      </c>
      <c r="AD84" s="11"/>
      <c r="AF84" s="39"/>
      <c r="AG84" s="27" t="s">
        <v>32</v>
      </c>
      <c r="AH84" s="13">
        <f>AVERAGE(V84:X87)</f>
        <v>351250000</v>
      </c>
      <c r="AI84" s="13">
        <f t="shared" si="19"/>
        <v>189000000</v>
      </c>
      <c r="AJ84" s="13"/>
      <c r="AK84" s="19">
        <f>AI84/AH84</f>
        <v>0.5380782918149466</v>
      </c>
    </row>
    <row r="85" spans="1:37" x14ac:dyDescent="0.2">
      <c r="A85" s="28"/>
      <c r="B85" t="s">
        <v>7</v>
      </c>
      <c r="G85">
        <v>31</v>
      </c>
      <c r="H85" s="2">
        <v>3</v>
      </c>
      <c r="L85">
        <v>139</v>
      </c>
      <c r="M85">
        <v>16</v>
      </c>
      <c r="P85" s="39"/>
      <c r="Q85" s="28"/>
      <c r="R85" t="s">
        <v>7</v>
      </c>
      <c r="S85" s="12"/>
      <c r="T85" s="13"/>
      <c r="U85" s="13"/>
      <c r="V85" s="13"/>
      <c r="W85" s="13">
        <f t="shared" si="17"/>
        <v>310000000</v>
      </c>
      <c r="X85" s="14">
        <f t="shared" si="13"/>
        <v>300000000</v>
      </c>
      <c r="Y85" s="12"/>
      <c r="Z85" s="13"/>
      <c r="AA85" s="13"/>
      <c r="AB85" s="13">
        <f t="shared" si="21"/>
        <v>139000000</v>
      </c>
      <c r="AC85" s="13">
        <f t="shared" si="20"/>
        <v>160000000</v>
      </c>
      <c r="AD85" s="14"/>
      <c r="AF85" s="39"/>
      <c r="AG85" s="28"/>
      <c r="AI85" s="13">
        <f t="shared" si="19"/>
        <v>149500000</v>
      </c>
      <c r="AJ85" s="13"/>
      <c r="AK85" s="19">
        <f>AI85/AH84</f>
        <v>0.42562277580071173</v>
      </c>
    </row>
    <row r="86" spans="1:37" x14ac:dyDescent="0.2">
      <c r="A86" s="28"/>
      <c r="B86" t="s">
        <v>8</v>
      </c>
      <c r="G86">
        <v>31</v>
      </c>
      <c r="H86" s="2">
        <v>7</v>
      </c>
      <c r="L86">
        <v>164</v>
      </c>
      <c r="M86">
        <v>17</v>
      </c>
      <c r="P86" s="39"/>
      <c r="Q86" s="28"/>
      <c r="R86" t="s">
        <v>8</v>
      </c>
      <c r="S86" s="12"/>
      <c r="T86" s="13"/>
      <c r="U86" s="13"/>
      <c r="V86" s="13"/>
      <c r="W86" s="13">
        <f t="shared" si="17"/>
        <v>310000000</v>
      </c>
      <c r="X86" s="14">
        <f t="shared" si="13"/>
        <v>700000000</v>
      </c>
      <c r="Y86" s="12"/>
      <c r="Z86" s="13"/>
      <c r="AA86" s="13"/>
      <c r="AB86" s="13">
        <f t="shared" si="21"/>
        <v>164000000</v>
      </c>
      <c r="AC86" s="13">
        <f t="shared" si="20"/>
        <v>170000000</v>
      </c>
      <c r="AD86" s="14"/>
      <c r="AF86" s="39"/>
      <c r="AG86" s="28"/>
      <c r="AI86" s="13">
        <f t="shared" si="19"/>
        <v>167000000</v>
      </c>
      <c r="AJ86" s="13"/>
      <c r="AK86" s="19">
        <f>AI86/AH84</f>
        <v>0.47544483985765124</v>
      </c>
    </row>
    <row r="87" spans="1:37" x14ac:dyDescent="0.2">
      <c r="A87" s="29"/>
      <c r="B87" s="6" t="s">
        <v>9</v>
      </c>
      <c r="C87" s="7"/>
      <c r="D87" s="6"/>
      <c r="E87" s="6"/>
      <c r="F87" s="6"/>
      <c r="G87" s="6">
        <v>23</v>
      </c>
      <c r="H87" s="8">
        <v>2</v>
      </c>
      <c r="I87" s="7"/>
      <c r="J87" s="6"/>
      <c r="K87" s="6"/>
      <c r="L87" s="6">
        <v>157</v>
      </c>
      <c r="M87" s="6">
        <v>18</v>
      </c>
      <c r="N87" s="8"/>
      <c r="P87" s="39"/>
      <c r="Q87" s="29"/>
      <c r="R87" s="6" t="s">
        <v>9</v>
      </c>
      <c r="S87" s="15"/>
      <c r="T87" s="13"/>
      <c r="U87" s="13"/>
      <c r="V87" s="13"/>
      <c r="W87" s="13">
        <f t="shared" si="17"/>
        <v>230000000</v>
      </c>
      <c r="X87" s="14">
        <f t="shared" si="13"/>
        <v>200000000</v>
      </c>
      <c r="Y87" s="15"/>
      <c r="Z87" s="13"/>
      <c r="AA87" s="13"/>
      <c r="AB87" s="13">
        <f t="shared" si="21"/>
        <v>157000000</v>
      </c>
      <c r="AC87" s="13">
        <f t="shared" si="20"/>
        <v>180000000</v>
      </c>
      <c r="AD87" s="14"/>
      <c r="AF87" s="39"/>
      <c r="AG87" s="29"/>
      <c r="AI87" s="13">
        <f>AVERAGE(Y87:AD87)</f>
        <v>168500000</v>
      </c>
      <c r="AJ87" s="13"/>
      <c r="AK87" s="19">
        <f>AI87/AH84</f>
        <v>0.47971530249110322</v>
      </c>
    </row>
    <row r="88" spans="1:37" x14ac:dyDescent="0.2">
      <c r="A88" s="27" t="s">
        <v>33</v>
      </c>
      <c r="B88" s="3" t="s">
        <v>6</v>
      </c>
      <c r="C88" s="4"/>
      <c r="D88" s="3"/>
      <c r="E88" s="3"/>
      <c r="F88" s="3">
        <v>142</v>
      </c>
      <c r="G88" s="3">
        <v>11</v>
      </c>
      <c r="H88" s="5"/>
      <c r="I88" s="4"/>
      <c r="J88" s="3"/>
      <c r="K88" s="3">
        <v>138</v>
      </c>
      <c r="L88" s="3">
        <v>21</v>
      </c>
      <c r="M88" s="3">
        <v>1</v>
      </c>
      <c r="N88" s="5"/>
      <c r="P88" s="39"/>
      <c r="Q88" s="27" t="s">
        <v>33</v>
      </c>
      <c r="R88" s="3" t="s">
        <v>6</v>
      </c>
      <c r="S88" s="9"/>
      <c r="T88" s="10"/>
      <c r="U88" s="10"/>
      <c r="V88" s="10">
        <f t="shared" ref="V88:V99" si="22">F88*1000000</f>
        <v>142000000</v>
      </c>
      <c r="W88" s="10">
        <f t="shared" si="17"/>
        <v>110000000</v>
      </c>
      <c r="X88" s="11"/>
      <c r="Y88" s="9"/>
      <c r="Z88" s="10"/>
      <c r="AA88" s="10">
        <f>K88*100000</f>
        <v>13800000</v>
      </c>
      <c r="AB88" s="10">
        <f t="shared" si="21"/>
        <v>21000000</v>
      </c>
      <c r="AC88" s="10">
        <f t="shared" si="20"/>
        <v>10000000</v>
      </c>
      <c r="AD88" s="11"/>
      <c r="AF88" s="39"/>
      <c r="AG88" s="27" t="s">
        <v>33</v>
      </c>
      <c r="AH88" s="13">
        <f>AVERAGE(V88:X91)</f>
        <v>141500000</v>
      </c>
      <c r="AI88" s="13">
        <f t="shared" si="19"/>
        <v>14933333.333333334</v>
      </c>
      <c r="AJ88" s="13"/>
      <c r="AK88" s="19">
        <f>AI88/AH88</f>
        <v>0.1055359246171967</v>
      </c>
    </row>
    <row r="89" spans="1:37" x14ac:dyDescent="0.2">
      <c r="A89" s="28"/>
      <c r="B89" t="s">
        <v>7</v>
      </c>
      <c r="F89">
        <v>153</v>
      </c>
      <c r="G89">
        <v>15</v>
      </c>
      <c r="H89" s="2">
        <v>1</v>
      </c>
      <c r="K89">
        <v>143</v>
      </c>
      <c r="L89">
        <v>19</v>
      </c>
      <c r="M89">
        <v>3</v>
      </c>
      <c r="P89" s="39"/>
      <c r="Q89" s="28"/>
      <c r="R89" t="s">
        <v>7</v>
      </c>
      <c r="S89" s="12"/>
      <c r="T89" s="13"/>
      <c r="U89" s="13"/>
      <c r="V89" s="13">
        <f t="shared" si="22"/>
        <v>153000000</v>
      </c>
      <c r="W89" s="13">
        <f t="shared" si="17"/>
        <v>150000000</v>
      </c>
      <c r="X89" s="14">
        <f>H89*100000000</f>
        <v>100000000</v>
      </c>
      <c r="Y89" s="12"/>
      <c r="Z89" s="13"/>
      <c r="AA89" s="13">
        <f>K89*100000</f>
        <v>14300000</v>
      </c>
      <c r="AB89" s="13">
        <f t="shared" si="21"/>
        <v>19000000</v>
      </c>
      <c r="AC89" s="13">
        <f t="shared" si="20"/>
        <v>30000000</v>
      </c>
      <c r="AD89" s="14"/>
      <c r="AF89" s="39"/>
      <c r="AG89" s="28"/>
      <c r="AI89" s="13">
        <f t="shared" si="19"/>
        <v>21100000</v>
      </c>
      <c r="AJ89" s="13"/>
      <c r="AK89" s="19">
        <f>AI89/AH88</f>
        <v>0.14911660777385158</v>
      </c>
    </row>
    <row r="90" spans="1:37" x14ac:dyDescent="0.2">
      <c r="A90" s="28"/>
      <c r="B90" t="s">
        <v>8</v>
      </c>
      <c r="F90">
        <v>154</v>
      </c>
      <c r="G90">
        <v>22</v>
      </c>
      <c r="H90" s="2">
        <v>1</v>
      </c>
      <c r="L90">
        <v>16</v>
      </c>
      <c r="M90">
        <v>2</v>
      </c>
      <c r="P90" s="39"/>
      <c r="Q90" s="28"/>
      <c r="R90" t="s">
        <v>8</v>
      </c>
      <c r="S90" s="12"/>
      <c r="T90" s="13"/>
      <c r="U90" s="13"/>
      <c r="V90" s="13">
        <f t="shared" si="22"/>
        <v>154000000</v>
      </c>
      <c r="W90" s="13">
        <f t="shared" si="17"/>
        <v>220000000</v>
      </c>
      <c r="X90" s="14">
        <f>H90*100000000</f>
        <v>100000000</v>
      </c>
      <c r="Y90" s="12"/>
      <c r="Z90" s="13"/>
      <c r="AA90" s="13"/>
      <c r="AB90" s="13">
        <f t="shared" si="21"/>
        <v>16000000</v>
      </c>
      <c r="AC90" s="13">
        <f t="shared" si="20"/>
        <v>20000000</v>
      </c>
      <c r="AD90" s="14"/>
      <c r="AF90" s="39"/>
      <c r="AG90" s="28"/>
      <c r="AI90" s="13">
        <f t="shared" si="19"/>
        <v>18000000</v>
      </c>
      <c r="AJ90" s="13"/>
      <c r="AK90" s="19">
        <f>AI90/AH88</f>
        <v>0.12720848056537101</v>
      </c>
    </row>
    <row r="91" spans="1:37" x14ac:dyDescent="0.2">
      <c r="A91" s="29"/>
      <c r="B91" s="6" t="s">
        <v>9</v>
      </c>
      <c r="C91" s="7"/>
      <c r="D91" s="6"/>
      <c r="E91" s="6"/>
      <c r="F91" s="6">
        <v>156</v>
      </c>
      <c r="G91" s="6">
        <v>13</v>
      </c>
      <c r="H91" s="8"/>
      <c r="I91" s="7"/>
      <c r="J91" s="6"/>
      <c r="K91" s="6"/>
      <c r="L91" s="6">
        <v>25</v>
      </c>
      <c r="M91" s="6">
        <v>2</v>
      </c>
      <c r="N91" s="8"/>
      <c r="P91" s="39"/>
      <c r="Q91" s="29"/>
      <c r="R91" s="6" t="s">
        <v>9</v>
      </c>
      <c r="S91" s="15"/>
      <c r="T91" s="13"/>
      <c r="U91" s="13"/>
      <c r="V91" s="13">
        <f t="shared" si="22"/>
        <v>156000000</v>
      </c>
      <c r="W91" s="13">
        <f t="shared" si="17"/>
        <v>130000000</v>
      </c>
      <c r="X91" s="14"/>
      <c r="Y91" s="15"/>
      <c r="Z91" s="13"/>
      <c r="AA91" s="13"/>
      <c r="AB91" s="13">
        <f t="shared" si="21"/>
        <v>25000000</v>
      </c>
      <c r="AC91" s="13">
        <f t="shared" si="20"/>
        <v>20000000</v>
      </c>
      <c r="AD91" s="14"/>
      <c r="AF91" s="39"/>
      <c r="AG91" s="29"/>
      <c r="AI91" s="13">
        <f t="shared" si="19"/>
        <v>22500000</v>
      </c>
      <c r="AJ91" s="13"/>
      <c r="AK91" s="19">
        <f>AI91/AH88</f>
        <v>0.15901060070671377</v>
      </c>
    </row>
    <row r="92" spans="1:37" x14ac:dyDescent="0.2">
      <c r="A92" s="27" t="s">
        <v>34</v>
      </c>
      <c r="B92" s="3" t="s">
        <v>6</v>
      </c>
      <c r="C92" s="4"/>
      <c r="D92" s="3"/>
      <c r="E92" s="3"/>
      <c r="F92" s="3">
        <v>120</v>
      </c>
      <c r="G92" s="3">
        <v>13</v>
      </c>
      <c r="H92" s="5">
        <v>1</v>
      </c>
      <c r="I92" s="4"/>
      <c r="J92" s="3">
        <v>61</v>
      </c>
      <c r="K92" s="3">
        <v>9</v>
      </c>
      <c r="L92" s="3"/>
      <c r="M92" s="3"/>
      <c r="N92" s="5"/>
      <c r="P92" s="39"/>
      <c r="Q92" s="27" t="s">
        <v>34</v>
      </c>
      <c r="R92" s="3" t="s">
        <v>6</v>
      </c>
      <c r="S92" s="9"/>
      <c r="T92" s="10"/>
      <c r="U92" s="10"/>
      <c r="V92" s="10">
        <f t="shared" si="22"/>
        <v>120000000</v>
      </c>
      <c r="W92" s="10">
        <f t="shared" si="17"/>
        <v>130000000</v>
      </c>
      <c r="X92" s="11">
        <f>H92*100000000</f>
        <v>100000000</v>
      </c>
      <c r="Y92" s="9"/>
      <c r="Z92" s="10">
        <f t="shared" ref="Z92:Z99" si="23">J92*10000</f>
        <v>610000</v>
      </c>
      <c r="AA92" s="10">
        <f t="shared" ref="AA92:AA99" si="24">K92*100000</f>
        <v>900000</v>
      </c>
      <c r="AB92" s="10"/>
      <c r="AC92" s="10"/>
      <c r="AD92" s="11"/>
      <c r="AF92" s="39"/>
      <c r="AG92" s="27" t="s">
        <v>34</v>
      </c>
      <c r="AH92" s="13">
        <f>AVERAGE(V92:X95)</f>
        <v>171000000</v>
      </c>
      <c r="AI92" s="13">
        <f t="shared" si="19"/>
        <v>755000</v>
      </c>
      <c r="AJ92" s="13"/>
      <c r="AK92" s="19">
        <f>AI92/AH92</f>
        <v>4.4152046783625734E-3</v>
      </c>
    </row>
    <row r="93" spans="1:37" x14ac:dyDescent="0.2">
      <c r="A93" s="28"/>
      <c r="B93" t="s">
        <v>7</v>
      </c>
      <c r="F93">
        <v>127</v>
      </c>
      <c r="G93">
        <v>13</v>
      </c>
      <c r="H93" s="2">
        <v>1</v>
      </c>
      <c r="J93">
        <v>41</v>
      </c>
      <c r="K93">
        <v>9</v>
      </c>
      <c r="P93" s="39"/>
      <c r="Q93" s="28"/>
      <c r="R93" t="s">
        <v>7</v>
      </c>
      <c r="S93" s="12"/>
      <c r="T93" s="13"/>
      <c r="U93" s="13"/>
      <c r="V93" s="13">
        <f t="shared" si="22"/>
        <v>127000000</v>
      </c>
      <c r="W93" s="13">
        <f t="shared" si="17"/>
        <v>130000000</v>
      </c>
      <c r="X93" s="14">
        <f>H93*100000000</f>
        <v>100000000</v>
      </c>
      <c r="Y93" s="12"/>
      <c r="Z93" s="13">
        <f t="shared" si="23"/>
        <v>410000</v>
      </c>
      <c r="AA93" s="13">
        <f t="shared" si="24"/>
        <v>900000</v>
      </c>
      <c r="AB93" s="13"/>
      <c r="AC93" s="13"/>
      <c r="AD93" s="14"/>
      <c r="AF93" s="39"/>
      <c r="AG93" s="28"/>
      <c r="AI93" s="13">
        <f t="shared" si="19"/>
        <v>655000</v>
      </c>
      <c r="AJ93" s="13"/>
      <c r="AK93" s="19">
        <f>AI93/AH92</f>
        <v>3.8304093567251463E-3</v>
      </c>
    </row>
    <row r="94" spans="1:37" x14ac:dyDescent="0.2">
      <c r="A94" s="28"/>
      <c r="B94" t="s">
        <v>8</v>
      </c>
      <c r="F94">
        <v>139</v>
      </c>
      <c r="G94">
        <v>15</v>
      </c>
      <c r="H94" s="2">
        <v>6</v>
      </c>
      <c r="J94">
        <v>46</v>
      </c>
      <c r="K94">
        <v>7</v>
      </c>
      <c r="P94" s="39"/>
      <c r="Q94" s="28"/>
      <c r="R94" t="s">
        <v>8</v>
      </c>
      <c r="S94" s="12"/>
      <c r="T94" s="13"/>
      <c r="U94" s="13"/>
      <c r="V94" s="13">
        <f t="shared" si="22"/>
        <v>139000000</v>
      </c>
      <c r="W94" s="13">
        <f t="shared" si="17"/>
        <v>150000000</v>
      </c>
      <c r="X94" s="14">
        <f>H94*100000000</f>
        <v>600000000</v>
      </c>
      <c r="Y94" s="12"/>
      <c r="Z94" s="13">
        <f t="shared" si="23"/>
        <v>460000</v>
      </c>
      <c r="AA94" s="13">
        <f t="shared" si="24"/>
        <v>700000</v>
      </c>
      <c r="AB94" s="13"/>
      <c r="AC94" s="13"/>
      <c r="AD94" s="14"/>
      <c r="AF94" s="39"/>
      <c r="AG94" s="28"/>
      <c r="AI94" s="13">
        <f t="shared" si="19"/>
        <v>580000</v>
      </c>
      <c r="AJ94" s="13"/>
      <c r="AK94" s="19">
        <f>AI94/AH92</f>
        <v>3.391812865497076E-3</v>
      </c>
    </row>
    <row r="95" spans="1:37" x14ac:dyDescent="0.2">
      <c r="A95" s="29"/>
      <c r="B95" s="6" t="s">
        <v>9</v>
      </c>
      <c r="C95" s="7"/>
      <c r="D95" s="6"/>
      <c r="E95" s="6"/>
      <c r="F95" s="6">
        <v>125</v>
      </c>
      <c r="G95" s="6">
        <v>16</v>
      </c>
      <c r="H95" s="8"/>
      <c r="I95" s="7"/>
      <c r="J95" s="6">
        <v>43</v>
      </c>
      <c r="K95" s="6">
        <v>9</v>
      </c>
      <c r="L95" s="6"/>
      <c r="M95" s="6"/>
      <c r="N95" s="8"/>
      <c r="P95" s="39"/>
      <c r="Q95" s="29"/>
      <c r="R95" s="6" t="s">
        <v>9</v>
      </c>
      <c r="S95" s="15"/>
      <c r="T95" s="13"/>
      <c r="U95" s="13"/>
      <c r="V95" s="13">
        <f t="shared" si="22"/>
        <v>125000000</v>
      </c>
      <c r="W95" s="13">
        <f t="shared" si="17"/>
        <v>160000000</v>
      </c>
      <c r="X95" s="14"/>
      <c r="Y95" s="15"/>
      <c r="Z95" s="13">
        <f t="shared" si="23"/>
        <v>430000</v>
      </c>
      <c r="AA95" s="13">
        <f t="shared" si="24"/>
        <v>900000</v>
      </c>
      <c r="AB95" s="13"/>
      <c r="AC95" s="13"/>
      <c r="AD95" s="14"/>
      <c r="AF95" s="39"/>
      <c r="AG95" s="29"/>
      <c r="AI95" s="13">
        <f t="shared" si="19"/>
        <v>665000</v>
      </c>
      <c r="AJ95" s="13"/>
      <c r="AK95" s="19">
        <f>AI95/AH92</f>
        <v>3.8888888888888888E-3</v>
      </c>
    </row>
    <row r="96" spans="1:37" x14ac:dyDescent="0.2">
      <c r="A96" s="27" t="s">
        <v>35</v>
      </c>
      <c r="B96" s="3" t="s">
        <v>6</v>
      </c>
      <c r="C96" s="4"/>
      <c r="D96" s="3"/>
      <c r="E96" s="3"/>
      <c r="F96" s="3">
        <v>107</v>
      </c>
      <c r="G96" s="3">
        <v>15</v>
      </c>
      <c r="H96" s="5">
        <v>2</v>
      </c>
      <c r="I96" s="4"/>
      <c r="J96" s="3">
        <v>28</v>
      </c>
      <c r="K96" s="3">
        <v>2</v>
      </c>
      <c r="L96" s="3"/>
      <c r="M96" s="3"/>
      <c r="N96" s="5"/>
      <c r="P96" s="39"/>
      <c r="Q96" s="27" t="s">
        <v>35</v>
      </c>
      <c r="R96" s="3" t="s">
        <v>6</v>
      </c>
      <c r="S96" s="9"/>
      <c r="T96" s="10"/>
      <c r="U96" s="10"/>
      <c r="V96" s="10">
        <f t="shared" si="22"/>
        <v>107000000</v>
      </c>
      <c r="W96" s="10">
        <f t="shared" si="17"/>
        <v>150000000</v>
      </c>
      <c r="X96" s="11">
        <f>H96*100000000</f>
        <v>200000000</v>
      </c>
      <c r="Y96" s="9"/>
      <c r="Z96" s="10">
        <f t="shared" si="23"/>
        <v>280000</v>
      </c>
      <c r="AA96" s="10">
        <f t="shared" si="24"/>
        <v>200000</v>
      </c>
      <c r="AB96" s="10"/>
      <c r="AC96" s="10"/>
      <c r="AD96" s="11"/>
      <c r="AF96" s="39"/>
      <c r="AG96" s="27" t="s">
        <v>35</v>
      </c>
      <c r="AH96" s="13">
        <f>AVERAGE(V96:X99)</f>
        <v>156454545.45454547</v>
      </c>
      <c r="AI96" s="13">
        <f t="shared" si="19"/>
        <v>240000</v>
      </c>
      <c r="AJ96" s="13"/>
      <c r="AK96" s="19">
        <f>AI96/AH96</f>
        <v>1.5339918651946542E-3</v>
      </c>
    </row>
    <row r="97" spans="1:37" x14ac:dyDescent="0.2">
      <c r="A97" s="28"/>
      <c r="B97" t="s">
        <v>7</v>
      </c>
      <c r="F97">
        <v>123</v>
      </c>
      <c r="G97">
        <v>12</v>
      </c>
      <c r="J97">
        <v>20</v>
      </c>
      <c r="K97">
        <v>4</v>
      </c>
      <c r="P97" s="39"/>
      <c r="Q97" s="28"/>
      <c r="R97" t="s">
        <v>7</v>
      </c>
      <c r="S97" s="12"/>
      <c r="T97" s="13"/>
      <c r="U97" s="13"/>
      <c r="V97" s="13">
        <f t="shared" si="22"/>
        <v>123000000</v>
      </c>
      <c r="W97" s="13">
        <f t="shared" si="17"/>
        <v>120000000</v>
      </c>
      <c r="X97" s="14"/>
      <c r="Y97" s="12"/>
      <c r="Z97" s="13">
        <f t="shared" si="23"/>
        <v>200000</v>
      </c>
      <c r="AA97" s="13">
        <f t="shared" si="24"/>
        <v>400000</v>
      </c>
      <c r="AB97" s="13"/>
      <c r="AC97" s="13"/>
      <c r="AD97" s="14"/>
      <c r="AF97" s="39"/>
      <c r="AG97" s="28"/>
      <c r="AI97" s="13">
        <f t="shared" si="19"/>
        <v>300000</v>
      </c>
      <c r="AJ97" s="13"/>
      <c r="AK97" s="19">
        <f>AI97/AH96</f>
        <v>1.9174898314933176E-3</v>
      </c>
    </row>
    <row r="98" spans="1:37" x14ac:dyDescent="0.2">
      <c r="A98" s="28"/>
      <c r="B98" t="s">
        <v>8</v>
      </c>
      <c r="F98">
        <v>123</v>
      </c>
      <c r="G98">
        <v>17</v>
      </c>
      <c r="H98" s="2">
        <v>3</v>
      </c>
      <c r="J98">
        <v>28</v>
      </c>
      <c r="K98">
        <v>6</v>
      </c>
      <c r="P98" s="39"/>
      <c r="Q98" s="28"/>
      <c r="R98" t="s">
        <v>8</v>
      </c>
      <c r="S98" s="12"/>
      <c r="T98" s="13"/>
      <c r="U98" s="13"/>
      <c r="V98" s="13">
        <f t="shared" si="22"/>
        <v>123000000</v>
      </c>
      <c r="W98" s="13">
        <f t="shared" si="17"/>
        <v>170000000</v>
      </c>
      <c r="X98" s="14">
        <f>H98*100000000</f>
        <v>300000000</v>
      </c>
      <c r="Y98" s="12"/>
      <c r="Z98" s="13">
        <f t="shared" si="23"/>
        <v>280000</v>
      </c>
      <c r="AA98" s="13">
        <f t="shared" si="24"/>
        <v>600000</v>
      </c>
      <c r="AB98" s="13"/>
      <c r="AC98" s="13"/>
      <c r="AD98" s="14"/>
      <c r="AF98" s="39"/>
      <c r="AG98" s="28"/>
      <c r="AI98" s="13">
        <f t="shared" si="19"/>
        <v>440000</v>
      </c>
      <c r="AJ98" s="13"/>
      <c r="AK98" s="19">
        <f>AI98/AH96</f>
        <v>2.8123184195235325E-3</v>
      </c>
    </row>
    <row r="99" spans="1:37" x14ac:dyDescent="0.2">
      <c r="A99" s="29"/>
      <c r="B99" s="6" t="s">
        <v>9</v>
      </c>
      <c r="C99" s="7"/>
      <c r="D99" s="6"/>
      <c r="E99" s="6"/>
      <c r="F99" s="6">
        <v>118</v>
      </c>
      <c r="G99" s="6">
        <v>11</v>
      </c>
      <c r="H99" s="8">
        <v>2</v>
      </c>
      <c r="I99" s="7"/>
      <c r="J99" s="6">
        <v>26</v>
      </c>
      <c r="K99" s="6">
        <v>5</v>
      </c>
      <c r="L99" s="6"/>
      <c r="M99" s="6"/>
      <c r="N99" s="8"/>
      <c r="P99" s="39"/>
      <c r="Q99" s="29"/>
      <c r="R99" s="6" t="s">
        <v>9</v>
      </c>
      <c r="S99" s="15"/>
      <c r="T99" s="16"/>
      <c r="U99" s="16"/>
      <c r="V99" s="16">
        <f t="shared" si="22"/>
        <v>118000000</v>
      </c>
      <c r="W99" s="16">
        <f t="shared" si="17"/>
        <v>110000000</v>
      </c>
      <c r="X99" s="17">
        <f>H99*100000000</f>
        <v>200000000</v>
      </c>
      <c r="Y99" s="15"/>
      <c r="Z99" s="16">
        <f t="shared" si="23"/>
        <v>260000</v>
      </c>
      <c r="AA99" s="16">
        <f t="shared" si="24"/>
        <v>500000</v>
      </c>
      <c r="AB99" s="16"/>
      <c r="AC99" s="16"/>
      <c r="AD99" s="17"/>
      <c r="AF99" s="39"/>
      <c r="AG99" s="29"/>
      <c r="AI99" s="13">
        <f t="shared" si="19"/>
        <v>380000</v>
      </c>
      <c r="AJ99" s="13"/>
      <c r="AK99" s="19">
        <f>AI99/AH96</f>
        <v>2.428820453224869E-3</v>
      </c>
    </row>
  </sheetData>
  <mergeCells count="78">
    <mergeCell ref="A4:A7"/>
    <mergeCell ref="Q4:Q7"/>
    <mergeCell ref="AG4:AG7"/>
    <mergeCell ref="A8:A11"/>
    <mergeCell ref="Q8:Q11"/>
    <mergeCell ref="AG8:AG11"/>
    <mergeCell ref="P1:P99"/>
    <mergeCell ref="AF1:AF99"/>
    <mergeCell ref="C2:H2"/>
    <mergeCell ref="I2:N2"/>
    <mergeCell ref="S2:X2"/>
    <mergeCell ref="Y2:AD2"/>
    <mergeCell ref="A12:A15"/>
    <mergeCell ref="Q12:Q15"/>
    <mergeCell ref="AG12:AG15"/>
    <mergeCell ref="A16:A19"/>
    <mergeCell ref="Q16:Q19"/>
    <mergeCell ref="AG16:AG19"/>
    <mergeCell ref="A20:A23"/>
    <mergeCell ref="Q20:Q23"/>
    <mergeCell ref="AG20:AG23"/>
    <mergeCell ref="A24:A27"/>
    <mergeCell ref="Q24:Q27"/>
    <mergeCell ref="AG24:AG27"/>
    <mergeCell ref="A28:A31"/>
    <mergeCell ref="Q28:Q31"/>
    <mergeCell ref="AG28:AG31"/>
    <mergeCell ref="A32:A35"/>
    <mergeCell ref="Q32:Q35"/>
    <mergeCell ref="AG32:AG35"/>
    <mergeCell ref="A36:A39"/>
    <mergeCell ref="Q36:Q39"/>
    <mergeCell ref="AG36:AG39"/>
    <mergeCell ref="A40:A43"/>
    <mergeCell ref="Q40:Q43"/>
    <mergeCell ref="AG40:AG43"/>
    <mergeCell ref="A44:A47"/>
    <mergeCell ref="Q44:Q47"/>
    <mergeCell ref="AG44:AG47"/>
    <mergeCell ref="A48:A51"/>
    <mergeCell ref="Q48:Q51"/>
    <mergeCell ref="AG48:AG51"/>
    <mergeCell ref="A52:A55"/>
    <mergeCell ref="Q52:Q55"/>
    <mergeCell ref="AG52:AG55"/>
    <mergeCell ref="A56:A59"/>
    <mergeCell ref="Q56:Q59"/>
    <mergeCell ref="AG56:AG59"/>
    <mergeCell ref="A60:A63"/>
    <mergeCell ref="Q60:Q63"/>
    <mergeCell ref="AG60:AG63"/>
    <mergeCell ref="A64:A67"/>
    <mergeCell ref="Q64:Q67"/>
    <mergeCell ref="AG64:AG67"/>
    <mergeCell ref="A68:A71"/>
    <mergeCell ref="Q68:Q71"/>
    <mergeCell ref="AG68:AG71"/>
    <mergeCell ref="A72:A75"/>
    <mergeCell ref="Q72:Q75"/>
    <mergeCell ref="AG72:AG75"/>
    <mergeCell ref="A76:A79"/>
    <mergeCell ref="Q76:Q79"/>
    <mergeCell ref="AG76:AG79"/>
    <mergeCell ref="A80:A83"/>
    <mergeCell ref="Q80:Q83"/>
    <mergeCell ref="AG80:AG83"/>
    <mergeCell ref="A84:A87"/>
    <mergeCell ref="Q84:Q87"/>
    <mergeCell ref="AG84:AG87"/>
    <mergeCell ref="A96:A99"/>
    <mergeCell ref="Q96:Q99"/>
    <mergeCell ref="AG96:AG99"/>
    <mergeCell ref="A88:A91"/>
    <mergeCell ref="Q88:Q91"/>
    <mergeCell ref="AG88:AG91"/>
    <mergeCell ref="A92:A95"/>
    <mergeCell ref="Q92:Q95"/>
    <mergeCell ref="AG92:AG9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61A5C-2F1A-E042-BCB0-C84FE17461DF}">
  <dimension ref="A1:E25"/>
  <sheetViews>
    <sheetView workbookViewId="0">
      <selection activeCell="P11" sqref="P11"/>
    </sheetView>
  </sheetViews>
  <sheetFormatPr baseColWidth="10" defaultRowHeight="16" x14ac:dyDescent="0.2"/>
  <sheetData>
    <row r="1" spans="1:5" x14ac:dyDescent="0.2">
      <c r="A1" s="26"/>
      <c r="B1" s="26" t="s">
        <v>67</v>
      </c>
      <c r="C1" s="26" t="s">
        <v>68</v>
      </c>
      <c r="D1" s="26" t="s">
        <v>69</v>
      </c>
      <c r="E1" s="26" t="s">
        <v>70</v>
      </c>
    </row>
    <row r="2" spans="1:5" x14ac:dyDescent="0.2">
      <c r="A2" s="26" t="s">
        <v>43</v>
      </c>
      <c r="B2" s="19">
        <v>0.27091633466135456</v>
      </c>
      <c r="C2" s="19">
        <v>0.22310756972111553</v>
      </c>
      <c r="D2" s="19">
        <v>0.30278884462151395</v>
      </c>
      <c r="E2" s="19">
        <v>0.27091633466135456</v>
      </c>
    </row>
    <row r="3" spans="1:5" x14ac:dyDescent="0.2">
      <c r="A3" s="26" t="s">
        <v>44</v>
      </c>
      <c r="B3" s="19">
        <v>0.25082508250825081</v>
      </c>
      <c r="C3" s="19">
        <v>0.22442244224422442</v>
      </c>
      <c r="D3" s="19">
        <v>0.17161716171617161</v>
      </c>
      <c r="E3" s="19">
        <v>0.30363036303630364</v>
      </c>
    </row>
    <row r="4" spans="1:5" x14ac:dyDescent="0.2">
      <c r="A4" s="26" t="s">
        <v>45</v>
      </c>
      <c r="B4" s="19">
        <v>0.22073578595317725</v>
      </c>
      <c r="C4" s="19">
        <v>0.24258639910813826</v>
      </c>
      <c r="D4" s="19">
        <v>0.13779264214046824</v>
      </c>
      <c r="E4" s="19">
        <v>0.10836120401337793</v>
      </c>
    </row>
    <row r="5" spans="1:5" x14ac:dyDescent="0.2">
      <c r="A5" s="26" t="s">
        <v>46</v>
      </c>
      <c r="B5" s="19">
        <v>5.0000000000000001E-3</v>
      </c>
      <c r="C5" s="19">
        <v>3.3333333333333335E-3</v>
      </c>
      <c r="D5" s="19">
        <v>3.3333333333333335E-3</v>
      </c>
      <c r="E5" s="19">
        <v>5.7894736842105266E-3</v>
      </c>
    </row>
    <row r="6" spans="1:5" x14ac:dyDescent="0.2">
      <c r="A6" s="26" t="s">
        <v>47</v>
      </c>
      <c r="B6" s="19">
        <v>4.9523809523809525E-4</v>
      </c>
      <c r="C6" s="19">
        <v>4.4761904761904761E-4</v>
      </c>
      <c r="D6" s="19">
        <v>9.5238095238095238E-4</v>
      </c>
      <c r="E6" s="19">
        <v>8.0000000000000004E-4</v>
      </c>
    </row>
    <row r="7" spans="1:5" x14ac:dyDescent="0.2">
      <c r="A7" s="26" t="s">
        <v>48</v>
      </c>
      <c r="B7" s="19">
        <v>4.419889502762431E-4</v>
      </c>
      <c r="C7" s="19">
        <v>1.005524861878453E-3</v>
      </c>
      <c r="D7" s="19">
        <v>3.8674033149171271E-4</v>
      </c>
      <c r="E7" s="19">
        <v>4.1988950276243092E-4</v>
      </c>
    </row>
    <row r="8" spans="1:5" x14ac:dyDescent="0.2">
      <c r="A8" s="26" t="s">
        <v>49</v>
      </c>
      <c r="B8" s="19">
        <v>1.1327433628318584</v>
      </c>
      <c r="C8" s="19">
        <v>0.79646017699115046</v>
      </c>
      <c r="D8" s="19">
        <v>1.0796460176991149</v>
      </c>
      <c r="E8" s="19">
        <v>1.168141592920354</v>
      </c>
    </row>
    <row r="9" spans="1:5" x14ac:dyDescent="0.2">
      <c r="A9" s="26" t="s">
        <v>50</v>
      </c>
      <c r="B9" s="19">
        <v>0.75471698113207553</v>
      </c>
      <c r="C9" s="19">
        <v>0.94339622641509435</v>
      </c>
      <c r="D9" s="19">
        <v>1.1446540880503144</v>
      </c>
      <c r="E9" s="19">
        <v>1.1069182389937107</v>
      </c>
    </row>
    <row r="10" spans="1:5" x14ac:dyDescent="0.2">
      <c r="A10" s="26" t="s">
        <v>51</v>
      </c>
      <c r="B10" s="19">
        <v>0.43373493975903615</v>
      </c>
      <c r="C10" s="19">
        <v>0.61445783132530118</v>
      </c>
      <c r="D10" s="19">
        <v>0.46987951807228917</v>
      </c>
      <c r="E10" s="19">
        <v>0.39759036144578314</v>
      </c>
    </row>
    <row r="11" spans="1:5" x14ac:dyDescent="0.2">
      <c r="A11" s="26" t="s">
        <v>52</v>
      </c>
      <c r="B11" s="19">
        <v>1.5824915824915825E-2</v>
      </c>
      <c r="C11" s="19">
        <v>1.8518518518518517E-2</v>
      </c>
      <c r="D11" s="19">
        <v>2.7272727272727271E-2</v>
      </c>
      <c r="E11" s="19">
        <v>1.5488215488215488E-2</v>
      </c>
    </row>
    <row r="12" spans="1:5" x14ac:dyDescent="0.2">
      <c r="A12" s="26" t="s">
        <v>53</v>
      </c>
      <c r="B12" s="19">
        <v>6.8250539956803457E-3</v>
      </c>
      <c r="C12" s="19">
        <v>4.1900647948164144E-3</v>
      </c>
      <c r="D12" s="19">
        <v>5.4859611231101515E-3</v>
      </c>
      <c r="E12" s="19">
        <v>3.9308855291576676E-3</v>
      </c>
    </row>
    <row r="13" spans="1:5" x14ac:dyDescent="0.2">
      <c r="A13" s="26" t="s">
        <v>54</v>
      </c>
      <c r="B13" s="19">
        <v>2.8424304840370751E-3</v>
      </c>
      <c r="C13" s="19">
        <v>1.6889804325437693E-3</v>
      </c>
      <c r="D13" s="19">
        <v>2.2657054582904223E-3</v>
      </c>
      <c r="E13" s="19">
        <v>3.4603501544799176E-3</v>
      </c>
    </row>
    <row r="14" spans="1:5" x14ac:dyDescent="0.2">
      <c r="A14" s="26" t="s">
        <v>55</v>
      </c>
      <c r="B14" s="19">
        <v>0.22775800711743771</v>
      </c>
      <c r="C14" s="19">
        <v>0.23487544483985764</v>
      </c>
      <c r="D14" s="19">
        <v>0.33451957295373663</v>
      </c>
      <c r="E14" s="19">
        <v>0.25622775800711745</v>
      </c>
    </row>
    <row r="15" spans="1:5" x14ac:dyDescent="0.2">
      <c r="A15" s="26" t="s">
        <v>56</v>
      </c>
      <c r="B15" s="19">
        <v>0.23763608087091759</v>
      </c>
      <c r="C15" s="19">
        <v>0.17750129600829445</v>
      </c>
      <c r="D15" s="19">
        <v>0.2363919129082426</v>
      </c>
      <c r="E15" s="19">
        <v>0.30482115085536549</v>
      </c>
    </row>
    <row r="16" spans="1:5" x14ac:dyDescent="0.2">
      <c r="A16" s="26" t="s">
        <v>57</v>
      </c>
      <c r="B16" s="19">
        <v>0.21460506706408347</v>
      </c>
      <c r="C16" s="19">
        <v>0.16691505216095381</v>
      </c>
      <c r="D16" s="19">
        <v>0.27421758569299554</v>
      </c>
      <c r="E16" s="19">
        <v>0.17883755588673622</v>
      </c>
    </row>
    <row r="17" spans="1:5" x14ac:dyDescent="0.2">
      <c r="A17" s="26" t="s">
        <v>58</v>
      </c>
      <c r="B17" s="19">
        <v>2.8194014447884417E-2</v>
      </c>
      <c r="C17" s="19">
        <v>2.0474716202270381E-2</v>
      </c>
      <c r="D17" s="19">
        <v>1.4901960784313726E-2</v>
      </c>
      <c r="E17" s="19">
        <v>1.9566563467492259E-2</v>
      </c>
    </row>
    <row r="18" spans="1:5" x14ac:dyDescent="0.2">
      <c r="A18" s="26" t="s">
        <v>59</v>
      </c>
      <c r="B18" s="19">
        <v>5.7337883959044365E-4</v>
      </c>
      <c r="C18" s="19">
        <v>1.0853242320819113E-3</v>
      </c>
      <c r="D18" s="19">
        <v>8.6689419795221842E-4</v>
      </c>
      <c r="E18" s="19">
        <v>5.8703071672354954E-4</v>
      </c>
    </row>
    <row r="19" spans="1:5" x14ac:dyDescent="0.2">
      <c r="A19" s="26" t="s">
        <v>60</v>
      </c>
      <c r="B19" s="19">
        <v>4.9777777777777776E-4</v>
      </c>
      <c r="C19" s="19">
        <v>5.4222222222222226E-4</v>
      </c>
      <c r="D19" s="19">
        <v>5.5999999999999995E-4</v>
      </c>
      <c r="E19" s="19">
        <v>4.9777777777777776E-4</v>
      </c>
    </row>
    <row r="20" spans="1:5" x14ac:dyDescent="0.2">
      <c r="A20" s="26" t="s">
        <v>61</v>
      </c>
      <c r="B20" s="19">
        <v>1.0788381742738589</v>
      </c>
      <c r="C20" s="19">
        <v>1.2282157676348548</v>
      </c>
      <c r="D20" s="19">
        <v>0.81327800829875518</v>
      </c>
      <c r="E20" s="19">
        <v>0.73029045643153523</v>
      </c>
    </row>
    <row r="21" spans="1:5" x14ac:dyDescent="0.2">
      <c r="A21" s="26" t="s">
        <v>62</v>
      </c>
      <c r="B21" s="19">
        <v>0.68778280542986425</v>
      </c>
      <c r="C21" s="19">
        <v>0.72398190045248867</v>
      </c>
      <c r="D21" s="19">
        <v>0.83257918552036203</v>
      </c>
      <c r="E21" s="19">
        <v>0.59728506787330315</v>
      </c>
    </row>
    <row r="22" spans="1:5" x14ac:dyDescent="0.2">
      <c r="A22" s="26" t="s">
        <v>63</v>
      </c>
      <c r="B22" s="19">
        <v>0.5380782918149466</v>
      </c>
      <c r="C22" s="19">
        <v>0.42562277580071173</v>
      </c>
      <c r="D22" s="19">
        <v>0.47544483985765124</v>
      </c>
      <c r="E22" s="19">
        <v>0.47971530249110322</v>
      </c>
    </row>
    <row r="23" spans="1:5" x14ac:dyDescent="0.2">
      <c r="A23" s="26" t="s">
        <v>64</v>
      </c>
      <c r="B23" s="19">
        <v>0.1055359246171967</v>
      </c>
      <c r="C23" s="19">
        <v>0.14911660777385158</v>
      </c>
      <c r="D23" s="19">
        <v>0.12720848056537101</v>
      </c>
      <c r="E23" s="19">
        <v>0.15901060070671377</v>
      </c>
    </row>
    <row r="24" spans="1:5" x14ac:dyDescent="0.2">
      <c r="A24" s="26" t="s">
        <v>65</v>
      </c>
      <c r="B24" s="19">
        <v>4.4152046783625734E-3</v>
      </c>
      <c r="C24" s="19">
        <v>3.8304093567251463E-3</v>
      </c>
      <c r="D24" s="19">
        <v>3.391812865497076E-3</v>
      </c>
      <c r="E24" s="19">
        <v>3.8888888888888888E-3</v>
      </c>
    </row>
    <row r="25" spans="1:5" x14ac:dyDescent="0.2">
      <c r="A25" s="26" t="s">
        <v>66</v>
      </c>
      <c r="B25" s="19">
        <v>1.5339918651946542E-3</v>
      </c>
      <c r="C25" s="19">
        <v>1.9174898314933176E-3</v>
      </c>
      <c r="D25" s="19">
        <v>2.8123184195235325E-3</v>
      </c>
      <c r="E25" s="19">
        <v>2.428820453224869E-3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B8A2D-72C7-0A42-B022-806E1BD8653F}">
  <dimension ref="B1:H5"/>
  <sheetViews>
    <sheetView workbookViewId="0">
      <selection activeCell="C13" sqref="C13"/>
    </sheetView>
  </sheetViews>
  <sheetFormatPr baseColWidth="10" defaultRowHeight="16" x14ac:dyDescent="0.2"/>
  <cols>
    <col min="2" max="2" width="12.6640625" bestFit="1" customWidth="1"/>
  </cols>
  <sheetData>
    <row r="1" spans="2:8" x14ac:dyDescent="0.2"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</row>
    <row r="2" spans="2:8" x14ac:dyDescent="0.2">
      <c r="B2" s="22" t="s">
        <v>77</v>
      </c>
      <c r="C2" t="s">
        <v>43</v>
      </c>
      <c r="D2" t="s">
        <v>44</v>
      </c>
      <c r="E2" t="s">
        <v>45</v>
      </c>
      <c r="F2" t="s">
        <v>46</v>
      </c>
      <c r="G2" t="s">
        <v>47</v>
      </c>
      <c r="H2" t="s">
        <v>48</v>
      </c>
    </row>
    <row r="3" spans="2:8" x14ac:dyDescent="0.2">
      <c r="B3" s="25" t="s">
        <v>78</v>
      </c>
      <c r="C3" t="s">
        <v>49</v>
      </c>
      <c r="D3" t="s">
        <v>50</v>
      </c>
      <c r="E3" t="s">
        <v>51</v>
      </c>
      <c r="F3" t="s">
        <v>52</v>
      </c>
      <c r="G3" t="s">
        <v>53</v>
      </c>
      <c r="H3" t="s">
        <v>54</v>
      </c>
    </row>
    <row r="4" spans="2:8" x14ac:dyDescent="0.2">
      <c r="B4" s="23" t="s">
        <v>79</v>
      </c>
      <c r="C4" t="s">
        <v>55</v>
      </c>
      <c r="D4" t="s">
        <v>56</v>
      </c>
      <c r="E4" t="s">
        <v>57</v>
      </c>
      <c r="F4" t="s">
        <v>58</v>
      </c>
      <c r="G4" t="s">
        <v>59</v>
      </c>
      <c r="H4" t="s">
        <v>60</v>
      </c>
    </row>
    <row r="5" spans="2:8" x14ac:dyDescent="0.2">
      <c r="B5" s="24" t="s">
        <v>80</v>
      </c>
      <c r="C5" t="s">
        <v>61</v>
      </c>
      <c r="D5" t="s">
        <v>62</v>
      </c>
      <c r="E5" t="s">
        <v>63</v>
      </c>
      <c r="F5" t="s">
        <v>64</v>
      </c>
      <c r="G5" t="s">
        <v>65</v>
      </c>
      <c r="H5" t="s">
        <v>66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76733-3FF5-D942-9EFB-0179C8FE23F0}">
  <dimension ref="A1:N81"/>
  <sheetViews>
    <sheetView workbookViewId="0">
      <selection sqref="A1:XFD1048576"/>
    </sheetView>
  </sheetViews>
  <sheetFormatPr baseColWidth="10" defaultColWidth="8.83203125" defaultRowHeight="16" x14ac:dyDescent="0.2"/>
  <sheetData>
    <row r="1" spans="1:12" x14ac:dyDescent="0.2">
      <c r="A1" t="s">
        <v>81</v>
      </c>
      <c r="E1" t="s">
        <v>82</v>
      </c>
    </row>
    <row r="2" spans="1:12" x14ac:dyDescent="0.2">
      <c r="A2" t="s">
        <v>83</v>
      </c>
      <c r="E2" t="s">
        <v>84</v>
      </c>
      <c r="I2" t="s">
        <v>85</v>
      </c>
    </row>
    <row r="3" spans="1:12" x14ac:dyDescent="0.2">
      <c r="A3" t="s">
        <v>86</v>
      </c>
      <c r="E3" t="s">
        <v>87</v>
      </c>
    </row>
    <row r="5" spans="1:12" x14ac:dyDescent="0.2">
      <c r="A5" t="s">
        <v>88</v>
      </c>
      <c r="B5" s="44">
        <v>45406</v>
      </c>
    </row>
    <row r="6" spans="1:12" x14ac:dyDescent="0.2">
      <c r="A6" t="s">
        <v>89</v>
      </c>
      <c r="B6" s="45" t="s">
        <v>90</v>
      </c>
    </row>
    <row r="9" spans="1:12" x14ac:dyDescent="0.2">
      <c r="A9" t="s">
        <v>91</v>
      </c>
      <c r="E9" t="s">
        <v>92</v>
      </c>
    </row>
    <row r="10" spans="1:12" x14ac:dyDescent="0.2">
      <c r="A10" t="s">
        <v>93</v>
      </c>
      <c r="E10" t="s">
        <v>94</v>
      </c>
    </row>
    <row r="11" spans="1:12" x14ac:dyDescent="0.2">
      <c r="A11" t="s">
        <v>95</v>
      </c>
      <c r="E11" t="s">
        <v>96</v>
      </c>
    </row>
    <row r="12" spans="1:12" x14ac:dyDescent="0.2">
      <c r="A12" t="s">
        <v>97</v>
      </c>
    </row>
    <row r="14" spans="1:12" x14ac:dyDescent="0.2">
      <c r="A14" s="46" t="s">
        <v>98</v>
      </c>
      <c r="B14" s="46"/>
      <c r="C14" s="46"/>
      <c r="D14" s="46"/>
      <c r="E14" s="46">
        <v>5</v>
      </c>
      <c r="F14" s="46" t="s">
        <v>99</v>
      </c>
      <c r="G14" s="46"/>
      <c r="H14" s="46"/>
      <c r="I14" s="46"/>
      <c r="J14" s="46"/>
      <c r="K14" s="46"/>
      <c r="L14" s="46"/>
    </row>
    <row r="15" spans="1:12" x14ac:dyDescent="0.2">
      <c r="A15" s="46" t="s">
        <v>100</v>
      </c>
      <c r="B15" s="46"/>
      <c r="C15" s="46"/>
      <c r="D15" s="46"/>
      <c r="E15" s="46">
        <v>2</v>
      </c>
      <c r="F15" s="46" t="s">
        <v>101</v>
      </c>
      <c r="G15" s="46"/>
      <c r="H15" s="46"/>
      <c r="I15" s="46"/>
      <c r="J15" s="46"/>
      <c r="K15" s="46"/>
      <c r="L15" s="46"/>
    </row>
    <row r="18" spans="1:14" x14ac:dyDescent="0.2">
      <c r="A18" t="s">
        <v>102</v>
      </c>
    </row>
    <row r="19" spans="1:14" x14ac:dyDescent="0.2">
      <c r="A19" t="s">
        <v>103</v>
      </c>
      <c r="E19" t="s">
        <v>104</v>
      </c>
    </row>
    <row r="20" spans="1:14" x14ac:dyDescent="0.2">
      <c r="A20" t="s">
        <v>105</v>
      </c>
      <c r="E20">
        <v>600</v>
      </c>
      <c r="F20" t="s">
        <v>106</v>
      </c>
    </row>
    <row r="21" spans="1:14" x14ac:dyDescent="0.2">
      <c r="A21" t="s">
        <v>107</v>
      </c>
      <c r="E21">
        <v>9</v>
      </c>
      <c r="F21" t="s">
        <v>106</v>
      </c>
    </row>
    <row r="22" spans="1:14" x14ac:dyDescent="0.2">
      <c r="A22" t="s">
        <v>108</v>
      </c>
      <c r="E22">
        <v>10</v>
      </c>
    </row>
    <row r="23" spans="1:14" x14ac:dyDescent="0.2">
      <c r="A23" t="s">
        <v>109</v>
      </c>
      <c r="E23">
        <v>0</v>
      </c>
      <c r="F23" t="s">
        <v>110</v>
      </c>
    </row>
    <row r="24" spans="1:14" x14ac:dyDescent="0.2">
      <c r="A24" t="s">
        <v>111</v>
      </c>
      <c r="B24" s="45" t="s">
        <v>112</v>
      </c>
    </row>
    <row r="26" spans="1:14" x14ac:dyDescent="0.2">
      <c r="B26" t="s">
        <v>113</v>
      </c>
    </row>
    <row r="27" spans="1:14" x14ac:dyDescent="0.2">
      <c r="A27" s="47" t="s">
        <v>114</v>
      </c>
      <c r="B27" s="47">
        <v>1</v>
      </c>
      <c r="C27" s="47">
        <v>2</v>
      </c>
      <c r="D27" s="47">
        <v>3</v>
      </c>
      <c r="E27" s="47">
        <v>4</v>
      </c>
      <c r="F27" s="47">
        <v>5</v>
      </c>
      <c r="G27" s="47">
        <v>6</v>
      </c>
      <c r="H27" s="47">
        <v>7</v>
      </c>
      <c r="I27" s="47">
        <v>8</v>
      </c>
      <c r="J27" s="47">
        <v>9</v>
      </c>
      <c r="K27" s="47">
        <v>10</v>
      </c>
      <c r="L27" s="47">
        <v>11</v>
      </c>
      <c r="M27" s="47">
        <v>12</v>
      </c>
    </row>
    <row r="28" spans="1:14" x14ac:dyDescent="0.2">
      <c r="A28" s="47" t="s">
        <v>115</v>
      </c>
      <c r="B28">
        <v>0.44999998807907104</v>
      </c>
      <c r="C28">
        <v>0.44470000267028809</v>
      </c>
      <c r="D28">
        <v>0.43369999527931213</v>
      </c>
      <c r="E28">
        <v>0.42599999904632568</v>
      </c>
      <c r="F28">
        <v>0.39829999208450317</v>
      </c>
      <c r="G28">
        <v>0.39520001411437988</v>
      </c>
      <c r="H28">
        <v>0.39239999651908875</v>
      </c>
      <c r="I28">
        <v>0.38400000333786011</v>
      </c>
      <c r="J28">
        <v>0.40160000324249268</v>
      </c>
      <c r="K28">
        <v>0.4359000027179718</v>
      </c>
      <c r="L28">
        <v>0.42120000720024109</v>
      </c>
      <c r="M28">
        <v>0.39620000123977661</v>
      </c>
      <c r="N28" t="s">
        <v>39</v>
      </c>
    </row>
    <row r="29" spans="1:14" x14ac:dyDescent="0.2">
      <c r="A29" s="47" t="s">
        <v>116</v>
      </c>
      <c r="B29">
        <v>0.32289999723434448</v>
      </c>
      <c r="C29">
        <v>0.32260000705718994</v>
      </c>
      <c r="D29">
        <v>0.31619998812675476</v>
      </c>
      <c r="E29">
        <v>0.30399999022483826</v>
      </c>
      <c r="F29">
        <v>0.27619999647140503</v>
      </c>
      <c r="G29">
        <v>0.26940000057220459</v>
      </c>
      <c r="H29">
        <v>0.2888999879360199</v>
      </c>
      <c r="I29">
        <v>0.26919999718666077</v>
      </c>
      <c r="J29">
        <v>0.28529998660087585</v>
      </c>
      <c r="K29">
        <v>0.29750001430511475</v>
      </c>
      <c r="L29">
        <v>0.27430000901222229</v>
      </c>
      <c r="M29">
        <v>0.26530000567436218</v>
      </c>
      <c r="N29" t="s">
        <v>40</v>
      </c>
    </row>
    <row r="30" spans="1:14" x14ac:dyDescent="0.2">
      <c r="A30" s="47" t="s">
        <v>117</v>
      </c>
      <c r="B30">
        <v>0.51090002059936523</v>
      </c>
      <c r="C30">
        <v>0.54140001535415649</v>
      </c>
      <c r="D30">
        <v>0.52710002660751343</v>
      </c>
      <c r="E30">
        <v>0.55140000581741333</v>
      </c>
      <c r="F30">
        <v>0.53869998455047607</v>
      </c>
      <c r="G30">
        <v>0.51230001449584961</v>
      </c>
      <c r="H30">
        <v>0.55809998512268066</v>
      </c>
      <c r="I30">
        <v>0.5593000054359436</v>
      </c>
      <c r="J30">
        <v>0.57340002059936523</v>
      </c>
      <c r="K30">
        <v>0.55119997262954712</v>
      </c>
      <c r="L30">
        <v>0.52569997310638428</v>
      </c>
      <c r="M30">
        <v>0.48059999942779541</v>
      </c>
      <c r="N30" t="s">
        <v>41</v>
      </c>
    </row>
    <row r="31" spans="1:14" x14ac:dyDescent="0.2">
      <c r="A31" s="47" t="s">
        <v>118</v>
      </c>
      <c r="B31">
        <v>0.43900001049041748</v>
      </c>
      <c r="C31">
        <v>0.43849998712539673</v>
      </c>
      <c r="D31">
        <v>0.43799999356269836</v>
      </c>
      <c r="E31">
        <v>0.41179999709129333</v>
      </c>
      <c r="F31">
        <v>0.38629999756813049</v>
      </c>
      <c r="G31">
        <v>0.39289999008178711</v>
      </c>
      <c r="H31">
        <v>0.43230000138282776</v>
      </c>
      <c r="I31">
        <v>0.46849998831748962</v>
      </c>
      <c r="J31">
        <v>0.48069998621940613</v>
      </c>
      <c r="K31">
        <v>0.52929997444152832</v>
      </c>
      <c r="L31">
        <v>0.52999997138977051</v>
      </c>
      <c r="M31">
        <v>0.55349999666213989</v>
      </c>
      <c r="N31" t="s">
        <v>42</v>
      </c>
    </row>
    <row r="32" spans="1:14" x14ac:dyDescent="0.2">
      <c r="A32" s="47" t="s">
        <v>119</v>
      </c>
      <c r="B32">
        <v>0.40049999952316284</v>
      </c>
      <c r="C32">
        <v>0.40729999542236328</v>
      </c>
      <c r="D32">
        <v>0.3921000063419342</v>
      </c>
      <c r="E32">
        <v>0.37529999017715454</v>
      </c>
      <c r="F32">
        <v>0.34700000286102295</v>
      </c>
      <c r="G32">
        <v>0.32859998941421509</v>
      </c>
      <c r="H32">
        <v>0.36669999361038208</v>
      </c>
      <c r="I32">
        <v>0.3546999990940094</v>
      </c>
      <c r="J32">
        <v>0.35589998960494995</v>
      </c>
      <c r="K32">
        <v>0.34769999980926514</v>
      </c>
      <c r="L32">
        <v>0.35589998960494995</v>
      </c>
      <c r="M32">
        <v>0.31769999861717224</v>
      </c>
    </row>
    <row r="33" spans="1:13" x14ac:dyDescent="0.2">
      <c r="A33" s="47" t="s">
        <v>120</v>
      </c>
      <c r="B33">
        <v>0.32229998707771301</v>
      </c>
      <c r="C33">
        <v>0.32570001482963562</v>
      </c>
      <c r="D33">
        <v>0.31839999556541443</v>
      </c>
      <c r="E33">
        <v>0.31479999423027039</v>
      </c>
      <c r="F33">
        <v>0.28799998760223389</v>
      </c>
      <c r="G33">
        <v>0.2750999927520752</v>
      </c>
      <c r="H33">
        <v>0.30610001087188721</v>
      </c>
      <c r="I33">
        <v>0.28999999165534973</v>
      </c>
      <c r="J33">
        <v>0.28679999709129333</v>
      </c>
      <c r="K33">
        <v>0.29120001196861267</v>
      </c>
      <c r="L33">
        <v>0.28510001301765442</v>
      </c>
      <c r="M33">
        <v>0.25560000538825989</v>
      </c>
    </row>
    <row r="34" spans="1:13" x14ac:dyDescent="0.2">
      <c r="A34" s="47" t="s">
        <v>121</v>
      </c>
      <c r="B34">
        <v>0.49660000205039978</v>
      </c>
      <c r="C34">
        <v>0.5</v>
      </c>
      <c r="D34">
        <v>0.50349998474121094</v>
      </c>
      <c r="E34">
        <v>0.50249999761581421</v>
      </c>
      <c r="F34">
        <v>0.44679999351501465</v>
      </c>
      <c r="G34">
        <v>0.45640000700950623</v>
      </c>
      <c r="H34">
        <v>0.50739997625350952</v>
      </c>
      <c r="I34">
        <v>0.50709998607635498</v>
      </c>
      <c r="J34">
        <v>0.50499999523162842</v>
      </c>
      <c r="K34">
        <v>0.51349997520446777</v>
      </c>
      <c r="L34">
        <v>0.45930001139640808</v>
      </c>
      <c r="M34">
        <v>0.4918999969959259</v>
      </c>
    </row>
    <row r="35" spans="1:13" x14ac:dyDescent="0.2">
      <c r="A35" s="47" t="s">
        <v>122</v>
      </c>
      <c r="B35">
        <v>0.40230000019073486</v>
      </c>
      <c r="C35">
        <v>0.41110000014305115</v>
      </c>
      <c r="D35">
        <v>0.40560001134872437</v>
      </c>
      <c r="E35">
        <v>0.40130001306533813</v>
      </c>
      <c r="F35">
        <v>0.38449999690055847</v>
      </c>
      <c r="G35">
        <v>0.40329998731613159</v>
      </c>
      <c r="H35">
        <v>0.43270000815391541</v>
      </c>
      <c r="I35">
        <v>0.41769999265670776</v>
      </c>
      <c r="J35">
        <v>0.39829999208450317</v>
      </c>
      <c r="K35">
        <v>0.44929999113082886</v>
      </c>
      <c r="L35">
        <v>0.37729999423027039</v>
      </c>
      <c r="M35">
        <v>0.460999995470047</v>
      </c>
    </row>
    <row r="40" spans="1:13" x14ac:dyDescent="0.2">
      <c r="A40" t="s">
        <v>123</v>
      </c>
      <c r="B40" s="45" t="s">
        <v>124</v>
      </c>
    </row>
    <row r="45" spans="1:13" x14ac:dyDescent="0.2">
      <c r="A45" t="s">
        <v>125</v>
      </c>
    </row>
    <row r="46" spans="1:13" x14ac:dyDescent="0.2">
      <c r="A46" t="s">
        <v>103</v>
      </c>
      <c r="E46" t="s">
        <v>126</v>
      </c>
    </row>
    <row r="47" spans="1:13" x14ac:dyDescent="0.2">
      <c r="A47" t="s">
        <v>127</v>
      </c>
      <c r="E47">
        <v>488</v>
      </c>
      <c r="F47" t="s">
        <v>106</v>
      </c>
    </row>
    <row r="48" spans="1:13" x14ac:dyDescent="0.2">
      <c r="A48" t="s">
        <v>128</v>
      </c>
      <c r="E48">
        <v>520</v>
      </c>
      <c r="F48" t="s">
        <v>106</v>
      </c>
    </row>
    <row r="49" spans="1:14" x14ac:dyDescent="0.2">
      <c r="A49" t="s">
        <v>129</v>
      </c>
      <c r="E49">
        <v>9</v>
      </c>
      <c r="F49" t="s">
        <v>106</v>
      </c>
    </row>
    <row r="50" spans="1:14" x14ac:dyDescent="0.2">
      <c r="A50" t="s">
        <v>130</v>
      </c>
      <c r="E50">
        <v>20</v>
      </c>
      <c r="F50" t="s">
        <v>106</v>
      </c>
    </row>
    <row r="51" spans="1:14" x14ac:dyDescent="0.2">
      <c r="A51" t="s">
        <v>131</v>
      </c>
      <c r="E51">
        <v>55</v>
      </c>
      <c r="F51" t="s">
        <v>132</v>
      </c>
    </row>
    <row r="52" spans="1:14" x14ac:dyDescent="0.2">
      <c r="A52" t="s">
        <v>108</v>
      </c>
      <c r="E52">
        <v>10</v>
      </c>
    </row>
    <row r="53" spans="1:14" x14ac:dyDescent="0.2">
      <c r="A53" t="s">
        <v>133</v>
      </c>
      <c r="E53">
        <v>20</v>
      </c>
      <c r="F53" t="s">
        <v>134</v>
      </c>
    </row>
    <row r="54" spans="1:14" x14ac:dyDescent="0.2">
      <c r="A54" t="s">
        <v>135</v>
      </c>
      <c r="E54">
        <v>0</v>
      </c>
      <c r="F54" t="s">
        <v>134</v>
      </c>
    </row>
    <row r="55" spans="1:14" x14ac:dyDescent="0.2">
      <c r="A55" t="s">
        <v>109</v>
      </c>
      <c r="E55">
        <v>0</v>
      </c>
      <c r="F55" t="s">
        <v>110</v>
      </c>
    </row>
    <row r="56" spans="1:14" x14ac:dyDescent="0.2">
      <c r="A56" t="s">
        <v>136</v>
      </c>
      <c r="E56">
        <v>20000</v>
      </c>
      <c r="F56" t="s">
        <v>137</v>
      </c>
    </row>
    <row r="57" spans="1:14" x14ac:dyDescent="0.2">
      <c r="A57" t="s">
        <v>111</v>
      </c>
      <c r="B57" s="45" t="s">
        <v>138</v>
      </c>
    </row>
    <row r="59" spans="1:14" x14ac:dyDescent="0.2">
      <c r="B59" t="s">
        <v>113</v>
      </c>
    </row>
    <row r="60" spans="1:14" x14ac:dyDescent="0.2">
      <c r="A60" s="47" t="s">
        <v>114</v>
      </c>
      <c r="B60" s="47">
        <v>1</v>
      </c>
      <c r="C60" s="47">
        <v>2</v>
      </c>
      <c r="D60" s="47">
        <v>3</v>
      </c>
      <c r="E60" s="47">
        <v>4</v>
      </c>
      <c r="F60" s="47">
        <v>5</v>
      </c>
      <c r="G60" s="47">
        <v>6</v>
      </c>
      <c r="H60" s="47">
        <v>7</v>
      </c>
      <c r="I60" s="47">
        <v>8</v>
      </c>
      <c r="J60" s="47">
        <v>9</v>
      </c>
      <c r="K60" s="47">
        <v>10</v>
      </c>
      <c r="L60" s="47">
        <v>11</v>
      </c>
      <c r="M60" s="47">
        <v>12</v>
      </c>
    </row>
    <row r="61" spans="1:14" x14ac:dyDescent="0.2">
      <c r="A61" s="47" t="s">
        <v>115</v>
      </c>
      <c r="B61">
        <v>549</v>
      </c>
      <c r="C61">
        <v>528</v>
      </c>
      <c r="D61">
        <v>401</v>
      </c>
      <c r="E61">
        <v>146</v>
      </c>
      <c r="F61">
        <v>131</v>
      </c>
      <c r="G61">
        <v>127</v>
      </c>
      <c r="H61">
        <v>563</v>
      </c>
      <c r="I61">
        <v>532</v>
      </c>
      <c r="J61">
        <v>399</v>
      </c>
      <c r="K61">
        <v>146</v>
      </c>
      <c r="L61">
        <v>140</v>
      </c>
      <c r="M61">
        <v>133</v>
      </c>
      <c r="N61" t="s">
        <v>39</v>
      </c>
    </row>
    <row r="62" spans="1:14" x14ac:dyDescent="0.2">
      <c r="A62" s="47" t="s">
        <v>116</v>
      </c>
      <c r="B62">
        <v>798</v>
      </c>
      <c r="C62">
        <v>762</v>
      </c>
      <c r="D62">
        <v>567</v>
      </c>
      <c r="E62">
        <v>145</v>
      </c>
      <c r="F62">
        <v>126</v>
      </c>
      <c r="G62">
        <v>122</v>
      </c>
      <c r="H62">
        <v>837</v>
      </c>
      <c r="I62">
        <v>726</v>
      </c>
      <c r="J62">
        <v>567</v>
      </c>
      <c r="K62">
        <v>150</v>
      </c>
      <c r="L62">
        <v>132</v>
      </c>
      <c r="M62">
        <v>126</v>
      </c>
      <c r="N62" t="s">
        <v>40</v>
      </c>
    </row>
    <row r="63" spans="1:14" x14ac:dyDescent="0.2">
      <c r="A63" s="47" t="s">
        <v>117</v>
      </c>
      <c r="B63">
        <v>611</v>
      </c>
      <c r="C63">
        <v>583</v>
      </c>
      <c r="D63">
        <v>479</v>
      </c>
      <c r="E63">
        <v>169</v>
      </c>
      <c r="F63">
        <v>144</v>
      </c>
      <c r="G63">
        <v>141</v>
      </c>
      <c r="H63">
        <v>619</v>
      </c>
      <c r="I63">
        <v>608</v>
      </c>
      <c r="J63">
        <v>501</v>
      </c>
      <c r="K63">
        <v>175</v>
      </c>
      <c r="L63">
        <v>150</v>
      </c>
      <c r="M63">
        <v>148</v>
      </c>
      <c r="N63" t="s">
        <v>41</v>
      </c>
    </row>
    <row r="64" spans="1:14" x14ac:dyDescent="0.2">
      <c r="A64" s="47" t="s">
        <v>118</v>
      </c>
      <c r="B64">
        <v>683</v>
      </c>
      <c r="C64">
        <v>655</v>
      </c>
      <c r="D64">
        <v>542</v>
      </c>
      <c r="E64">
        <v>192</v>
      </c>
      <c r="F64">
        <v>147</v>
      </c>
      <c r="G64">
        <v>141</v>
      </c>
      <c r="H64">
        <v>696</v>
      </c>
      <c r="I64">
        <v>679</v>
      </c>
      <c r="J64">
        <v>554</v>
      </c>
      <c r="K64">
        <v>181</v>
      </c>
      <c r="L64">
        <v>147</v>
      </c>
      <c r="M64">
        <v>140</v>
      </c>
      <c r="N64" t="s">
        <v>42</v>
      </c>
    </row>
    <row r="65" spans="1:14" x14ac:dyDescent="0.2">
      <c r="A65" s="47" t="s">
        <v>119</v>
      </c>
      <c r="B65">
        <v>527</v>
      </c>
      <c r="C65">
        <v>518</v>
      </c>
      <c r="D65">
        <v>374</v>
      </c>
      <c r="E65">
        <v>137</v>
      </c>
      <c r="F65">
        <v>122</v>
      </c>
      <c r="G65">
        <v>118</v>
      </c>
      <c r="H65">
        <v>556</v>
      </c>
      <c r="I65">
        <v>525</v>
      </c>
      <c r="J65">
        <v>385</v>
      </c>
      <c r="K65">
        <v>136</v>
      </c>
      <c r="L65">
        <v>131</v>
      </c>
      <c r="M65">
        <v>118</v>
      </c>
    </row>
    <row r="66" spans="1:14" x14ac:dyDescent="0.2">
      <c r="A66" s="47" t="s">
        <v>120</v>
      </c>
      <c r="B66">
        <v>861</v>
      </c>
      <c r="C66">
        <v>834</v>
      </c>
      <c r="D66">
        <v>590</v>
      </c>
      <c r="E66">
        <v>155</v>
      </c>
      <c r="F66">
        <v>133</v>
      </c>
      <c r="G66">
        <v>127</v>
      </c>
      <c r="H66">
        <v>882</v>
      </c>
      <c r="I66">
        <v>804</v>
      </c>
      <c r="J66">
        <v>603</v>
      </c>
      <c r="K66">
        <v>152</v>
      </c>
      <c r="L66">
        <v>140</v>
      </c>
      <c r="M66">
        <v>122</v>
      </c>
    </row>
    <row r="67" spans="1:14" x14ac:dyDescent="0.2">
      <c r="A67" s="47" t="s">
        <v>121</v>
      </c>
      <c r="B67">
        <v>642</v>
      </c>
      <c r="C67">
        <v>616</v>
      </c>
      <c r="D67">
        <v>507</v>
      </c>
      <c r="E67">
        <v>180</v>
      </c>
      <c r="F67">
        <v>143</v>
      </c>
      <c r="G67">
        <v>146</v>
      </c>
      <c r="H67">
        <v>623</v>
      </c>
      <c r="I67">
        <v>635</v>
      </c>
      <c r="J67">
        <v>527</v>
      </c>
      <c r="K67">
        <v>186</v>
      </c>
      <c r="L67">
        <v>144</v>
      </c>
      <c r="M67">
        <v>158</v>
      </c>
    </row>
    <row r="68" spans="1:14" x14ac:dyDescent="0.2">
      <c r="A68" s="47" t="s">
        <v>122</v>
      </c>
      <c r="B68">
        <v>690</v>
      </c>
      <c r="C68">
        <v>667</v>
      </c>
      <c r="D68">
        <v>555</v>
      </c>
      <c r="E68">
        <v>201</v>
      </c>
      <c r="F68">
        <v>159</v>
      </c>
      <c r="G68">
        <v>145</v>
      </c>
      <c r="H68">
        <v>698</v>
      </c>
      <c r="I68">
        <v>721</v>
      </c>
      <c r="J68">
        <v>602</v>
      </c>
      <c r="K68">
        <v>197</v>
      </c>
      <c r="L68">
        <v>157</v>
      </c>
      <c r="M68">
        <v>151</v>
      </c>
    </row>
    <row r="69" spans="1:14" x14ac:dyDescent="0.2">
      <c r="A69" s="48"/>
    </row>
    <row r="70" spans="1:14" x14ac:dyDescent="0.2">
      <c r="A70" s="48"/>
      <c r="B70" t="s">
        <v>139</v>
      </c>
    </row>
    <row r="71" spans="1:14" x14ac:dyDescent="0.2">
      <c r="A71" s="47" t="s">
        <v>115</v>
      </c>
      <c r="B71">
        <f>B61/B28</f>
        <v>1220.0000323189638</v>
      </c>
      <c r="C71">
        <f t="shared" ref="C71:M71" si="0">C61/C28</f>
        <v>1187.3172854273012</v>
      </c>
      <c r="D71">
        <f t="shared" si="0"/>
        <v>924.60226969047437</v>
      </c>
      <c r="E71">
        <f t="shared" si="0"/>
        <v>342.7230054620801</v>
      </c>
      <c r="F71">
        <f t="shared" si="0"/>
        <v>328.89782225304964</v>
      </c>
      <c r="G71">
        <f t="shared" si="0"/>
        <v>321.35626382655772</v>
      </c>
      <c r="H71">
        <f t="shared" si="0"/>
        <v>1434.7604612494235</v>
      </c>
      <c r="I71">
        <f t="shared" si="0"/>
        <v>1385.4166546241486</v>
      </c>
      <c r="J71">
        <f t="shared" si="0"/>
        <v>993.52588839267821</v>
      </c>
      <c r="K71">
        <f t="shared" si="0"/>
        <v>334.93920415151337</v>
      </c>
      <c r="L71">
        <f t="shared" si="0"/>
        <v>332.38366003503683</v>
      </c>
      <c r="M71">
        <f t="shared" si="0"/>
        <v>335.68904488596814</v>
      </c>
      <c r="N71" t="s">
        <v>39</v>
      </c>
    </row>
    <row r="72" spans="1:14" x14ac:dyDescent="0.2">
      <c r="A72" s="47" t="s">
        <v>116</v>
      </c>
      <c r="B72">
        <f t="shared" ref="B72:M78" si="1">B62/B29</f>
        <v>2471.3533813407003</v>
      </c>
      <c r="C72">
        <f t="shared" si="1"/>
        <v>2362.0582248310802</v>
      </c>
      <c r="D72">
        <f t="shared" si="1"/>
        <v>1793.1689477885348</v>
      </c>
      <c r="E72">
        <f t="shared" si="1"/>
        <v>476.97369954768112</v>
      </c>
      <c r="F72">
        <f t="shared" si="1"/>
        <v>456.19117164994162</v>
      </c>
      <c r="G72">
        <f t="shared" si="1"/>
        <v>452.85820245312715</v>
      </c>
      <c r="H72">
        <f t="shared" si="1"/>
        <v>2897.1963826643114</v>
      </c>
      <c r="I72">
        <f t="shared" si="1"/>
        <v>2696.8796715722042</v>
      </c>
      <c r="J72">
        <f t="shared" si="1"/>
        <v>1987.3817968074848</v>
      </c>
      <c r="K72">
        <f t="shared" si="1"/>
        <v>504.20165642802505</v>
      </c>
      <c r="L72">
        <f t="shared" si="1"/>
        <v>481.22492039042669</v>
      </c>
      <c r="M72">
        <f t="shared" si="1"/>
        <v>474.93402678119986</v>
      </c>
      <c r="N72" t="s">
        <v>40</v>
      </c>
    </row>
    <row r="73" spans="1:14" x14ac:dyDescent="0.2">
      <c r="A73" s="47" t="s">
        <v>117</v>
      </c>
      <c r="B73">
        <f t="shared" si="1"/>
        <v>1195.9287049611037</v>
      </c>
      <c r="C73">
        <f t="shared" si="1"/>
        <v>1076.8377973144882</v>
      </c>
      <c r="D73">
        <f t="shared" si="1"/>
        <v>908.74592263428315</v>
      </c>
      <c r="E73">
        <f t="shared" si="1"/>
        <v>306.492561147998</v>
      </c>
      <c r="F73">
        <f t="shared" si="1"/>
        <v>267.31019886730149</v>
      </c>
      <c r="G73">
        <f t="shared" si="1"/>
        <v>275.22935001037814</v>
      </c>
      <c r="H73">
        <f t="shared" si="1"/>
        <v>1109.1202589154923</v>
      </c>
      <c r="I73">
        <f t="shared" si="1"/>
        <v>1087.0731165577183</v>
      </c>
      <c r="J73">
        <f t="shared" si="1"/>
        <v>873.73558074921812</v>
      </c>
      <c r="K73">
        <f t="shared" si="1"/>
        <v>317.48913042420406</v>
      </c>
      <c r="L73">
        <f t="shared" si="1"/>
        <v>285.33385519052513</v>
      </c>
      <c r="M73">
        <f t="shared" si="1"/>
        <v>307.94839820268305</v>
      </c>
      <c r="N73" t="s">
        <v>41</v>
      </c>
    </row>
    <row r="74" spans="1:14" x14ac:dyDescent="0.2">
      <c r="A74" s="47" t="s">
        <v>118</v>
      </c>
      <c r="B74">
        <f t="shared" si="1"/>
        <v>1555.8086188585833</v>
      </c>
      <c r="C74">
        <f t="shared" si="1"/>
        <v>1493.7286641531675</v>
      </c>
      <c r="D74">
        <f t="shared" si="1"/>
        <v>1237.4429405611722</v>
      </c>
      <c r="E74">
        <f t="shared" si="1"/>
        <v>466.2457536575331</v>
      </c>
      <c r="F74">
        <f t="shared" si="1"/>
        <v>380.53326669792193</v>
      </c>
      <c r="G74">
        <f t="shared" si="1"/>
        <v>358.86995052010326</v>
      </c>
      <c r="H74">
        <f t="shared" si="1"/>
        <v>1609.9930552247442</v>
      </c>
      <c r="I74">
        <f t="shared" si="1"/>
        <v>1449.3063328314543</v>
      </c>
      <c r="J74">
        <f t="shared" si="1"/>
        <v>1152.4859910171444</v>
      </c>
      <c r="K74">
        <f t="shared" si="1"/>
        <v>341.96109718496695</v>
      </c>
      <c r="L74">
        <f t="shared" si="1"/>
        <v>277.35850553828396</v>
      </c>
      <c r="M74">
        <f t="shared" si="1"/>
        <v>252.93586421728008</v>
      </c>
      <c r="N74" t="s">
        <v>42</v>
      </c>
    </row>
    <row r="75" spans="1:14" x14ac:dyDescent="0.2">
      <c r="A75" s="47" t="s">
        <v>119</v>
      </c>
      <c r="B75">
        <f t="shared" si="1"/>
        <v>1315.8551825903837</v>
      </c>
      <c r="C75">
        <f t="shared" si="1"/>
        <v>1271.7898497957081</v>
      </c>
      <c r="D75">
        <f t="shared" si="1"/>
        <v>953.83829112680519</v>
      </c>
      <c r="E75">
        <f t="shared" si="1"/>
        <v>365.0413098474404</v>
      </c>
      <c r="F75">
        <f t="shared" si="1"/>
        <v>351.58501151039542</v>
      </c>
      <c r="G75">
        <f t="shared" si="1"/>
        <v>359.09922033276661</v>
      </c>
      <c r="H75">
        <f t="shared" si="1"/>
        <v>1516.2258240744579</v>
      </c>
      <c r="I75">
        <f t="shared" si="1"/>
        <v>1480.1240522722821</v>
      </c>
      <c r="J75">
        <f t="shared" si="1"/>
        <v>1081.7645721972376</v>
      </c>
      <c r="K75">
        <f t="shared" si="1"/>
        <v>391.14178911304106</v>
      </c>
      <c r="L75">
        <f t="shared" si="1"/>
        <v>368.08093235802113</v>
      </c>
      <c r="M75">
        <f t="shared" si="1"/>
        <v>371.41957983509383</v>
      </c>
    </row>
    <row r="76" spans="1:14" x14ac:dyDescent="0.2">
      <c r="A76" s="47" t="s">
        <v>120</v>
      </c>
      <c r="B76">
        <f t="shared" si="1"/>
        <v>2671.424246108938</v>
      </c>
      <c r="C76">
        <f t="shared" si="1"/>
        <v>2560.6385079111574</v>
      </c>
      <c r="D76">
        <f t="shared" si="1"/>
        <v>1853.0151011851572</v>
      </c>
      <c r="E76">
        <f t="shared" si="1"/>
        <v>492.37612084141387</v>
      </c>
      <c r="F76">
        <f t="shared" si="1"/>
        <v>461.80557543526913</v>
      </c>
      <c r="G76">
        <f t="shared" si="1"/>
        <v>461.65032114142787</v>
      </c>
      <c r="H76">
        <f t="shared" si="1"/>
        <v>2881.4112011552511</v>
      </c>
      <c r="I76">
        <f t="shared" si="1"/>
        <v>2772.4138728787038</v>
      </c>
      <c r="J76">
        <f t="shared" si="1"/>
        <v>2102.5104815745685</v>
      </c>
      <c r="K76">
        <f t="shared" si="1"/>
        <v>521.97800052420155</v>
      </c>
      <c r="L76">
        <f t="shared" si="1"/>
        <v>491.05574748371089</v>
      </c>
      <c r="M76">
        <f t="shared" si="1"/>
        <v>477.30828414764835</v>
      </c>
    </row>
    <row r="77" spans="1:14" x14ac:dyDescent="0.2">
      <c r="A77" s="47" t="s">
        <v>121</v>
      </c>
      <c r="B77">
        <f t="shared" si="1"/>
        <v>1292.7909733170795</v>
      </c>
      <c r="C77">
        <f t="shared" si="1"/>
        <v>1232</v>
      </c>
      <c r="D77">
        <f t="shared" si="1"/>
        <v>1006.9513711317945</v>
      </c>
      <c r="E77">
        <f t="shared" si="1"/>
        <v>358.20895692345613</v>
      </c>
      <c r="F77">
        <f t="shared" si="1"/>
        <v>320.05371995421592</v>
      </c>
      <c r="G77">
        <f t="shared" si="1"/>
        <v>319.89482418425774</v>
      </c>
      <c r="H77">
        <f t="shared" si="1"/>
        <v>1227.8282009393195</v>
      </c>
      <c r="I77">
        <f t="shared" si="1"/>
        <v>1252.2185317204621</v>
      </c>
      <c r="J77">
        <f t="shared" si="1"/>
        <v>1043.5643662893121</v>
      </c>
      <c r="K77">
        <f t="shared" si="1"/>
        <v>362.22007591322216</v>
      </c>
      <c r="L77">
        <f t="shared" si="1"/>
        <v>313.52056700847305</v>
      </c>
      <c r="M77">
        <f t="shared" si="1"/>
        <v>321.20349860727612</v>
      </c>
    </row>
    <row r="78" spans="1:14" x14ac:dyDescent="0.2">
      <c r="A78" s="47" t="s">
        <v>122</v>
      </c>
      <c r="B78">
        <f t="shared" si="1"/>
        <v>1715.1379559355291</v>
      </c>
      <c r="C78">
        <f t="shared" si="1"/>
        <v>1622.4762825782118</v>
      </c>
      <c r="D78">
        <f t="shared" si="1"/>
        <v>1368.3431569799079</v>
      </c>
      <c r="E78">
        <f t="shared" si="1"/>
        <v>500.87214915508599</v>
      </c>
      <c r="F78">
        <f t="shared" si="1"/>
        <v>413.52406055056866</v>
      </c>
      <c r="G78">
        <f t="shared" si="1"/>
        <v>359.53385707979203</v>
      </c>
      <c r="H78">
        <f t="shared" si="1"/>
        <v>1613.1268473461987</v>
      </c>
      <c r="I78">
        <f t="shared" si="1"/>
        <v>1726.1192546693756</v>
      </c>
      <c r="J78">
        <f t="shared" si="1"/>
        <v>1511.4235801247014</v>
      </c>
      <c r="K78">
        <f t="shared" si="1"/>
        <v>438.45983505180351</v>
      </c>
      <c r="L78">
        <f t="shared" si="1"/>
        <v>416.11450411043779</v>
      </c>
      <c r="M78">
        <f t="shared" si="1"/>
        <v>327.54881016004492</v>
      </c>
    </row>
    <row r="81" spans="1:2" x14ac:dyDescent="0.2">
      <c r="A81" t="s">
        <v>123</v>
      </c>
      <c r="B81" s="45" t="s">
        <v>140</v>
      </c>
    </row>
  </sheetData>
  <conditionalFormatting sqref="B28:M35">
    <cfRule type="colorScale" priority="1">
      <colorScale>
        <cfvo type="min"/>
        <cfvo type="max"/>
        <color rgb="FFFCFCFF"/>
        <color rgb="FFF8696B"/>
      </colorScale>
    </cfRule>
  </conditionalFormatting>
  <conditionalFormatting sqref="B61:M70">
    <cfRule type="colorScale" priority="6">
      <colorScale>
        <cfvo type="min"/>
        <cfvo type="max"/>
        <color rgb="FFFCFCFF"/>
        <color rgb="FF63BE7B"/>
      </colorScale>
    </cfRule>
  </conditionalFormatting>
  <conditionalFormatting sqref="B71:M78">
    <cfRule type="colorScale" priority="4">
      <colorScale>
        <cfvo type="min"/>
        <cfvo type="max"/>
        <color rgb="FFFCFCFF"/>
        <color rgb="FF63BE7B"/>
      </colorScale>
    </cfRule>
  </conditionalFormatting>
  <conditionalFormatting sqref="Q28:V31">
    <cfRule type="colorScale" priority="2">
      <colorScale>
        <cfvo type="min"/>
        <cfvo type="max"/>
        <color rgb="FFFCFCFF"/>
        <color rgb="FFF8696B"/>
      </colorScale>
    </cfRule>
  </conditionalFormatting>
  <conditionalFormatting sqref="Q61:V64">
    <cfRule type="colorScale" priority="5">
      <colorScale>
        <cfvo type="min"/>
        <cfvo type="max"/>
        <color rgb="FFFCFCFF"/>
        <color rgb="FF63BE7B"/>
      </colorScale>
    </cfRule>
  </conditionalFormatting>
  <conditionalFormatting sqref="Q71:V74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8747-5843-4845-BAE9-DD35C70A2315}">
  <dimension ref="A1:E25"/>
  <sheetViews>
    <sheetView workbookViewId="0">
      <selection sqref="A1:E25"/>
    </sheetView>
  </sheetViews>
  <sheetFormatPr baseColWidth="10" defaultRowHeight="16" x14ac:dyDescent="0.2"/>
  <sheetData>
    <row r="1" spans="1:5" x14ac:dyDescent="0.2">
      <c r="A1" s="49"/>
      <c r="B1" s="49" t="s">
        <v>67</v>
      </c>
      <c r="C1" s="49" t="s">
        <v>68</v>
      </c>
      <c r="D1" s="49" t="s">
        <v>69</v>
      </c>
      <c r="E1" s="49" t="s">
        <v>70</v>
      </c>
    </row>
    <row r="2" spans="1:5" x14ac:dyDescent="0.2">
      <c r="A2" s="49" t="s">
        <v>43</v>
      </c>
      <c r="B2" s="50">
        <v>1220.0000299999999</v>
      </c>
      <c r="C2" s="50">
        <v>1434.76046</v>
      </c>
      <c r="D2" s="50">
        <v>1315.85518</v>
      </c>
      <c r="E2" s="50">
        <v>1516.2258200000001</v>
      </c>
    </row>
    <row r="3" spans="1:5" x14ac:dyDescent="0.2">
      <c r="A3" s="49" t="s">
        <v>44</v>
      </c>
      <c r="B3" s="50">
        <v>1187.31729</v>
      </c>
      <c r="C3" s="50">
        <v>1385.4166499999999</v>
      </c>
      <c r="D3" s="50">
        <v>1271.7898499999999</v>
      </c>
      <c r="E3" s="50">
        <v>1480.1240499999999</v>
      </c>
    </row>
    <row r="4" spans="1:5" x14ac:dyDescent="0.2">
      <c r="A4" s="49" t="s">
        <v>45</v>
      </c>
      <c r="B4" s="50">
        <v>924.60226999999998</v>
      </c>
      <c r="C4" s="50">
        <v>993.52588800000001</v>
      </c>
      <c r="D4" s="50">
        <v>953.83829100000003</v>
      </c>
      <c r="E4" s="50">
        <v>1081.76457</v>
      </c>
    </row>
    <row r="5" spans="1:5" x14ac:dyDescent="0.2">
      <c r="A5" s="49" t="s">
        <v>46</v>
      </c>
      <c r="B5" s="50">
        <v>342.723005</v>
      </c>
      <c r="C5" s="50">
        <v>334.93920400000002</v>
      </c>
      <c r="D5" s="50">
        <v>365.04131000000001</v>
      </c>
      <c r="E5" s="50">
        <v>391.14178900000002</v>
      </c>
    </row>
    <row r="6" spans="1:5" x14ac:dyDescent="0.2">
      <c r="A6" s="49" t="s">
        <v>47</v>
      </c>
      <c r="B6" s="50">
        <v>328.89782200000002</v>
      </c>
      <c r="C6" s="50">
        <v>332.38366000000002</v>
      </c>
      <c r="D6" s="50">
        <v>351.58501200000001</v>
      </c>
      <c r="E6" s="50">
        <v>368.08093200000002</v>
      </c>
    </row>
    <row r="7" spans="1:5" x14ac:dyDescent="0.2">
      <c r="A7" s="49" t="s">
        <v>48</v>
      </c>
      <c r="B7" s="50">
        <v>321.35626400000001</v>
      </c>
      <c r="C7" s="50">
        <v>335.68904500000002</v>
      </c>
      <c r="D7" s="50">
        <v>359.09922</v>
      </c>
      <c r="E7" s="50">
        <v>371.41958</v>
      </c>
    </row>
    <row r="8" spans="1:5" x14ac:dyDescent="0.2">
      <c r="A8" s="49" t="s">
        <v>49</v>
      </c>
      <c r="B8" s="50">
        <v>1195.9286999999999</v>
      </c>
      <c r="C8" s="50">
        <v>1109.1202599999999</v>
      </c>
      <c r="D8" s="50">
        <v>1292.79097</v>
      </c>
      <c r="E8" s="50">
        <v>1227.8281999999999</v>
      </c>
    </row>
    <row r="9" spans="1:5" x14ac:dyDescent="0.2">
      <c r="A9" s="49" t="s">
        <v>50</v>
      </c>
      <c r="B9" s="50">
        <v>1076.8378</v>
      </c>
      <c r="C9" s="50">
        <v>1087.07312</v>
      </c>
      <c r="D9" s="50">
        <v>1232</v>
      </c>
      <c r="E9" s="50">
        <v>1252.2185300000001</v>
      </c>
    </row>
    <row r="10" spans="1:5" x14ac:dyDescent="0.2">
      <c r="A10" s="49" t="s">
        <v>51</v>
      </c>
      <c r="B10" s="50">
        <v>908.74592299999995</v>
      </c>
      <c r="C10" s="50">
        <v>873.73558100000002</v>
      </c>
      <c r="D10" s="50">
        <v>1006.95137</v>
      </c>
      <c r="E10" s="50">
        <v>1043.5643700000001</v>
      </c>
    </row>
    <row r="11" spans="1:5" x14ac:dyDescent="0.2">
      <c r="A11" s="49" t="s">
        <v>52</v>
      </c>
      <c r="B11" s="50">
        <v>306.49256100000002</v>
      </c>
      <c r="C11" s="50">
        <v>317.48912999999999</v>
      </c>
      <c r="D11" s="50">
        <v>358.208957</v>
      </c>
      <c r="E11" s="50">
        <v>362.22007600000001</v>
      </c>
    </row>
    <row r="12" spans="1:5" x14ac:dyDescent="0.2">
      <c r="A12" s="49" t="s">
        <v>53</v>
      </c>
      <c r="B12" s="50">
        <v>267.31019900000001</v>
      </c>
      <c r="C12" s="50">
        <v>285.33385500000003</v>
      </c>
      <c r="D12" s="50">
        <v>320.05372</v>
      </c>
      <c r="E12" s="50">
        <v>313.52056700000003</v>
      </c>
    </row>
    <row r="13" spans="1:5" x14ac:dyDescent="0.2">
      <c r="A13" s="49" t="s">
        <v>54</v>
      </c>
      <c r="B13" s="50">
        <v>275.22935000000001</v>
      </c>
      <c r="C13" s="50">
        <v>307.948398</v>
      </c>
      <c r="D13" s="50">
        <v>319.89482400000003</v>
      </c>
      <c r="E13" s="50">
        <v>321.20349900000002</v>
      </c>
    </row>
    <row r="14" spans="1:5" x14ac:dyDescent="0.2">
      <c r="A14" s="49" t="s">
        <v>55</v>
      </c>
      <c r="B14" s="50">
        <v>2471.35338</v>
      </c>
      <c r="C14" s="50">
        <v>2897.1963799999999</v>
      </c>
      <c r="D14" s="50">
        <v>2671.42425</v>
      </c>
      <c r="E14" s="50">
        <v>2881.4112</v>
      </c>
    </row>
    <row r="15" spans="1:5" x14ac:dyDescent="0.2">
      <c r="A15" s="49" t="s">
        <v>56</v>
      </c>
      <c r="B15" s="50">
        <v>2362.0582199999999</v>
      </c>
      <c r="C15" s="50">
        <v>2696.8796699999998</v>
      </c>
      <c r="D15" s="50">
        <v>2560.6385100000002</v>
      </c>
      <c r="E15" s="50">
        <v>2772.4138699999999</v>
      </c>
    </row>
    <row r="16" spans="1:5" x14ac:dyDescent="0.2">
      <c r="A16" s="49" t="s">
        <v>57</v>
      </c>
      <c r="B16" s="50">
        <v>1793.16895</v>
      </c>
      <c r="C16" s="50">
        <v>1987.3818000000001</v>
      </c>
      <c r="D16" s="50">
        <v>1853.0151000000001</v>
      </c>
      <c r="E16" s="50">
        <v>2102.5104799999999</v>
      </c>
    </row>
    <row r="17" spans="1:5" x14ac:dyDescent="0.2">
      <c r="A17" s="49" t="s">
        <v>58</v>
      </c>
      <c r="B17" s="50">
        <v>476.97370000000001</v>
      </c>
      <c r="C17" s="50">
        <v>504.20165600000001</v>
      </c>
      <c r="D17" s="50">
        <v>492.37612100000001</v>
      </c>
      <c r="E17" s="50">
        <v>521.97800099999995</v>
      </c>
    </row>
    <row r="18" spans="1:5" x14ac:dyDescent="0.2">
      <c r="A18" s="49" t="s">
        <v>59</v>
      </c>
      <c r="B18" s="50">
        <v>456.19117199999999</v>
      </c>
      <c r="C18" s="50">
        <v>481.22492</v>
      </c>
      <c r="D18" s="50">
        <v>461.80557499999998</v>
      </c>
      <c r="E18" s="50">
        <v>491.055747</v>
      </c>
    </row>
    <row r="19" spans="1:5" x14ac:dyDescent="0.2">
      <c r="A19" s="49" t="s">
        <v>60</v>
      </c>
      <c r="B19" s="50">
        <v>452.85820200000001</v>
      </c>
      <c r="C19" s="50">
        <v>474.93402700000001</v>
      </c>
      <c r="D19" s="50">
        <v>461.65032100000002</v>
      </c>
      <c r="E19" s="50">
        <v>477.30828400000001</v>
      </c>
    </row>
    <row r="20" spans="1:5" x14ac:dyDescent="0.2">
      <c r="A20" s="49" t="s">
        <v>61</v>
      </c>
      <c r="B20" s="50">
        <v>1555.80862</v>
      </c>
      <c r="C20" s="50">
        <v>1609.99306</v>
      </c>
      <c r="D20" s="50">
        <v>1715.13796</v>
      </c>
      <c r="E20" s="50">
        <v>1613.1268500000001</v>
      </c>
    </row>
    <row r="21" spans="1:5" x14ac:dyDescent="0.2">
      <c r="A21" s="49" t="s">
        <v>62</v>
      </c>
      <c r="B21" s="50">
        <v>1493.72866</v>
      </c>
      <c r="C21" s="50">
        <v>1449.3063299999999</v>
      </c>
      <c r="D21" s="50">
        <v>1622.4762800000001</v>
      </c>
      <c r="E21" s="50">
        <v>1726.11925</v>
      </c>
    </row>
    <row r="22" spans="1:5" x14ac:dyDescent="0.2">
      <c r="A22" s="49" t="s">
        <v>63</v>
      </c>
      <c r="B22" s="50">
        <v>1237.4429399999999</v>
      </c>
      <c r="C22" s="50">
        <v>1152.4859899999999</v>
      </c>
      <c r="D22" s="50">
        <v>1368.3431599999999</v>
      </c>
      <c r="E22" s="50">
        <v>1511.4235799999999</v>
      </c>
    </row>
    <row r="23" spans="1:5" x14ac:dyDescent="0.2">
      <c r="A23" s="49" t="s">
        <v>64</v>
      </c>
      <c r="B23" s="50">
        <v>466.24575399999998</v>
      </c>
      <c r="C23" s="50">
        <v>341.961097</v>
      </c>
      <c r="D23" s="50">
        <v>500.87214899999998</v>
      </c>
      <c r="E23" s="50">
        <v>438.459835</v>
      </c>
    </row>
    <row r="24" spans="1:5" x14ac:dyDescent="0.2">
      <c r="A24" s="49" t="s">
        <v>65</v>
      </c>
      <c r="B24" s="50">
        <v>380.53326700000002</v>
      </c>
      <c r="C24" s="50">
        <v>277.35850599999998</v>
      </c>
      <c r="D24" s="50">
        <v>413.52406100000002</v>
      </c>
      <c r="E24" s="50">
        <v>416.11450400000001</v>
      </c>
    </row>
    <row r="25" spans="1:5" x14ac:dyDescent="0.2">
      <c r="A25" s="49" t="s">
        <v>66</v>
      </c>
      <c r="B25" s="50">
        <v>358.86995100000001</v>
      </c>
      <c r="C25" s="50">
        <v>252.93586400000001</v>
      </c>
      <c r="D25" s="50">
        <v>359.53385700000001</v>
      </c>
      <c r="E25" s="50">
        <v>327.54881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E76BD-94B5-F048-8F1E-9969572F671E}">
  <dimension ref="A1:G5"/>
  <sheetViews>
    <sheetView workbookViewId="0">
      <selection sqref="A1:XFD1048576"/>
    </sheetView>
  </sheetViews>
  <sheetFormatPr baseColWidth="10" defaultRowHeight="16" x14ac:dyDescent="0.2"/>
  <cols>
    <col min="1" max="1" width="16.83203125" bestFit="1" customWidth="1"/>
    <col min="2" max="2" width="10.33203125" bestFit="1" customWidth="1"/>
    <col min="3" max="3" width="12.83203125" bestFit="1" customWidth="1"/>
    <col min="4" max="4" width="11.83203125" bestFit="1" customWidth="1"/>
    <col min="5" max="5" width="10.33203125" bestFit="1" customWidth="1"/>
    <col min="6" max="6" width="11.33203125" bestFit="1" customWidth="1"/>
    <col min="7" max="7" width="12.33203125" bestFit="1" customWidth="1"/>
  </cols>
  <sheetData>
    <row r="1" spans="1:7" x14ac:dyDescent="0.2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</row>
    <row r="2" spans="1:7" x14ac:dyDescent="0.2">
      <c r="A2" t="s">
        <v>77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</row>
    <row r="3" spans="1:7" x14ac:dyDescent="0.2">
      <c r="A3" t="s">
        <v>79</v>
      </c>
      <c r="B3" t="s">
        <v>49</v>
      </c>
      <c r="C3" t="s">
        <v>50</v>
      </c>
      <c r="D3" t="s">
        <v>51</v>
      </c>
      <c r="E3" t="s">
        <v>52</v>
      </c>
      <c r="F3" t="s">
        <v>53</v>
      </c>
      <c r="G3" t="s">
        <v>54</v>
      </c>
    </row>
    <row r="4" spans="1:7" x14ac:dyDescent="0.2">
      <c r="A4" t="s">
        <v>78</v>
      </c>
      <c r="B4" t="s">
        <v>55</v>
      </c>
      <c r="C4" t="s">
        <v>56</v>
      </c>
      <c r="D4" t="s">
        <v>57</v>
      </c>
      <c r="E4" t="s">
        <v>58</v>
      </c>
      <c r="F4" t="s">
        <v>59</v>
      </c>
      <c r="G4" t="s">
        <v>60</v>
      </c>
    </row>
    <row r="5" spans="1:7" x14ac:dyDescent="0.2">
      <c r="A5" t="s">
        <v>80</v>
      </c>
      <c r="B5" t="s">
        <v>61</v>
      </c>
      <c r="C5" t="s">
        <v>62</v>
      </c>
      <c r="D5" t="s">
        <v>63</v>
      </c>
      <c r="E5" t="s">
        <v>64</v>
      </c>
      <c r="F5" t="s">
        <v>65</v>
      </c>
      <c r="G5" t="s">
        <v>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4E0EB2-D87D-D149-ABCE-4DD3DE51F43F}">
  <dimension ref="A1:AF335"/>
  <sheetViews>
    <sheetView tabSelected="1" workbookViewId="0">
      <selection activeCell="U35" sqref="U35"/>
    </sheetView>
  </sheetViews>
  <sheetFormatPr baseColWidth="10" defaultColWidth="8.83203125" defaultRowHeight="16" x14ac:dyDescent="0.2"/>
  <cols>
    <col min="4" max="4" width="18" bestFit="1" customWidth="1"/>
    <col min="260" max="260" width="18" bestFit="1" customWidth="1"/>
    <col min="516" max="516" width="18" bestFit="1" customWidth="1"/>
    <col min="772" max="772" width="18" bestFit="1" customWidth="1"/>
    <col min="1028" max="1028" width="18" bestFit="1" customWidth="1"/>
    <col min="1284" max="1284" width="18" bestFit="1" customWidth="1"/>
    <col min="1540" max="1540" width="18" bestFit="1" customWidth="1"/>
    <col min="1796" max="1796" width="18" bestFit="1" customWidth="1"/>
    <col min="2052" max="2052" width="18" bestFit="1" customWidth="1"/>
    <col min="2308" max="2308" width="18" bestFit="1" customWidth="1"/>
    <col min="2564" max="2564" width="18" bestFit="1" customWidth="1"/>
    <col min="2820" max="2820" width="18" bestFit="1" customWidth="1"/>
    <col min="3076" max="3076" width="18" bestFit="1" customWidth="1"/>
    <col min="3332" max="3332" width="18" bestFit="1" customWidth="1"/>
    <col min="3588" max="3588" width="18" bestFit="1" customWidth="1"/>
    <col min="3844" max="3844" width="18" bestFit="1" customWidth="1"/>
    <col min="4100" max="4100" width="18" bestFit="1" customWidth="1"/>
    <col min="4356" max="4356" width="18" bestFit="1" customWidth="1"/>
    <col min="4612" max="4612" width="18" bestFit="1" customWidth="1"/>
    <col min="4868" max="4868" width="18" bestFit="1" customWidth="1"/>
    <col min="5124" max="5124" width="18" bestFit="1" customWidth="1"/>
    <col min="5380" max="5380" width="18" bestFit="1" customWidth="1"/>
    <col min="5636" max="5636" width="18" bestFit="1" customWidth="1"/>
    <col min="5892" max="5892" width="18" bestFit="1" customWidth="1"/>
    <col min="6148" max="6148" width="18" bestFit="1" customWidth="1"/>
    <col min="6404" max="6404" width="18" bestFit="1" customWidth="1"/>
    <col min="6660" max="6660" width="18" bestFit="1" customWidth="1"/>
    <col min="6916" max="6916" width="18" bestFit="1" customWidth="1"/>
    <col min="7172" max="7172" width="18" bestFit="1" customWidth="1"/>
    <col min="7428" max="7428" width="18" bestFit="1" customWidth="1"/>
    <col min="7684" max="7684" width="18" bestFit="1" customWidth="1"/>
    <col min="7940" max="7940" width="18" bestFit="1" customWidth="1"/>
    <col min="8196" max="8196" width="18" bestFit="1" customWidth="1"/>
    <col min="8452" max="8452" width="18" bestFit="1" customWidth="1"/>
    <col min="8708" max="8708" width="18" bestFit="1" customWidth="1"/>
    <col min="8964" max="8964" width="18" bestFit="1" customWidth="1"/>
    <col min="9220" max="9220" width="18" bestFit="1" customWidth="1"/>
    <col min="9476" max="9476" width="18" bestFit="1" customWidth="1"/>
    <col min="9732" max="9732" width="18" bestFit="1" customWidth="1"/>
    <col min="9988" max="9988" width="18" bestFit="1" customWidth="1"/>
    <col min="10244" max="10244" width="18" bestFit="1" customWidth="1"/>
    <col min="10500" max="10500" width="18" bestFit="1" customWidth="1"/>
    <col min="10756" max="10756" width="18" bestFit="1" customWidth="1"/>
    <col min="11012" max="11012" width="18" bestFit="1" customWidth="1"/>
    <col min="11268" max="11268" width="18" bestFit="1" customWidth="1"/>
    <col min="11524" max="11524" width="18" bestFit="1" customWidth="1"/>
    <col min="11780" max="11780" width="18" bestFit="1" customWidth="1"/>
    <col min="12036" max="12036" width="18" bestFit="1" customWidth="1"/>
    <col min="12292" max="12292" width="18" bestFit="1" customWidth="1"/>
    <col min="12548" max="12548" width="18" bestFit="1" customWidth="1"/>
    <col min="12804" max="12804" width="18" bestFit="1" customWidth="1"/>
    <col min="13060" max="13060" width="18" bestFit="1" customWidth="1"/>
    <col min="13316" max="13316" width="18" bestFit="1" customWidth="1"/>
    <col min="13572" max="13572" width="18" bestFit="1" customWidth="1"/>
    <col min="13828" max="13828" width="18" bestFit="1" customWidth="1"/>
    <col min="14084" max="14084" width="18" bestFit="1" customWidth="1"/>
    <col min="14340" max="14340" width="18" bestFit="1" customWidth="1"/>
    <col min="14596" max="14596" width="18" bestFit="1" customWidth="1"/>
    <col min="14852" max="14852" width="18" bestFit="1" customWidth="1"/>
    <col min="15108" max="15108" width="18" bestFit="1" customWidth="1"/>
    <col min="15364" max="15364" width="18" bestFit="1" customWidth="1"/>
    <col min="15620" max="15620" width="18" bestFit="1" customWidth="1"/>
    <col min="15876" max="15876" width="18" bestFit="1" customWidth="1"/>
    <col min="16132" max="16132" width="18" bestFit="1" customWidth="1"/>
  </cols>
  <sheetData>
    <row r="1" spans="1:2" x14ac:dyDescent="0.2">
      <c r="A1" t="s">
        <v>141</v>
      </c>
      <c r="B1" t="s">
        <v>142</v>
      </c>
    </row>
    <row r="2" spans="1:2" x14ac:dyDescent="0.2">
      <c r="A2" t="s">
        <v>143</v>
      </c>
      <c r="B2" t="s">
        <v>144</v>
      </c>
    </row>
    <row r="3" spans="1:2" x14ac:dyDescent="0.2">
      <c r="A3" t="s">
        <v>145</v>
      </c>
      <c r="B3" t="s">
        <v>146</v>
      </c>
    </row>
    <row r="4" spans="1:2" x14ac:dyDescent="0.2">
      <c r="A4" t="s">
        <v>147</v>
      </c>
      <c r="B4" t="s">
        <v>144</v>
      </c>
    </row>
    <row r="5" spans="1:2" x14ac:dyDescent="0.2">
      <c r="A5" t="s">
        <v>148</v>
      </c>
      <c r="B5" t="s">
        <v>146</v>
      </c>
    </row>
    <row r="6" spans="1:2" x14ac:dyDescent="0.2">
      <c r="A6" t="s">
        <v>149</v>
      </c>
      <c r="B6" t="s">
        <v>144</v>
      </c>
    </row>
    <row r="7" spans="1:2" x14ac:dyDescent="0.2">
      <c r="A7" t="s">
        <v>150</v>
      </c>
      <c r="B7" t="s">
        <v>146</v>
      </c>
    </row>
    <row r="8" spans="1:2" x14ac:dyDescent="0.2">
      <c r="A8" t="s">
        <v>151</v>
      </c>
      <c r="B8" t="s">
        <v>144</v>
      </c>
    </row>
    <row r="9" spans="1:2" x14ac:dyDescent="0.2">
      <c r="A9" t="s">
        <v>152</v>
      </c>
      <c r="B9" t="s">
        <v>146</v>
      </c>
    </row>
    <row r="10" spans="1:2" x14ac:dyDescent="0.2">
      <c r="A10" t="s">
        <v>153</v>
      </c>
      <c r="B10" t="s">
        <v>144</v>
      </c>
    </row>
    <row r="11" spans="1:2" x14ac:dyDescent="0.2">
      <c r="A11" t="s">
        <v>154</v>
      </c>
      <c r="B11" t="s">
        <v>146</v>
      </c>
    </row>
    <row r="12" spans="1:2" x14ac:dyDescent="0.2">
      <c r="A12" t="s">
        <v>155</v>
      </c>
      <c r="B12" t="s">
        <v>144</v>
      </c>
    </row>
    <row r="13" spans="1:2" x14ac:dyDescent="0.2">
      <c r="A13" t="s">
        <v>156</v>
      </c>
      <c r="B13" t="s">
        <v>146</v>
      </c>
    </row>
    <row r="14" spans="1:2" x14ac:dyDescent="0.2">
      <c r="A14" t="s">
        <v>157</v>
      </c>
      <c r="B14" t="s">
        <v>144</v>
      </c>
    </row>
    <row r="15" spans="1:2" x14ac:dyDescent="0.2">
      <c r="A15" t="s">
        <v>158</v>
      </c>
      <c r="B15" t="s">
        <v>146</v>
      </c>
    </row>
    <row r="16" spans="1:2" x14ac:dyDescent="0.2">
      <c r="A16" t="s">
        <v>159</v>
      </c>
      <c r="B16" t="s">
        <v>144</v>
      </c>
    </row>
    <row r="17" spans="1:2" x14ac:dyDescent="0.2">
      <c r="A17" t="s">
        <v>160</v>
      </c>
      <c r="B17" t="s">
        <v>146</v>
      </c>
    </row>
    <row r="18" spans="1:2" x14ac:dyDescent="0.2">
      <c r="A18" t="s">
        <v>161</v>
      </c>
      <c r="B18" t="s">
        <v>144</v>
      </c>
    </row>
    <row r="19" spans="1:2" x14ac:dyDescent="0.2">
      <c r="A19" t="s">
        <v>162</v>
      </c>
      <c r="B19" t="s">
        <v>146</v>
      </c>
    </row>
    <row r="20" spans="1:2" x14ac:dyDescent="0.2">
      <c r="A20" t="s">
        <v>163</v>
      </c>
      <c r="B20" t="s">
        <v>144</v>
      </c>
    </row>
    <row r="21" spans="1:2" x14ac:dyDescent="0.2">
      <c r="A21" t="s">
        <v>164</v>
      </c>
      <c r="B21" t="s">
        <v>146</v>
      </c>
    </row>
    <row r="22" spans="1:2" x14ac:dyDescent="0.2">
      <c r="A22" t="s">
        <v>165</v>
      </c>
      <c r="B22" t="s">
        <v>144</v>
      </c>
    </row>
    <row r="23" spans="1:2" x14ac:dyDescent="0.2">
      <c r="A23" t="s">
        <v>166</v>
      </c>
      <c r="B23" t="s">
        <v>146</v>
      </c>
    </row>
    <row r="24" spans="1:2" x14ac:dyDescent="0.2">
      <c r="A24" t="s">
        <v>167</v>
      </c>
      <c r="B24" t="s">
        <v>144</v>
      </c>
    </row>
    <row r="25" spans="1:2" x14ac:dyDescent="0.2">
      <c r="A25" t="s">
        <v>168</v>
      </c>
      <c r="B25" t="s">
        <v>146</v>
      </c>
    </row>
    <row r="26" spans="1:2" x14ac:dyDescent="0.2">
      <c r="A26" t="s">
        <v>169</v>
      </c>
      <c r="B26" t="s">
        <v>144</v>
      </c>
    </row>
    <row r="27" spans="1:2" x14ac:dyDescent="0.2">
      <c r="A27" t="s">
        <v>170</v>
      </c>
      <c r="B27" t="s">
        <v>146</v>
      </c>
    </row>
    <row r="28" spans="1:2" x14ac:dyDescent="0.2">
      <c r="A28" t="s">
        <v>171</v>
      </c>
      <c r="B28" t="s">
        <v>172</v>
      </c>
    </row>
    <row r="29" spans="1:2" x14ac:dyDescent="0.2">
      <c r="A29" t="s">
        <v>173</v>
      </c>
      <c r="B29" t="s">
        <v>174</v>
      </c>
    </row>
    <row r="30" spans="1:2" x14ac:dyDescent="0.2">
      <c r="A30" t="s">
        <v>175</v>
      </c>
    </row>
    <row r="31" spans="1:2" x14ac:dyDescent="0.2">
      <c r="A31" t="s">
        <v>176</v>
      </c>
    </row>
    <row r="32" spans="1:2" x14ac:dyDescent="0.2">
      <c r="A32" t="s">
        <v>177</v>
      </c>
      <c r="B32" t="s">
        <v>178</v>
      </c>
    </row>
    <row r="33" spans="1:32" x14ac:dyDescent="0.2">
      <c r="A33" t="s">
        <v>179</v>
      </c>
      <c r="B33" t="s">
        <v>180</v>
      </c>
    </row>
    <row r="34" spans="1:32" x14ac:dyDescent="0.2">
      <c r="A34" t="s">
        <v>181</v>
      </c>
      <c r="B34" t="s">
        <v>182</v>
      </c>
    </row>
    <row r="35" spans="1:32" x14ac:dyDescent="0.2">
      <c r="A35" t="s">
        <v>183</v>
      </c>
      <c r="B35" t="s">
        <v>184</v>
      </c>
    </row>
    <row r="36" spans="1:32" x14ac:dyDescent="0.2">
      <c r="A36" t="s">
        <v>185</v>
      </c>
      <c r="B36" t="s">
        <v>186</v>
      </c>
    </row>
    <row r="37" spans="1:32" x14ac:dyDescent="0.2">
      <c r="A37" t="s">
        <v>187</v>
      </c>
      <c r="B37" t="s">
        <v>188</v>
      </c>
    </row>
    <row r="38" spans="1:32" x14ac:dyDescent="0.2">
      <c r="A38" t="s">
        <v>189</v>
      </c>
      <c r="B38" t="s">
        <v>190</v>
      </c>
    </row>
    <row r="39" spans="1:32" x14ac:dyDescent="0.2">
      <c r="A39" t="s">
        <v>191</v>
      </c>
      <c r="B39" t="s">
        <v>192</v>
      </c>
    </row>
    <row r="40" spans="1:32" x14ac:dyDescent="0.2">
      <c r="A40" t="s">
        <v>193</v>
      </c>
      <c r="B40" t="s">
        <v>194</v>
      </c>
    </row>
    <row r="41" spans="1:32" x14ac:dyDescent="0.2">
      <c r="A41" t="s">
        <v>195</v>
      </c>
      <c r="B41" t="s">
        <v>194</v>
      </c>
    </row>
    <row r="42" spans="1:32" x14ac:dyDescent="0.2">
      <c r="A42" t="s">
        <v>196</v>
      </c>
      <c r="B42" t="s">
        <v>197</v>
      </c>
    </row>
    <row r="43" spans="1:32" x14ac:dyDescent="0.2">
      <c r="A43" t="s">
        <v>198</v>
      </c>
      <c r="B43" t="s">
        <v>199</v>
      </c>
    </row>
    <row r="44" spans="1:32" x14ac:dyDescent="0.2">
      <c r="A44" t="s">
        <v>200</v>
      </c>
      <c r="B44" t="s">
        <v>201</v>
      </c>
    </row>
    <row r="45" spans="1:32" x14ac:dyDescent="0.2">
      <c r="A45" t="s">
        <v>202</v>
      </c>
    </row>
    <row r="47" spans="1:32" x14ac:dyDescent="0.2">
      <c r="A47" t="s">
        <v>203</v>
      </c>
      <c r="B47" t="s">
        <v>204</v>
      </c>
      <c r="C47" t="s">
        <v>205</v>
      </c>
      <c r="D47" t="s">
        <v>206</v>
      </c>
      <c r="E47" s="51" t="s">
        <v>207</v>
      </c>
      <c r="F47" s="51" t="s">
        <v>208</v>
      </c>
      <c r="G47" s="51" t="s">
        <v>209</v>
      </c>
      <c r="H47" s="51" t="s">
        <v>210</v>
      </c>
      <c r="I47" t="s">
        <v>211</v>
      </c>
      <c r="J47" t="s">
        <v>212</v>
      </c>
      <c r="K47" t="s">
        <v>213</v>
      </c>
      <c r="L47" t="s">
        <v>214</v>
      </c>
      <c r="M47" s="18" t="s">
        <v>215</v>
      </c>
      <c r="N47" t="s">
        <v>216</v>
      </c>
      <c r="O47" t="s">
        <v>217</v>
      </c>
      <c r="P47" t="s">
        <v>218</v>
      </c>
      <c r="Q47" t="s">
        <v>219</v>
      </c>
      <c r="R47" t="s">
        <v>220</v>
      </c>
      <c r="S47" t="s">
        <v>221</v>
      </c>
      <c r="T47" t="s">
        <v>222</v>
      </c>
      <c r="U47" t="s">
        <v>223</v>
      </c>
      <c r="V47" t="s">
        <v>224</v>
      </c>
      <c r="W47" t="s">
        <v>225</v>
      </c>
      <c r="X47" t="s">
        <v>226</v>
      </c>
      <c r="Y47" t="s">
        <v>227</v>
      </c>
      <c r="Z47" t="s">
        <v>228</v>
      </c>
      <c r="AA47" t="s">
        <v>229</v>
      </c>
      <c r="AB47" t="s">
        <v>230</v>
      </c>
      <c r="AC47" t="s">
        <v>231</v>
      </c>
      <c r="AD47" t="s">
        <v>232</v>
      </c>
      <c r="AE47" t="s">
        <v>233</v>
      </c>
      <c r="AF47" t="s">
        <v>234</v>
      </c>
    </row>
    <row r="48" spans="1:32" x14ac:dyDescent="0.2">
      <c r="A48">
        <v>1</v>
      </c>
      <c r="B48" t="s">
        <v>235</v>
      </c>
      <c r="C48" t="b">
        <v>0</v>
      </c>
      <c r="D48" t="s">
        <v>236</v>
      </c>
      <c r="E48" s="52">
        <v>0</v>
      </c>
      <c r="F48" s="52">
        <v>0</v>
      </c>
      <c r="G48" s="52">
        <v>0</v>
      </c>
      <c r="H48" s="52">
        <v>1</v>
      </c>
      <c r="I48" t="s">
        <v>237</v>
      </c>
      <c r="J48" t="s">
        <v>238</v>
      </c>
      <c r="K48" t="s">
        <v>239</v>
      </c>
      <c r="L48" t="s">
        <v>240</v>
      </c>
      <c r="M48" s="53">
        <v>19.326545715332031</v>
      </c>
      <c r="N48" s="53">
        <v>20.255830764770508</v>
      </c>
      <c r="O48" s="53">
        <v>1.6456093788146973</v>
      </c>
      <c r="P48" t="s">
        <v>194</v>
      </c>
      <c r="Q48" t="s">
        <v>194</v>
      </c>
      <c r="R48" t="s">
        <v>194</v>
      </c>
      <c r="S48" t="s">
        <v>194</v>
      </c>
      <c r="T48" t="s">
        <v>194</v>
      </c>
      <c r="U48" t="s">
        <v>194</v>
      </c>
      <c r="V48" t="s">
        <v>194</v>
      </c>
      <c r="W48" t="b">
        <v>1</v>
      </c>
      <c r="X48" s="53">
        <v>0.28206729695804444</v>
      </c>
      <c r="Y48" t="b">
        <v>1</v>
      </c>
      <c r="Z48">
        <v>3</v>
      </c>
      <c r="AA48">
        <v>13</v>
      </c>
      <c r="AB48" t="s">
        <v>241</v>
      </c>
      <c r="AC48" t="s">
        <v>194</v>
      </c>
      <c r="AD48" s="53">
        <v>0.9719572480203067</v>
      </c>
      <c r="AE48" t="s">
        <v>242</v>
      </c>
      <c r="AF48" t="s">
        <v>243</v>
      </c>
    </row>
    <row r="49" spans="1:32" x14ac:dyDescent="0.2">
      <c r="A49">
        <v>1</v>
      </c>
      <c r="B49" t="s">
        <v>235</v>
      </c>
      <c r="C49" t="b">
        <v>0</v>
      </c>
      <c r="D49" t="s">
        <v>236</v>
      </c>
      <c r="E49" s="52">
        <v>0</v>
      </c>
      <c r="F49" s="52">
        <v>0</v>
      </c>
      <c r="G49" s="52">
        <v>0</v>
      </c>
      <c r="H49" s="52">
        <v>1</v>
      </c>
      <c r="I49" t="s">
        <v>244</v>
      </c>
      <c r="J49" t="s">
        <v>238</v>
      </c>
      <c r="K49" t="s">
        <v>245</v>
      </c>
      <c r="L49" t="s">
        <v>240</v>
      </c>
      <c r="M49" s="53">
        <v>22.600532531738281</v>
      </c>
      <c r="N49" s="53">
        <v>21.776315689086914</v>
      </c>
      <c r="O49" s="53">
        <v>0.71146947145462036</v>
      </c>
      <c r="P49" t="s">
        <v>194</v>
      </c>
      <c r="Q49" t="s">
        <v>194</v>
      </c>
      <c r="R49" t="s">
        <v>194</v>
      </c>
      <c r="S49" t="s">
        <v>194</v>
      </c>
      <c r="T49" t="s">
        <v>194</v>
      </c>
      <c r="U49" t="s">
        <v>194</v>
      </c>
      <c r="V49" t="s">
        <v>194</v>
      </c>
      <c r="W49" t="b">
        <v>1</v>
      </c>
      <c r="X49" s="53">
        <v>3.9999999105930328E-2</v>
      </c>
      <c r="Y49" t="b">
        <v>1</v>
      </c>
      <c r="Z49">
        <v>3</v>
      </c>
      <c r="AA49">
        <v>19</v>
      </c>
      <c r="AB49" t="s">
        <v>241</v>
      </c>
      <c r="AC49" t="s">
        <v>194</v>
      </c>
      <c r="AD49" s="53">
        <v>0.99159844466235736</v>
      </c>
      <c r="AE49" t="s">
        <v>243</v>
      </c>
      <c r="AF49" t="s">
        <v>243</v>
      </c>
    </row>
    <row r="50" spans="1:32" x14ac:dyDescent="0.2">
      <c r="A50">
        <v>1</v>
      </c>
      <c r="B50" t="s">
        <v>235</v>
      </c>
      <c r="C50" t="b">
        <v>0</v>
      </c>
      <c r="D50" t="s">
        <v>236</v>
      </c>
      <c r="E50" s="52">
        <v>0</v>
      </c>
      <c r="F50" s="52">
        <v>0</v>
      </c>
      <c r="G50" s="52">
        <v>0</v>
      </c>
      <c r="H50" s="52">
        <v>1</v>
      </c>
      <c r="I50" t="s">
        <v>246</v>
      </c>
      <c r="J50" t="s">
        <v>238</v>
      </c>
      <c r="K50" t="s">
        <v>247</v>
      </c>
      <c r="L50" t="s">
        <v>240</v>
      </c>
      <c r="M50" s="53">
        <v>20.640169143676758</v>
      </c>
      <c r="N50" s="53">
        <v>20.809524536132812</v>
      </c>
      <c r="O50" s="53">
        <v>1.3545130491256714</v>
      </c>
      <c r="P50" t="s">
        <v>194</v>
      </c>
      <c r="Q50" t="s">
        <v>194</v>
      </c>
      <c r="R50" t="s">
        <v>194</v>
      </c>
      <c r="S50" t="s">
        <v>194</v>
      </c>
      <c r="T50" t="s">
        <v>194</v>
      </c>
      <c r="U50" t="s">
        <v>194</v>
      </c>
      <c r="V50" t="s">
        <v>194</v>
      </c>
      <c r="W50" t="b">
        <v>1</v>
      </c>
      <c r="X50" s="53">
        <v>8.4878328536254183E-2</v>
      </c>
      <c r="Y50" t="b">
        <v>1</v>
      </c>
      <c r="Z50">
        <v>3</v>
      </c>
      <c r="AA50">
        <v>16</v>
      </c>
      <c r="AB50" t="s">
        <v>241</v>
      </c>
      <c r="AC50" t="s">
        <v>194</v>
      </c>
      <c r="AD50" s="53">
        <v>0.99297606876867917</v>
      </c>
      <c r="AE50" t="s">
        <v>242</v>
      </c>
      <c r="AF50" t="s">
        <v>243</v>
      </c>
    </row>
    <row r="51" spans="1:32" x14ac:dyDescent="0.2">
      <c r="A51">
        <v>2</v>
      </c>
      <c r="B51" t="s">
        <v>248</v>
      </c>
      <c r="C51" t="b">
        <v>0</v>
      </c>
      <c r="D51" t="s">
        <v>236</v>
      </c>
      <c r="E51" s="52">
        <v>0.01</v>
      </c>
      <c r="F51" s="52">
        <v>0</v>
      </c>
      <c r="G51" s="52">
        <v>0</v>
      </c>
      <c r="H51" s="52">
        <v>1</v>
      </c>
      <c r="I51" t="s">
        <v>237</v>
      </c>
      <c r="J51" t="s">
        <v>238</v>
      </c>
      <c r="K51" t="s">
        <v>239</v>
      </c>
      <c r="L51" t="s">
        <v>240</v>
      </c>
      <c r="M51" s="53">
        <v>19.394672393798828</v>
      </c>
      <c r="N51" s="53">
        <v>20.255830764770508</v>
      </c>
      <c r="O51" s="53">
        <v>1.6456093788146973</v>
      </c>
      <c r="P51" t="s">
        <v>194</v>
      </c>
      <c r="Q51" t="s">
        <v>194</v>
      </c>
      <c r="R51" t="s">
        <v>194</v>
      </c>
      <c r="S51" t="s">
        <v>194</v>
      </c>
      <c r="T51" t="s">
        <v>194</v>
      </c>
      <c r="U51" t="s">
        <v>194</v>
      </c>
      <c r="V51" t="s">
        <v>194</v>
      </c>
      <c r="W51" t="b">
        <v>1</v>
      </c>
      <c r="X51" s="53">
        <v>0.28206729695804444</v>
      </c>
      <c r="Y51" t="b">
        <v>1</v>
      </c>
      <c r="Z51">
        <v>3</v>
      </c>
      <c r="AA51">
        <v>13</v>
      </c>
      <c r="AB51" t="s">
        <v>241</v>
      </c>
      <c r="AC51" t="s">
        <v>194</v>
      </c>
      <c r="AD51" s="53">
        <v>0.97220585670770199</v>
      </c>
      <c r="AE51" t="s">
        <v>242</v>
      </c>
      <c r="AF51" t="s">
        <v>243</v>
      </c>
    </row>
    <row r="52" spans="1:32" x14ac:dyDescent="0.2">
      <c r="A52">
        <v>2</v>
      </c>
      <c r="B52" t="s">
        <v>248</v>
      </c>
      <c r="C52" t="b">
        <v>0</v>
      </c>
      <c r="D52" t="s">
        <v>236</v>
      </c>
      <c r="E52" s="52">
        <v>0.01</v>
      </c>
      <c r="F52" s="52">
        <v>0</v>
      </c>
      <c r="G52" s="52">
        <v>0</v>
      </c>
      <c r="H52" s="52">
        <v>1</v>
      </c>
      <c r="I52" t="s">
        <v>244</v>
      </c>
      <c r="J52" t="s">
        <v>238</v>
      </c>
      <c r="K52" t="s">
        <v>245</v>
      </c>
      <c r="L52" t="s">
        <v>240</v>
      </c>
      <c r="M52" s="53">
        <v>22.579214096069336</v>
      </c>
      <c r="N52" s="53">
        <v>21.776315689086914</v>
      </c>
      <c r="O52" s="53">
        <v>0.71146947145462036</v>
      </c>
      <c r="P52" t="s">
        <v>194</v>
      </c>
      <c r="Q52" t="s">
        <v>194</v>
      </c>
      <c r="R52" t="s">
        <v>194</v>
      </c>
      <c r="S52" t="s">
        <v>194</v>
      </c>
      <c r="T52" t="s">
        <v>194</v>
      </c>
      <c r="U52" t="s">
        <v>194</v>
      </c>
      <c r="V52" t="s">
        <v>194</v>
      </c>
      <c r="W52" t="b">
        <v>1</v>
      </c>
      <c r="X52" s="53">
        <v>3.9999999105930328E-2</v>
      </c>
      <c r="Y52" t="b">
        <v>1</v>
      </c>
      <c r="Z52">
        <v>3</v>
      </c>
      <c r="AA52">
        <v>19</v>
      </c>
      <c r="AB52" t="s">
        <v>241</v>
      </c>
      <c r="AC52" t="s">
        <v>194</v>
      </c>
      <c r="AD52" s="53">
        <v>0.99235032107372645</v>
      </c>
      <c r="AE52" t="s">
        <v>243</v>
      </c>
      <c r="AF52" t="s">
        <v>243</v>
      </c>
    </row>
    <row r="53" spans="1:32" x14ac:dyDescent="0.2">
      <c r="A53">
        <v>2</v>
      </c>
      <c r="B53" t="s">
        <v>248</v>
      </c>
      <c r="C53" t="b">
        <v>0</v>
      </c>
      <c r="D53" t="s">
        <v>236</v>
      </c>
      <c r="E53" s="52">
        <v>0.01</v>
      </c>
      <c r="F53" s="52">
        <v>0</v>
      </c>
      <c r="G53" s="52">
        <v>0</v>
      </c>
      <c r="H53" s="52">
        <v>1</v>
      </c>
      <c r="I53" t="s">
        <v>246</v>
      </c>
      <c r="J53" t="s">
        <v>238</v>
      </c>
      <c r="K53" t="s">
        <v>247</v>
      </c>
      <c r="L53" t="s">
        <v>240</v>
      </c>
      <c r="M53" s="53">
        <v>20.62397575378418</v>
      </c>
      <c r="N53" s="53">
        <v>20.809524536132812</v>
      </c>
      <c r="O53" s="53">
        <v>1.3545130491256714</v>
      </c>
      <c r="P53" t="s">
        <v>194</v>
      </c>
      <c r="Q53" t="s">
        <v>194</v>
      </c>
      <c r="R53" t="s">
        <v>194</v>
      </c>
      <c r="S53" t="s">
        <v>194</v>
      </c>
      <c r="T53" t="s">
        <v>194</v>
      </c>
      <c r="U53" t="s">
        <v>194</v>
      </c>
      <c r="V53" t="s">
        <v>194</v>
      </c>
      <c r="W53" t="b">
        <v>1</v>
      </c>
      <c r="X53" s="53">
        <v>8.4878328536254183E-2</v>
      </c>
      <c r="Y53" t="b">
        <v>1</v>
      </c>
      <c r="Z53">
        <v>3</v>
      </c>
      <c r="AA53">
        <v>16</v>
      </c>
      <c r="AB53" t="s">
        <v>241</v>
      </c>
      <c r="AC53" t="s">
        <v>194</v>
      </c>
      <c r="AD53" s="53">
        <v>0.99187404504988341</v>
      </c>
      <c r="AE53" t="s">
        <v>242</v>
      </c>
      <c r="AF53" t="s">
        <v>243</v>
      </c>
    </row>
    <row r="54" spans="1:32" x14ac:dyDescent="0.2">
      <c r="A54">
        <v>3</v>
      </c>
      <c r="B54" t="s">
        <v>249</v>
      </c>
      <c r="C54" t="b">
        <v>0</v>
      </c>
      <c r="D54" t="s">
        <v>236</v>
      </c>
      <c r="E54" s="52">
        <v>0.1</v>
      </c>
      <c r="F54" s="52">
        <v>0</v>
      </c>
      <c r="G54" s="52">
        <v>0</v>
      </c>
      <c r="H54" s="52">
        <v>1</v>
      </c>
      <c r="I54" t="s">
        <v>237</v>
      </c>
      <c r="J54" t="s">
        <v>238</v>
      </c>
      <c r="K54" t="s">
        <v>239</v>
      </c>
      <c r="L54" t="s">
        <v>240</v>
      </c>
      <c r="M54" s="53">
        <v>19.958137512207031</v>
      </c>
      <c r="N54" s="53">
        <v>20.255830764770508</v>
      </c>
      <c r="O54" s="53">
        <v>1.6456093788146973</v>
      </c>
      <c r="P54" t="s">
        <v>194</v>
      </c>
      <c r="Q54" t="s">
        <v>194</v>
      </c>
      <c r="R54" t="s">
        <v>194</v>
      </c>
      <c r="S54" t="s">
        <v>194</v>
      </c>
      <c r="T54" t="s">
        <v>194</v>
      </c>
      <c r="U54" t="s">
        <v>194</v>
      </c>
      <c r="V54" t="s">
        <v>194</v>
      </c>
      <c r="W54" t="b">
        <v>1</v>
      </c>
      <c r="X54" s="53">
        <v>0.28206729695804444</v>
      </c>
      <c r="Y54" t="b">
        <v>1</v>
      </c>
      <c r="Z54">
        <v>3</v>
      </c>
      <c r="AA54">
        <v>14</v>
      </c>
      <c r="AB54" t="s">
        <v>241</v>
      </c>
      <c r="AC54" t="s">
        <v>194</v>
      </c>
      <c r="AD54" s="53">
        <v>0.97418652785692661</v>
      </c>
      <c r="AE54" t="s">
        <v>242</v>
      </c>
      <c r="AF54" t="s">
        <v>243</v>
      </c>
    </row>
    <row r="55" spans="1:32" x14ac:dyDescent="0.2">
      <c r="A55">
        <v>3</v>
      </c>
      <c r="B55" t="s">
        <v>249</v>
      </c>
      <c r="C55" t="b">
        <v>0</v>
      </c>
      <c r="D55" t="s">
        <v>236</v>
      </c>
      <c r="E55" s="52">
        <v>0.1</v>
      </c>
      <c r="F55" s="52">
        <v>0</v>
      </c>
      <c r="G55" s="52">
        <v>0</v>
      </c>
      <c r="H55" s="52">
        <v>1</v>
      </c>
      <c r="I55" t="s">
        <v>244</v>
      </c>
      <c r="J55" t="s">
        <v>238</v>
      </c>
      <c r="K55" t="s">
        <v>245</v>
      </c>
      <c r="L55" t="s">
        <v>240</v>
      </c>
      <c r="M55" s="53">
        <v>22.631757736206055</v>
      </c>
      <c r="N55" s="53">
        <v>21.776315689086914</v>
      </c>
      <c r="O55" s="53">
        <v>0.71146947145462036</v>
      </c>
      <c r="P55" t="s">
        <v>194</v>
      </c>
      <c r="Q55" t="s">
        <v>194</v>
      </c>
      <c r="R55" t="s">
        <v>194</v>
      </c>
      <c r="S55" t="s">
        <v>194</v>
      </c>
      <c r="T55" t="s">
        <v>194</v>
      </c>
      <c r="U55" t="s">
        <v>194</v>
      </c>
      <c r="V55" t="s">
        <v>194</v>
      </c>
      <c r="W55" t="b">
        <v>1</v>
      </c>
      <c r="X55" s="53">
        <v>3.9999999105930328E-2</v>
      </c>
      <c r="Y55" t="b">
        <v>1</v>
      </c>
      <c r="Z55">
        <v>3</v>
      </c>
      <c r="AA55">
        <v>19</v>
      </c>
      <c r="AB55" t="s">
        <v>241</v>
      </c>
      <c r="AC55" t="s">
        <v>194</v>
      </c>
      <c r="AD55" s="53">
        <v>0.98811706244411857</v>
      </c>
      <c r="AE55" t="s">
        <v>243</v>
      </c>
      <c r="AF55" t="s">
        <v>243</v>
      </c>
    </row>
    <row r="56" spans="1:32" x14ac:dyDescent="0.2">
      <c r="A56">
        <v>3</v>
      </c>
      <c r="B56" t="s">
        <v>249</v>
      </c>
      <c r="C56" t="b">
        <v>0</v>
      </c>
      <c r="D56" t="s">
        <v>236</v>
      </c>
      <c r="E56" s="52">
        <v>0.1</v>
      </c>
      <c r="F56" s="52">
        <v>0</v>
      </c>
      <c r="G56" s="52">
        <v>0</v>
      </c>
      <c r="H56" s="52">
        <v>1</v>
      </c>
      <c r="I56" t="s">
        <v>246</v>
      </c>
      <c r="J56" t="s">
        <v>238</v>
      </c>
      <c r="K56" t="s">
        <v>247</v>
      </c>
      <c r="L56" t="s">
        <v>240</v>
      </c>
      <c r="M56" s="53">
        <v>21.333728790283203</v>
      </c>
      <c r="N56" s="53">
        <v>20.809524536132812</v>
      </c>
      <c r="O56" s="53">
        <v>1.3545130491256714</v>
      </c>
      <c r="P56" t="s">
        <v>194</v>
      </c>
      <c r="Q56" t="s">
        <v>194</v>
      </c>
      <c r="R56" t="s">
        <v>194</v>
      </c>
      <c r="S56" t="s">
        <v>194</v>
      </c>
      <c r="T56" t="s">
        <v>194</v>
      </c>
      <c r="U56" t="s">
        <v>194</v>
      </c>
      <c r="V56" t="s">
        <v>194</v>
      </c>
      <c r="W56" t="b">
        <v>1</v>
      </c>
      <c r="X56" s="53">
        <v>8.4878328536254183E-2</v>
      </c>
      <c r="Y56" t="b">
        <v>1</v>
      </c>
      <c r="Z56">
        <v>3</v>
      </c>
      <c r="AA56">
        <v>17</v>
      </c>
      <c r="AB56" t="s">
        <v>241</v>
      </c>
      <c r="AC56" t="s">
        <v>194</v>
      </c>
      <c r="AD56" s="53">
        <v>0.99047930149710628</v>
      </c>
      <c r="AE56" t="s">
        <v>242</v>
      </c>
      <c r="AF56" t="s">
        <v>243</v>
      </c>
    </row>
    <row r="57" spans="1:32" x14ac:dyDescent="0.2">
      <c r="A57">
        <v>4</v>
      </c>
      <c r="B57" t="s">
        <v>250</v>
      </c>
      <c r="C57" t="b">
        <v>0</v>
      </c>
      <c r="D57" t="s">
        <v>236</v>
      </c>
      <c r="E57" s="52">
        <v>1</v>
      </c>
      <c r="F57" s="52">
        <v>0</v>
      </c>
      <c r="G57" s="52">
        <v>0</v>
      </c>
      <c r="H57" s="52">
        <v>1</v>
      </c>
      <c r="I57" t="s">
        <v>237</v>
      </c>
      <c r="J57" t="s">
        <v>238</v>
      </c>
      <c r="K57" t="s">
        <v>239</v>
      </c>
      <c r="L57" t="s">
        <v>240</v>
      </c>
      <c r="M57" s="53">
        <v>21.5213623046875</v>
      </c>
      <c r="N57" s="53">
        <v>20.255830764770508</v>
      </c>
      <c r="O57" s="53">
        <v>1.6456093788146973</v>
      </c>
      <c r="P57" t="s">
        <v>194</v>
      </c>
      <c r="Q57" t="s">
        <v>194</v>
      </c>
      <c r="R57" t="s">
        <v>194</v>
      </c>
      <c r="S57" t="s">
        <v>194</v>
      </c>
      <c r="T57" t="s">
        <v>194</v>
      </c>
      <c r="U57" t="s">
        <v>194</v>
      </c>
      <c r="V57" t="s">
        <v>194</v>
      </c>
      <c r="W57" t="b">
        <v>1</v>
      </c>
      <c r="X57" s="53">
        <v>0.28206729695804444</v>
      </c>
      <c r="Y57" t="b">
        <v>1</v>
      </c>
      <c r="Z57">
        <v>3</v>
      </c>
      <c r="AA57">
        <v>16</v>
      </c>
      <c r="AB57" t="s">
        <v>241</v>
      </c>
      <c r="AC57" t="s">
        <v>194</v>
      </c>
      <c r="AD57" s="53">
        <v>0.96589343153626761</v>
      </c>
      <c r="AE57" t="s">
        <v>242</v>
      </c>
      <c r="AF57" t="s">
        <v>243</v>
      </c>
    </row>
    <row r="58" spans="1:32" x14ac:dyDescent="0.2">
      <c r="A58">
        <v>4</v>
      </c>
      <c r="B58" t="s">
        <v>250</v>
      </c>
      <c r="C58" t="b">
        <v>0</v>
      </c>
      <c r="D58" t="s">
        <v>236</v>
      </c>
      <c r="E58" s="52">
        <v>1</v>
      </c>
      <c r="F58" s="52">
        <v>0</v>
      </c>
      <c r="G58" s="52">
        <v>0</v>
      </c>
      <c r="H58" s="52">
        <v>1</v>
      </c>
      <c r="I58" t="s">
        <v>244</v>
      </c>
      <c r="J58" t="s">
        <v>238</v>
      </c>
      <c r="K58" t="s">
        <v>245</v>
      </c>
      <c r="L58" t="s">
        <v>240</v>
      </c>
      <c r="M58" s="53">
        <v>22.536664962768555</v>
      </c>
      <c r="N58" s="53">
        <v>21.776315689086914</v>
      </c>
      <c r="O58" s="53">
        <v>0.71146947145462036</v>
      </c>
      <c r="P58" t="s">
        <v>194</v>
      </c>
      <c r="Q58" t="s">
        <v>194</v>
      </c>
      <c r="R58" t="s">
        <v>194</v>
      </c>
      <c r="S58" t="s">
        <v>194</v>
      </c>
      <c r="T58" t="s">
        <v>194</v>
      </c>
      <c r="U58" t="s">
        <v>194</v>
      </c>
      <c r="V58" t="s">
        <v>194</v>
      </c>
      <c r="W58" t="b">
        <v>1</v>
      </c>
      <c r="X58" s="53">
        <v>3.9999999105930328E-2</v>
      </c>
      <c r="Y58" t="b">
        <v>1</v>
      </c>
      <c r="Z58">
        <v>3</v>
      </c>
      <c r="AA58">
        <v>19</v>
      </c>
      <c r="AB58" t="s">
        <v>241</v>
      </c>
      <c r="AC58" t="s">
        <v>194</v>
      </c>
      <c r="AD58" s="53">
        <v>0.99316831751152201</v>
      </c>
      <c r="AE58" t="s">
        <v>243</v>
      </c>
      <c r="AF58" t="s">
        <v>243</v>
      </c>
    </row>
    <row r="59" spans="1:32" x14ac:dyDescent="0.2">
      <c r="A59">
        <v>4</v>
      </c>
      <c r="B59" t="s">
        <v>250</v>
      </c>
      <c r="C59" t="b">
        <v>0</v>
      </c>
      <c r="D59" t="s">
        <v>236</v>
      </c>
      <c r="E59" s="52">
        <v>1</v>
      </c>
      <c r="F59" s="52">
        <v>0</v>
      </c>
      <c r="G59" s="52">
        <v>0</v>
      </c>
      <c r="H59" s="52">
        <v>1</v>
      </c>
      <c r="I59" t="s">
        <v>246</v>
      </c>
      <c r="J59" t="s">
        <v>238</v>
      </c>
      <c r="K59" t="s">
        <v>247</v>
      </c>
      <c r="L59" t="s">
        <v>240</v>
      </c>
      <c r="M59" s="53">
        <v>23.094667434692383</v>
      </c>
      <c r="N59" s="53">
        <v>20.809524536132812</v>
      </c>
      <c r="O59" s="53">
        <v>1.3545130491256714</v>
      </c>
      <c r="P59" t="s">
        <v>194</v>
      </c>
      <c r="Q59" t="s">
        <v>194</v>
      </c>
      <c r="R59" t="s">
        <v>194</v>
      </c>
      <c r="S59" t="s">
        <v>194</v>
      </c>
      <c r="T59" t="s">
        <v>194</v>
      </c>
      <c r="U59" t="s">
        <v>194</v>
      </c>
      <c r="V59" t="s">
        <v>194</v>
      </c>
      <c r="W59" t="b">
        <v>1</v>
      </c>
      <c r="X59" s="53">
        <v>8.4878328536254183E-2</v>
      </c>
      <c r="Y59" t="b">
        <v>1</v>
      </c>
      <c r="Z59">
        <v>3</v>
      </c>
      <c r="AA59">
        <v>19</v>
      </c>
      <c r="AB59" t="s">
        <v>241</v>
      </c>
      <c r="AC59" t="s">
        <v>194</v>
      </c>
      <c r="AD59" s="53">
        <v>0.98572082689716767</v>
      </c>
      <c r="AE59" t="s">
        <v>242</v>
      </c>
      <c r="AF59" t="s">
        <v>243</v>
      </c>
    </row>
    <row r="60" spans="1:32" x14ac:dyDescent="0.2">
      <c r="A60">
        <v>5</v>
      </c>
      <c r="B60" t="s">
        <v>251</v>
      </c>
      <c r="C60" t="b">
        <v>0</v>
      </c>
      <c r="D60" t="s">
        <v>236</v>
      </c>
      <c r="E60" s="52">
        <v>10</v>
      </c>
      <c r="F60" s="52">
        <v>0</v>
      </c>
      <c r="G60" s="52">
        <v>0</v>
      </c>
      <c r="H60" s="52">
        <v>1</v>
      </c>
      <c r="I60" t="s">
        <v>237</v>
      </c>
      <c r="J60" t="s">
        <v>238</v>
      </c>
      <c r="K60" t="s">
        <v>239</v>
      </c>
      <c r="L60" t="s">
        <v>240</v>
      </c>
      <c r="M60" s="53">
        <v>21.808094024658203</v>
      </c>
      <c r="N60" s="53">
        <v>20.255830764770508</v>
      </c>
      <c r="O60" s="53">
        <v>1.6456093788146973</v>
      </c>
      <c r="P60" t="s">
        <v>194</v>
      </c>
      <c r="Q60" t="s">
        <v>194</v>
      </c>
      <c r="R60" t="s">
        <v>194</v>
      </c>
      <c r="S60" t="s">
        <v>194</v>
      </c>
      <c r="T60" t="s">
        <v>194</v>
      </c>
      <c r="U60" t="s">
        <v>194</v>
      </c>
      <c r="V60" t="s">
        <v>194</v>
      </c>
      <c r="W60" t="b">
        <v>1</v>
      </c>
      <c r="X60" s="53">
        <v>0.28206729695804444</v>
      </c>
      <c r="Y60" t="b">
        <v>1</v>
      </c>
      <c r="Z60">
        <v>3</v>
      </c>
      <c r="AA60">
        <v>16</v>
      </c>
      <c r="AB60" t="s">
        <v>241</v>
      </c>
      <c r="AC60" t="s">
        <v>194</v>
      </c>
      <c r="AD60" s="53">
        <v>0.96652163828512361</v>
      </c>
      <c r="AE60" t="s">
        <v>242</v>
      </c>
      <c r="AF60" t="s">
        <v>243</v>
      </c>
    </row>
    <row r="61" spans="1:32" x14ac:dyDescent="0.2">
      <c r="A61">
        <v>5</v>
      </c>
      <c r="B61" t="s">
        <v>251</v>
      </c>
      <c r="C61" t="b">
        <v>0</v>
      </c>
      <c r="D61" t="s">
        <v>236</v>
      </c>
      <c r="E61" s="52">
        <v>10</v>
      </c>
      <c r="F61" s="52">
        <v>0</v>
      </c>
      <c r="G61" s="52">
        <v>0</v>
      </c>
      <c r="H61" s="52">
        <v>1</v>
      </c>
      <c r="I61" t="s">
        <v>244</v>
      </c>
      <c r="J61" t="s">
        <v>238</v>
      </c>
      <c r="K61" t="s">
        <v>245</v>
      </c>
      <c r="L61" t="s">
        <v>240</v>
      </c>
      <c r="M61" s="53">
        <v>22.623371124267578</v>
      </c>
      <c r="N61" s="53">
        <v>21.776315689086914</v>
      </c>
      <c r="O61" s="53">
        <v>0.71146947145462036</v>
      </c>
      <c r="P61" t="s">
        <v>194</v>
      </c>
      <c r="Q61" t="s">
        <v>194</v>
      </c>
      <c r="R61" t="s">
        <v>194</v>
      </c>
      <c r="S61" t="s">
        <v>194</v>
      </c>
      <c r="T61" t="s">
        <v>194</v>
      </c>
      <c r="U61" t="s">
        <v>194</v>
      </c>
      <c r="V61" t="s">
        <v>194</v>
      </c>
      <c r="W61" t="b">
        <v>1</v>
      </c>
      <c r="X61" s="53">
        <v>3.9999999105930328E-2</v>
      </c>
      <c r="Y61" t="b">
        <v>1</v>
      </c>
      <c r="Z61">
        <v>3</v>
      </c>
      <c r="AA61">
        <v>19</v>
      </c>
      <c r="AB61" t="s">
        <v>241</v>
      </c>
      <c r="AC61" t="s">
        <v>194</v>
      </c>
      <c r="AD61" s="53">
        <v>0.98994941146298177</v>
      </c>
      <c r="AE61" t="s">
        <v>243</v>
      </c>
      <c r="AF61" t="s">
        <v>243</v>
      </c>
    </row>
    <row r="62" spans="1:32" x14ac:dyDescent="0.2">
      <c r="A62">
        <v>5</v>
      </c>
      <c r="B62" t="s">
        <v>251</v>
      </c>
      <c r="C62" t="b">
        <v>0</v>
      </c>
      <c r="D62" t="s">
        <v>236</v>
      </c>
      <c r="E62" s="52">
        <v>10</v>
      </c>
      <c r="F62" s="52">
        <v>0</v>
      </c>
      <c r="G62" s="52">
        <v>0</v>
      </c>
      <c r="H62" s="52">
        <v>1</v>
      </c>
      <c r="I62" t="s">
        <v>246</v>
      </c>
      <c r="J62" t="s">
        <v>238</v>
      </c>
      <c r="K62" t="s">
        <v>247</v>
      </c>
      <c r="L62" t="s">
        <v>240</v>
      </c>
      <c r="M62" s="53">
        <v>23.123037338256836</v>
      </c>
      <c r="N62" s="53">
        <v>20.809524536132812</v>
      </c>
      <c r="O62" s="53">
        <v>1.3545130491256714</v>
      </c>
      <c r="P62" t="s">
        <v>194</v>
      </c>
      <c r="Q62" t="s">
        <v>194</v>
      </c>
      <c r="R62" t="s">
        <v>194</v>
      </c>
      <c r="S62" t="s">
        <v>194</v>
      </c>
      <c r="T62" t="s">
        <v>194</v>
      </c>
      <c r="U62" t="s">
        <v>194</v>
      </c>
      <c r="V62" t="s">
        <v>194</v>
      </c>
      <c r="W62" t="b">
        <v>1</v>
      </c>
      <c r="X62" s="53">
        <v>8.4878328536254183E-2</v>
      </c>
      <c r="Y62" t="b">
        <v>1</v>
      </c>
      <c r="Z62">
        <v>3</v>
      </c>
      <c r="AA62">
        <v>19</v>
      </c>
      <c r="AB62" t="s">
        <v>241</v>
      </c>
      <c r="AC62" t="s">
        <v>194</v>
      </c>
      <c r="AD62" s="53">
        <v>0.98483316425609735</v>
      </c>
      <c r="AE62" t="s">
        <v>242</v>
      </c>
      <c r="AF62" t="s">
        <v>243</v>
      </c>
    </row>
    <row r="63" spans="1:32" x14ac:dyDescent="0.2">
      <c r="A63">
        <v>6</v>
      </c>
      <c r="B63" t="s">
        <v>252</v>
      </c>
      <c r="C63" t="b">
        <v>0</v>
      </c>
      <c r="D63" t="s">
        <v>236</v>
      </c>
      <c r="E63" s="52">
        <v>100</v>
      </c>
      <c r="F63" s="52">
        <v>0</v>
      </c>
      <c r="G63" s="52">
        <v>0</v>
      </c>
      <c r="H63" s="52">
        <v>1</v>
      </c>
      <c r="I63" t="s">
        <v>237</v>
      </c>
      <c r="J63" t="s">
        <v>238</v>
      </c>
      <c r="K63" t="s">
        <v>239</v>
      </c>
      <c r="L63" t="s">
        <v>240</v>
      </c>
      <c r="M63" s="53">
        <v>22.042537689208984</v>
      </c>
      <c r="N63" s="53">
        <v>20.255830764770508</v>
      </c>
      <c r="O63" s="53">
        <v>1.6456093788146973</v>
      </c>
      <c r="P63" t="s">
        <v>194</v>
      </c>
      <c r="Q63" t="s">
        <v>194</v>
      </c>
      <c r="R63" t="s">
        <v>194</v>
      </c>
      <c r="S63" t="s">
        <v>194</v>
      </c>
      <c r="T63" t="s">
        <v>194</v>
      </c>
      <c r="U63" t="s">
        <v>194</v>
      </c>
      <c r="V63" t="s">
        <v>194</v>
      </c>
      <c r="W63" t="b">
        <v>1</v>
      </c>
      <c r="X63" s="53">
        <v>0.28206729695804444</v>
      </c>
      <c r="Y63" t="b">
        <v>1</v>
      </c>
      <c r="Z63">
        <v>3</v>
      </c>
      <c r="AA63">
        <v>16</v>
      </c>
      <c r="AB63" t="s">
        <v>241</v>
      </c>
      <c r="AC63" t="s">
        <v>194</v>
      </c>
      <c r="AD63" s="53">
        <v>0.9742466243235397</v>
      </c>
      <c r="AE63" t="s">
        <v>242</v>
      </c>
      <c r="AF63" t="s">
        <v>243</v>
      </c>
    </row>
    <row r="64" spans="1:32" x14ac:dyDescent="0.2">
      <c r="A64">
        <v>6</v>
      </c>
      <c r="B64" t="s">
        <v>252</v>
      </c>
      <c r="C64" t="b">
        <v>0</v>
      </c>
      <c r="D64" t="s">
        <v>236</v>
      </c>
      <c r="E64" s="52">
        <v>100</v>
      </c>
      <c r="F64" s="52">
        <v>0</v>
      </c>
      <c r="G64" s="52">
        <v>0</v>
      </c>
      <c r="H64" s="52">
        <v>1</v>
      </c>
      <c r="I64" t="s">
        <v>244</v>
      </c>
      <c r="J64" t="s">
        <v>238</v>
      </c>
      <c r="K64" t="s">
        <v>245</v>
      </c>
      <c r="L64" t="s">
        <v>240</v>
      </c>
      <c r="M64" s="53">
        <v>22.704614639282227</v>
      </c>
      <c r="N64" s="53">
        <v>21.776315689086914</v>
      </c>
      <c r="O64" s="53">
        <v>0.71146947145462036</v>
      </c>
      <c r="P64" t="s">
        <v>194</v>
      </c>
      <c r="Q64" t="s">
        <v>194</v>
      </c>
      <c r="R64" t="s">
        <v>194</v>
      </c>
      <c r="S64" t="s">
        <v>194</v>
      </c>
      <c r="T64" t="s">
        <v>194</v>
      </c>
      <c r="U64" t="s">
        <v>194</v>
      </c>
      <c r="V64" t="s">
        <v>194</v>
      </c>
      <c r="W64" t="b">
        <v>1</v>
      </c>
      <c r="X64" s="53">
        <v>3.9999999105930328E-2</v>
      </c>
      <c r="Y64" t="b">
        <v>1</v>
      </c>
      <c r="Z64">
        <v>3</v>
      </c>
      <c r="AA64">
        <v>19</v>
      </c>
      <c r="AB64" t="s">
        <v>241</v>
      </c>
      <c r="AC64" t="s">
        <v>194</v>
      </c>
      <c r="AD64" s="53">
        <v>0.99293439206705425</v>
      </c>
      <c r="AE64" t="s">
        <v>243</v>
      </c>
      <c r="AF64" t="s">
        <v>243</v>
      </c>
    </row>
    <row r="65" spans="1:32" x14ac:dyDescent="0.2">
      <c r="A65">
        <v>6</v>
      </c>
      <c r="B65" t="s">
        <v>252</v>
      </c>
      <c r="C65" t="b">
        <v>0</v>
      </c>
      <c r="D65" t="s">
        <v>236</v>
      </c>
      <c r="E65" s="52">
        <v>100</v>
      </c>
      <c r="F65" s="52">
        <v>0</v>
      </c>
      <c r="G65" s="52">
        <v>0</v>
      </c>
      <c r="H65" s="52">
        <v>1</v>
      </c>
      <c r="I65" t="s">
        <v>246</v>
      </c>
      <c r="J65" t="s">
        <v>238</v>
      </c>
      <c r="K65" t="s">
        <v>247</v>
      </c>
      <c r="L65" t="s">
        <v>240</v>
      </c>
      <c r="M65" s="53">
        <v>22.98826789855957</v>
      </c>
      <c r="N65" s="53">
        <v>20.809524536132812</v>
      </c>
      <c r="O65" s="53">
        <v>1.3545130491256714</v>
      </c>
      <c r="P65" t="s">
        <v>194</v>
      </c>
      <c r="Q65" t="s">
        <v>194</v>
      </c>
      <c r="R65" t="s">
        <v>194</v>
      </c>
      <c r="S65" t="s">
        <v>194</v>
      </c>
      <c r="T65" t="s">
        <v>194</v>
      </c>
      <c r="U65" t="s">
        <v>194</v>
      </c>
      <c r="V65" t="s">
        <v>194</v>
      </c>
      <c r="W65" t="b">
        <v>1</v>
      </c>
      <c r="X65" s="53">
        <v>8.4878328536254183E-2</v>
      </c>
      <c r="Y65" t="b">
        <v>1</v>
      </c>
      <c r="Z65">
        <v>3</v>
      </c>
      <c r="AA65">
        <v>19</v>
      </c>
      <c r="AB65" t="s">
        <v>241</v>
      </c>
      <c r="AC65" t="s">
        <v>194</v>
      </c>
      <c r="AD65" s="53">
        <v>0.98977602440818535</v>
      </c>
      <c r="AE65" t="s">
        <v>242</v>
      </c>
      <c r="AF65" t="s">
        <v>243</v>
      </c>
    </row>
    <row r="66" spans="1:32" x14ac:dyDescent="0.2">
      <c r="A66">
        <v>7</v>
      </c>
      <c r="B66" t="s">
        <v>253</v>
      </c>
      <c r="C66" t="b">
        <v>0</v>
      </c>
      <c r="D66" t="s">
        <v>236</v>
      </c>
      <c r="E66" s="52">
        <v>0</v>
      </c>
      <c r="F66" s="52">
        <v>0</v>
      </c>
      <c r="G66" s="52">
        <v>0</v>
      </c>
      <c r="H66" s="52">
        <v>2</v>
      </c>
      <c r="I66" t="s">
        <v>237</v>
      </c>
      <c r="J66" t="s">
        <v>238</v>
      </c>
      <c r="K66" t="s">
        <v>239</v>
      </c>
      <c r="L66" t="s">
        <v>240</v>
      </c>
      <c r="M66" s="53">
        <v>19.165298461914062</v>
      </c>
      <c r="N66" s="53">
        <v>20.255830764770508</v>
      </c>
      <c r="O66" s="53">
        <v>1.6456093788146973</v>
      </c>
      <c r="P66" t="s">
        <v>194</v>
      </c>
      <c r="Q66" t="s">
        <v>194</v>
      </c>
      <c r="R66" t="s">
        <v>194</v>
      </c>
      <c r="S66" t="s">
        <v>194</v>
      </c>
      <c r="T66" t="s">
        <v>194</v>
      </c>
      <c r="U66" t="s">
        <v>194</v>
      </c>
      <c r="V66" t="s">
        <v>194</v>
      </c>
      <c r="W66" t="b">
        <v>1</v>
      </c>
      <c r="X66" s="53">
        <v>0.28206729695804444</v>
      </c>
      <c r="Y66" t="b">
        <v>1</v>
      </c>
      <c r="Z66">
        <v>3</v>
      </c>
      <c r="AA66">
        <v>13</v>
      </c>
      <c r="AB66" t="s">
        <v>241</v>
      </c>
      <c r="AC66" t="s">
        <v>194</v>
      </c>
      <c r="AD66" s="53">
        <v>0.95853676626439188</v>
      </c>
      <c r="AE66" t="s">
        <v>242</v>
      </c>
      <c r="AF66" t="s">
        <v>243</v>
      </c>
    </row>
    <row r="67" spans="1:32" x14ac:dyDescent="0.2">
      <c r="A67">
        <v>7</v>
      </c>
      <c r="B67" t="s">
        <v>253</v>
      </c>
      <c r="C67" t="b">
        <v>0</v>
      </c>
      <c r="D67" t="s">
        <v>236</v>
      </c>
      <c r="E67" s="52">
        <v>0</v>
      </c>
      <c r="F67" s="52">
        <v>0</v>
      </c>
      <c r="G67" s="52">
        <v>0</v>
      </c>
      <c r="H67" s="52">
        <v>2</v>
      </c>
      <c r="I67" t="s">
        <v>244</v>
      </c>
      <c r="J67" t="s">
        <v>238</v>
      </c>
      <c r="K67" t="s">
        <v>245</v>
      </c>
      <c r="L67" t="s">
        <v>240</v>
      </c>
      <c r="M67" s="53">
        <v>22.472949981689453</v>
      </c>
      <c r="N67" s="53">
        <v>21.776315689086914</v>
      </c>
      <c r="O67" s="53">
        <v>0.71146947145462036</v>
      </c>
      <c r="P67" t="s">
        <v>194</v>
      </c>
      <c r="Q67" t="s">
        <v>194</v>
      </c>
      <c r="R67" t="s">
        <v>194</v>
      </c>
      <c r="S67" t="s">
        <v>194</v>
      </c>
      <c r="T67" t="s">
        <v>194</v>
      </c>
      <c r="U67" t="s">
        <v>194</v>
      </c>
      <c r="V67" t="s">
        <v>194</v>
      </c>
      <c r="W67" t="b">
        <v>1</v>
      </c>
      <c r="X67" s="53">
        <v>3.9999999105930328E-2</v>
      </c>
      <c r="Y67" t="b">
        <v>1</v>
      </c>
      <c r="Z67">
        <v>3</v>
      </c>
      <c r="AA67">
        <v>19</v>
      </c>
      <c r="AB67" t="s">
        <v>241</v>
      </c>
      <c r="AC67" t="s">
        <v>194</v>
      </c>
      <c r="AD67" s="53">
        <v>0.98879299853277813</v>
      </c>
      <c r="AE67" t="s">
        <v>243</v>
      </c>
      <c r="AF67" t="s">
        <v>243</v>
      </c>
    </row>
    <row r="68" spans="1:32" x14ac:dyDescent="0.2">
      <c r="A68">
        <v>7</v>
      </c>
      <c r="B68" t="s">
        <v>253</v>
      </c>
      <c r="C68" t="b">
        <v>0</v>
      </c>
      <c r="D68" t="s">
        <v>236</v>
      </c>
      <c r="E68" s="52">
        <v>0</v>
      </c>
      <c r="F68" s="52">
        <v>0</v>
      </c>
      <c r="G68" s="52">
        <v>0</v>
      </c>
      <c r="H68" s="52">
        <v>2</v>
      </c>
      <c r="I68" t="s">
        <v>246</v>
      </c>
      <c r="J68" t="s">
        <v>238</v>
      </c>
      <c r="K68" t="s">
        <v>247</v>
      </c>
      <c r="L68" t="s">
        <v>240</v>
      </c>
      <c r="M68" s="53">
        <v>20.47491455078125</v>
      </c>
      <c r="N68" s="53">
        <v>20.809524536132812</v>
      </c>
      <c r="O68" s="53">
        <v>1.3545130491256714</v>
      </c>
      <c r="P68" t="s">
        <v>194</v>
      </c>
      <c r="Q68" t="s">
        <v>194</v>
      </c>
      <c r="R68" t="s">
        <v>194</v>
      </c>
      <c r="S68" t="s">
        <v>194</v>
      </c>
      <c r="T68" t="s">
        <v>194</v>
      </c>
      <c r="U68" t="s">
        <v>194</v>
      </c>
      <c r="V68" t="s">
        <v>194</v>
      </c>
      <c r="W68" t="b">
        <v>1</v>
      </c>
      <c r="X68" s="53">
        <v>8.4878328536254183E-2</v>
      </c>
      <c r="Y68" t="b">
        <v>1</v>
      </c>
      <c r="Z68">
        <v>3</v>
      </c>
      <c r="AA68">
        <v>16</v>
      </c>
      <c r="AB68" t="s">
        <v>241</v>
      </c>
      <c r="AC68" t="s">
        <v>194</v>
      </c>
      <c r="AD68" s="53">
        <v>0.98922615536978364</v>
      </c>
      <c r="AE68" t="s">
        <v>242</v>
      </c>
      <c r="AF68" t="s">
        <v>243</v>
      </c>
    </row>
    <row r="69" spans="1:32" x14ac:dyDescent="0.2">
      <c r="A69">
        <v>8</v>
      </c>
      <c r="B69" t="s">
        <v>254</v>
      </c>
      <c r="C69" t="b">
        <v>0</v>
      </c>
      <c r="D69" t="s">
        <v>236</v>
      </c>
      <c r="E69" s="52">
        <v>0.01</v>
      </c>
      <c r="F69" s="52">
        <v>0</v>
      </c>
      <c r="G69" s="52">
        <v>0</v>
      </c>
      <c r="H69" s="52">
        <v>2</v>
      </c>
      <c r="I69" t="s">
        <v>237</v>
      </c>
      <c r="J69" t="s">
        <v>238</v>
      </c>
      <c r="K69" t="s">
        <v>239</v>
      </c>
      <c r="L69" t="s">
        <v>240</v>
      </c>
      <c r="M69" s="53">
        <v>19.406648635864258</v>
      </c>
      <c r="N69" s="53">
        <v>20.255830764770508</v>
      </c>
      <c r="O69" s="53">
        <v>1.6456093788146973</v>
      </c>
      <c r="P69" t="s">
        <v>194</v>
      </c>
      <c r="Q69" t="s">
        <v>194</v>
      </c>
      <c r="R69" t="s">
        <v>194</v>
      </c>
      <c r="S69" t="s">
        <v>194</v>
      </c>
      <c r="T69" t="s">
        <v>194</v>
      </c>
      <c r="U69" t="s">
        <v>194</v>
      </c>
      <c r="V69" t="s">
        <v>194</v>
      </c>
      <c r="W69" t="b">
        <v>1</v>
      </c>
      <c r="X69" s="53">
        <v>0.28206729695804444</v>
      </c>
      <c r="Y69" t="b">
        <v>1</v>
      </c>
      <c r="Z69">
        <v>3</v>
      </c>
      <c r="AA69">
        <v>14</v>
      </c>
      <c r="AB69" t="s">
        <v>241</v>
      </c>
      <c r="AC69" t="s">
        <v>194</v>
      </c>
      <c r="AD69" s="53">
        <v>0.96352652355673463</v>
      </c>
      <c r="AE69" t="s">
        <v>242</v>
      </c>
      <c r="AF69" t="s">
        <v>243</v>
      </c>
    </row>
    <row r="70" spans="1:32" x14ac:dyDescent="0.2">
      <c r="A70">
        <v>8</v>
      </c>
      <c r="B70" t="s">
        <v>254</v>
      </c>
      <c r="C70" t="b">
        <v>0</v>
      </c>
      <c r="D70" t="s">
        <v>236</v>
      </c>
      <c r="E70" s="52">
        <v>0.01</v>
      </c>
      <c r="F70" s="52">
        <v>0</v>
      </c>
      <c r="G70" s="52">
        <v>0</v>
      </c>
      <c r="H70" s="52">
        <v>2</v>
      </c>
      <c r="I70" t="s">
        <v>244</v>
      </c>
      <c r="J70" t="s">
        <v>238</v>
      </c>
      <c r="K70" t="s">
        <v>245</v>
      </c>
      <c r="L70" t="s">
        <v>240</v>
      </c>
      <c r="M70" s="53">
        <v>22.54798698425293</v>
      </c>
      <c r="N70" s="53">
        <v>21.776315689086914</v>
      </c>
      <c r="O70" s="53">
        <v>0.71146947145462036</v>
      </c>
      <c r="P70" t="s">
        <v>194</v>
      </c>
      <c r="Q70" t="s">
        <v>194</v>
      </c>
      <c r="R70" t="s">
        <v>194</v>
      </c>
      <c r="S70" t="s">
        <v>194</v>
      </c>
      <c r="T70" t="s">
        <v>194</v>
      </c>
      <c r="U70" t="s">
        <v>194</v>
      </c>
      <c r="V70" t="s">
        <v>194</v>
      </c>
      <c r="W70" t="b">
        <v>1</v>
      </c>
      <c r="X70" s="53">
        <v>3.9999999105930328E-2</v>
      </c>
      <c r="Y70" t="b">
        <v>1</v>
      </c>
      <c r="Z70">
        <v>3</v>
      </c>
      <c r="AA70">
        <v>19</v>
      </c>
      <c r="AB70" t="s">
        <v>241</v>
      </c>
      <c r="AC70" t="s">
        <v>194</v>
      </c>
      <c r="AD70" s="53">
        <v>0.99328298926933978</v>
      </c>
      <c r="AE70" t="s">
        <v>243</v>
      </c>
      <c r="AF70" t="s">
        <v>243</v>
      </c>
    </row>
    <row r="71" spans="1:32" x14ac:dyDescent="0.2">
      <c r="A71">
        <v>8</v>
      </c>
      <c r="B71" t="s">
        <v>254</v>
      </c>
      <c r="C71" t="b">
        <v>0</v>
      </c>
      <c r="D71" t="s">
        <v>236</v>
      </c>
      <c r="E71" s="52">
        <v>0.01</v>
      </c>
      <c r="F71" s="52">
        <v>0</v>
      </c>
      <c r="G71" s="52">
        <v>0</v>
      </c>
      <c r="H71" s="52">
        <v>2</v>
      </c>
      <c r="I71" t="s">
        <v>246</v>
      </c>
      <c r="J71" t="s">
        <v>238</v>
      </c>
      <c r="K71" t="s">
        <v>247</v>
      </c>
      <c r="L71" t="s">
        <v>240</v>
      </c>
      <c r="M71" s="53">
        <v>20.5604248046875</v>
      </c>
      <c r="N71" s="53">
        <v>20.809524536132812</v>
      </c>
      <c r="O71" s="53">
        <v>1.3545130491256714</v>
      </c>
      <c r="P71" t="s">
        <v>194</v>
      </c>
      <c r="Q71" t="s">
        <v>194</v>
      </c>
      <c r="R71" t="s">
        <v>194</v>
      </c>
      <c r="S71" t="s">
        <v>194</v>
      </c>
      <c r="T71" t="s">
        <v>194</v>
      </c>
      <c r="U71" t="s">
        <v>194</v>
      </c>
      <c r="V71" t="s">
        <v>194</v>
      </c>
      <c r="W71" t="b">
        <v>1</v>
      </c>
      <c r="X71" s="53">
        <v>8.4878328536254183E-2</v>
      </c>
      <c r="Y71" t="b">
        <v>1</v>
      </c>
      <c r="Z71">
        <v>3</v>
      </c>
      <c r="AA71">
        <v>16</v>
      </c>
      <c r="AB71" t="s">
        <v>241</v>
      </c>
      <c r="AC71" t="s">
        <v>194</v>
      </c>
      <c r="AD71" s="53">
        <v>0.98986832751336828</v>
      </c>
      <c r="AE71" t="s">
        <v>242</v>
      </c>
      <c r="AF71" t="s">
        <v>243</v>
      </c>
    </row>
    <row r="72" spans="1:32" x14ac:dyDescent="0.2">
      <c r="A72">
        <v>9</v>
      </c>
      <c r="B72" t="s">
        <v>255</v>
      </c>
      <c r="C72" t="b">
        <v>0</v>
      </c>
      <c r="D72" t="s">
        <v>236</v>
      </c>
      <c r="E72" s="52">
        <v>0.1</v>
      </c>
      <c r="F72" s="52">
        <v>0</v>
      </c>
      <c r="G72" s="52">
        <v>0</v>
      </c>
      <c r="H72" s="52">
        <v>2</v>
      </c>
      <c r="I72" t="s">
        <v>237</v>
      </c>
      <c r="J72" t="s">
        <v>238</v>
      </c>
      <c r="K72" t="s">
        <v>239</v>
      </c>
      <c r="L72" t="s">
        <v>240</v>
      </c>
      <c r="M72" s="53">
        <v>19.776107788085938</v>
      </c>
      <c r="N72" s="53">
        <v>20.255830764770508</v>
      </c>
      <c r="O72" s="53">
        <v>1.6456093788146973</v>
      </c>
      <c r="P72" t="s">
        <v>194</v>
      </c>
      <c r="Q72" t="s">
        <v>194</v>
      </c>
      <c r="R72" t="s">
        <v>194</v>
      </c>
      <c r="S72" t="s">
        <v>194</v>
      </c>
      <c r="T72" t="s">
        <v>194</v>
      </c>
      <c r="U72" t="s">
        <v>194</v>
      </c>
      <c r="V72" t="s">
        <v>194</v>
      </c>
      <c r="W72" t="b">
        <v>1</v>
      </c>
      <c r="X72" s="53">
        <v>0.28206729695804444</v>
      </c>
      <c r="Y72" t="b">
        <v>1</v>
      </c>
      <c r="Z72">
        <v>3</v>
      </c>
      <c r="AA72">
        <v>14</v>
      </c>
      <c r="AB72" t="s">
        <v>241</v>
      </c>
      <c r="AC72" t="s">
        <v>194</v>
      </c>
      <c r="AD72" s="53">
        <v>0.96312531515203492</v>
      </c>
      <c r="AE72" t="s">
        <v>242</v>
      </c>
      <c r="AF72" t="s">
        <v>243</v>
      </c>
    </row>
    <row r="73" spans="1:32" x14ac:dyDescent="0.2">
      <c r="A73">
        <v>9</v>
      </c>
      <c r="B73" t="s">
        <v>255</v>
      </c>
      <c r="C73" t="b">
        <v>0</v>
      </c>
      <c r="D73" t="s">
        <v>236</v>
      </c>
      <c r="E73" s="52">
        <v>0.1</v>
      </c>
      <c r="F73" s="52">
        <v>0</v>
      </c>
      <c r="G73" s="52">
        <v>0</v>
      </c>
      <c r="H73" s="52">
        <v>2</v>
      </c>
      <c r="I73" t="s">
        <v>244</v>
      </c>
      <c r="J73" t="s">
        <v>238</v>
      </c>
      <c r="K73" t="s">
        <v>245</v>
      </c>
      <c r="L73" t="s">
        <v>240</v>
      </c>
      <c r="M73" s="53">
        <v>22.500551223754883</v>
      </c>
      <c r="N73" s="53">
        <v>21.776315689086914</v>
      </c>
      <c r="O73" s="53">
        <v>0.71146947145462036</v>
      </c>
      <c r="P73" t="s">
        <v>194</v>
      </c>
      <c r="Q73" t="s">
        <v>194</v>
      </c>
      <c r="R73" t="s">
        <v>194</v>
      </c>
      <c r="S73" t="s">
        <v>194</v>
      </c>
      <c r="T73" t="s">
        <v>194</v>
      </c>
      <c r="U73" t="s">
        <v>194</v>
      </c>
      <c r="V73" t="s">
        <v>194</v>
      </c>
      <c r="W73" t="b">
        <v>1</v>
      </c>
      <c r="X73" s="53">
        <v>3.9999999105930328E-2</v>
      </c>
      <c r="Y73" t="b">
        <v>1</v>
      </c>
      <c r="Z73">
        <v>3</v>
      </c>
      <c r="AA73">
        <v>19</v>
      </c>
      <c r="AB73" t="s">
        <v>241</v>
      </c>
      <c r="AC73" t="s">
        <v>194</v>
      </c>
      <c r="AD73" s="53">
        <v>0.99016886112607072</v>
      </c>
      <c r="AE73" t="s">
        <v>243</v>
      </c>
      <c r="AF73" t="s">
        <v>243</v>
      </c>
    </row>
    <row r="74" spans="1:32" x14ac:dyDescent="0.2">
      <c r="A74">
        <v>9</v>
      </c>
      <c r="B74" t="s">
        <v>255</v>
      </c>
      <c r="C74" t="b">
        <v>0</v>
      </c>
      <c r="D74" t="s">
        <v>236</v>
      </c>
      <c r="E74" s="52">
        <v>0.1</v>
      </c>
      <c r="F74" s="52">
        <v>0</v>
      </c>
      <c r="G74" s="52">
        <v>0</v>
      </c>
      <c r="H74" s="52">
        <v>2</v>
      </c>
      <c r="I74" t="s">
        <v>246</v>
      </c>
      <c r="J74" t="s">
        <v>238</v>
      </c>
      <c r="K74" t="s">
        <v>247</v>
      </c>
      <c r="L74" t="s">
        <v>240</v>
      </c>
      <c r="M74" s="53">
        <v>21.134904861450195</v>
      </c>
      <c r="N74" s="53">
        <v>20.809524536132812</v>
      </c>
      <c r="O74" s="53">
        <v>1.3545130491256714</v>
      </c>
      <c r="P74" t="s">
        <v>194</v>
      </c>
      <c r="Q74" t="s">
        <v>194</v>
      </c>
      <c r="R74" t="s">
        <v>194</v>
      </c>
      <c r="S74" t="s">
        <v>194</v>
      </c>
      <c r="T74" t="s">
        <v>194</v>
      </c>
      <c r="U74" t="s">
        <v>194</v>
      </c>
      <c r="V74" t="s">
        <v>194</v>
      </c>
      <c r="W74" t="b">
        <v>1</v>
      </c>
      <c r="X74" s="53">
        <v>8.4878328536254183E-2</v>
      </c>
      <c r="Y74" t="b">
        <v>1</v>
      </c>
      <c r="Z74">
        <v>3</v>
      </c>
      <c r="AA74">
        <v>17</v>
      </c>
      <c r="AB74" t="s">
        <v>241</v>
      </c>
      <c r="AC74" t="s">
        <v>194</v>
      </c>
      <c r="AD74" s="53">
        <v>0.98611383618701598</v>
      </c>
      <c r="AE74" t="s">
        <v>242</v>
      </c>
      <c r="AF74" t="s">
        <v>243</v>
      </c>
    </row>
    <row r="75" spans="1:32" x14ac:dyDescent="0.2">
      <c r="A75">
        <v>10</v>
      </c>
      <c r="B75" t="s">
        <v>256</v>
      </c>
      <c r="C75" t="b">
        <v>0</v>
      </c>
      <c r="D75" t="s">
        <v>236</v>
      </c>
      <c r="E75" s="52">
        <v>1</v>
      </c>
      <c r="F75" s="52">
        <v>0</v>
      </c>
      <c r="G75" s="52">
        <v>0</v>
      </c>
      <c r="H75" s="52">
        <v>2</v>
      </c>
      <c r="I75" t="s">
        <v>237</v>
      </c>
      <c r="J75" t="s">
        <v>238</v>
      </c>
      <c r="K75" t="s">
        <v>239</v>
      </c>
      <c r="L75" t="s">
        <v>240</v>
      </c>
      <c r="M75" s="53">
        <v>21.444864273071289</v>
      </c>
      <c r="N75" s="53">
        <v>20.255830764770508</v>
      </c>
      <c r="O75" s="53">
        <v>1.6456093788146973</v>
      </c>
      <c r="P75" t="s">
        <v>194</v>
      </c>
      <c r="Q75" t="s">
        <v>194</v>
      </c>
      <c r="R75" t="s">
        <v>194</v>
      </c>
      <c r="S75" t="s">
        <v>194</v>
      </c>
      <c r="T75" t="s">
        <v>194</v>
      </c>
      <c r="U75" t="s">
        <v>194</v>
      </c>
      <c r="V75" t="s">
        <v>194</v>
      </c>
      <c r="W75" t="b">
        <v>1</v>
      </c>
      <c r="X75" s="53">
        <v>0.28206729695804444</v>
      </c>
      <c r="Y75" t="b">
        <v>1</v>
      </c>
      <c r="Z75">
        <v>3</v>
      </c>
      <c r="AA75">
        <v>16</v>
      </c>
      <c r="AB75" t="s">
        <v>241</v>
      </c>
      <c r="AC75" t="s">
        <v>194</v>
      </c>
      <c r="AD75" s="53">
        <v>0.96487500930559245</v>
      </c>
      <c r="AE75" t="s">
        <v>242</v>
      </c>
      <c r="AF75" t="s">
        <v>243</v>
      </c>
    </row>
    <row r="76" spans="1:32" x14ac:dyDescent="0.2">
      <c r="A76">
        <v>10</v>
      </c>
      <c r="B76" t="s">
        <v>256</v>
      </c>
      <c r="C76" t="b">
        <v>0</v>
      </c>
      <c r="D76" t="s">
        <v>236</v>
      </c>
      <c r="E76" s="52">
        <v>1</v>
      </c>
      <c r="F76" s="52">
        <v>0</v>
      </c>
      <c r="G76" s="52">
        <v>0</v>
      </c>
      <c r="H76" s="52">
        <v>2</v>
      </c>
      <c r="I76" t="s">
        <v>244</v>
      </c>
      <c r="J76" t="s">
        <v>238</v>
      </c>
      <c r="K76" t="s">
        <v>245</v>
      </c>
      <c r="L76" t="s">
        <v>240</v>
      </c>
      <c r="M76" s="53">
        <v>22.462770462036133</v>
      </c>
      <c r="N76" s="53">
        <v>21.776315689086914</v>
      </c>
      <c r="O76" s="53">
        <v>0.71146947145462036</v>
      </c>
      <c r="P76" t="s">
        <v>194</v>
      </c>
      <c r="Q76" t="s">
        <v>194</v>
      </c>
      <c r="R76" t="s">
        <v>194</v>
      </c>
      <c r="S76" t="s">
        <v>194</v>
      </c>
      <c r="T76" t="s">
        <v>194</v>
      </c>
      <c r="U76" t="s">
        <v>194</v>
      </c>
      <c r="V76" t="s">
        <v>194</v>
      </c>
      <c r="W76" t="b">
        <v>1</v>
      </c>
      <c r="X76" s="53">
        <v>3.9999999105930328E-2</v>
      </c>
      <c r="Y76" t="b">
        <v>1</v>
      </c>
      <c r="Z76">
        <v>3</v>
      </c>
      <c r="AA76">
        <v>19</v>
      </c>
      <c r="AB76" t="s">
        <v>241</v>
      </c>
      <c r="AC76" t="s">
        <v>194</v>
      </c>
      <c r="AD76" s="53">
        <v>0.98716874985993108</v>
      </c>
      <c r="AE76" t="s">
        <v>243</v>
      </c>
      <c r="AF76" t="s">
        <v>243</v>
      </c>
    </row>
    <row r="77" spans="1:32" x14ac:dyDescent="0.2">
      <c r="A77">
        <v>10</v>
      </c>
      <c r="B77" t="s">
        <v>256</v>
      </c>
      <c r="C77" t="b">
        <v>0</v>
      </c>
      <c r="D77" t="s">
        <v>236</v>
      </c>
      <c r="E77" s="52">
        <v>1</v>
      </c>
      <c r="F77" s="52">
        <v>0</v>
      </c>
      <c r="G77" s="52">
        <v>0</v>
      </c>
      <c r="H77" s="52">
        <v>2</v>
      </c>
      <c r="I77" t="s">
        <v>246</v>
      </c>
      <c r="J77" t="s">
        <v>238</v>
      </c>
      <c r="K77" t="s">
        <v>247</v>
      </c>
      <c r="L77" t="s">
        <v>240</v>
      </c>
      <c r="M77" s="53">
        <v>23.167087554931641</v>
      </c>
      <c r="N77" s="53">
        <v>20.809524536132812</v>
      </c>
      <c r="O77" s="53">
        <v>1.3545130491256714</v>
      </c>
      <c r="P77" t="s">
        <v>194</v>
      </c>
      <c r="Q77" t="s">
        <v>194</v>
      </c>
      <c r="R77" t="s">
        <v>194</v>
      </c>
      <c r="S77" t="s">
        <v>194</v>
      </c>
      <c r="T77" t="s">
        <v>194</v>
      </c>
      <c r="U77" t="s">
        <v>194</v>
      </c>
      <c r="V77" t="s">
        <v>194</v>
      </c>
      <c r="W77" t="b">
        <v>1</v>
      </c>
      <c r="X77" s="53">
        <v>8.4878328536254183E-2</v>
      </c>
      <c r="Y77" t="b">
        <v>1</v>
      </c>
      <c r="Z77">
        <v>3</v>
      </c>
      <c r="AA77">
        <v>19</v>
      </c>
      <c r="AB77" t="s">
        <v>241</v>
      </c>
      <c r="AC77" t="s">
        <v>194</v>
      </c>
      <c r="AD77" s="53">
        <v>0.98282090950975542</v>
      </c>
      <c r="AE77" t="s">
        <v>242</v>
      </c>
      <c r="AF77" t="s">
        <v>243</v>
      </c>
    </row>
    <row r="78" spans="1:32" x14ac:dyDescent="0.2">
      <c r="A78">
        <v>11</v>
      </c>
      <c r="B78" t="s">
        <v>257</v>
      </c>
      <c r="C78" t="b">
        <v>0</v>
      </c>
      <c r="D78" t="s">
        <v>236</v>
      </c>
      <c r="E78" s="52">
        <v>10</v>
      </c>
      <c r="F78" s="52">
        <v>0</v>
      </c>
      <c r="G78" s="52">
        <v>0</v>
      </c>
      <c r="H78" s="52">
        <v>2</v>
      </c>
      <c r="I78" t="s">
        <v>237</v>
      </c>
      <c r="J78" t="s">
        <v>238</v>
      </c>
      <c r="K78" t="s">
        <v>239</v>
      </c>
      <c r="L78" t="s">
        <v>240</v>
      </c>
      <c r="M78" s="53">
        <v>21.79448127746582</v>
      </c>
      <c r="N78" s="53">
        <v>20.255830764770508</v>
      </c>
      <c r="O78" s="53">
        <v>1.6456093788146973</v>
      </c>
      <c r="P78" t="s">
        <v>194</v>
      </c>
      <c r="Q78" t="s">
        <v>194</v>
      </c>
      <c r="R78" t="s">
        <v>194</v>
      </c>
      <c r="S78" t="s">
        <v>194</v>
      </c>
      <c r="T78" t="s">
        <v>194</v>
      </c>
      <c r="U78" t="s">
        <v>194</v>
      </c>
      <c r="V78" t="s">
        <v>194</v>
      </c>
      <c r="W78" t="b">
        <v>1</v>
      </c>
      <c r="X78" s="53">
        <v>0.28206729695804444</v>
      </c>
      <c r="Y78" t="b">
        <v>1</v>
      </c>
      <c r="Z78">
        <v>3</v>
      </c>
      <c r="AA78">
        <v>16</v>
      </c>
      <c r="AB78" t="s">
        <v>241</v>
      </c>
      <c r="AC78" t="s">
        <v>194</v>
      </c>
      <c r="AD78" s="53">
        <v>0.96770256027699597</v>
      </c>
      <c r="AE78" t="s">
        <v>242</v>
      </c>
      <c r="AF78" t="s">
        <v>243</v>
      </c>
    </row>
    <row r="79" spans="1:32" x14ac:dyDescent="0.2">
      <c r="A79">
        <v>11</v>
      </c>
      <c r="B79" t="s">
        <v>257</v>
      </c>
      <c r="C79" t="b">
        <v>0</v>
      </c>
      <c r="D79" t="s">
        <v>236</v>
      </c>
      <c r="E79" s="52">
        <v>10</v>
      </c>
      <c r="F79" s="52">
        <v>0</v>
      </c>
      <c r="G79" s="52">
        <v>0</v>
      </c>
      <c r="H79" s="52">
        <v>2</v>
      </c>
      <c r="I79" t="s">
        <v>244</v>
      </c>
      <c r="J79" t="s">
        <v>238</v>
      </c>
      <c r="K79" t="s">
        <v>245</v>
      </c>
      <c r="L79" t="s">
        <v>240</v>
      </c>
      <c r="M79" s="53">
        <v>22.606151580810547</v>
      </c>
      <c r="N79" s="53">
        <v>21.776315689086914</v>
      </c>
      <c r="O79" s="53">
        <v>0.71146947145462036</v>
      </c>
      <c r="P79" t="s">
        <v>194</v>
      </c>
      <c r="Q79" t="s">
        <v>194</v>
      </c>
      <c r="R79" t="s">
        <v>194</v>
      </c>
      <c r="S79" t="s">
        <v>194</v>
      </c>
      <c r="T79" t="s">
        <v>194</v>
      </c>
      <c r="U79" t="s">
        <v>194</v>
      </c>
      <c r="V79" t="s">
        <v>194</v>
      </c>
      <c r="W79" t="b">
        <v>1</v>
      </c>
      <c r="X79" s="53">
        <v>3.9999999105930328E-2</v>
      </c>
      <c r="Y79" t="b">
        <v>1</v>
      </c>
      <c r="Z79">
        <v>3</v>
      </c>
      <c r="AA79">
        <v>19</v>
      </c>
      <c r="AB79" t="s">
        <v>241</v>
      </c>
      <c r="AC79" t="s">
        <v>194</v>
      </c>
      <c r="AD79" s="53">
        <v>0.99034578047638477</v>
      </c>
      <c r="AE79" t="s">
        <v>243</v>
      </c>
      <c r="AF79" t="s">
        <v>243</v>
      </c>
    </row>
    <row r="80" spans="1:32" x14ac:dyDescent="0.2">
      <c r="A80">
        <v>11</v>
      </c>
      <c r="B80" t="s">
        <v>257</v>
      </c>
      <c r="C80" t="b">
        <v>0</v>
      </c>
      <c r="D80" t="s">
        <v>236</v>
      </c>
      <c r="E80" s="52">
        <v>10</v>
      </c>
      <c r="F80" s="52">
        <v>0</v>
      </c>
      <c r="G80" s="52">
        <v>0</v>
      </c>
      <c r="H80" s="52">
        <v>2</v>
      </c>
      <c r="I80" t="s">
        <v>246</v>
      </c>
      <c r="J80" t="s">
        <v>238</v>
      </c>
      <c r="K80" t="s">
        <v>247</v>
      </c>
      <c r="L80" t="s">
        <v>240</v>
      </c>
      <c r="M80" s="53">
        <v>23.111780166625977</v>
      </c>
      <c r="N80" s="53">
        <v>20.809524536132812</v>
      </c>
      <c r="O80" s="53">
        <v>1.3545130491256714</v>
      </c>
      <c r="P80" t="s">
        <v>194</v>
      </c>
      <c r="Q80" t="s">
        <v>194</v>
      </c>
      <c r="R80" t="s">
        <v>194</v>
      </c>
      <c r="S80" t="s">
        <v>194</v>
      </c>
      <c r="T80" t="s">
        <v>194</v>
      </c>
      <c r="U80" t="s">
        <v>194</v>
      </c>
      <c r="V80" t="s">
        <v>194</v>
      </c>
      <c r="W80" t="b">
        <v>1</v>
      </c>
      <c r="X80" s="53">
        <v>8.4878328536254183E-2</v>
      </c>
      <c r="Y80" t="b">
        <v>1</v>
      </c>
      <c r="Z80">
        <v>3</v>
      </c>
      <c r="AA80">
        <v>19</v>
      </c>
      <c r="AB80" t="s">
        <v>241</v>
      </c>
      <c r="AC80" t="s">
        <v>194</v>
      </c>
      <c r="AD80" s="53">
        <v>0.98559848677552342</v>
      </c>
      <c r="AE80" t="s">
        <v>242</v>
      </c>
      <c r="AF80" t="s">
        <v>243</v>
      </c>
    </row>
    <row r="81" spans="1:32" x14ac:dyDescent="0.2">
      <c r="A81">
        <v>12</v>
      </c>
      <c r="B81" t="s">
        <v>258</v>
      </c>
      <c r="C81" t="b">
        <v>0</v>
      </c>
      <c r="D81" t="s">
        <v>236</v>
      </c>
      <c r="E81" s="52">
        <v>100</v>
      </c>
      <c r="F81" s="52">
        <v>0</v>
      </c>
      <c r="G81" s="52">
        <v>0</v>
      </c>
      <c r="H81" s="52">
        <v>2</v>
      </c>
      <c r="I81" t="s">
        <v>237</v>
      </c>
      <c r="J81" t="s">
        <v>238</v>
      </c>
      <c r="K81" t="s">
        <v>239</v>
      </c>
      <c r="L81" t="s">
        <v>240</v>
      </c>
      <c r="M81" s="53">
        <v>22.06597900390625</v>
      </c>
      <c r="N81" s="53">
        <v>20.255830764770508</v>
      </c>
      <c r="O81" s="53">
        <v>1.6456093788146973</v>
      </c>
      <c r="P81" t="s">
        <v>194</v>
      </c>
      <c r="Q81" t="s">
        <v>194</v>
      </c>
      <c r="R81" t="s">
        <v>194</v>
      </c>
      <c r="S81" t="s">
        <v>194</v>
      </c>
      <c r="T81" t="s">
        <v>194</v>
      </c>
      <c r="U81" t="s">
        <v>194</v>
      </c>
      <c r="V81" t="s">
        <v>194</v>
      </c>
      <c r="W81" t="b">
        <v>1</v>
      </c>
      <c r="X81" s="53">
        <v>0.28206729695804444</v>
      </c>
      <c r="Y81" t="b">
        <v>1</v>
      </c>
      <c r="Z81">
        <v>3</v>
      </c>
      <c r="AA81">
        <v>16</v>
      </c>
      <c r="AB81" t="s">
        <v>241</v>
      </c>
      <c r="AC81" t="s">
        <v>194</v>
      </c>
      <c r="AD81" s="53">
        <v>0.95744578939098535</v>
      </c>
      <c r="AE81" t="s">
        <v>242</v>
      </c>
      <c r="AF81" t="s">
        <v>243</v>
      </c>
    </row>
    <row r="82" spans="1:32" x14ac:dyDescent="0.2">
      <c r="A82">
        <v>12</v>
      </c>
      <c r="B82" t="s">
        <v>258</v>
      </c>
      <c r="C82" t="b">
        <v>0</v>
      </c>
      <c r="D82" t="s">
        <v>236</v>
      </c>
      <c r="E82" s="52">
        <v>100</v>
      </c>
      <c r="F82" s="52">
        <v>0</v>
      </c>
      <c r="G82" s="52">
        <v>0</v>
      </c>
      <c r="H82" s="52">
        <v>2</v>
      </c>
      <c r="I82" t="s">
        <v>244</v>
      </c>
      <c r="J82" t="s">
        <v>238</v>
      </c>
      <c r="K82" t="s">
        <v>245</v>
      </c>
      <c r="L82" t="s">
        <v>240</v>
      </c>
      <c r="M82" s="53">
        <v>22.939554214477539</v>
      </c>
      <c r="N82" s="53">
        <v>21.776315689086914</v>
      </c>
      <c r="O82" s="53">
        <v>0.71146947145462036</v>
      </c>
      <c r="P82" t="s">
        <v>194</v>
      </c>
      <c r="Q82" t="s">
        <v>194</v>
      </c>
      <c r="R82" t="s">
        <v>194</v>
      </c>
      <c r="S82" t="s">
        <v>194</v>
      </c>
      <c r="T82" t="s">
        <v>194</v>
      </c>
      <c r="U82" t="s">
        <v>194</v>
      </c>
      <c r="V82" t="s">
        <v>194</v>
      </c>
      <c r="W82" t="b">
        <v>1</v>
      </c>
      <c r="X82" s="53">
        <v>3.9999999105930328E-2</v>
      </c>
      <c r="Y82" t="b">
        <v>1</v>
      </c>
      <c r="Z82">
        <v>3</v>
      </c>
      <c r="AA82">
        <v>20</v>
      </c>
      <c r="AB82" t="s">
        <v>241</v>
      </c>
      <c r="AC82" t="s">
        <v>194</v>
      </c>
      <c r="AD82" s="53">
        <v>0.98953207266149557</v>
      </c>
      <c r="AE82" t="s">
        <v>243</v>
      </c>
      <c r="AF82" t="s">
        <v>243</v>
      </c>
    </row>
    <row r="83" spans="1:32" x14ac:dyDescent="0.2">
      <c r="A83">
        <v>12</v>
      </c>
      <c r="B83" t="s">
        <v>258</v>
      </c>
      <c r="C83" t="b">
        <v>0</v>
      </c>
      <c r="D83" t="s">
        <v>236</v>
      </c>
      <c r="E83" s="52">
        <v>100</v>
      </c>
      <c r="F83" s="52">
        <v>0</v>
      </c>
      <c r="G83" s="52">
        <v>0</v>
      </c>
      <c r="H83" s="52">
        <v>2</v>
      </c>
      <c r="I83" t="s">
        <v>246</v>
      </c>
      <c r="J83" t="s">
        <v>238</v>
      </c>
      <c r="K83" t="s">
        <v>247</v>
      </c>
      <c r="L83" t="s">
        <v>240</v>
      </c>
      <c r="M83" s="53">
        <v>23.049551010131836</v>
      </c>
      <c r="N83" s="53">
        <v>20.809524536132812</v>
      </c>
      <c r="O83" s="53">
        <v>1.3545130491256714</v>
      </c>
      <c r="P83" t="s">
        <v>194</v>
      </c>
      <c r="Q83" t="s">
        <v>194</v>
      </c>
      <c r="R83" t="s">
        <v>194</v>
      </c>
      <c r="S83" t="s">
        <v>194</v>
      </c>
      <c r="T83" t="s">
        <v>194</v>
      </c>
      <c r="U83" t="s">
        <v>194</v>
      </c>
      <c r="V83" t="s">
        <v>194</v>
      </c>
      <c r="W83" t="b">
        <v>1</v>
      </c>
      <c r="X83" s="53">
        <v>8.4878328536254183E-2</v>
      </c>
      <c r="Y83" t="b">
        <v>1</v>
      </c>
      <c r="Z83">
        <v>3</v>
      </c>
      <c r="AA83">
        <v>19</v>
      </c>
      <c r="AB83" t="s">
        <v>241</v>
      </c>
      <c r="AC83" t="s">
        <v>194</v>
      </c>
      <c r="AD83" s="53">
        <v>0.98827131291728698</v>
      </c>
      <c r="AE83" t="s">
        <v>242</v>
      </c>
      <c r="AF83" t="s">
        <v>243</v>
      </c>
    </row>
    <row r="84" spans="1:32" x14ac:dyDescent="0.2">
      <c r="A84">
        <v>13</v>
      </c>
      <c r="B84" t="s">
        <v>259</v>
      </c>
      <c r="C84" t="b">
        <v>0</v>
      </c>
      <c r="D84" t="s">
        <v>236</v>
      </c>
      <c r="E84" s="52">
        <v>0</v>
      </c>
      <c r="F84" s="52">
        <v>50</v>
      </c>
      <c r="G84" s="52">
        <v>0</v>
      </c>
      <c r="H84" s="52">
        <v>1</v>
      </c>
      <c r="I84" t="s">
        <v>237</v>
      </c>
      <c r="J84" t="s">
        <v>238</v>
      </c>
      <c r="K84" t="s">
        <v>239</v>
      </c>
      <c r="L84" t="s">
        <v>240</v>
      </c>
      <c r="M84" s="53">
        <v>18.573970794677734</v>
      </c>
      <c r="N84" s="53">
        <v>20.255830764770508</v>
      </c>
      <c r="O84" s="53">
        <v>1.6456093788146973</v>
      </c>
      <c r="P84" t="s">
        <v>194</v>
      </c>
      <c r="Q84" t="s">
        <v>194</v>
      </c>
      <c r="R84" t="s">
        <v>194</v>
      </c>
      <c r="S84" t="s">
        <v>194</v>
      </c>
      <c r="T84" t="s">
        <v>194</v>
      </c>
      <c r="U84" t="s">
        <v>194</v>
      </c>
      <c r="V84" t="s">
        <v>194</v>
      </c>
      <c r="W84" t="b">
        <v>1</v>
      </c>
      <c r="X84" s="53">
        <v>0.28206729695804444</v>
      </c>
      <c r="Y84" t="b">
        <v>1</v>
      </c>
      <c r="Z84">
        <v>3</v>
      </c>
      <c r="AA84">
        <v>13</v>
      </c>
      <c r="AB84" t="s">
        <v>241</v>
      </c>
      <c r="AC84" t="s">
        <v>194</v>
      </c>
      <c r="AD84" s="53">
        <v>0.9759839513338644</v>
      </c>
      <c r="AE84" t="s">
        <v>242</v>
      </c>
      <c r="AF84" t="s">
        <v>243</v>
      </c>
    </row>
    <row r="85" spans="1:32" x14ac:dyDescent="0.2">
      <c r="A85">
        <v>13</v>
      </c>
      <c r="B85" t="s">
        <v>259</v>
      </c>
      <c r="C85" t="b">
        <v>0</v>
      </c>
      <c r="D85" t="s">
        <v>236</v>
      </c>
      <c r="E85" s="52">
        <v>0</v>
      </c>
      <c r="F85" s="52">
        <v>50</v>
      </c>
      <c r="G85" s="52">
        <v>0</v>
      </c>
      <c r="H85" s="52">
        <v>1</v>
      </c>
      <c r="I85" t="s">
        <v>244</v>
      </c>
      <c r="J85" t="s">
        <v>238</v>
      </c>
      <c r="K85" t="s">
        <v>245</v>
      </c>
      <c r="L85" t="s">
        <v>240</v>
      </c>
      <c r="M85" s="53">
        <v>22.569604873657227</v>
      </c>
      <c r="N85" s="53">
        <v>21.776315689086914</v>
      </c>
      <c r="O85" s="53">
        <v>0.71146947145462036</v>
      </c>
      <c r="P85" t="s">
        <v>194</v>
      </c>
      <c r="Q85" t="s">
        <v>194</v>
      </c>
      <c r="R85" t="s">
        <v>194</v>
      </c>
      <c r="S85" t="s">
        <v>194</v>
      </c>
      <c r="T85" t="s">
        <v>194</v>
      </c>
      <c r="U85" t="s">
        <v>194</v>
      </c>
      <c r="V85" t="s">
        <v>194</v>
      </c>
      <c r="W85" t="b">
        <v>1</v>
      </c>
      <c r="X85" s="53">
        <v>3.9999999105930328E-2</v>
      </c>
      <c r="Y85" t="b">
        <v>1</v>
      </c>
      <c r="Z85">
        <v>3</v>
      </c>
      <c r="AA85">
        <v>19</v>
      </c>
      <c r="AB85" t="s">
        <v>241</v>
      </c>
      <c r="AC85" t="s">
        <v>194</v>
      </c>
      <c r="AD85" s="53">
        <v>0.98918912544092408</v>
      </c>
      <c r="AE85" t="s">
        <v>243</v>
      </c>
      <c r="AF85" t="s">
        <v>243</v>
      </c>
    </row>
    <row r="86" spans="1:32" x14ac:dyDescent="0.2">
      <c r="A86">
        <v>13</v>
      </c>
      <c r="B86" t="s">
        <v>259</v>
      </c>
      <c r="C86" t="b">
        <v>0</v>
      </c>
      <c r="D86" t="s">
        <v>236</v>
      </c>
      <c r="E86" s="52">
        <v>0</v>
      </c>
      <c r="F86" s="52">
        <v>50</v>
      </c>
      <c r="G86" s="52">
        <v>0</v>
      </c>
      <c r="H86" s="52">
        <v>1</v>
      </c>
      <c r="I86" t="s">
        <v>246</v>
      </c>
      <c r="J86" t="s">
        <v>238</v>
      </c>
      <c r="K86" t="s">
        <v>247</v>
      </c>
      <c r="L86" t="s">
        <v>240</v>
      </c>
      <c r="M86" s="53">
        <v>19.554595947265625</v>
      </c>
      <c r="N86" s="53">
        <v>20.809524536132812</v>
      </c>
      <c r="O86" s="53">
        <v>1.3545130491256714</v>
      </c>
      <c r="P86" t="s">
        <v>194</v>
      </c>
      <c r="Q86" t="s">
        <v>194</v>
      </c>
      <c r="R86" t="s">
        <v>194</v>
      </c>
      <c r="S86" t="s">
        <v>194</v>
      </c>
      <c r="T86" t="s">
        <v>194</v>
      </c>
      <c r="U86" t="s">
        <v>194</v>
      </c>
      <c r="V86" t="s">
        <v>194</v>
      </c>
      <c r="W86" t="b">
        <v>1</v>
      </c>
      <c r="X86" s="53">
        <v>8.4878328536254183E-2</v>
      </c>
      <c r="Y86" t="b">
        <v>1</v>
      </c>
      <c r="Z86">
        <v>3</v>
      </c>
      <c r="AA86">
        <v>15</v>
      </c>
      <c r="AB86" t="s">
        <v>241</v>
      </c>
      <c r="AC86" t="s">
        <v>194</v>
      </c>
      <c r="AD86" s="53">
        <v>0.98451693301105792</v>
      </c>
      <c r="AE86" t="s">
        <v>242</v>
      </c>
      <c r="AF86" t="s">
        <v>243</v>
      </c>
    </row>
    <row r="87" spans="1:32" x14ac:dyDescent="0.2">
      <c r="A87">
        <v>14</v>
      </c>
      <c r="B87" t="s">
        <v>260</v>
      </c>
      <c r="C87" t="b">
        <v>0</v>
      </c>
      <c r="D87" t="s">
        <v>236</v>
      </c>
      <c r="E87" s="52">
        <v>0.01</v>
      </c>
      <c r="F87" s="52">
        <v>50</v>
      </c>
      <c r="G87" s="52">
        <v>0</v>
      </c>
      <c r="H87" s="52">
        <v>1</v>
      </c>
      <c r="I87" t="s">
        <v>237</v>
      </c>
      <c r="J87" t="s">
        <v>238</v>
      </c>
      <c r="K87" t="s">
        <v>239</v>
      </c>
      <c r="L87" t="s">
        <v>240</v>
      </c>
      <c r="M87" s="53">
        <v>18.536336898803711</v>
      </c>
      <c r="N87" s="53">
        <v>20.255830764770508</v>
      </c>
      <c r="O87" s="53">
        <v>1.6456093788146973</v>
      </c>
      <c r="P87" t="s">
        <v>194</v>
      </c>
      <c r="Q87" t="s">
        <v>194</v>
      </c>
      <c r="R87" t="s">
        <v>194</v>
      </c>
      <c r="S87" t="s">
        <v>194</v>
      </c>
      <c r="T87" t="s">
        <v>194</v>
      </c>
      <c r="U87" t="s">
        <v>194</v>
      </c>
      <c r="V87" t="s">
        <v>194</v>
      </c>
      <c r="W87" t="b">
        <v>1</v>
      </c>
      <c r="X87" s="53">
        <v>0.28206729695804444</v>
      </c>
      <c r="Y87" t="b">
        <v>1</v>
      </c>
      <c r="Z87">
        <v>3</v>
      </c>
      <c r="AA87">
        <v>13</v>
      </c>
      <c r="AB87" t="s">
        <v>241</v>
      </c>
      <c r="AC87" t="s">
        <v>194</v>
      </c>
      <c r="AD87" s="53">
        <v>0.97444443905609812</v>
      </c>
      <c r="AE87" t="s">
        <v>242</v>
      </c>
      <c r="AF87" t="s">
        <v>243</v>
      </c>
    </row>
    <row r="88" spans="1:32" x14ac:dyDescent="0.2">
      <c r="A88">
        <v>14</v>
      </c>
      <c r="B88" t="s">
        <v>260</v>
      </c>
      <c r="C88" t="b">
        <v>0</v>
      </c>
      <c r="D88" t="s">
        <v>236</v>
      </c>
      <c r="E88" s="52">
        <v>0.01</v>
      </c>
      <c r="F88" s="52">
        <v>50</v>
      </c>
      <c r="G88" s="52">
        <v>0</v>
      </c>
      <c r="H88" s="52">
        <v>1</v>
      </c>
      <c r="I88" t="s">
        <v>244</v>
      </c>
      <c r="J88" t="s">
        <v>238</v>
      </c>
      <c r="K88" t="s">
        <v>245</v>
      </c>
      <c r="L88" t="s">
        <v>240</v>
      </c>
      <c r="M88" s="53">
        <v>22.25147819519043</v>
      </c>
      <c r="N88" s="53">
        <v>21.776315689086914</v>
      </c>
      <c r="O88" s="53">
        <v>0.71146947145462036</v>
      </c>
      <c r="P88" t="s">
        <v>194</v>
      </c>
      <c r="Q88" t="s">
        <v>194</v>
      </c>
      <c r="R88" t="s">
        <v>194</v>
      </c>
      <c r="S88" t="s">
        <v>194</v>
      </c>
      <c r="T88" t="s">
        <v>194</v>
      </c>
      <c r="U88" t="s">
        <v>194</v>
      </c>
      <c r="V88" t="s">
        <v>194</v>
      </c>
      <c r="W88" t="b">
        <v>1</v>
      </c>
      <c r="X88" s="53">
        <v>3.9999999105930328E-2</v>
      </c>
      <c r="Y88" t="b">
        <v>1</v>
      </c>
      <c r="Z88">
        <v>3</v>
      </c>
      <c r="AA88">
        <v>19</v>
      </c>
      <c r="AB88" t="s">
        <v>241</v>
      </c>
      <c r="AC88" t="s">
        <v>194</v>
      </c>
      <c r="AD88" s="53">
        <v>0.97773420157105462</v>
      </c>
      <c r="AE88" t="s">
        <v>243</v>
      </c>
      <c r="AF88" t="s">
        <v>243</v>
      </c>
    </row>
    <row r="89" spans="1:32" x14ac:dyDescent="0.2">
      <c r="A89">
        <v>14</v>
      </c>
      <c r="B89" t="s">
        <v>260</v>
      </c>
      <c r="C89" t="b">
        <v>0</v>
      </c>
      <c r="D89" t="s">
        <v>236</v>
      </c>
      <c r="E89" s="52">
        <v>0.01</v>
      </c>
      <c r="F89" s="52">
        <v>50</v>
      </c>
      <c r="G89" s="52">
        <v>0</v>
      </c>
      <c r="H89" s="52">
        <v>1</v>
      </c>
      <c r="I89" t="s">
        <v>246</v>
      </c>
      <c r="J89" t="s">
        <v>238</v>
      </c>
      <c r="K89" t="s">
        <v>247</v>
      </c>
      <c r="L89" t="s">
        <v>240</v>
      </c>
      <c r="M89" s="53">
        <v>19.344219207763672</v>
      </c>
      <c r="N89" s="53">
        <v>20.809524536132812</v>
      </c>
      <c r="O89" s="53">
        <v>1.3545130491256714</v>
      </c>
      <c r="P89" t="s">
        <v>194</v>
      </c>
      <c r="Q89" t="s">
        <v>194</v>
      </c>
      <c r="R89" t="s">
        <v>194</v>
      </c>
      <c r="S89" t="s">
        <v>194</v>
      </c>
      <c r="T89" t="s">
        <v>194</v>
      </c>
      <c r="U89" t="s">
        <v>194</v>
      </c>
      <c r="V89" t="s">
        <v>194</v>
      </c>
      <c r="W89" t="b">
        <v>1</v>
      </c>
      <c r="X89" s="53">
        <v>8.4878328536254183E-2</v>
      </c>
      <c r="Y89" t="b">
        <v>1</v>
      </c>
      <c r="Z89">
        <v>3</v>
      </c>
      <c r="AA89">
        <v>15</v>
      </c>
      <c r="AB89" t="s">
        <v>241</v>
      </c>
      <c r="AC89" t="s">
        <v>194</v>
      </c>
      <c r="AD89" s="53">
        <v>0.98689947539791756</v>
      </c>
      <c r="AE89" t="s">
        <v>242</v>
      </c>
      <c r="AF89" t="s">
        <v>243</v>
      </c>
    </row>
    <row r="90" spans="1:32" x14ac:dyDescent="0.2">
      <c r="A90">
        <v>15</v>
      </c>
      <c r="B90" t="s">
        <v>261</v>
      </c>
      <c r="C90" t="b">
        <v>0</v>
      </c>
      <c r="D90" t="s">
        <v>236</v>
      </c>
      <c r="E90" s="52">
        <v>0.1</v>
      </c>
      <c r="F90" s="52">
        <v>50</v>
      </c>
      <c r="G90" s="52">
        <v>0</v>
      </c>
      <c r="H90" s="52">
        <v>1</v>
      </c>
      <c r="I90" t="s">
        <v>237</v>
      </c>
      <c r="J90" t="s">
        <v>238</v>
      </c>
      <c r="K90" t="s">
        <v>239</v>
      </c>
      <c r="L90" t="s">
        <v>240</v>
      </c>
      <c r="M90" s="53">
        <v>18.820650100708008</v>
      </c>
      <c r="N90" s="53">
        <v>20.255830764770508</v>
      </c>
      <c r="O90" s="53">
        <v>1.6456093788146973</v>
      </c>
      <c r="P90" t="s">
        <v>194</v>
      </c>
      <c r="Q90" t="s">
        <v>194</v>
      </c>
      <c r="R90" t="s">
        <v>194</v>
      </c>
      <c r="S90" t="s">
        <v>194</v>
      </c>
      <c r="T90" t="s">
        <v>194</v>
      </c>
      <c r="U90" t="s">
        <v>194</v>
      </c>
      <c r="V90" t="s">
        <v>194</v>
      </c>
      <c r="W90" t="b">
        <v>1</v>
      </c>
      <c r="X90" s="53">
        <v>0.28206729695804444</v>
      </c>
      <c r="Y90" t="b">
        <v>1</v>
      </c>
      <c r="Z90">
        <v>3</v>
      </c>
      <c r="AA90">
        <v>13</v>
      </c>
      <c r="AB90" t="s">
        <v>241</v>
      </c>
      <c r="AC90" t="s">
        <v>194</v>
      </c>
      <c r="AD90" s="53">
        <v>0.96971510789019921</v>
      </c>
      <c r="AE90" t="s">
        <v>242</v>
      </c>
      <c r="AF90" t="s">
        <v>243</v>
      </c>
    </row>
    <row r="91" spans="1:32" x14ac:dyDescent="0.2">
      <c r="A91">
        <v>15</v>
      </c>
      <c r="B91" t="s">
        <v>261</v>
      </c>
      <c r="C91" t="b">
        <v>0</v>
      </c>
      <c r="D91" t="s">
        <v>236</v>
      </c>
      <c r="E91" s="52">
        <v>0.1</v>
      </c>
      <c r="F91" s="52">
        <v>50</v>
      </c>
      <c r="G91" s="52">
        <v>0</v>
      </c>
      <c r="H91" s="52">
        <v>1</v>
      </c>
      <c r="I91" t="s">
        <v>244</v>
      </c>
      <c r="J91" t="s">
        <v>238</v>
      </c>
      <c r="K91" t="s">
        <v>245</v>
      </c>
      <c r="L91" t="s">
        <v>240</v>
      </c>
      <c r="M91" s="53">
        <v>22.124273300170898</v>
      </c>
      <c r="N91" s="53">
        <v>21.776315689086914</v>
      </c>
      <c r="O91" s="53">
        <v>0.71146947145462036</v>
      </c>
      <c r="P91" t="s">
        <v>194</v>
      </c>
      <c r="Q91" t="s">
        <v>194</v>
      </c>
      <c r="R91" t="s">
        <v>194</v>
      </c>
      <c r="S91" t="s">
        <v>194</v>
      </c>
      <c r="T91" t="s">
        <v>194</v>
      </c>
      <c r="U91" t="s">
        <v>194</v>
      </c>
      <c r="V91" t="s">
        <v>194</v>
      </c>
      <c r="W91" t="b">
        <v>1</v>
      </c>
      <c r="X91" s="53">
        <v>3.9999999105930328E-2</v>
      </c>
      <c r="Y91" t="b">
        <v>1</v>
      </c>
      <c r="Z91">
        <v>3</v>
      </c>
      <c r="AA91">
        <v>19</v>
      </c>
      <c r="AB91" t="s">
        <v>241</v>
      </c>
      <c r="AC91" t="s">
        <v>194</v>
      </c>
      <c r="AD91" s="53">
        <v>0.9909745853474744</v>
      </c>
      <c r="AE91" t="s">
        <v>243</v>
      </c>
      <c r="AF91" t="s">
        <v>243</v>
      </c>
    </row>
    <row r="92" spans="1:32" x14ac:dyDescent="0.2">
      <c r="A92">
        <v>15</v>
      </c>
      <c r="B92" t="s">
        <v>261</v>
      </c>
      <c r="C92" t="b">
        <v>0</v>
      </c>
      <c r="D92" t="s">
        <v>236</v>
      </c>
      <c r="E92" s="52">
        <v>0.1</v>
      </c>
      <c r="F92" s="52">
        <v>50</v>
      </c>
      <c r="G92" s="52">
        <v>0</v>
      </c>
      <c r="H92" s="52">
        <v>1</v>
      </c>
      <c r="I92" t="s">
        <v>246</v>
      </c>
      <c r="J92" t="s">
        <v>238</v>
      </c>
      <c r="K92" t="s">
        <v>247</v>
      </c>
      <c r="L92" t="s">
        <v>240</v>
      </c>
      <c r="M92" s="53">
        <v>19.673389434814453</v>
      </c>
      <c r="N92" s="53">
        <v>20.809524536132812</v>
      </c>
      <c r="O92" s="53">
        <v>1.3545130491256714</v>
      </c>
      <c r="P92" t="s">
        <v>194</v>
      </c>
      <c r="Q92" t="s">
        <v>194</v>
      </c>
      <c r="R92" t="s">
        <v>194</v>
      </c>
      <c r="S92" t="s">
        <v>194</v>
      </c>
      <c r="T92" t="s">
        <v>194</v>
      </c>
      <c r="U92" t="s">
        <v>194</v>
      </c>
      <c r="V92" t="s">
        <v>194</v>
      </c>
      <c r="W92" t="b">
        <v>1</v>
      </c>
      <c r="X92" s="53">
        <v>8.4878328536254183E-2</v>
      </c>
      <c r="Y92" t="b">
        <v>1</v>
      </c>
      <c r="Z92">
        <v>3</v>
      </c>
      <c r="AA92">
        <v>15</v>
      </c>
      <c r="AB92" t="s">
        <v>241</v>
      </c>
      <c r="AC92" t="s">
        <v>194</v>
      </c>
      <c r="AD92" s="53">
        <v>0.98719767396429126</v>
      </c>
      <c r="AE92" t="s">
        <v>242</v>
      </c>
      <c r="AF92" t="s">
        <v>243</v>
      </c>
    </row>
    <row r="93" spans="1:32" x14ac:dyDescent="0.2">
      <c r="A93">
        <v>16</v>
      </c>
      <c r="B93" t="s">
        <v>262</v>
      </c>
      <c r="C93" t="b">
        <v>0</v>
      </c>
      <c r="D93" t="s">
        <v>236</v>
      </c>
      <c r="E93" s="52">
        <v>1</v>
      </c>
      <c r="F93" s="52">
        <v>50</v>
      </c>
      <c r="G93" s="52">
        <v>0</v>
      </c>
      <c r="H93" s="52">
        <v>1</v>
      </c>
      <c r="I93" t="s">
        <v>237</v>
      </c>
      <c r="J93" t="s">
        <v>238</v>
      </c>
      <c r="K93" t="s">
        <v>239</v>
      </c>
      <c r="L93" t="s">
        <v>240</v>
      </c>
      <c r="M93" s="53">
        <v>22.717222213745117</v>
      </c>
      <c r="N93" s="53">
        <v>20.255830764770508</v>
      </c>
      <c r="O93" s="53">
        <v>1.6456093788146973</v>
      </c>
      <c r="P93" t="s">
        <v>194</v>
      </c>
      <c r="Q93" t="s">
        <v>194</v>
      </c>
      <c r="R93" t="s">
        <v>194</v>
      </c>
      <c r="S93" t="s">
        <v>194</v>
      </c>
      <c r="T93" t="s">
        <v>194</v>
      </c>
      <c r="U93" t="s">
        <v>194</v>
      </c>
      <c r="V93" t="s">
        <v>194</v>
      </c>
      <c r="W93" t="b">
        <v>1</v>
      </c>
      <c r="X93" s="53">
        <v>0.28206729695804444</v>
      </c>
      <c r="Y93" t="b">
        <v>1</v>
      </c>
      <c r="Z93">
        <v>3</v>
      </c>
      <c r="AA93">
        <v>17</v>
      </c>
      <c r="AB93" t="s">
        <v>241</v>
      </c>
      <c r="AC93" t="s">
        <v>194</v>
      </c>
      <c r="AD93" s="53">
        <v>0.97025524284390274</v>
      </c>
      <c r="AE93" t="s">
        <v>242</v>
      </c>
      <c r="AF93" t="s">
        <v>243</v>
      </c>
    </row>
    <row r="94" spans="1:32" x14ac:dyDescent="0.2">
      <c r="A94">
        <v>16</v>
      </c>
      <c r="B94" t="s">
        <v>262</v>
      </c>
      <c r="C94" t="b">
        <v>0</v>
      </c>
      <c r="D94" t="s">
        <v>236</v>
      </c>
      <c r="E94" s="52">
        <v>1</v>
      </c>
      <c r="F94" s="52">
        <v>50</v>
      </c>
      <c r="G94" s="52">
        <v>0</v>
      </c>
      <c r="H94" s="52">
        <v>1</v>
      </c>
      <c r="I94" t="s">
        <v>244</v>
      </c>
      <c r="J94" t="s">
        <v>238</v>
      </c>
      <c r="K94" t="s">
        <v>245</v>
      </c>
      <c r="L94" t="s">
        <v>240</v>
      </c>
      <c r="M94" s="53">
        <v>22.408967971801758</v>
      </c>
      <c r="N94" s="53">
        <v>21.776315689086914</v>
      </c>
      <c r="O94" s="53">
        <v>0.71146947145462036</v>
      </c>
      <c r="P94" t="s">
        <v>194</v>
      </c>
      <c r="Q94" t="s">
        <v>194</v>
      </c>
      <c r="R94" t="s">
        <v>194</v>
      </c>
      <c r="S94" t="s">
        <v>194</v>
      </c>
      <c r="T94" t="s">
        <v>194</v>
      </c>
      <c r="U94" t="s">
        <v>194</v>
      </c>
      <c r="V94" t="s">
        <v>194</v>
      </c>
      <c r="W94" t="b">
        <v>1</v>
      </c>
      <c r="X94" s="53">
        <v>3.9999999105930328E-2</v>
      </c>
      <c r="Y94" t="b">
        <v>1</v>
      </c>
      <c r="Z94">
        <v>3</v>
      </c>
      <c r="AA94">
        <v>19</v>
      </c>
      <c r="AB94" t="s">
        <v>241</v>
      </c>
      <c r="AC94" t="s">
        <v>194</v>
      </c>
      <c r="AD94" s="53">
        <v>0.99154053500528805</v>
      </c>
      <c r="AE94" t="s">
        <v>243</v>
      </c>
      <c r="AF94" t="s">
        <v>243</v>
      </c>
    </row>
    <row r="95" spans="1:32" x14ac:dyDescent="0.2">
      <c r="A95">
        <v>16</v>
      </c>
      <c r="B95" t="s">
        <v>262</v>
      </c>
      <c r="C95" t="b">
        <v>0</v>
      </c>
      <c r="D95" t="s">
        <v>236</v>
      </c>
      <c r="E95" s="52">
        <v>1</v>
      </c>
      <c r="F95" s="52">
        <v>50</v>
      </c>
      <c r="G95" s="52">
        <v>0</v>
      </c>
      <c r="H95" s="52">
        <v>1</v>
      </c>
      <c r="I95" t="s">
        <v>246</v>
      </c>
      <c r="J95" t="s">
        <v>238</v>
      </c>
      <c r="K95" t="s">
        <v>247</v>
      </c>
      <c r="L95" t="s">
        <v>240</v>
      </c>
      <c r="M95" s="53">
        <v>22.180458068847656</v>
      </c>
      <c r="N95" s="53">
        <v>20.809524536132812</v>
      </c>
      <c r="O95" s="53">
        <v>1.3545130491256714</v>
      </c>
      <c r="P95" t="s">
        <v>194</v>
      </c>
      <c r="Q95" t="s">
        <v>194</v>
      </c>
      <c r="R95" t="s">
        <v>194</v>
      </c>
      <c r="S95" t="s">
        <v>194</v>
      </c>
      <c r="T95" t="s">
        <v>194</v>
      </c>
      <c r="U95" t="s">
        <v>194</v>
      </c>
      <c r="V95" t="s">
        <v>194</v>
      </c>
      <c r="W95" t="b">
        <v>1</v>
      </c>
      <c r="X95" s="53">
        <v>8.4878328536254183E-2</v>
      </c>
      <c r="Y95" t="b">
        <v>1</v>
      </c>
      <c r="Z95">
        <v>3</v>
      </c>
      <c r="AA95">
        <v>18</v>
      </c>
      <c r="AB95" t="s">
        <v>241</v>
      </c>
      <c r="AC95" t="s">
        <v>194</v>
      </c>
      <c r="AD95" s="53">
        <v>0.98576492277693395</v>
      </c>
      <c r="AE95" t="s">
        <v>242</v>
      </c>
      <c r="AF95" t="s">
        <v>243</v>
      </c>
    </row>
    <row r="96" spans="1:32" x14ac:dyDescent="0.2">
      <c r="A96">
        <v>17</v>
      </c>
      <c r="B96" t="s">
        <v>263</v>
      </c>
      <c r="C96" t="b">
        <v>0</v>
      </c>
      <c r="D96" t="s">
        <v>236</v>
      </c>
      <c r="E96" s="52">
        <v>10</v>
      </c>
      <c r="F96" s="52">
        <v>50</v>
      </c>
      <c r="G96" s="52">
        <v>0</v>
      </c>
      <c r="H96" s="52">
        <v>1</v>
      </c>
      <c r="I96" t="s">
        <v>237</v>
      </c>
      <c r="J96" t="s">
        <v>238</v>
      </c>
      <c r="K96" t="s">
        <v>239</v>
      </c>
      <c r="L96" t="s">
        <v>240</v>
      </c>
      <c r="M96" s="53">
        <v>22.943601608276367</v>
      </c>
      <c r="N96" s="53">
        <v>20.255830764770508</v>
      </c>
      <c r="O96" s="53">
        <v>1.6456093788146973</v>
      </c>
      <c r="P96" t="s">
        <v>194</v>
      </c>
      <c r="Q96" t="s">
        <v>194</v>
      </c>
      <c r="R96" t="s">
        <v>194</v>
      </c>
      <c r="S96" t="s">
        <v>194</v>
      </c>
      <c r="T96" t="s">
        <v>194</v>
      </c>
      <c r="U96" t="s">
        <v>194</v>
      </c>
      <c r="V96" t="s">
        <v>194</v>
      </c>
      <c r="W96" t="b">
        <v>1</v>
      </c>
      <c r="X96" s="53">
        <v>0.28206729695804444</v>
      </c>
      <c r="Y96" t="b">
        <v>1</v>
      </c>
      <c r="Z96">
        <v>3</v>
      </c>
      <c r="AA96">
        <v>17</v>
      </c>
      <c r="AB96" t="s">
        <v>241</v>
      </c>
      <c r="AC96" t="s">
        <v>194</v>
      </c>
      <c r="AD96" s="53">
        <v>0.96917733215739255</v>
      </c>
      <c r="AE96" t="s">
        <v>242</v>
      </c>
      <c r="AF96" t="s">
        <v>243</v>
      </c>
    </row>
    <row r="97" spans="1:32" x14ac:dyDescent="0.2">
      <c r="A97">
        <v>17</v>
      </c>
      <c r="B97" t="s">
        <v>263</v>
      </c>
      <c r="C97" t="b">
        <v>0</v>
      </c>
      <c r="D97" t="s">
        <v>236</v>
      </c>
      <c r="E97" s="52">
        <v>10</v>
      </c>
      <c r="F97" s="52">
        <v>50</v>
      </c>
      <c r="G97" s="52">
        <v>0</v>
      </c>
      <c r="H97" s="52">
        <v>1</v>
      </c>
      <c r="I97" t="s">
        <v>244</v>
      </c>
      <c r="J97" t="s">
        <v>238</v>
      </c>
      <c r="K97" t="s">
        <v>245</v>
      </c>
      <c r="L97" t="s">
        <v>240</v>
      </c>
      <c r="M97" s="53">
        <v>22.435430526733398</v>
      </c>
      <c r="N97" s="53">
        <v>21.776315689086914</v>
      </c>
      <c r="O97" s="53">
        <v>0.71146947145462036</v>
      </c>
      <c r="P97" t="s">
        <v>194</v>
      </c>
      <c r="Q97" t="s">
        <v>194</v>
      </c>
      <c r="R97" t="s">
        <v>194</v>
      </c>
      <c r="S97" t="s">
        <v>194</v>
      </c>
      <c r="T97" t="s">
        <v>194</v>
      </c>
      <c r="U97" t="s">
        <v>194</v>
      </c>
      <c r="V97" t="s">
        <v>194</v>
      </c>
      <c r="W97" t="b">
        <v>1</v>
      </c>
      <c r="X97" s="53">
        <v>3.9999999105930328E-2</v>
      </c>
      <c r="Y97" t="b">
        <v>1</v>
      </c>
      <c r="Z97">
        <v>3</v>
      </c>
      <c r="AA97">
        <v>19</v>
      </c>
      <c r="AB97" t="s">
        <v>241</v>
      </c>
      <c r="AC97" t="s">
        <v>194</v>
      </c>
      <c r="AD97" s="53">
        <v>0.9898787570305605</v>
      </c>
      <c r="AE97" t="s">
        <v>243</v>
      </c>
      <c r="AF97" t="s">
        <v>243</v>
      </c>
    </row>
    <row r="98" spans="1:32" x14ac:dyDescent="0.2">
      <c r="A98">
        <v>17</v>
      </c>
      <c r="B98" t="s">
        <v>263</v>
      </c>
      <c r="C98" t="b">
        <v>0</v>
      </c>
      <c r="D98" t="s">
        <v>236</v>
      </c>
      <c r="E98" s="52">
        <v>10</v>
      </c>
      <c r="F98" s="52">
        <v>50</v>
      </c>
      <c r="G98" s="52">
        <v>0</v>
      </c>
      <c r="H98" s="52">
        <v>1</v>
      </c>
      <c r="I98" t="s">
        <v>246</v>
      </c>
      <c r="J98" t="s">
        <v>238</v>
      </c>
      <c r="K98" t="s">
        <v>247</v>
      </c>
      <c r="L98" t="s">
        <v>240</v>
      </c>
      <c r="M98" s="53">
        <v>22.264272689819336</v>
      </c>
      <c r="N98" s="53">
        <v>20.809524536132812</v>
      </c>
      <c r="O98" s="53">
        <v>1.3545130491256714</v>
      </c>
      <c r="P98" t="s">
        <v>194</v>
      </c>
      <c r="Q98" t="s">
        <v>194</v>
      </c>
      <c r="R98" t="s">
        <v>194</v>
      </c>
      <c r="S98" t="s">
        <v>194</v>
      </c>
      <c r="T98" t="s">
        <v>194</v>
      </c>
      <c r="U98" t="s">
        <v>194</v>
      </c>
      <c r="V98" t="s">
        <v>194</v>
      </c>
      <c r="W98" t="b">
        <v>1</v>
      </c>
      <c r="X98" s="53">
        <v>8.4878328536254183E-2</v>
      </c>
      <c r="Y98" t="b">
        <v>1</v>
      </c>
      <c r="Z98">
        <v>3</v>
      </c>
      <c r="AA98">
        <v>18</v>
      </c>
      <c r="AB98" t="s">
        <v>241</v>
      </c>
      <c r="AC98" t="s">
        <v>194</v>
      </c>
      <c r="AD98" s="53">
        <v>0.98478682608546031</v>
      </c>
      <c r="AE98" t="s">
        <v>242</v>
      </c>
      <c r="AF98" t="s">
        <v>243</v>
      </c>
    </row>
    <row r="99" spans="1:32" x14ac:dyDescent="0.2">
      <c r="A99">
        <v>18</v>
      </c>
      <c r="B99" t="s">
        <v>264</v>
      </c>
      <c r="C99" t="b">
        <v>0</v>
      </c>
      <c r="D99" t="s">
        <v>236</v>
      </c>
      <c r="E99" s="52">
        <v>100</v>
      </c>
      <c r="F99" s="52">
        <v>50</v>
      </c>
      <c r="G99" s="52">
        <v>0</v>
      </c>
      <c r="H99" s="52">
        <v>1</v>
      </c>
      <c r="I99" t="s">
        <v>237</v>
      </c>
      <c r="J99" t="s">
        <v>238</v>
      </c>
      <c r="K99" t="s">
        <v>239</v>
      </c>
      <c r="L99" t="s">
        <v>240</v>
      </c>
      <c r="M99" s="53">
        <v>23.045572280883789</v>
      </c>
      <c r="N99" s="53">
        <v>20.255830764770508</v>
      </c>
      <c r="O99" s="53">
        <v>1.6456093788146973</v>
      </c>
      <c r="P99" t="s">
        <v>194</v>
      </c>
      <c r="Q99" t="s">
        <v>194</v>
      </c>
      <c r="R99" t="s">
        <v>194</v>
      </c>
      <c r="S99" t="s">
        <v>194</v>
      </c>
      <c r="T99" t="s">
        <v>194</v>
      </c>
      <c r="U99" t="s">
        <v>194</v>
      </c>
      <c r="V99" t="s">
        <v>194</v>
      </c>
      <c r="W99" t="b">
        <v>1</v>
      </c>
      <c r="X99" s="53">
        <v>0.28206729695804444</v>
      </c>
      <c r="Y99" t="b">
        <v>1</v>
      </c>
      <c r="Z99">
        <v>3</v>
      </c>
      <c r="AA99">
        <v>17</v>
      </c>
      <c r="AB99" t="s">
        <v>241</v>
      </c>
      <c r="AC99" t="s">
        <v>194</v>
      </c>
      <c r="AD99" s="53">
        <v>0.96398473493641201</v>
      </c>
      <c r="AE99" t="s">
        <v>242</v>
      </c>
      <c r="AF99" t="s">
        <v>243</v>
      </c>
    </row>
    <row r="100" spans="1:32" x14ac:dyDescent="0.2">
      <c r="A100">
        <v>18</v>
      </c>
      <c r="B100" t="s">
        <v>264</v>
      </c>
      <c r="C100" t="b">
        <v>0</v>
      </c>
      <c r="D100" t="s">
        <v>236</v>
      </c>
      <c r="E100" s="52">
        <v>100</v>
      </c>
      <c r="F100" s="52">
        <v>50</v>
      </c>
      <c r="G100" s="52">
        <v>0</v>
      </c>
      <c r="H100" s="52">
        <v>1</v>
      </c>
      <c r="I100" t="s">
        <v>244</v>
      </c>
      <c r="J100" t="s">
        <v>238</v>
      </c>
      <c r="K100" t="s">
        <v>245</v>
      </c>
      <c r="L100" t="s">
        <v>240</v>
      </c>
      <c r="M100" s="53">
        <v>22.377613067626953</v>
      </c>
      <c r="N100" s="53">
        <v>21.776315689086914</v>
      </c>
      <c r="O100" s="53">
        <v>0.71146947145462036</v>
      </c>
      <c r="P100" t="s">
        <v>194</v>
      </c>
      <c r="Q100" t="s">
        <v>194</v>
      </c>
      <c r="R100" t="s">
        <v>194</v>
      </c>
      <c r="S100" t="s">
        <v>194</v>
      </c>
      <c r="T100" t="s">
        <v>194</v>
      </c>
      <c r="U100" t="s">
        <v>194</v>
      </c>
      <c r="V100" t="s">
        <v>194</v>
      </c>
      <c r="W100" t="b">
        <v>1</v>
      </c>
      <c r="X100" s="53">
        <v>3.9999999105930328E-2</v>
      </c>
      <c r="Y100" t="b">
        <v>1</v>
      </c>
      <c r="Z100">
        <v>3</v>
      </c>
      <c r="AA100">
        <v>19</v>
      </c>
      <c r="AB100" t="s">
        <v>241</v>
      </c>
      <c r="AC100" t="s">
        <v>194</v>
      </c>
      <c r="AD100" s="53">
        <v>0.98996217038488932</v>
      </c>
      <c r="AE100" t="s">
        <v>243</v>
      </c>
      <c r="AF100" t="s">
        <v>243</v>
      </c>
    </row>
    <row r="101" spans="1:32" x14ac:dyDescent="0.2">
      <c r="A101">
        <v>18</v>
      </c>
      <c r="B101" t="s">
        <v>264</v>
      </c>
      <c r="C101" t="b">
        <v>0</v>
      </c>
      <c r="D101" t="s">
        <v>236</v>
      </c>
      <c r="E101" s="52">
        <v>100</v>
      </c>
      <c r="F101" s="52">
        <v>50</v>
      </c>
      <c r="G101" s="52">
        <v>0</v>
      </c>
      <c r="H101" s="52">
        <v>1</v>
      </c>
      <c r="I101" t="s">
        <v>246</v>
      </c>
      <c r="J101" t="s">
        <v>238</v>
      </c>
      <c r="K101" t="s">
        <v>247</v>
      </c>
      <c r="L101" t="s">
        <v>240</v>
      </c>
      <c r="M101" s="53">
        <v>21.988962173461914</v>
      </c>
      <c r="N101" s="53">
        <v>20.809524536132812</v>
      </c>
      <c r="O101" s="53">
        <v>1.3545130491256714</v>
      </c>
      <c r="P101" t="s">
        <v>194</v>
      </c>
      <c r="Q101" t="s">
        <v>194</v>
      </c>
      <c r="R101" t="s">
        <v>194</v>
      </c>
      <c r="S101" t="s">
        <v>194</v>
      </c>
      <c r="T101" t="s">
        <v>194</v>
      </c>
      <c r="U101" t="s">
        <v>194</v>
      </c>
      <c r="V101" t="s">
        <v>194</v>
      </c>
      <c r="W101" t="b">
        <v>1</v>
      </c>
      <c r="X101" s="53">
        <v>8.4878328536254183E-2</v>
      </c>
      <c r="Y101" t="b">
        <v>1</v>
      </c>
      <c r="Z101">
        <v>3</v>
      </c>
      <c r="AA101">
        <v>18</v>
      </c>
      <c r="AB101" t="s">
        <v>241</v>
      </c>
      <c r="AC101" t="s">
        <v>194</v>
      </c>
      <c r="AD101" s="53">
        <v>0.98442307442660149</v>
      </c>
      <c r="AE101" t="s">
        <v>242</v>
      </c>
      <c r="AF101" t="s">
        <v>243</v>
      </c>
    </row>
    <row r="102" spans="1:32" x14ac:dyDescent="0.2">
      <c r="A102">
        <v>19</v>
      </c>
      <c r="B102" t="s">
        <v>265</v>
      </c>
      <c r="C102" t="b">
        <v>0</v>
      </c>
      <c r="D102" t="s">
        <v>236</v>
      </c>
      <c r="E102" s="52">
        <v>0</v>
      </c>
      <c r="F102" s="52">
        <v>50</v>
      </c>
      <c r="G102" s="52">
        <v>0</v>
      </c>
      <c r="H102" s="52">
        <v>2</v>
      </c>
      <c r="I102" t="s">
        <v>237</v>
      </c>
      <c r="J102" t="s">
        <v>238</v>
      </c>
      <c r="K102" t="s">
        <v>239</v>
      </c>
      <c r="L102" t="s">
        <v>240</v>
      </c>
      <c r="M102" s="53">
        <v>18.639144897460938</v>
      </c>
      <c r="N102" s="53">
        <v>20.255830764770508</v>
      </c>
      <c r="O102" s="53">
        <v>1.6456093788146973</v>
      </c>
      <c r="P102" t="s">
        <v>194</v>
      </c>
      <c r="Q102" t="s">
        <v>194</v>
      </c>
      <c r="R102" t="s">
        <v>194</v>
      </c>
      <c r="S102" t="s">
        <v>194</v>
      </c>
      <c r="T102" t="s">
        <v>194</v>
      </c>
      <c r="U102" t="s">
        <v>194</v>
      </c>
      <c r="V102" t="s">
        <v>194</v>
      </c>
      <c r="W102" t="b">
        <v>1</v>
      </c>
      <c r="X102" s="53">
        <v>0.28206729695804444</v>
      </c>
      <c r="Y102" t="b">
        <v>1</v>
      </c>
      <c r="Z102">
        <v>3</v>
      </c>
      <c r="AA102">
        <v>13</v>
      </c>
      <c r="AB102" t="s">
        <v>241</v>
      </c>
      <c r="AC102" t="s">
        <v>194</v>
      </c>
      <c r="AD102" s="53">
        <v>0.96689806800085032</v>
      </c>
      <c r="AE102" t="s">
        <v>242</v>
      </c>
      <c r="AF102" t="s">
        <v>243</v>
      </c>
    </row>
    <row r="103" spans="1:32" x14ac:dyDescent="0.2">
      <c r="A103">
        <v>19</v>
      </c>
      <c r="B103" t="s">
        <v>265</v>
      </c>
      <c r="C103" t="b">
        <v>0</v>
      </c>
      <c r="D103" t="s">
        <v>236</v>
      </c>
      <c r="E103" s="52">
        <v>0</v>
      </c>
      <c r="F103" s="52">
        <v>50</v>
      </c>
      <c r="G103" s="52">
        <v>0</v>
      </c>
      <c r="H103" s="52">
        <v>2</v>
      </c>
      <c r="I103" t="s">
        <v>244</v>
      </c>
      <c r="J103" t="s">
        <v>238</v>
      </c>
      <c r="K103" t="s">
        <v>245</v>
      </c>
      <c r="L103" t="s">
        <v>240</v>
      </c>
      <c r="M103" s="53">
        <v>22.598772048950195</v>
      </c>
      <c r="N103" s="53">
        <v>21.776315689086914</v>
      </c>
      <c r="O103" s="53">
        <v>0.71146947145462036</v>
      </c>
      <c r="P103" t="s">
        <v>194</v>
      </c>
      <c r="Q103" t="s">
        <v>194</v>
      </c>
      <c r="R103" t="s">
        <v>194</v>
      </c>
      <c r="S103" t="s">
        <v>194</v>
      </c>
      <c r="T103" t="s">
        <v>194</v>
      </c>
      <c r="U103" t="s">
        <v>194</v>
      </c>
      <c r="V103" t="s">
        <v>194</v>
      </c>
      <c r="W103" t="b">
        <v>1</v>
      </c>
      <c r="X103" s="53">
        <v>3.9999999105930328E-2</v>
      </c>
      <c r="Y103" t="b">
        <v>1</v>
      </c>
      <c r="Z103">
        <v>3</v>
      </c>
      <c r="AA103">
        <v>19</v>
      </c>
      <c r="AB103" t="s">
        <v>241</v>
      </c>
      <c r="AC103" t="s">
        <v>194</v>
      </c>
      <c r="AD103" s="53">
        <v>0.98765036542404783</v>
      </c>
      <c r="AE103" t="s">
        <v>243</v>
      </c>
      <c r="AF103" t="s">
        <v>243</v>
      </c>
    </row>
    <row r="104" spans="1:32" x14ac:dyDescent="0.2">
      <c r="A104">
        <v>19</v>
      </c>
      <c r="B104" t="s">
        <v>265</v>
      </c>
      <c r="C104" t="b">
        <v>0</v>
      </c>
      <c r="D104" t="s">
        <v>236</v>
      </c>
      <c r="E104" s="52">
        <v>0</v>
      </c>
      <c r="F104" s="52">
        <v>50</v>
      </c>
      <c r="G104" s="52">
        <v>0</v>
      </c>
      <c r="H104" s="52">
        <v>2</v>
      </c>
      <c r="I104" t="s">
        <v>246</v>
      </c>
      <c r="J104" t="s">
        <v>238</v>
      </c>
      <c r="K104" t="s">
        <v>247</v>
      </c>
      <c r="L104" t="s">
        <v>240</v>
      </c>
      <c r="M104" s="53">
        <v>19.490999221801758</v>
      </c>
      <c r="N104" s="53">
        <v>20.809524536132812</v>
      </c>
      <c r="O104" s="53">
        <v>1.3545130491256714</v>
      </c>
      <c r="P104" t="s">
        <v>194</v>
      </c>
      <c r="Q104" t="s">
        <v>194</v>
      </c>
      <c r="R104" t="s">
        <v>194</v>
      </c>
      <c r="S104" t="s">
        <v>194</v>
      </c>
      <c r="T104" t="s">
        <v>194</v>
      </c>
      <c r="U104" t="s">
        <v>194</v>
      </c>
      <c r="V104" t="s">
        <v>194</v>
      </c>
      <c r="W104" t="b">
        <v>1</v>
      </c>
      <c r="X104" s="53">
        <v>8.4878328536254183E-2</v>
      </c>
      <c r="Y104" t="b">
        <v>1</v>
      </c>
      <c r="Z104">
        <v>3</v>
      </c>
      <c r="AA104">
        <v>15</v>
      </c>
      <c r="AB104" t="s">
        <v>241</v>
      </c>
      <c r="AC104" t="s">
        <v>194</v>
      </c>
      <c r="AD104" s="53">
        <v>0.9856095312965647</v>
      </c>
      <c r="AE104" t="s">
        <v>242</v>
      </c>
      <c r="AF104" t="s">
        <v>243</v>
      </c>
    </row>
    <row r="105" spans="1:32" x14ac:dyDescent="0.2">
      <c r="A105">
        <v>20</v>
      </c>
      <c r="B105" t="s">
        <v>266</v>
      </c>
      <c r="C105" t="b">
        <v>0</v>
      </c>
      <c r="D105" t="s">
        <v>236</v>
      </c>
      <c r="E105" s="52">
        <v>0.01</v>
      </c>
      <c r="F105" s="52">
        <v>50</v>
      </c>
      <c r="G105" s="52">
        <v>0</v>
      </c>
      <c r="H105" s="52">
        <v>2</v>
      </c>
      <c r="I105" t="s">
        <v>237</v>
      </c>
      <c r="J105" t="s">
        <v>238</v>
      </c>
      <c r="K105" t="s">
        <v>239</v>
      </c>
      <c r="L105" t="s">
        <v>240</v>
      </c>
      <c r="M105" s="53">
        <v>18.592952728271484</v>
      </c>
      <c r="N105" s="53">
        <v>20.255830764770508</v>
      </c>
      <c r="O105" s="53">
        <v>1.6456093788146973</v>
      </c>
      <c r="P105" t="s">
        <v>194</v>
      </c>
      <c r="Q105" t="s">
        <v>194</v>
      </c>
      <c r="R105" t="s">
        <v>194</v>
      </c>
      <c r="S105" t="s">
        <v>194</v>
      </c>
      <c r="T105" t="s">
        <v>194</v>
      </c>
      <c r="U105" t="s">
        <v>194</v>
      </c>
      <c r="V105" t="s">
        <v>194</v>
      </c>
      <c r="W105" t="b">
        <v>1</v>
      </c>
      <c r="X105" s="53">
        <v>0.28206729695804444</v>
      </c>
      <c r="Y105" t="b">
        <v>1</v>
      </c>
      <c r="Z105">
        <v>3</v>
      </c>
      <c r="AA105">
        <v>13</v>
      </c>
      <c r="AB105" t="s">
        <v>241</v>
      </c>
      <c r="AC105" t="s">
        <v>194</v>
      </c>
      <c r="AD105" s="53">
        <v>0.9639536488620708</v>
      </c>
      <c r="AE105" t="s">
        <v>242</v>
      </c>
      <c r="AF105" t="s">
        <v>243</v>
      </c>
    </row>
    <row r="106" spans="1:32" x14ac:dyDescent="0.2">
      <c r="A106">
        <v>20</v>
      </c>
      <c r="B106" t="s">
        <v>266</v>
      </c>
      <c r="C106" t="b">
        <v>0</v>
      </c>
      <c r="D106" t="s">
        <v>236</v>
      </c>
      <c r="E106" s="52">
        <v>0.01</v>
      </c>
      <c r="F106" s="52">
        <v>50</v>
      </c>
      <c r="G106" s="52">
        <v>0</v>
      </c>
      <c r="H106" s="52">
        <v>2</v>
      </c>
      <c r="I106" t="s">
        <v>244</v>
      </c>
      <c r="J106" t="s">
        <v>238</v>
      </c>
      <c r="K106" t="s">
        <v>245</v>
      </c>
      <c r="L106" t="s">
        <v>240</v>
      </c>
      <c r="M106" s="53">
        <v>22.342962265014648</v>
      </c>
      <c r="N106" s="53">
        <v>21.776315689086914</v>
      </c>
      <c r="O106" s="53">
        <v>0.71146947145462036</v>
      </c>
      <c r="P106" t="s">
        <v>194</v>
      </c>
      <c r="Q106" t="s">
        <v>194</v>
      </c>
      <c r="R106" t="s">
        <v>194</v>
      </c>
      <c r="S106" t="s">
        <v>194</v>
      </c>
      <c r="T106" t="s">
        <v>194</v>
      </c>
      <c r="U106" t="s">
        <v>194</v>
      </c>
      <c r="V106" t="s">
        <v>194</v>
      </c>
      <c r="W106" t="b">
        <v>1</v>
      </c>
      <c r="X106" s="53">
        <v>3.9999999105930328E-2</v>
      </c>
      <c r="Y106" t="b">
        <v>1</v>
      </c>
      <c r="Z106">
        <v>3</v>
      </c>
      <c r="AA106">
        <v>19</v>
      </c>
      <c r="AB106" t="s">
        <v>241</v>
      </c>
      <c r="AC106" t="s">
        <v>194</v>
      </c>
      <c r="AD106" s="53">
        <v>0.98164050632806388</v>
      </c>
      <c r="AE106" t="s">
        <v>243</v>
      </c>
      <c r="AF106" t="s">
        <v>243</v>
      </c>
    </row>
    <row r="107" spans="1:32" x14ac:dyDescent="0.2">
      <c r="A107">
        <v>20</v>
      </c>
      <c r="B107" t="s">
        <v>266</v>
      </c>
      <c r="C107" t="b">
        <v>0</v>
      </c>
      <c r="D107" t="s">
        <v>236</v>
      </c>
      <c r="E107" s="52">
        <v>0.01</v>
      </c>
      <c r="F107" s="52">
        <v>50</v>
      </c>
      <c r="G107" s="52">
        <v>0</v>
      </c>
      <c r="H107" s="52">
        <v>2</v>
      </c>
      <c r="I107" t="s">
        <v>246</v>
      </c>
      <c r="J107" t="s">
        <v>238</v>
      </c>
      <c r="K107" t="s">
        <v>247</v>
      </c>
      <c r="L107" t="s">
        <v>240</v>
      </c>
      <c r="M107" s="53">
        <v>19.316432952880859</v>
      </c>
      <c r="N107" s="53">
        <v>20.809524536132812</v>
      </c>
      <c r="O107" s="53">
        <v>1.3545130491256714</v>
      </c>
      <c r="P107" t="s">
        <v>194</v>
      </c>
      <c r="Q107" t="s">
        <v>194</v>
      </c>
      <c r="R107" t="s">
        <v>194</v>
      </c>
      <c r="S107" t="s">
        <v>194</v>
      </c>
      <c r="T107" t="s">
        <v>194</v>
      </c>
      <c r="U107" t="s">
        <v>194</v>
      </c>
      <c r="V107" t="s">
        <v>194</v>
      </c>
      <c r="W107" t="b">
        <v>1</v>
      </c>
      <c r="X107" s="53">
        <v>8.4878328536254183E-2</v>
      </c>
      <c r="Y107" t="b">
        <v>1</v>
      </c>
      <c r="Z107">
        <v>3</v>
      </c>
      <c r="AA107">
        <v>15</v>
      </c>
      <c r="AB107" t="s">
        <v>241</v>
      </c>
      <c r="AC107" t="s">
        <v>194</v>
      </c>
      <c r="AD107" s="53">
        <v>0.98704011802165192</v>
      </c>
      <c r="AE107" t="s">
        <v>242</v>
      </c>
      <c r="AF107" t="s">
        <v>243</v>
      </c>
    </row>
    <row r="108" spans="1:32" x14ac:dyDescent="0.2">
      <c r="A108">
        <v>21</v>
      </c>
      <c r="B108" t="s">
        <v>267</v>
      </c>
      <c r="C108" t="b">
        <v>0</v>
      </c>
      <c r="D108" t="s">
        <v>236</v>
      </c>
      <c r="E108" s="52">
        <v>0.1</v>
      </c>
      <c r="F108" s="52">
        <v>50</v>
      </c>
      <c r="G108" s="52">
        <v>0</v>
      </c>
      <c r="H108" s="52">
        <v>2</v>
      </c>
      <c r="I108" t="s">
        <v>237</v>
      </c>
      <c r="J108" t="s">
        <v>238</v>
      </c>
      <c r="K108" t="s">
        <v>239</v>
      </c>
      <c r="L108" t="s">
        <v>240</v>
      </c>
      <c r="M108" s="53">
        <v>18.981613159179688</v>
      </c>
      <c r="N108" s="53">
        <v>20.255830764770508</v>
      </c>
      <c r="O108" s="53">
        <v>1.6456093788146973</v>
      </c>
      <c r="P108" t="s">
        <v>194</v>
      </c>
      <c r="Q108" t="s">
        <v>194</v>
      </c>
      <c r="R108" t="s">
        <v>194</v>
      </c>
      <c r="S108" t="s">
        <v>194</v>
      </c>
      <c r="T108" t="s">
        <v>194</v>
      </c>
      <c r="U108" t="s">
        <v>194</v>
      </c>
      <c r="V108" t="s">
        <v>194</v>
      </c>
      <c r="W108" t="b">
        <v>1</v>
      </c>
      <c r="X108" s="53">
        <v>0.28206729695804444</v>
      </c>
      <c r="Y108" t="b">
        <v>1</v>
      </c>
      <c r="Z108">
        <v>3</v>
      </c>
      <c r="AA108">
        <v>13</v>
      </c>
      <c r="AB108" t="s">
        <v>241</v>
      </c>
      <c r="AC108" t="s">
        <v>194</v>
      </c>
      <c r="AD108" s="53">
        <v>0.95993183698745621</v>
      </c>
      <c r="AE108" t="s">
        <v>242</v>
      </c>
      <c r="AF108" t="s">
        <v>243</v>
      </c>
    </row>
    <row r="109" spans="1:32" x14ac:dyDescent="0.2">
      <c r="A109">
        <v>21</v>
      </c>
      <c r="B109" t="s">
        <v>267</v>
      </c>
      <c r="C109" t="b">
        <v>0</v>
      </c>
      <c r="D109" t="s">
        <v>236</v>
      </c>
      <c r="E109" s="52">
        <v>0.1</v>
      </c>
      <c r="F109" s="52">
        <v>50</v>
      </c>
      <c r="G109" s="52">
        <v>0</v>
      </c>
      <c r="H109" s="52">
        <v>2</v>
      </c>
      <c r="I109" t="s">
        <v>244</v>
      </c>
      <c r="J109" t="s">
        <v>238</v>
      </c>
      <c r="K109" t="s">
        <v>245</v>
      </c>
      <c r="L109" t="s">
        <v>240</v>
      </c>
      <c r="M109" s="53">
        <v>22.316991806030273</v>
      </c>
      <c r="N109" s="53">
        <v>21.776315689086914</v>
      </c>
      <c r="O109" s="53">
        <v>0.71146947145462036</v>
      </c>
      <c r="P109" t="s">
        <v>194</v>
      </c>
      <c r="Q109" t="s">
        <v>194</v>
      </c>
      <c r="R109" t="s">
        <v>194</v>
      </c>
      <c r="S109" t="s">
        <v>194</v>
      </c>
      <c r="T109" t="s">
        <v>194</v>
      </c>
      <c r="U109" t="s">
        <v>194</v>
      </c>
      <c r="V109" t="s">
        <v>194</v>
      </c>
      <c r="W109" t="b">
        <v>1</v>
      </c>
      <c r="X109" s="53">
        <v>3.9999999105930328E-2</v>
      </c>
      <c r="Y109" t="b">
        <v>1</v>
      </c>
      <c r="Z109">
        <v>3</v>
      </c>
      <c r="AA109">
        <v>19</v>
      </c>
      <c r="AB109" t="s">
        <v>241</v>
      </c>
      <c r="AC109" t="s">
        <v>194</v>
      </c>
      <c r="AD109" s="53">
        <v>0.99168056783184655</v>
      </c>
      <c r="AE109" t="s">
        <v>243</v>
      </c>
      <c r="AF109" t="s">
        <v>243</v>
      </c>
    </row>
    <row r="110" spans="1:32" x14ac:dyDescent="0.2">
      <c r="A110">
        <v>21</v>
      </c>
      <c r="B110" t="s">
        <v>267</v>
      </c>
      <c r="C110" t="b">
        <v>0</v>
      </c>
      <c r="D110" t="s">
        <v>236</v>
      </c>
      <c r="E110" s="52">
        <v>0.1</v>
      </c>
      <c r="F110" s="52">
        <v>50</v>
      </c>
      <c r="G110" s="52">
        <v>0</v>
      </c>
      <c r="H110" s="52">
        <v>2</v>
      </c>
      <c r="I110" t="s">
        <v>246</v>
      </c>
      <c r="J110" t="s">
        <v>238</v>
      </c>
      <c r="K110" t="s">
        <v>247</v>
      </c>
      <c r="L110" t="s">
        <v>240</v>
      </c>
      <c r="M110" s="53">
        <v>19.795793533325195</v>
      </c>
      <c r="N110" s="53">
        <v>20.809524536132812</v>
      </c>
      <c r="O110" s="53">
        <v>1.3545130491256714</v>
      </c>
      <c r="P110" t="s">
        <v>194</v>
      </c>
      <c r="Q110" t="s">
        <v>194</v>
      </c>
      <c r="R110" t="s">
        <v>194</v>
      </c>
      <c r="S110" t="s">
        <v>194</v>
      </c>
      <c r="T110" t="s">
        <v>194</v>
      </c>
      <c r="U110" t="s">
        <v>194</v>
      </c>
      <c r="V110" t="s">
        <v>194</v>
      </c>
      <c r="W110" t="b">
        <v>1</v>
      </c>
      <c r="X110" s="53">
        <v>8.4878328536254183E-2</v>
      </c>
      <c r="Y110" t="b">
        <v>1</v>
      </c>
      <c r="Z110">
        <v>3</v>
      </c>
      <c r="AA110">
        <v>15</v>
      </c>
      <c r="AB110" t="s">
        <v>241</v>
      </c>
      <c r="AC110" t="s">
        <v>194</v>
      </c>
      <c r="AD110" s="53">
        <v>0.98808830079324961</v>
      </c>
      <c r="AE110" t="s">
        <v>242</v>
      </c>
      <c r="AF110" t="s">
        <v>243</v>
      </c>
    </row>
    <row r="111" spans="1:32" x14ac:dyDescent="0.2">
      <c r="A111">
        <v>22</v>
      </c>
      <c r="B111" t="s">
        <v>268</v>
      </c>
      <c r="C111" t="b">
        <v>0</v>
      </c>
      <c r="D111" t="s">
        <v>236</v>
      </c>
      <c r="E111" s="52">
        <v>1</v>
      </c>
      <c r="F111" s="52">
        <v>50</v>
      </c>
      <c r="G111" s="52">
        <v>0</v>
      </c>
      <c r="H111" s="52">
        <v>2</v>
      </c>
      <c r="I111" t="s">
        <v>237</v>
      </c>
      <c r="J111" t="s">
        <v>238</v>
      </c>
      <c r="K111" t="s">
        <v>239</v>
      </c>
      <c r="L111" t="s">
        <v>240</v>
      </c>
      <c r="M111" s="53">
        <v>22.554458618164062</v>
      </c>
      <c r="N111" s="53">
        <v>20.255830764770508</v>
      </c>
      <c r="O111" s="53">
        <v>1.6456093788146973</v>
      </c>
      <c r="P111" t="s">
        <v>194</v>
      </c>
      <c r="Q111" t="s">
        <v>194</v>
      </c>
      <c r="R111" t="s">
        <v>194</v>
      </c>
      <c r="S111" t="s">
        <v>194</v>
      </c>
      <c r="T111" t="s">
        <v>194</v>
      </c>
      <c r="U111" t="s">
        <v>194</v>
      </c>
      <c r="V111" t="s">
        <v>194</v>
      </c>
      <c r="W111" t="b">
        <v>1</v>
      </c>
      <c r="X111" s="53">
        <v>0.28206729695804444</v>
      </c>
      <c r="Y111" t="b">
        <v>1</v>
      </c>
      <c r="Z111">
        <v>3</v>
      </c>
      <c r="AA111">
        <v>17</v>
      </c>
      <c r="AB111" t="s">
        <v>241</v>
      </c>
      <c r="AC111" t="s">
        <v>194</v>
      </c>
      <c r="AD111" s="53">
        <v>0.96351736030960045</v>
      </c>
      <c r="AE111" t="s">
        <v>242</v>
      </c>
      <c r="AF111" t="s">
        <v>243</v>
      </c>
    </row>
    <row r="112" spans="1:32" x14ac:dyDescent="0.2">
      <c r="A112">
        <v>22</v>
      </c>
      <c r="B112" t="s">
        <v>268</v>
      </c>
      <c r="C112" t="b">
        <v>0</v>
      </c>
      <c r="D112" t="s">
        <v>236</v>
      </c>
      <c r="E112" s="52">
        <v>1</v>
      </c>
      <c r="F112" s="52">
        <v>50</v>
      </c>
      <c r="G112" s="52">
        <v>0</v>
      </c>
      <c r="H112" s="52">
        <v>2</v>
      </c>
      <c r="I112" t="s">
        <v>244</v>
      </c>
      <c r="J112" t="s">
        <v>238</v>
      </c>
      <c r="K112" t="s">
        <v>245</v>
      </c>
      <c r="L112" t="s">
        <v>240</v>
      </c>
      <c r="M112" s="53">
        <v>22.340494155883789</v>
      </c>
      <c r="N112" s="53">
        <v>21.776315689086914</v>
      </c>
      <c r="O112" s="53">
        <v>0.71146947145462036</v>
      </c>
      <c r="P112" t="s">
        <v>194</v>
      </c>
      <c r="Q112" t="s">
        <v>194</v>
      </c>
      <c r="R112" t="s">
        <v>194</v>
      </c>
      <c r="S112" t="s">
        <v>194</v>
      </c>
      <c r="T112" t="s">
        <v>194</v>
      </c>
      <c r="U112" t="s">
        <v>194</v>
      </c>
      <c r="V112" t="s">
        <v>194</v>
      </c>
      <c r="W112" t="b">
        <v>1</v>
      </c>
      <c r="X112" s="53">
        <v>3.9999999105930328E-2</v>
      </c>
      <c r="Y112" t="b">
        <v>1</v>
      </c>
      <c r="Z112">
        <v>3</v>
      </c>
      <c r="AA112">
        <v>19</v>
      </c>
      <c r="AB112" t="s">
        <v>241</v>
      </c>
      <c r="AC112" t="s">
        <v>194</v>
      </c>
      <c r="AD112" s="53">
        <v>0.9901287004050684</v>
      </c>
      <c r="AE112" t="s">
        <v>243</v>
      </c>
      <c r="AF112" t="s">
        <v>243</v>
      </c>
    </row>
    <row r="113" spans="1:32" x14ac:dyDescent="0.2">
      <c r="A113">
        <v>22</v>
      </c>
      <c r="B113" t="s">
        <v>268</v>
      </c>
      <c r="C113" t="b">
        <v>0</v>
      </c>
      <c r="D113" t="s">
        <v>236</v>
      </c>
      <c r="E113" s="52">
        <v>1</v>
      </c>
      <c r="F113" s="52">
        <v>50</v>
      </c>
      <c r="G113" s="52">
        <v>0</v>
      </c>
      <c r="H113" s="52">
        <v>2</v>
      </c>
      <c r="I113" t="s">
        <v>246</v>
      </c>
      <c r="J113" t="s">
        <v>238</v>
      </c>
      <c r="K113" t="s">
        <v>247</v>
      </c>
      <c r="L113" t="s">
        <v>240</v>
      </c>
      <c r="M113" s="53">
        <v>22.018936157226562</v>
      </c>
      <c r="N113" s="53">
        <v>20.809524536132812</v>
      </c>
      <c r="O113" s="53">
        <v>1.3545130491256714</v>
      </c>
      <c r="P113" t="s">
        <v>194</v>
      </c>
      <c r="Q113" t="s">
        <v>194</v>
      </c>
      <c r="R113" t="s">
        <v>194</v>
      </c>
      <c r="S113" t="s">
        <v>194</v>
      </c>
      <c r="T113" t="s">
        <v>194</v>
      </c>
      <c r="U113" t="s">
        <v>194</v>
      </c>
      <c r="V113" t="s">
        <v>194</v>
      </c>
      <c r="W113" t="b">
        <v>1</v>
      </c>
      <c r="X113" s="53">
        <v>8.4878328536254183E-2</v>
      </c>
      <c r="Y113" t="b">
        <v>1</v>
      </c>
      <c r="Z113">
        <v>3</v>
      </c>
      <c r="AA113">
        <v>18</v>
      </c>
      <c r="AB113" t="s">
        <v>241</v>
      </c>
      <c r="AC113" t="s">
        <v>194</v>
      </c>
      <c r="AD113" s="53">
        <v>0.98706207229656961</v>
      </c>
      <c r="AE113" t="s">
        <v>242</v>
      </c>
      <c r="AF113" t="s">
        <v>243</v>
      </c>
    </row>
    <row r="114" spans="1:32" x14ac:dyDescent="0.2">
      <c r="A114">
        <v>23</v>
      </c>
      <c r="B114" t="s">
        <v>269</v>
      </c>
      <c r="C114" t="b">
        <v>0</v>
      </c>
      <c r="D114" t="s">
        <v>236</v>
      </c>
      <c r="E114" s="52">
        <v>10</v>
      </c>
      <c r="F114" s="52">
        <v>50</v>
      </c>
      <c r="G114" s="52">
        <v>0</v>
      </c>
      <c r="H114" s="52">
        <v>2</v>
      </c>
      <c r="I114" t="s">
        <v>237</v>
      </c>
      <c r="J114" t="s">
        <v>238</v>
      </c>
      <c r="K114" t="s">
        <v>239</v>
      </c>
      <c r="L114" t="s">
        <v>240</v>
      </c>
      <c r="M114" s="53">
        <v>22.858057022094727</v>
      </c>
      <c r="N114" s="53">
        <v>20.255830764770508</v>
      </c>
      <c r="O114" s="53">
        <v>1.6456093788146973</v>
      </c>
      <c r="P114" t="s">
        <v>194</v>
      </c>
      <c r="Q114" t="s">
        <v>194</v>
      </c>
      <c r="R114" t="s">
        <v>194</v>
      </c>
      <c r="S114" t="s">
        <v>194</v>
      </c>
      <c r="T114" t="s">
        <v>194</v>
      </c>
      <c r="U114" t="s">
        <v>194</v>
      </c>
      <c r="V114" t="s">
        <v>194</v>
      </c>
      <c r="W114" t="b">
        <v>1</v>
      </c>
      <c r="X114" s="53">
        <v>0.28206729695804444</v>
      </c>
      <c r="Y114" t="b">
        <v>1</v>
      </c>
      <c r="Z114">
        <v>3</v>
      </c>
      <c r="AA114">
        <v>17</v>
      </c>
      <c r="AB114" t="s">
        <v>241</v>
      </c>
      <c r="AC114" t="s">
        <v>194</v>
      </c>
      <c r="AD114" s="53">
        <v>0.96271305114000438</v>
      </c>
      <c r="AE114" t="s">
        <v>242</v>
      </c>
      <c r="AF114" t="s">
        <v>243</v>
      </c>
    </row>
    <row r="115" spans="1:32" x14ac:dyDescent="0.2">
      <c r="A115">
        <v>23</v>
      </c>
      <c r="B115" t="s">
        <v>269</v>
      </c>
      <c r="C115" t="b">
        <v>0</v>
      </c>
      <c r="D115" t="s">
        <v>236</v>
      </c>
      <c r="E115" s="52">
        <v>10</v>
      </c>
      <c r="F115" s="52">
        <v>50</v>
      </c>
      <c r="G115" s="52">
        <v>0</v>
      </c>
      <c r="H115" s="52">
        <v>2</v>
      </c>
      <c r="I115" t="s">
        <v>244</v>
      </c>
      <c r="J115" t="s">
        <v>238</v>
      </c>
      <c r="K115" t="s">
        <v>245</v>
      </c>
      <c r="L115" t="s">
        <v>240</v>
      </c>
      <c r="M115" s="53">
        <v>22.423089981079102</v>
      </c>
      <c r="N115" s="53">
        <v>21.776315689086914</v>
      </c>
      <c r="O115" s="53">
        <v>0.71146947145462036</v>
      </c>
      <c r="P115" t="s">
        <v>194</v>
      </c>
      <c r="Q115" t="s">
        <v>194</v>
      </c>
      <c r="R115" t="s">
        <v>194</v>
      </c>
      <c r="S115" t="s">
        <v>194</v>
      </c>
      <c r="T115" t="s">
        <v>194</v>
      </c>
      <c r="U115" t="s">
        <v>194</v>
      </c>
      <c r="V115" t="s">
        <v>194</v>
      </c>
      <c r="W115" t="b">
        <v>1</v>
      </c>
      <c r="X115" s="53">
        <v>3.9999999105930328E-2</v>
      </c>
      <c r="Y115" t="b">
        <v>1</v>
      </c>
      <c r="Z115">
        <v>3</v>
      </c>
      <c r="AA115">
        <v>19</v>
      </c>
      <c r="AB115" t="s">
        <v>241</v>
      </c>
      <c r="AC115" t="s">
        <v>194</v>
      </c>
      <c r="AD115" s="53">
        <v>0.98954292030102142</v>
      </c>
      <c r="AE115" t="s">
        <v>243</v>
      </c>
      <c r="AF115" t="s">
        <v>243</v>
      </c>
    </row>
    <row r="116" spans="1:32" x14ac:dyDescent="0.2">
      <c r="A116">
        <v>23</v>
      </c>
      <c r="B116" t="s">
        <v>269</v>
      </c>
      <c r="C116" t="b">
        <v>0</v>
      </c>
      <c r="D116" t="s">
        <v>236</v>
      </c>
      <c r="E116" s="52">
        <v>10</v>
      </c>
      <c r="F116" s="52">
        <v>50</v>
      </c>
      <c r="G116" s="52">
        <v>0</v>
      </c>
      <c r="H116" s="52">
        <v>2</v>
      </c>
      <c r="I116" t="s">
        <v>246</v>
      </c>
      <c r="J116" t="s">
        <v>238</v>
      </c>
      <c r="K116" t="s">
        <v>247</v>
      </c>
      <c r="L116" t="s">
        <v>240</v>
      </c>
      <c r="M116" s="53">
        <v>22.097007751464844</v>
      </c>
      <c r="N116" s="53">
        <v>20.809524536132812</v>
      </c>
      <c r="O116" s="53">
        <v>1.3545130491256714</v>
      </c>
      <c r="P116" t="s">
        <v>194</v>
      </c>
      <c r="Q116" t="s">
        <v>194</v>
      </c>
      <c r="R116" t="s">
        <v>194</v>
      </c>
      <c r="S116" t="s">
        <v>194</v>
      </c>
      <c r="T116" t="s">
        <v>194</v>
      </c>
      <c r="U116" t="s">
        <v>194</v>
      </c>
      <c r="V116" t="s">
        <v>194</v>
      </c>
      <c r="W116" t="b">
        <v>1</v>
      </c>
      <c r="X116" s="53">
        <v>8.4878328536254183E-2</v>
      </c>
      <c r="Y116" t="b">
        <v>1</v>
      </c>
      <c r="Z116">
        <v>3</v>
      </c>
      <c r="AA116">
        <v>18</v>
      </c>
      <c r="AB116" t="s">
        <v>241</v>
      </c>
      <c r="AC116" t="s">
        <v>194</v>
      </c>
      <c r="AD116" s="53">
        <v>0.98214685885405817</v>
      </c>
      <c r="AE116" t="s">
        <v>242</v>
      </c>
      <c r="AF116" t="s">
        <v>243</v>
      </c>
    </row>
    <row r="117" spans="1:32" x14ac:dyDescent="0.2">
      <c r="A117">
        <v>24</v>
      </c>
      <c r="B117" t="s">
        <v>270</v>
      </c>
      <c r="C117" t="b">
        <v>0</v>
      </c>
      <c r="D117" t="s">
        <v>236</v>
      </c>
      <c r="E117" s="52">
        <v>100</v>
      </c>
      <c r="F117" s="52">
        <v>50</v>
      </c>
      <c r="G117" s="52">
        <v>0</v>
      </c>
      <c r="H117" s="52">
        <v>2</v>
      </c>
      <c r="I117" t="s">
        <v>237</v>
      </c>
      <c r="J117" t="s">
        <v>238</v>
      </c>
      <c r="K117" t="s">
        <v>239</v>
      </c>
      <c r="L117" t="s">
        <v>240</v>
      </c>
      <c r="M117" s="53">
        <v>22.933364868164062</v>
      </c>
      <c r="N117" s="53">
        <v>20.255830764770508</v>
      </c>
      <c r="O117" s="53">
        <v>1.6456093788146973</v>
      </c>
      <c r="P117" t="s">
        <v>194</v>
      </c>
      <c r="Q117" t="s">
        <v>194</v>
      </c>
      <c r="R117" t="s">
        <v>194</v>
      </c>
      <c r="S117" t="s">
        <v>194</v>
      </c>
      <c r="T117" t="s">
        <v>194</v>
      </c>
      <c r="U117" t="s">
        <v>194</v>
      </c>
      <c r="V117" t="s">
        <v>194</v>
      </c>
      <c r="W117" t="b">
        <v>1</v>
      </c>
      <c r="X117" s="53">
        <v>0.28206729695804444</v>
      </c>
      <c r="Y117" t="b">
        <v>1</v>
      </c>
      <c r="Z117">
        <v>3</v>
      </c>
      <c r="AA117">
        <v>17</v>
      </c>
      <c r="AB117" t="s">
        <v>241</v>
      </c>
      <c r="AC117" t="s">
        <v>194</v>
      </c>
      <c r="AD117" s="53">
        <v>0.9675514229168658</v>
      </c>
      <c r="AE117" t="s">
        <v>242</v>
      </c>
      <c r="AF117" t="s">
        <v>243</v>
      </c>
    </row>
    <row r="118" spans="1:32" x14ac:dyDescent="0.2">
      <c r="A118">
        <v>24</v>
      </c>
      <c r="B118" t="s">
        <v>270</v>
      </c>
      <c r="C118" t="b">
        <v>0</v>
      </c>
      <c r="D118" t="s">
        <v>236</v>
      </c>
      <c r="E118" s="52">
        <v>100</v>
      </c>
      <c r="F118" s="52">
        <v>50</v>
      </c>
      <c r="G118" s="52">
        <v>0</v>
      </c>
      <c r="H118" s="52">
        <v>2</v>
      </c>
      <c r="I118" t="s">
        <v>244</v>
      </c>
      <c r="J118" t="s">
        <v>238</v>
      </c>
      <c r="K118" t="s">
        <v>245</v>
      </c>
      <c r="L118" t="s">
        <v>240</v>
      </c>
      <c r="M118" s="53">
        <v>22.361534118652344</v>
      </c>
      <c r="N118" s="53">
        <v>21.776315689086914</v>
      </c>
      <c r="O118" s="53">
        <v>0.71146947145462036</v>
      </c>
      <c r="P118" t="s">
        <v>194</v>
      </c>
      <c r="Q118" t="s">
        <v>194</v>
      </c>
      <c r="R118" t="s">
        <v>194</v>
      </c>
      <c r="S118" t="s">
        <v>194</v>
      </c>
      <c r="T118" t="s">
        <v>194</v>
      </c>
      <c r="U118" t="s">
        <v>194</v>
      </c>
      <c r="V118" t="s">
        <v>194</v>
      </c>
      <c r="W118" t="b">
        <v>1</v>
      </c>
      <c r="X118" s="53">
        <v>3.9999999105930328E-2</v>
      </c>
      <c r="Y118" t="b">
        <v>1</v>
      </c>
      <c r="Z118">
        <v>3</v>
      </c>
      <c r="AA118">
        <v>19</v>
      </c>
      <c r="AB118" t="s">
        <v>241</v>
      </c>
      <c r="AC118" t="s">
        <v>194</v>
      </c>
      <c r="AD118" s="53">
        <v>0.98571812909081757</v>
      </c>
      <c r="AE118" t="s">
        <v>243</v>
      </c>
      <c r="AF118" t="s">
        <v>243</v>
      </c>
    </row>
    <row r="119" spans="1:32" x14ac:dyDescent="0.2">
      <c r="A119">
        <v>24</v>
      </c>
      <c r="B119" t="s">
        <v>270</v>
      </c>
      <c r="C119" t="b">
        <v>0</v>
      </c>
      <c r="D119" t="s">
        <v>236</v>
      </c>
      <c r="E119" s="52">
        <v>100</v>
      </c>
      <c r="F119" s="52">
        <v>50</v>
      </c>
      <c r="G119" s="52">
        <v>0</v>
      </c>
      <c r="H119" s="52">
        <v>2</v>
      </c>
      <c r="I119" t="s">
        <v>246</v>
      </c>
      <c r="J119" t="s">
        <v>238</v>
      </c>
      <c r="K119" t="s">
        <v>247</v>
      </c>
      <c r="L119" t="s">
        <v>240</v>
      </c>
      <c r="M119" s="53">
        <v>21.887615203857422</v>
      </c>
      <c r="N119" s="53">
        <v>20.809524536132812</v>
      </c>
      <c r="O119" s="53">
        <v>1.3545130491256714</v>
      </c>
      <c r="P119" t="s">
        <v>194</v>
      </c>
      <c r="Q119" t="s">
        <v>194</v>
      </c>
      <c r="R119" t="s">
        <v>194</v>
      </c>
      <c r="S119" t="s">
        <v>194</v>
      </c>
      <c r="T119" t="s">
        <v>194</v>
      </c>
      <c r="U119" t="s">
        <v>194</v>
      </c>
      <c r="V119" t="s">
        <v>194</v>
      </c>
      <c r="W119" t="b">
        <v>1</v>
      </c>
      <c r="X119" s="53">
        <v>8.4878328536254183E-2</v>
      </c>
      <c r="Y119" t="b">
        <v>1</v>
      </c>
      <c r="Z119">
        <v>3</v>
      </c>
      <c r="AA119">
        <v>18</v>
      </c>
      <c r="AB119" t="s">
        <v>241</v>
      </c>
      <c r="AC119" t="s">
        <v>194</v>
      </c>
      <c r="AD119" s="53">
        <v>0.9894889400069844</v>
      </c>
      <c r="AE119" t="s">
        <v>242</v>
      </c>
      <c r="AF119" t="s">
        <v>243</v>
      </c>
    </row>
    <row r="120" spans="1:32" x14ac:dyDescent="0.2">
      <c r="A120">
        <v>25</v>
      </c>
      <c r="B120" t="s">
        <v>271</v>
      </c>
      <c r="C120" t="b">
        <v>0</v>
      </c>
      <c r="D120" t="s">
        <v>236</v>
      </c>
      <c r="E120" s="52">
        <v>0</v>
      </c>
      <c r="F120" s="52">
        <v>0</v>
      </c>
      <c r="G120" s="52">
        <v>3.2</v>
      </c>
      <c r="H120" s="52">
        <v>1</v>
      </c>
      <c r="I120" t="s">
        <v>237</v>
      </c>
      <c r="J120" t="s">
        <v>238</v>
      </c>
      <c r="K120" t="s">
        <v>239</v>
      </c>
      <c r="L120" t="s">
        <v>240</v>
      </c>
      <c r="M120" s="53">
        <v>18.714685440063477</v>
      </c>
      <c r="N120" s="53">
        <v>20.255830764770508</v>
      </c>
      <c r="O120" s="53">
        <v>1.6456093788146973</v>
      </c>
      <c r="P120" t="s">
        <v>194</v>
      </c>
      <c r="Q120" t="s">
        <v>194</v>
      </c>
      <c r="R120" t="s">
        <v>194</v>
      </c>
      <c r="S120" t="s">
        <v>194</v>
      </c>
      <c r="T120" t="s">
        <v>194</v>
      </c>
      <c r="U120" t="s">
        <v>194</v>
      </c>
      <c r="V120" t="s">
        <v>194</v>
      </c>
      <c r="W120" t="b">
        <v>1</v>
      </c>
      <c r="X120" s="53">
        <v>0.28206729695804444</v>
      </c>
      <c r="Y120" t="b">
        <v>1</v>
      </c>
      <c r="Z120">
        <v>3</v>
      </c>
      <c r="AA120">
        <v>13</v>
      </c>
      <c r="AB120" t="s">
        <v>241</v>
      </c>
      <c r="AC120" t="s">
        <v>194</v>
      </c>
      <c r="AD120" s="53">
        <v>0.96795766545654605</v>
      </c>
      <c r="AE120" t="s">
        <v>242</v>
      </c>
      <c r="AF120" t="s">
        <v>243</v>
      </c>
    </row>
    <row r="121" spans="1:32" x14ac:dyDescent="0.2">
      <c r="A121">
        <v>25</v>
      </c>
      <c r="B121" t="s">
        <v>271</v>
      </c>
      <c r="C121" t="b">
        <v>0</v>
      </c>
      <c r="D121" t="s">
        <v>236</v>
      </c>
      <c r="E121" s="52">
        <v>0</v>
      </c>
      <c r="F121" s="52">
        <v>0</v>
      </c>
      <c r="G121" s="52">
        <v>3.2</v>
      </c>
      <c r="H121" s="52">
        <v>1</v>
      </c>
      <c r="I121" t="s">
        <v>244</v>
      </c>
      <c r="J121" t="s">
        <v>238</v>
      </c>
      <c r="K121" t="s">
        <v>245</v>
      </c>
      <c r="L121" t="s">
        <v>240</v>
      </c>
      <c r="M121" s="53">
        <v>21.4261474609375</v>
      </c>
      <c r="N121" s="53">
        <v>21.776315689086914</v>
      </c>
      <c r="O121" s="53">
        <v>0.71146947145462036</v>
      </c>
      <c r="P121" t="s">
        <v>194</v>
      </c>
      <c r="Q121" t="s">
        <v>194</v>
      </c>
      <c r="R121" t="s">
        <v>194</v>
      </c>
      <c r="S121" t="s">
        <v>194</v>
      </c>
      <c r="T121" t="s">
        <v>194</v>
      </c>
      <c r="U121" t="s">
        <v>194</v>
      </c>
      <c r="V121" t="s">
        <v>194</v>
      </c>
      <c r="W121" t="b">
        <v>1</v>
      </c>
      <c r="X121" s="53">
        <v>3.9999999105930328E-2</v>
      </c>
      <c r="Y121" t="b">
        <v>1</v>
      </c>
      <c r="Z121">
        <v>3</v>
      </c>
      <c r="AA121">
        <v>18</v>
      </c>
      <c r="AB121" t="s">
        <v>241</v>
      </c>
      <c r="AC121" t="s">
        <v>194</v>
      </c>
      <c r="AD121" s="53">
        <v>0.98830807477464921</v>
      </c>
      <c r="AE121" t="s">
        <v>243</v>
      </c>
      <c r="AF121" t="s">
        <v>243</v>
      </c>
    </row>
    <row r="122" spans="1:32" x14ac:dyDescent="0.2">
      <c r="A122">
        <v>25</v>
      </c>
      <c r="B122" t="s">
        <v>271</v>
      </c>
      <c r="C122" t="b">
        <v>0</v>
      </c>
      <c r="D122" t="s">
        <v>236</v>
      </c>
      <c r="E122" s="52">
        <v>0</v>
      </c>
      <c r="F122" s="52">
        <v>0</v>
      </c>
      <c r="G122" s="52">
        <v>3.2</v>
      </c>
      <c r="H122" s="52">
        <v>1</v>
      </c>
      <c r="I122" t="s">
        <v>246</v>
      </c>
      <c r="J122" t="s">
        <v>238</v>
      </c>
      <c r="K122" t="s">
        <v>247</v>
      </c>
      <c r="L122" t="s">
        <v>240</v>
      </c>
      <c r="M122" s="53">
        <v>19.734701156616211</v>
      </c>
      <c r="N122" s="53">
        <v>20.809524536132812</v>
      </c>
      <c r="O122" s="53">
        <v>1.3545130491256714</v>
      </c>
      <c r="P122" t="s">
        <v>194</v>
      </c>
      <c r="Q122" t="s">
        <v>194</v>
      </c>
      <c r="R122" t="s">
        <v>194</v>
      </c>
      <c r="S122" t="s">
        <v>194</v>
      </c>
      <c r="T122" t="s">
        <v>194</v>
      </c>
      <c r="U122" t="s">
        <v>194</v>
      </c>
      <c r="V122" t="s">
        <v>194</v>
      </c>
      <c r="W122" t="b">
        <v>1</v>
      </c>
      <c r="X122" s="53">
        <v>8.4878328536254183E-2</v>
      </c>
      <c r="Y122" t="b">
        <v>1</v>
      </c>
      <c r="Z122">
        <v>3</v>
      </c>
      <c r="AA122">
        <v>15</v>
      </c>
      <c r="AB122" t="s">
        <v>241</v>
      </c>
      <c r="AC122" t="s">
        <v>194</v>
      </c>
      <c r="AD122" s="53">
        <v>0.98952176734038844</v>
      </c>
      <c r="AE122" t="s">
        <v>242</v>
      </c>
      <c r="AF122" t="s">
        <v>243</v>
      </c>
    </row>
    <row r="123" spans="1:32" x14ac:dyDescent="0.2">
      <c r="A123">
        <v>26</v>
      </c>
      <c r="B123" t="s">
        <v>272</v>
      </c>
      <c r="C123" t="b">
        <v>0</v>
      </c>
      <c r="D123" t="s">
        <v>236</v>
      </c>
      <c r="E123" s="52">
        <v>0.01</v>
      </c>
      <c r="F123" s="52">
        <v>0</v>
      </c>
      <c r="G123" s="52">
        <v>3.2</v>
      </c>
      <c r="H123" s="52">
        <v>1</v>
      </c>
      <c r="I123" t="s">
        <v>237</v>
      </c>
      <c r="J123" t="s">
        <v>238</v>
      </c>
      <c r="K123" t="s">
        <v>239</v>
      </c>
      <c r="L123" t="s">
        <v>240</v>
      </c>
      <c r="M123" s="53">
        <v>18.372638702392578</v>
      </c>
      <c r="N123" s="53">
        <v>20.255830764770508</v>
      </c>
      <c r="O123" s="53">
        <v>1.6456093788146973</v>
      </c>
      <c r="P123" t="s">
        <v>194</v>
      </c>
      <c r="Q123" t="s">
        <v>194</v>
      </c>
      <c r="R123" t="s">
        <v>194</v>
      </c>
      <c r="S123" t="s">
        <v>194</v>
      </c>
      <c r="T123" t="s">
        <v>194</v>
      </c>
      <c r="U123" t="s">
        <v>194</v>
      </c>
      <c r="V123" t="s">
        <v>194</v>
      </c>
      <c r="W123" t="b">
        <v>1</v>
      </c>
      <c r="X123" s="53">
        <v>0.28206729695804444</v>
      </c>
      <c r="Y123" t="b">
        <v>1</v>
      </c>
      <c r="Z123">
        <v>3</v>
      </c>
      <c r="AA123">
        <v>13</v>
      </c>
      <c r="AB123" t="s">
        <v>241</v>
      </c>
      <c r="AC123" t="s">
        <v>194</v>
      </c>
      <c r="AD123" s="53">
        <v>0.97321966211921829</v>
      </c>
      <c r="AE123" t="s">
        <v>242</v>
      </c>
      <c r="AF123" t="s">
        <v>243</v>
      </c>
    </row>
    <row r="124" spans="1:32" x14ac:dyDescent="0.2">
      <c r="A124">
        <v>26</v>
      </c>
      <c r="B124" t="s">
        <v>272</v>
      </c>
      <c r="C124" t="b">
        <v>0</v>
      </c>
      <c r="D124" t="s">
        <v>236</v>
      </c>
      <c r="E124" s="52">
        <v>0.01</v>
      </c>
      <c r="F124" s="52">
        <v>0</v>
      </c>
      <c r="G124" s="52">
        <v>3.2</v>
      </c>
      <c r="H124" s="52">
        <v>1</v>
      </c>
      <c r="I124" t="s">
        <v>244</v>
      </c>
      <c r="J124" t="s">
        <v>238</v>
      </c>
      <c r="K124" t="s">
        <v>245</v>
      </c>
      <c r="L124" t="s">
        <v>240</v>
      </c>
      <c r="M124" s="53">
        <v>21.149898529052734</v>
      </c>
      <c r="N124" s="53">
        <v>21.776315689086914</v>
      </c>
      <c r="O124" s="53">
        <v>0.71146947145462036</v>
      </c>
      <c r="P124" t="s">
        <v>194</v>
      </c>
      <c r="Q124" t="s">
        <v>194</v>
      </c>
      <c r="R124" t="s">
        <v>194</v>
      </c>
      <c r="S124" t="s">
        <v>194</v>
      </c>
      <c r="T124" t="s">
        <v>194</v>
      </c>
      <c r="U124" t="s">
        <v>194</v>
      </c>
      <c r="V124" t="s">
        <v>194</v>
      </c>
      <c r="W124" t="b">
        <v>1</v>
      </c>
      <c r="X124" s="53">
        <v>3.9999999105930328E-2</v>
      </c>
      <c r="Y124" t="b">
        <v>1</v>
      </c>
      <c r="Z124">
        <v>3</v>
      </c>
      <c r="AA124">
        <v>18</v>
      </c>
      <c r="AB124" t="s">
        <v>241</v>
      </c>
      <c r="AC124" t="s">
        <v>194</v>
      </c>
      <c r="AD124" s="53">
        <v>0.98238418920021542</v>
      </c>
      <c r="AE124" t="s">
        <v>243</v>
      </c>
      <c r="AF124" t="s">
        <v>243</v>
      </c>
    </row>
    <row r="125" spans="1:32" x14ac:dyDescent="0.2">
      <c r="A125">
        <v>26</v>
      </c>
      <c r="B125" t="s">
        <v>272</v>
      </c>
      <c r="C125" t="b">
        <v>0</v>
      </c>
      <c r="D125" t="s">
        <v>236</v>
      </c>
      <c r="E125" s="52">
        <v>0.01</v>
      </c>
      <c r="F125" s="52">
        <v>0</v>
      </c>
      <c r="G125" s="52">
        <v>3.2</v>
      </c>
      <c r="H125" s="52">
        <v>1</v>
      </c>
      <c r="I125" t="s">
        <v>246</v>
      </c>
      <c r="J125" t="s">
        <v>238</v>
      </c>
      <c r="K125" t="s">
        <v>247</v>
      </c>
      <c r="L125" t="s">
        <v>240</v>
      </c>
      <c r="M125" s="53">
        <v>19.285858154296875</v>
      </c>
      <c r="N125" s="53">
        <v>20.809524536132812</v>
      </c>
      <c r="O125" s="53">
        <v>1.3545130491256714</v>
      </c>
      <c r="P125" t="s">
        <v>194</v>
      </c>
      <c r="Q125" t="s">
        <v>194</v>
      </c>
      <c r="R125" t="s">
        <v>194</v>
      </c>
      <c r="S125" t="s">
        <v>194</v>
      </c>
      <c r="T125" t="s">
        <v>194</v>
      </c>
      <c r="U125" t="s">
        <v>194</v>
      </c>
      <c r="V125" t="s">
        <v>194</v>
      </c>
      <c r="W125" t="b">
        <v>1</v>
      </c>
      <c r="X125" s="53">
        <v>8.4878328536254183E-2</v>
      </c>
      <c r="Y125" t="b">
        <v>1</v>
      </c>
      <c r="Z125">
        <v>3</v>
      </c>
      <c r="AA125">
        <v>15</v>
      </c>
      <c r="AB125" t="s">
        <v>241</v>
      </c>
      <c r="AC125" t="s">
        <v>194</v>
      </c>
      <c r="AD125" s="53">
        <v>0.98377177801713067</v>
      </c>
      <c r="AE125" t="s">
        <v>242</v>
      </c>
      <c r="AF125" t="s">
        <v>243</v>
      </c>
    </row>
    <row r="126" spans="1:32" x14ac:dyDescent="0.2">
      <c r="A126">
        <v>27</v>
      </c>
      <c r="B126" t="s">
        <v>273</v>
      </c>
      <c r="C126" t="b">
        <v>0</v>
      </c>
      <c r="D126" t="s">
        <v>236</v>
      </c>
      <c r="E126" s="52">
        <v>0.1</v>
      </c>
      <c r="F126" s="52">
        <v>0</v>
      </c>
      <c r="G126" s="52">
        <v>3.2</v>
      </c>
      <c r="H126" s="52">
        <v>1</v>
      </c>
      <c r="I126" t="s">
        <v>237</v>
      </c>
      <c r="J126" t="s">
        <v>238</v>
      </c>
      <c r="K126" t="s">
        <v>239</v>
      </c>
      <c r="L126" t="s">
        <v>240</v>
      </c>
      <c r="M126" s="53">
        <v>18.549314498901367</v>
      </c>
      <c r="N126" s="53">
        <v>20.255830764770508</v>
      </c>
      <c r="O126" s="53">
        <v>1.6456093788146973</v>
      </c>
      <c r="P126" t="s">
        <v>194</v>
      </c>
      <c r="Q126" t="s">
        <v>194</v>
      </c>
      <c r="R126" t="s">
        <v>194</v>
      </c>
      <c r="S126" t="s">
        <v>194</v>
      </c>
      <c r="T126" t="s">
        <v>194</v>
      </c>
      <c r="U126" t="s">
        <v>194</v>
      </c>
      <c r="V126" t="s">
        <v>194</v>
      </c>
      <c r="W126" t="b">
        <v>1</v>
      </c>
      <c r="X126" s="53">
        <v>0.28206729695804444</v>
      </c>
      <c r="Y126" t="b">
        <v>1</v>
      </c>
      <c r="Z126">
        <v>3</v>
      </c>
      <c r="AA126">
        <v>13</v>
      </c>
      <c r="AB126" t="s">
        <v>241</v>
      </c>
      <c r="AC126" t="s">
        <v>194</v>
      </c>
      <c r="AD126" s="53">
        <v>0.96706394077822977</v>
      </c>
      <c r="AE126" t="s">
        <v>242</v>
      </c>
      <c r="AF126" t="s">
        <v>243</v>
      </c>
    </row>
    <row r="127" spans="1:32" x14ac:dyDescent="0.2">
      <c r="A127">
        <v>27</v>
      </c>
      <c r="B127" t="s">
        <v>273</v>
      </c>
      <c r="C127" t="b">
        <v>0</v>
      </c>
      <c r="D127" t="s">
        <v>236</v>
      </c>
      <c r="E127" s="52">
        <v>0.1</v>
      </c>
      <c r="F127" s="52">
        <v>0</v>
      </c>
      <c r="G127" s="52">
        <v>3.2</v>
      </c>
      <c r="H127" s="52">
        <v>1</v>
      </c>
      <c r="I127" t="s">
        <v>244</v>
      </c>
      <c r="J127" t="s">
        <v>238</v>
      </c>
      <c r="K127" t="s">
        <v>245</v>
      </c>
      <c r="L127" t="s">
        <v>240</v>
      </c>
      <c r="M127" s="53">
        <v>20.971088409423828</v>
      </c>
      <c r="N127" s="53">
        <v>21.776315689086914</v>
      </c>
      <c r="O127" s="53">
        <v>0.71146947145462036</v>
      </c>
      <c r="P127" t="s">
        <v>194</v>
      </c>
      <c r="Q127" t="s">
        <v>194</v>
      </c>
      <c r="R127" t="s">
        <v>194</v>
      </c>
      <c r="S127" t="s">
        <v>194</v>
      </c>
      <c r="T127" t="s">
        <v>194</v>
      </c>
      <c r="U127" t="s">
        <v>194</v>
      </c>
      <c r="V127" t="s">
        <v>194</v>
      </c>
      <c r="W127" t="b">
        <v>1</v>
      </c>
      <c r="X127" s="53">
        <v>3.9999999105930328E-2</v>
      </c>
      <c r="Y127" t="b">
        <v>1</v>
      </c>
      <c r="Z127">
        <v>3</v>
      </c>
      <c r="AA127">
        <v>18</v>
      </c>
      <c r="AB127" t="s">
        <v>241</v>
      </c>
      <c r="AC127" t="s">
        <v>194</v>
      </c>
      <c r="AD127" s="53">
        <v>0.99333342422499338</v>
      </c>
      <c r="AE127" t="s">
        <v>243</v>
      </c>
      <c r="AF127" t="s">
        <v>243</v>
      </c>
    </row>
    <row r="128" spans="1:32" x14ac:dyDescent="0.2">
      <c r="A128">
        <v>27</v>
      </c>
      <c r="B128" t="s">
        <v>273</v>
      </c>
      <c r="C128" t="b">
        <v>0</v>
      </c>
      <c r="D128" t="s">
        <v>236</v>
      </c>
      <c r="E128" s="52">
        <v>0.1</v>
      </c>
      <c r="F128" s="52">
        <v>0</v>
      </c>
      <c r="G128" s="52">
        <v>3.2</v>
      </c>
      <c r="H128" s="52">
        <v>1</v>
      </c>
      <c r="I128" t="s">
        <v>246</v>
      </c>
      <c r="J128" t="s">
        <v>238</v>
      </c>
      <c r="K128" t="s">
        <v>247</v>
      </c>
      <c r="L128" t="s">
        <v>240</v>
      </c>
      <c r="M128" s="53">
        <v>19.476833343505859</v>
      </c>
      <c r="N128" s="53">
        <v>20.809524536132812</v>
      </c>
      <c r="O128" s="53">
        <v>1.3545130491256714</v>
      </c>
      <c r="P128" t="s">
        <v>194</v>
      </c>
      <c r="Q128" t="s">
        <v>194</v>
      </c>
      <c r="R128" t="s">
        <v>194</v>
      </c>
      <c r="S128" t="s">
        <v>194</v>
      </c>
      <c r="T128" t="s">
        <v>194</v>
      </c>
      <c r="U128" t="s">
        <v>194</v>
      </c>
      <c r="V128" t="s">
        <v>194</v>
      </c>
      <c r="W128" t="b">
        <v>1</v>
      </c>
      <c r="X128" s="53">
        <v>8.4878328536254183E-2</v>
      </c>
      <c r="Y128" t="b">
        <v>1</v>
      </c>
      <c r="Z128">
        <v>3</v>
      </c>
      <c r="AA128">
        <v>15</v>
      </c>
      <c r="AB128" t="s">
        <v>241</v>
      </c>
      <c r="AC128" t="s">
        <v>194</v>
      </c>
      <c r="AD128" s="53">
        <v>0.98593529596430118</v>
      </c>
      <c r="AE128" t="s">
        <v>242</v>
      </c>
      <c r="AF128" t="s">
        <v>243</v>
      </c>
    </row>
    <row r="129" spans="1:32" x14ac:dyDescent="0.2">
      <c r="A129">
        <v>28</v>
      </c>
      <c r="B129" t="s">
        <v>274</v>
      </c>
      <c r="C129" t="b">
        <v>0</v>
      </c>
      <c r="D129" t="s">
        <v>236</v>
      </c>
      <c r="E129" s="52">
        <v>1</v>
      </c>
      <c r="F129" s="52">
        <v>0</v>
      </c>
      <c r="G129" s="52">
        <v>3.2</v>
      </c>
      <c r="H129" s="52">
        <v>1</v>
      </c>
      <c r="I129" t="s">
        <v>237</v>
      </c>
      <c r="J129" t="s">
        <v>238</v>
      </c>
      <c r="K129" t="s">
        <v>239</v>
      </c>
      <c r="L129" t="s">
        <v>240</v>
      </c>
      <c r="M129" s="53">
        <v>20.270872116088867</v>
      </c>
      <c r="N129" s="53">
        <v>20.255830764770508</v>
      </c>
      <c r="O129" s="53">
        <v>1.6456093788146973</v>
      </c>
      <c r="P129" t="s">
        <v>194</v>
      </c>
      <c r="Q129" t="s">
        <v>194</v>
      </c>
      <c r="R129" t="s">
        <v>194</v>
      </c>
      <c r="S129" t="s">
        <v>194</v>
      </c>
      <c r="T129" t="s">
        <v>194</v>
      </c>
      <c r="U129" t="s">
        <v>194</v>
      </c>
      <c r="V129" t="s">
        <v>194</v>
      </c>
      <c r="W129" t="b">
        <v>1</v>
      </c>
      <c r="X129" s="53">
        <v>0.28206729695804444</v>
      </c>
      <c r="Y129" t="b">
        <v>1</v>
      </c>
      <c r="Z129">
        <v>3</v>
      </c>
      <c r="AA129">
        <v>15</v>
      </c>
      <c r="AB129" t="s">
        <v>241</v>
      </c>
      <c r="AC129" t="s">
        <v>194</v>
      </c>
      <c r="AD129" s="53">
        <v>0.97181872128919267</v>
      </c>
      <c r="AE129" t="s">
        <v>242</v>
      </c>
      <c r="AF129" t="s">
        <v>243</v>
      </c>
    </row>
    <row r="130" spans="1:32" x14ac:dyDescent="0.2">
      <c r="A130">
        <v>28</v>
      </c>
      <c r="B130" t="s">
        <v>274</v>
      </c>
      <c r="C130" t="b">
        <v>0</v>
      </c>
      <c r="D130" t="s">
        <v>236</v>
      </c>
      <c r="E130" s="52">
        <v>1</v>
      </c>
      <c r="F130" s="52">
        <v>0</v>
      </c>
      <c r="G130" s="52">
        <v>3.2</v>
      </c>
      <c r="H130" s="52">
        <v>1</v>
      </c>
      <c r="I130" t="s">
        <v>244</v>
      </c>
      <c r="J130" t="s">
        <v>238</v>
      </c>
      <c r="K130" t="s">
        <v>245</v>
      </c>
      <c r="L130" t="s">
        <v>240</v>
      </c>
      <c r="M130" s="53">
        <v>20.974149703979492</v>
      </c>
      <c r="N130" s="53">
        <v>21.776315689086914</v>
      </c>
      <c r="O130" s="53">
        <v>0.71146947145462036</v>
      </c>
      <c r="P130" t="s">
        <v>194</v>
      </c>
      <c r="Q130" t="s">
        <v>194</v>
      </c>
      <c r="R130" t="s">
        <v>194</v>
      </c>
      <c r="S130" t="s">
        <v>194</v>
      </c>
      <c r="T130" t="s">
        <v>194</v>
      </c>
      <c r="U130" t="s">
        <v>194</v>
      </c>
      <c r="V130" t="s">
        <v>194</v>
      </c>
      <c r="W130" t="b">
        <v>1</v>
      </c>
      <c r="X130" s="53">
        <v>3.9999999105930328E-2</v>
      </c>
      <c r="Y130" t="b">
        <v>1</v>
      </c>
      <c r="Z130">
        <v>3</v>
      </c>
      <c r="AA130">
        <v>18</v>
      </c>
      <c r="AB130" t="s">
        <v>241</v>
      </c>
      <c r="AC130" t="s">
        <v>194</v>
      </c>
      <c r="AD130" s="53">
        <v>0.99162091376543804</v>
      </c>
      <c r="AE130" t="s">
        <v>243</v>
      </c>
      <c r="AF130" t="s">
        <v>243</v>
      </c>
    </row>
    <row r="131" spans="1:32" x14ac:dyDescent="0.2">
      <c r="A131">
        <v>28</v>
      </c>
      <c r="B131" t="s">
        <v>274</v>
      </c>
      <c r="C131" t="b">
        <v>0</v>
      </c>
      <c r="D131" t="s">
        <v>236</v>
      </c>
      <c r="E131" s="52">
        <v>1</v>
      </c>
      <c r="F131" s="52">
        <v>0</v>
      </c>
      <c r="G131" s="52">
        <v>3.2</v>
      </c>
      <c r="H131" s="52">
        <v>1</v>
      </c>
      <c r="I131" t="s">
        <v>246</v>
      </c>
      <c r="J131" t="s">
        <v>238</v>
      </c>
      <c r="K131" t="s">
        <v>247</v>
      </c>
      <c r="L131" t="s">
        <v>240</v>
      </c>
      <c r="M131" s="53">
        <v>21.570163726806641</v>
      </c>
      <c r="N131" s="53">
        <v>20.809524536132812</v>
      </c>
      <c r="O131" s="53">
        <v>1.3545130491256714</v>
      </c>
      <c r="P131" t="s">
        <v>194</v>
      </c>
      <c r="Q131" t="s">
        <v>194</v>
      </c>
      <c r="R131" t="s">
        <v>194</v>
      </c>
      <c r="S131" t="s">
        <v>194</v>
      </c>
      <c r="T131" t="s">
        <v>194</v>
      </c>
      <c r="U131" t="s">
        <v>194</v>
      </c>
      <c r="V131" t="s">
        <v>194</v>
      </c>
      <c r="W131" t="b">
        <v>1</v>
      </c>
      <c r="X131" s="53">
        <v>8.4878328536254183E-2</v>
      </c>
      <c r="Y131" t="b">
        <v>1</v>
      </c>
      <c r="Z131">
        <v>3</v>
      </c>
      <c r="AA131">
        <v>17</v>
      </c>
      <c r="AB131" t="s">
        <v>241</v>
      </c>
      <c r="AC131" t="s">
        <v>194</v>
      </c>
      <c r="AD131" s="53">
        <v>0.98554821428664052</v>
      </c>
      <c r="AE131" t="s">
        <v>242</v>
      </c>
      <c r="AF131" t="s">
        <v>243</v>
      </c>
    </row>
    <row r="132" spans="1:32" x14ac:dyDescent="0.2">
      <c r="A132">
        <v>29</v>
      </c>
      <c r="B132" t="s">
        <v>275</v>
      </c>
      <c r="C132" t="b">
        <v>0</v>
      </c>
      <c r="D132" t="s">
        <v>236</v>
      </c>
      <c r="E132" s="52">
        <v>10</v>
      </c>
      <c r="F132" s="52">
        <v>0</v>
      </c>
      <c r="G132" s="52">
        <v>3.2</v>
      </c>
      <c r="H132" s="52">
        <v>1</v>
      </c>
      <c r="I132" t="s">
        <v>237</v>
      </c>
      <c r="J132" t="s">
        <v>238</v>
      </c>
      <c r="K132" t="s">
        <v>239</v>
      </c>
      <c r="L132" t="s">
        <v>240</v>
      </c>
      <c r="M132" s="53">
        <v>20.528121948242188</v>
      </c>
      <c r="N132" s="53">
        <v>20.255830764770508</v>
      </c>
      <c r="O132" s="53">
        <v>1.6456093788146973</v>
      </c>
      <c r="P132" t="s">
        <v>194</v>
      </c>
      <c r="Q132" t="s">
        <v>194</v>
      </c>
      <c r="R132" t="s">
        <v>194</v>
      </c>
      <c r="S132" t="s">
        <v>194</v>
      </c>
      <c r="T132" t="s">
        <v>194</v>
      </c>
      <c r="U132" t="s">
        <v>194</v>
      </c>
      <c r="V132" t="s">
        <v>194</v>
      </c>
      <c r="W132" t="b">
        <v>1</v>
      </c>
      <c r="X132" s="53">
        <v>0.28206729695804444</v>
      </c>
      <c r="Y132" t="b">
        <v>1</v>
      </c>
      <c r="Z132">
        <v>3</v>
      </c>
      <c r="AA132">
        <v>15</v>
      </c>
      <c r="AB132" t="s">
        <v>241</v>
      </c>
      <c r="AC132" t="s">
        <v>194</v>
      </c>
      <c r="AD132" s="53">
        <v>0.96705247056909616</v>
      </c>
      <c r="AE132" t="s">
        <v>242</v>
      </c>
      <c r="AF132" t="s">
        <v>243</v>
      </c>
    </row>
    <row r="133" spans="1:32" x14ac:dyDescent="0.2">
      <c r="A133">
        <v>29</v>
      </c>
      <c r="B133" t="s">
        <v>275</v>
      </c>
      <c r="C133" t="b">
        <v>0</v>
      </c>
      <c r="D133" t="s">
        <v>236</v>
      </c>
      <c r="E133" s="52">
        <v>10</v>
      </c>
      <c r="F133" s="52">
        <v>0</v>
      </c>
      <c r="G133" s="52">
        <v>3.2</v>
      </c>
      <c r="H133" s="52">
        <v>1</v>
      </c>
      <c r="I133" t="s">
        <v>244</v>
      </c>
      <c r="J133" t="s">
        <v>238</v>
      </c>
      <c r="K133" t="s">
        <v>245</v>
      </c>
      <c r="L133" t="s">
        <v>240</v>
      </c>
      <c r="M133" s="53">
        <v>21.004087448120117</v>
      </c>
      <c r="N133" s="53">
        <v>21.776315689086914</v>
      </c>
      <c r="O133" s="53">
        <v>0.71146947145462036</v>
      </c>
      <c r="P133" t="s">
        <v>194</v>
      </c>
      <c r="Q133" t="s">
        <v>194</v>
      </c>
      <c r="R133" t="s">
        <v>194</v>
      </c>
      <c r="S133" t="s">
        <v>194</v>
      </c>
      <c r="T133" t="s">
        <v>194</v>
      </c>
      <c r="U133" t="s">
        <v>194</v>
      </c>
      <c r="V133" t="s">
        <v>194</v>
      </c>
      <c r="W133" t="b">
        <v>1</v>
      </c>
      <c r="X133" s="53">
        <v>3.9999999105930328E-2</v>
      </c>
      <c r="Y133" t="b">
        <v>1</v>
      </c>
      <c r="Z133">
        <v>3</v>
      </c>
      <c r="AA133">
        <v>18</v>
      </c>
      <c r="AB133" t="s">
        <v>241</v>
      </c>
      <c r="AC133" t="s">
        <v>194</v>
      </c>
      <c r="AD133" s="53">
        <v>0.98939141046623336</v>
      </c>
      <c r="AE133" t="s">
        <v>243</v>
      </c>
      <c r="AF133" t="s">
        <v>243</v>
      </c>
    </row>
    <row r="134" spans="1:32" x14ac:dyDescent="0.2">
      <c r="A134">
        <v>29</v>
      </c>
      <c r="B134" t="s">
        <v>275</v>
      </c>
      <c r="C134" t="b">
        <v>0</v>
      </c>
      <c r="D134" t="s">
        <v>236</v>
      </c>
      <c r="E134" s="52">
        <v>10</v>
      </c>
      <c r="F134" s="52">
        <v>0</v>
      </c>
      <c r="G134" s="52">
        <v>3.2</v>
      </c>
      <c r="H134" s="52">
        <v>1</v>
      </c>
      <c r="I134" t="s">
        <v>246</v>
      </c>
      <c r="J134" t="s">
        <v>238</v>
      </c>
      <c r="K134" t="s">
        <v>247</v>
      </c>
      <c r="L134" t="s">
        <v>240</v>
      </c>
      <c r="M134" s="53">
        <v>21.666189193725586</v>
      </c>
      <c r="N134" s="53">
        <v>20.809524536132812</v>
      </c>
      <c r="O134" s="53">
        <v>1.3545130491256714</v>
      </c>
      <c r="P134" t="s">
        <v>194</v>
      </c>
      <c r="Q134" t="s">
        <v>194</v>
      </c>
      <c r="R134" t="s">
        <v>194</v>
      </c>
      <c r="S134" t="s">
        <v>194</v>
      </c>
      <c r="T134" t="s">
        <v>194</v>
      </c>
      <c r="U134" t="s">
        <v>194</v>
      </c>
      <c r="V134" t="s">
        <v>194</v>
      </c>
      <c r="W134" t="b">
        <v>1</v>
      </c>
      <c r="X134" s="53">
        <v>8.4878328536254183E-2</v>
      </c>
      <c r="Y134" t="b">
        <v>1</v>
      </c>
      <c r="Z134">
        <v>3</v>
      </c>
      <c r="AA134">
        <v>17</v>
      </c>
      <c r="AB134" t="s">
        <v>241</v>
      </c>
      <c r="AC134" t="s">
        <v>194</v>
      </c>
      <c r="AD134" s="53">
        <v>0.9851627151883815</v>
      </c>
      <c r="AE134" t="s">
        <v>242</v>
      </c>
      <c r="AF134" t="s">
        <v>243</v>
      </c>
    </row>
    <row r="135" spans="1:32" x14ac:dyDescent="0.2">
      <c r="A135">
        <v>30</v>
      </c>
      <c r="B135" t="s">
        <v>276</v>
      </c>
      <c r="C135" t="b">
        <v>0</v>
      </c>
      <c r="D135" t="s">
        <v>236</v>
      </c>
      <c r="E135" s="52">
        <v>100</v>
      </c>
      <c r="F135" s="52">
        <v>0</v>
      </c>
      <c r="G135" s="52">
        <v>3.2</v>
      </c>
      <c r="H135" s="52">
        <v>1</v>
      </c>
      <c r="I135" t="s">
        <v>237</v>
      </c>
      <c r="J135" t="s">
        <v>238</v>
      </c>
      <c r="K135" t="s">
        <v>239</v>
      </c>
      <c r="L135" t="s">
        <v>240</v>
      </c>
      <c r="M135" s="53">
        <v>20.780908584594727</v>
      </c>
      <c r="N135" s="53">
        <v>20.255830764770508</v>
      </c>
      <c r="O135" s="53">
        <v>1.6456093788146973</v>
      </c>
      <c r="P135" t="s">
        <v>194</v>
      </c>
      <c r="Q135" t="s">
        <v>194</v>
      </c>
      <c r="R135" t="s">
        <v>194</v>
      </c>
      <c r="S135" t="s">
        <v>194</v>
      </c>
      <c r="T135" t="s">
        <v>194</v>
      </c>
      <c r="U135" t="s">
        <v>194</v>
      </c>
      <c r="V135" t="s">
        <v>194</v>
      </c>
      <c r="W135" t="b">
        <v>1</v>
      </c>
      <c r="X135" s="53">
        <v>0.28206729695804444</v>
      </c>
      <c r="Y135" t="b">
        <v>1</v>
      </c>
      <c r="Z135">
        <v>3</v>
      </c>
      <c r="AA135">
        <v>15</v>
      </c>
      <c r="AB135" t="s">
        <v>241</v>
      </c>
      <c r="AC135" t="s">
        <v>194</v>
      </c>
      <c r="AD135" s="53">
        <v>0.96338577339899667</v>
      </c>
      <c r="AE135" t="s">
        <v>242</v>
      </c>
      <c r="AF135" t="s">
        <v>243</v>
      </c>
    </row>
    <row r="136" spans="1:32" x14ac:dyDescent="0.2">
      <c r="A136">
        <v>30</v>
      </c>
      <c r="B136" t="s">
        <v>276</v>
      </c>
      <c r="C136" t="b">
        <v>0</v>
      </c>
      <c r="D136" t="s">
        <v>236</v>
      </c>
      <c r="E136" s="52">
        <v>100</v>
      </c>
      <c r="F136" s="52">
        <v>0</v>
      </c>
      <c r="G136" s="52">
        <v>3.2</v>
      </c>
      <c r="H136" s="52">
        <v>1</v>
      </c>
      <c r="I136" t="s">
        <v>244</v>
      </c>
      <c r="J136" t="s">
        <v>238</v>
      </c>
      <c r="K136" t="s">
        <v>245</v>
      </c>
      <c r="L136" t="s">
        <v>240</v>
      </c>
      <c r="M136" s="53">
        <v>20.970962524414062</v>
      </c>
      <c r="N136" s="53">
        <v>21.776315689086914</v>
      </c>
      <c r="O136" s="53">
        <v>0.71146947145462036</v>
      </c>
      <c r="P136" t="s">
        <v>194</v>
      </c>
      <c r="Q136" t="s">
        <v>194</v>
      </c>
      <c r="R136" t="s">
        <v>194</v>
      </c>
      <c r="S136" t="s">
        <v>194</v>
      </c>
      <c r="T136" t="s">
        <v>194</v>
      </c>
      <c r="U136" t="s">
        <v>194</v>
      </c>
      <c r="V136" t="s">
        <v>194</v>
      </c>
      <c r="W136" t="b">
        <v>1</v>
      </c>
      <c r="X136" s="53">
        <v>3.9999999105930328E-2</v>
      </c>
      <c r="Y136" t="b">
        <v>1</v>
      </c>
      <c r="Z136">
        <v>3</v>
      </c>
      <c r="AA136">
        <v>18</v>
      </c>
      <c r="AB136" t="s">
        <v>241</v>
      </c>
      <c r="AC136" t="s">
        <v>194</v>
      </c>
      <c r="AD136" s="53">
        <v>0.99259020430222222</v>
      </c>
      <c r="AE136" t="s">
        <v>243</v>
      </c>
      <c r="AF136" t="s">
        <v>243</v>
      </c>
    </row>
    <row r="137" spans="1:32" x14ac:dyDescent="0.2">
      <c r="A137">
        <v>30</v>
      </c>
      <c r="B137" t="s">
        <v>276</v>
      </c>
      <c r="C137" t="b">
        <v>0</v>
      </c>
      <c r="D137" t="s">
        <v>236</v>
      </c>
      <c r="E137" s="52">
        <v>100</v>
      </c>
      <c r="F137" s="52">
        <v>0</v>
      </c>
      <c r="G137" s="52">
        <v>3.2</v>
      </c>
      <c r="H137" s="52">
        <v>1</v>
      </c>
      <c r="I137" t="s">
        <v>246</v>
      </c>
      <c r="J137" t="s">
        <v>238</v>
      </c>
      <c r="K137" t="s">
        <v>247</v>
      </c>
      <c r="L137" t="s">
        <v>240</v>
      </c>
      <c r="M137" s="53">
        <v>21.469442367553711</v>
      </c>
      <c r="N137" s="53">
        <v>20.809524536132812</v>
      </c>
      <c r="O137" s="53">
        <v>1.3545130491256714</v>
      </c>
      <c r="P137" t="s">
        <v>194</v>
      </c>
      <c r="Q137" t="s">
        <v>194</v>
      </c>
      <c r="R137" t="s">
        <v>194</v>
      </c>
      <c r="S137" t="s">
        <v>194</v>
      </c>
      <c r="T137" t="s">
        <v>194</v>
      </c>
      <c r="U137" t="s">
        <v>194</v>
      </c>
      <c r="V137" t="s">
        <v>194</v>
      </c>
      <c r="W137" t="b">
        <v>1</v>
      </c>
      <c r="X137" s="53">
        <v>8.4878328536254183E-2</v>
      </c>
      <c r="Y137" t="b">
        <v>1</v>
      </c>
      <c r="Z137">
        <v>3</v>
      </c>
      <c r="AA137">
        <v>17</v>
      </c>
      <c r="AB137" t="s">
        <v>241</v>
      </c>
      <c r="AC137" t="s">
        <v>194</v>
      </c>
      <c r="AD137" s="53">
        <v>0.9852856927026663</v>
      </c>
      <c r="AE137" t="s">
        <v>242</v>
      </c>
      <c r="AF137" t="s">
        <v>243</v>
      </c>
    </row>
    <row r="138" spans="1:32" x14ac:dyDescent="0.2">
      <c r="A138">
        <v>31</v>
      </c>
      <c r="B138" t="s">
        <v>277</v>
      </c>
      <c r="C138" t="b">
        <v>0</v>
      </c>
      <c r="D138" t="s">
        <v>236</v>
      </c>
      <c r="E138" s="52">
        <v>0</v>
      </c>
      <c r="F138" s="52">
        <v>0</v>
      </c>
      <c r="G138" s="52">
        <v>3.2</v>
      </c>
      <c r="H138" s="52">
        <v>2</v>
      </c>
      <c r="I138" t="s">
        <v>237</v>
      </c>
      <c r="J138" t="s">
        <v>238</v>
      </c>
      <c r="K138" t="s">
        <v>239</v>
      </c>
      <c r="L138" t="s">
        <v>240</v>
      </c>
      <c r="M138" s="53">
        <v>18.92913818359375</v>
      </c>
      <c r="N138" s="53">
        <v>20.255830764770508</v>
      </c>
      <c r="O138" s="53">
        <v>1.6456093788146973</v>
      </c>
      <c r="P138" t="s">
        <v>194</v>
      </c>
      <c r="Q138" t="s">
        <v>194</v>
      </c>
      <c r="R138" t="s">
        <v>194</v>
      </c>
      <c r="S138" t="s">
        <v>194</v>
      </c>
      <c r="T138" t="s">
        <v>194</v>
      </c>
      <c r="U138" t="s">
        <v>194</v>
      </c>
      <c r="V138" t="s">
        <v>194</v>
      </c>
      <c r="W138" t="b">
        <v>1</v>
      </c>
      <c r="X138" s="53">
        <v>0.28206729695804444</v>
      </c>
      <c r="Y138" t="b">
        <v>1</v>
      </c>
      <c r="Z138">
        <v>3</v>
      </c>
      <c r="AA138">
        <v>13</v>
      </c>
      <c r="AB138" t="s">
        <v>241</v>
      </c>
      <c r="AC138" t="s">
        <v>194</v>
      </c>
      <c r="AD138" s="53">
        <v>0.96419910721765711</v>
      </c>
      <c r="AE138" t="s">
        <v>242</v>
      </c>
      <c r="AF138" t="s">
        <v>243</v>
      </c>
    </row>
    <row r="139" spans="1:32" x14ac:dyDescent="0.2">
      <c r="A139">
        <v>31</v>
      </c>
      <c r="B139" t="s">
        <v>277</v>
      </c>
      <c r="C139" t="b">
        <v>0</v>
      </c>
      <c r="D139" t="s">
        <v>236</v>
      </c>
      <c r="E139" s="52">
        <v>0</v>
      </c>
      <c r="F139" s="52">
        <v>0</v>
      </c>
      <c r="G139" s="52">
        <v>3.2</v>
      </c>
      <c r="H139" s="52">
        <v>2</v>
      </c>
      <c r="I139" t="s">
        <v>244</v>
      </c>
      <c r="J139" t="s">
        <v>238</v>
      </c>
      <c r="K139" t="s">
        <v>245</v>
      </c>
      <c r="L139" t="s">
        <v>240</v>
      </c>
      <c r="M139" s="53">
        <v>21.577699661254883</v>
      </c>
      <c r="N139" s="53">
        <v>21.776315689086914</v>
      </c>
      <c r="O139" s="53">
        <v>0.71146947145462036</v>
      </c>
      <c r="P139" t="s">
        <v>194</v>
      </c>
      <c r="Q139" t="s">
        <v>194</v>
      </c>
      <c r="R139" t="s">
        <v>194</v>
      </c>
      <c r="S139" t="s">
        <v>194</v>
      </c>
      <c r="T139" t="s">
        <v>194</v>
      </c>
      <c r="U139" t="s">
        <v>194</v>
      </c>
      <c r="V139" t="s">
        <v>194</v>
      </c>
      <c r="W139" t="b">
        <v>1</v>
      </c>
      <c r="X139" s="53">
        <v>3.9999999105930328E-2</v>
      </c>
      <c r="Y139" t="b">
        <v>1</v>
      </c>
      <c r="Z139">
        <v>3</v>
      </c>
      <c r="AA139">
        <v>18</v>
      </c>
      <c r="AB139" t="s">
        <v>241</v>
      </c>
      <c r="AC139" t="s">
        <v>194</v>
      </c>
      <c r="AD139" s="53">
        <v>0.98996163757154965</v>
      </c>
      <c r="AE139" t="s">
        <v>243</v>
      </c>
      <c r="AF139" t="s">
        <v>243</v>
      </c>
    </row>
    <row r="140" spans="1:32" x14ac:dyDescent="0.2">
      <c r="A140">
        <v>31</v>
      </c>
      <c r="B140" t="s">
        <v>277</v>
      </c>
      <c r="C140" t="b">
        <v>0</v>
      </c>
      <c r="D140" t="s">
        <v>236</v>
      </c>
      <c r="E140" s="52">
        <v>0</v>
      </c>
      <c r="F140" s="52">
        <v>0</v>
      </c>
      <c r="G140" s="52">
        <v>3.2</v>
      </c>
      <c r="H140" s="52">
        <v>2</v>
      </c>
      <c r="I140" t="s">
        <v>246</v>
      </c>
      <c r="J140" t="s">
        <v>238</v>
      </c>
      <c r="K140" t="s">
        <v>247</v>
      </c>
      <c r="L140" t="s">
        <v>240</v>
      </c>
      <c r="M140" s="53">
        <v>19.812891006469727</v>
      </c>
      <c r="N140" s="53">
        <v>20.809524536132812</v>
      </c>
      <c r="O140" s="53">
        <v>1.3545130491256714</v>
      </c>
      <c r="P140" t="s">
        <v>194</v>
      </c>
      <c r="Q140" t="s">
        <v>194</v>
      </c>
      <c r="R140" t="s">
        <v>194</v>
      </c>
      <c r="S140" t="s">
        <v>194</v>
      </c>
      <c r="T140" t="s">
        <v>194</v>
      </c>
      <c r="U140" t="s">
        <v>194</v>
      </c>
      <c r="V140" t="s">
        <v>194</v>
      </c>
      <c r="W140" t="b">
        <v>1</v>
      </c>
      <c r="X140" s="53">
        <v>8.4878328536254183E-2</v>
      </c>
      <c r="Y140" t="b">
        <v>1</v>
      </c>
      <c r="Z140">
        <v>3</v>
      </c>
      <c r="AA140">
        <v>15</v>
      </c>
      <c r="AB140" t="s">
        <v>241</v>
      </c>
      <c r="AC140" t="s">
        <v>194</v>
      </c>
      <c r="AD140" s="53">
        <v>0.98528365255254347</v>
      </c>
      <c r="AE140" t="s">
        <v>242</v>
      </c>
      <c r="AF140" t="s">
        <v>243</v>
      </c>
    </row>
    <row r="141" spans="1:32" x14ac:dyDescent="0.2">
      <c r="A141">
        <v>32</v>
      </c>
      <c r="B141" t="s">
        <v>278</v>
      </c>
      <c r="C141" t="b">
        <v>0</v>
      </c>
      <c r="D141" t="s">
        <v>236</v>
      </c>
      <c r="E141" s="52">
        <v>0.01</v>
      </c>
      <c r="F141" s="52">
        <v>0</v>
      </c>
      <c r="G141" s="52">
        <v>3.2</v>
      </c>
      <c r="H141" s="52">
        <v>2</v>
      </c>
      <c r="I141" t="s">
        <v>237</v>
      </c>
      <c r="J141" t="s">
        <v>238</v>
      </c>
      <c r="K141" t="s">
        <v>239</v>
      </c>
      <c r="L141" t="s">
        <v>240</v>
      </c>
      <c r="M141" s="53">
        <v>18.397758483886719</v>
      </c>
      <c r="N141" s="53">
        <v>20.255830764770508</v>
      </c>
      <c r="O141" s="53">
        <v>1.6456093788146973</v>
      </c>
      <c r="P141" t="s">
        <v>194</v>
      </c>
      <c r="Q141" t="s">
        <v>194</v>
      </c>
      <c r="R141" t="s">
        <v>194</v>
      </c>
      <c r="S141" t="s">
        <v>194</v>
      </c>
      <c r="T141" t="s">
        <v>194</v>
      </c>
      <c r="U141" t="s">
        <v>194</v>
      </c>
      <c r="V141" t="s">
        <v>194</v>
      </c>
      <c r="W141" t="b">
        <v>1</v>
      </c>
      <c r="X141" s="53">
        <v>0.28206729695804444</v>
      </c>
      <c r="Y141" t="b">
        <v>1</v>
      </c>
      <c r="Z141">
        <v>3</v>
      </c>
      <c r="AA141">
        <v>13</v>
      </c>
      <c r="AB141" t="s">
        <v>241</v>
      </c>
      <c r="AC141" t="s">
        <v>194</v>
      </c>
      <c r="AD141" s="53">
        <v>0.96488887507364252</v>
      </c>
      <c r="AE141" t="s">
        <v>242</v>
      </c>
      <c r="AF141" t="s">
        <v>243</v>
      </c>
    </row>
    <row r="142" spans="1:32" x14ac:dyDescent="0.2">
      <c r="A142">
        <v>32</v>
      </c>
      <c r="B142" t="s">
        <v>278</v>
      </c>
      <c r="C142" t="b">
        <v>0</v>
      </c>
      <c r="D142" t="s">
        <v>236</v>
      </c>
      <c r="E142" s="52">
        <v>0.01</v>
      </c>
      <c r="F142" s="52">
        <v>0</v>
      </c>
      <c r="G142" s="52">
        <v>3.2</v>
      </c>
      <c r="H142" s="52">
        <v>2</v>
      </c>
      <c r="I142" t="s">
        <v>244</v>
      </c>
      <c r="J142" t="s">
        <v>238</v>
      </c>
      <c r="K142" t="s">
        <v>245</v>
      </c>
      <c r="L142" t="s">
        <v>240</v>
      </c>
      <c r="M142" s="53">
        <v>21.11207389831543</v>
      </c>
      <c r="N142" s="53">
        <v>21.776315689086914</v>
      </c>
      <c r="O142" s="53">
        <v>0.71146947145462036</v>
      </c>
      <c r="P142" t="s">
        <v>194</v>
      </c>
      <c r="Q142" t="s">
        <v>194</v>
      </c>
      <c r="R142" t="s">
        <v>194</v>
      </c>
      <c r="S142" t="s">
        <v>194</v>
      </c>
      <c r="T142" t="s">
        <v>194</v>
      </c>
      <c r="U142" t="s">
        <v>194</v>
      </c>
      <c r="V142" t="s">
        <v>194</v>
      </c>
      <c r="W142" t="b">
        <v>1</v>
      </c>
      <c r="X142" s="53">
        <v>3.9999999105930328E-2</v>
      </c>
      <c r="Y142" t="b">
        <v>1</v>
      </c>
      <c r="Z142">
        <v>3</v>
      </c>
      <c r="AA142">
        <v>18</v>
      </c>
      <c r="AB142" t="s">
        <v>241</v>
      </c>
      <c r="AC142" t="s">
        <v>194</v>
      </c>
      <c r="AD142" s="53">
        <v>0.99065913752437562</v>
      </c>
      <c r="AE142" t="s">
        <v>243</v>
      </c>
      <c r="AF142" t="s">
        <v>243</v>
      </c>
    </row>
    <row r="143" spans="1:32" x14ac:dyDescent="0.2">
      <c r="A143">
        <v>32</v>
      </c>
      <c r="B143" t="s">
        <v>278</v>
      </c>
      <c r="C143" t="b">
        <v>0</v>
      </c>
      <c r="D143" t="s">
        <v>236</v>
      </c>
      <c r="E143" s="52">
        <v>0.01</v>
      </c>
      <c r="F143" s="52">
        <v>0</v>
      </c>
      <c r="G143" s="52">
        <v>3.2</v>
      </c>
      <c r="H143" s="52">
        <v>2</v>
      </c>
      <c r="I143" t="s">
        <v>246</v>
      </c>
      <c r="J143" t="s">
        <v>238</v>
      </c>
      <c r="K143" t="s">
        <v>247</v>
      </c>
      <c r="L143" t="s">
        <v>240</v>
      </c>
      <c r="M143" s="53">
        <v>19.261184692382812</v>
      </c>
      <c r="N143" s="53">
        <v>20.809524536132812</v>
      </c>
      <c r="O143" s="53">
        <v>1.3545130491256714</v>
      </c>
      <c r="P143" t="s">
        <v>194</v>
      </c>
      <c r="Q143" t="s">
        <v>194</v>
      </c>
      <c r="R143" t="s">
        <v>194</v>
      </c>
      <c r="S143" t="s">
        <v>194</v>
      </c>
      <c r="T143" t="s">
        <v>194</v>
      </c>
      <c r="U143" t="s">
        <v>194</v>
      </c>
      <c r="V143" t="s">
        <v>194</v>
      </c>
      <c r="W143" t="b">
        <v>1</v>
      </c>
      <c r="X143" s="53">
        <v>8.4878328536254183E-2</v>
      </c>
      <c r="Y143" t="b">
        <v>1</v>
      </c>
      <c r="Z143">
        <v>3</v>
      </c>
      <c r="AA143">
        <v>15</v>
      </c>
      <c r="AB143" t="s">
        <v>241</v>
      </c>
      <c r="AC143" t="s">
        <v>194</v>
      </c>
      <c r="AD143" s="53">
        <v>0.98527401489437372</v>
      </c>
      <c r="AE143" t="s">
        <v>242</v>
      </c>
      <c r="AF143" t="s">
        <v>243</v>
      </c>
    </row>
    <row r="144" spans="1:32" x14ac:dyDescent="0.2">
      <c r="A144">
        <v>33</v>
      </c>
      <c r="B144" t="s">
        <v>279</v>
      </c>
      <c r="C144" t="b">
        <v>0</v>
      </c>
      <c r="D144" t="s">
        <v>236</v>
      </c>
      <c r="E144" s="52">
        <v>0.1</v>
      </c>
      <c r="F144" s="52">
        <v>0</v>
      </c>
      <c r="G144" s="52">
        <v>3.2</v>
      </c>
      <c r="H144" s="52">
        <v>2</v>
      </c>
      <c r="I144" t="s">
        <v>237</v>
      </c>
      <c r="J144" t="s">
        <v>238</v>
      </c>
      <c r="K144" t="s">
        <v>239</v>
      </c>
      <c r="L144" t="s">
        <v>240</v>
      </c>
      <c r="M144" s="53">
        <v>18.446746826171875</v>
      </c>
      <c r="N144" s="53">
        <v>20.255830764770508</v>
      </c>
      <c r="O144" s="53">
        <v>1.6456093788146973</v>
      </c>
      <c r="P144" t="s">
        <v>194</v>
      </c>
      <c r="Q144" t="s">
        <v>194</v>
      </c>
      <c r="R144" t="s">
        <v>194</v>
      </c>
      <c r="S144" t="s">
        <v>194</v>
      </c>
      <c r="T144" t="s">
        <v>194</v>
      </c>
      <c r="U144" t="s">
        <v>194</v>
      </c>
      <c r="V144" t="s">
        <v>194</v>
      </c>
      <c r="W144" t="b">
        <v>1</v>
      </c>
      <c r="X144" s="53">
        <v>0.28206729695804444</v>
      </c>
      <c r="Y144" t="b">
        <v>1</v>
      </c>
      <c r="Z144">
        <v>3</v>
      </c>
      <c r="AA144">
        <v>13</v>
      </c>
      <c r="AB144" t="s">
        <v>241</v>
      </c>
      <c r="AC144" t="s">
        <v>194</v>
      </c>
      <c r="AD144" s="53">
        <v>0.9616339112092962</v>
      </c>
      <c r="AE144" t="s">
        <v>242</v>
      </c>
      <c r="AF144" t="s">
        <v>243</v>
      </c>
    </row>
    <row r="145" spans="1:32" x14ac:dyDescent="0.2">
      <c r="A145">
        <v>33</v>
      </c>
      <c r="B145" t="s">
        <v>279</v>
      </c>
      <c r="C145" t="b">
        <v>0</v>
      </c>
      <c r="D145" t="s">
        <v>236</v>
      </c>
      <c r="E145" s="52">
        <v>0.1</v>
      </c>
      <c r="F145" s="52">
        <v>0</v>
      </c>
      <c r="G145" s="52">
        <v>3.2</v>
      </c>
      <c r="H145" s="52">
        <v>2</v>
      </c>
      <c r="I145" t="s">
        <v>244</v>
      </c>
      <c r="J145" t="s">
        <v>238</v>
      </c>
      <c r="K145" t="s">
        <v>245</v>
      </c>
      <c r="L145" t="s">
        <v>240</v>
      </c>
      <c r="M145" s="53">
        <v>20.963966369628906</v>
      </c>
      <c r="N145" s="53">
        <v>21.776315689086914</v>
      </c>
      <c r="O145" s="53">
        <v>0.71146947145462036</v>
      </c>
      <c r="P145" t="s">
        <v>194</v>
      </c>
      <c r="Q145" t="s">
        <v>194</v>
      </c>
      <c r="R145" t="s">
        <v>194</v>
      </c>
      <c r="S145" t="s">
        <v>194</v>
      </c>
      <c r="T145" t="s">
        <v>194</v>
      </c>
      <c r="U145" t="s">
        <v>194</v>
      </c>
      <c r="V145" t="s">
        <v>194</v>
      </c>
      <c r="W145" t="b">
        <v>1</v>
      </c>
      <c r="X145" s="53">
        <v>3.9999999105930328E-2</v>
      </c>
      <c r="Y145" t="b">
        <v>1</v>
      </c>
      <c r="Z145">
        <v>3</v>
      </c>
      <c r="AA145">
        <v>18</v>
      </c>
      <c r="AB145" t="s">
        <v>241</v>
      </c>
      <c r="AC145" t="s">
        <v>194</v>
      </c>
      <c r="AD145" s="53">
        <v>0.99340365839746247</v>
      </c>
      <c r="AE145" t="s">
        <v>243</v>
      </c>
      <c r="AF145" t="s">
        <v>243</v>
      </c>
    </row>
    <row r="146" spans="1:32" x14ac:dyDescent="0.2">
      <c r="A146">
        <v>33</v>
      </c>
      <c r="B146" t="s">
        <v>279</v>
      </c>
      <c r="C146" t="b">
        <v>0</v>
      </c>
      <c r="D146" t="s">
        <v>236</v>
      </c>
      <c r="E146" s="52">
        <v>0.1</v>
      </c>
      <c r="F146" s="52">
        <v>0</v>
      </c>
      <c r="G146" s="52">
        <v>3.2</v>
      </c>
      <c r="H146" s="52">
        <v>2</v>
      </c>
      <c r="I146" t="s">
        <v>246</v>
      </c>
      <c r="J146" t="s">
        <v>238</v>
      </c>
      <c r="K146" t="s">
        <v>247</v>
      </c>
      <c r="L146" t="s">
        <v>240</v>
      </c>
      <c r="M146" s="53">
        <v>19.350318908691406</v>
      </c>
      <c r="N146" s="53">
        <v>20.809524536132812</v>
      </c>
      <c r="O146" s="53">
        <v>1.3545130491256714</v>
      </c>
      <c r="P146" t="s">
        <v>194</v>
      </c>
      <c r="Q146" t="s">
        <v>194</v>
      </c>
      <c r="R146" t="s">
        <v>194</v>
      </c>
      <c r="S146" t="s">
        <v>194</v>
      </c>
      <c r="T146" t="s">
        <v>194</v>
      </c>
      <c r="U146" t="s">
        <v>194</v>
      </c>
      <c r="V146" t="s">
        <v>194</v>
      </c>
      <c r="W146" t="b">
        <v>1</v>
      </c>
      <c r="X146" s="53">
        <v>8.4878328536254183E-2</v>
      </c>
      <c r="Y146" t="b">
        <v>1</v>
      </c>
      <c r="Z146">
        <v>3</v>
      </c>
      <c r="AA146">
        <v>15</v>
      </c>
      <c r="AB146" t="s">
        <v>241</v>
      </c>
      <c r="AC146" t="s">
        <v>194</v>
      </c>
      <c r="AD146" s="53">
        <v>0.98633436542131125</v>
      </c>
      <c r="AE146" t="s">
        <v>242</v>
      </c>
      <c r="AF146" t="s">
        <v>243</v>
      </c>
    </row>
    <row r="147" spans="1:32" x14ac:dyDescent="0.2">
      <c r="A147">
        <v>34</v>
      </c>
      <c r="B147" t="s">
        <v>280</v>
      </c>
      <c r="C147" t="b">
        <v>0</v>
      </c>
      <c r="D147" t="s">
        <v>236</v>
      </c>
      <c r="E147" s="52">
        <v>1</v>
      </c>
      <c r="F147" s="52">
        <v>0</v>
      </c>
      <c r="G147" s="52">
        <v>3.2</v>
      </c>
      <c r="H147" s="52">
        <v>2</v>
      </c>
      <c r="I147" t="s">
        <v>237</v>
      </c>
      <c r="J147" t="s">
        <v>238</v>
      </c>
      <c r="K147" t="s">
        <v>239</v>
      </c>
      <c r="L147" t="s">
        <v>240</v>
      </c>
      <c r="M147" s="53">
        <v>20.139793395996094</v>
      </c>
      <c r="N147" s="53">
        <v>20.255830764770508</v>
      </c>
      <c r="O147" s="53">
        <v>1.6456093788146973</v>
      </c>
      <c r="P147" t="s">
        <v>194</v>
      </c>
      <c r="Q147" t="s">
        <v>194</v>
      </c>
      <c r="R147" t="s">
        <v>194</v>
      </c>
      <c r="S147" t="s">
        <v>194</v>
      </c>
      <c r="T147" t="s">
        <v>194</v>
      </c>
      <c r="U147" t="s">
        <v>194</v>
      </c>
      <c r="V147" t="s">
        <v>194</v>
      </c>
      <c r="W147" t="b">
        <v>1</v>
      </c>
      <c r="X147" s="53">
        <v>0.28206729695804444</v>
      </c>
      <c r="Y147" t="b">
        <v>1</v>
      </c>
      <c r="Z147">
        <v>3</v>
      </c>
      <c r="AA147">
        <v>15</v>
      </c>
      <c r="AB147" t="s">
        <v>241</v>
      </c>
      <c r="AC147" t="s">
        <v>194</v>
      </c>
      <c r="AD147" s="53">
        <v>0.97218967613870289</v>
      </c>
      <c r="AE147" t="s">
        <v>242</v>
      </c>
      <c r="AF147" t="s">
        <v>243</v>
      </c>
    </row>
    <row r="148" spans="1:32" x14ac:dyDescent="0.2">
      <c r="A148">
        <v>34</v>
      </c>
      <c r="B148" t="s">
        <v>280</v>
      </c>
      <c r="C148" t="b">
        <v>0</v>
      </c>
      <c r="D148" t="s">
        <v>236</v>
      </c>
      <c r="E148" s="52">
        <v>1</v>
      </c>
      <c r="F148" s="52">
        <v>0</v>
      </c>
      <c r="G148" s="52">
        <v>3.2</v>
      </c>
      <c r="H148" s="52">
        <v>2</v>
      </c>
      <c r="I148" t="s">
        <v>244</v>
      </c>
      <c r="J148" t="s">
        <v>238</v>
      </c>
      <c r="K148" t="s">
        <v>245</v>
      </c>
      <c r="L148" t="s">
        <v>240</v>
      </c>
      <c r="M148" s="53">
        <v>20.898983001708984</v>
      </c>
      <c r="N148" s="53">
        <v>21.776315689086914</v>
      </c>
      <c r="O148" s="53">
        <v>0.71146947145462036</v>
      </c>
      <c r="P148" t="s">
        <v>194</v>
      </c>
      <c r="Q148" t="s">
        <v>194</v>
      </c>
      <c r="R148" t="s">
        <v>194</v>
      </c>
      <c r="S148" t="s">
        <v>194</v>
      </c>
      <c r="T148" t="s">
        <v>194</v>
      </c>
      <c r="U148" t="s">
        <v>194</v>
      </c>
      <c r="V148" t="s">
        <v>194</v>
      </c>
      <c r="W148" t="b">
        <v>1</v>
      </c>
      <c r="X148" s="53">
        <v>3.9999999105930328E-2</v>
      </c>
      <c r="Y148" t="b">
        <v>1</v>
      </c>
      <c r="Z148">
        <v>3</v>
      </c>
      <c r="AA148">
        <v>18</v>
      </c>
      <c r="AB148" t="s">
        <v>241</v>
      </c>
      <c r="AC148" t="s">
        <v>194</v>
      </c>
      <c r="AD148" s="53">
        <v>0.99188490004125085</v>
      </c>
      <c r="AE148" t="s">
        <v>243</v>
      </c>
      <c r="AF148" t="s">
        <v>243</v>
      </c>
    </row>
    <row r="149" spans="1:32" x14ac:dyDescent="0.2">
      <c r="A149">
        <v>34</v>
      </c>
      <c r="B149" t="s">
        <v>280</v>
      </c>
      <c r="C149" t="b">
        <v>0</v>
      </c>
      <c r="D149" t="s">
        <v>236</v>
      </c>
      <c r="E149" s="52">
        <v>1</v>
      </c>
      <c r="F149" s="52">
        <v>0</v>
      </c>
      <c r="G149" s="52">
        <v>3.2</v>
      </c>
      <c r="H149" s="52">
        <v>2</v>
      </c>
      <c r="I149" t="s">
        <v>246</v>
      </c>
      <c r="J149" t="s">
        <v>238</v>
      </c>
      <c r="K149" t="s">
        <v>247</v>
      </c>
      <c r="L149" t="s">
        <v>240</v>
      </c>
      <c r="M149" s="53">
        <v>21.408721923828125</v>
      </c>
      <c r="N149" s="53">
        <v>20.809524536132812</v>
      </c>
      <c r="O149" s="53">
        <v>1.3545130491256714</v>
      </c>
      <c r="P149" t="s">
        <v>194</v>
      </c>
      <c r="Q149" t="s">
        <v>194</v>
      </c>
      <c r="R149" t="s">
        <v>194</v>
      </c>
      <c r="S149" t="s">
        <v>194</v>
      </c>
      <c r="T149" t="s">
        <v>194</v>
      </c>
      <c r="U149" t="s">
        <v>194</v>
      </c>
      <c r="V149" t="s">
        <v>194</v>
      </c>
      <c r="W149" t="b">
        <v>1</v>
      </c>
      <c r="X149" s="53">
        <v>8.4878328536254183E-2</v>
      </c>
      <c r="Y149" t="b">
        <v>1</v>
      </c>
      <c r="Z149">
        <v>3</v>
      </c>
      <c r="AA149">
        <v>17</v>
      </c>
      <c r="AB149" t="s">
        <v>241</v>
      </c>
      <c r="AC149" t="s">
        <v>194</v>
      </c>
      <c r="AD149" s="53">
        <v>0.98578475606982852</v>
      </c>
      <c r="AE149" t="s">
        <v>242</v>
      </c>
      <c r="AF149" t="s">
        <v>243</v>
      </c>
    </row>
    <row r="150" spans="1:32" x14ac:dyDescent="0.2">
      <c r="A150">
        <v>35</v>
      </c>
      <c r="B150" t="s">
        <v>281</v>
      </c>
      <c r="C150" t="b">
        <v>0</v>
      </c>
      <c r="D150" t="s">
        <v>236</v>
      </c>
      <c r="E150" s="52">
        <v>10</v>
      </c>
      <c r="F150" s="52">
        <v>0</v>
      </c>
      <c r="G150" s="52">
        <v>3.2</v>
      </c>
      <c r="H150" s="52">
        <v>2</v>
      </c>
      <c r="I150" t="s">
        <v>237</v>
      </c>
      <c r="J150" t="s">
        <v>238</v>
      </c>
      <c r="K150" t="s">
        <v>239</v>
      </c>
      <c r="L150" t="s">
        <v>240</v>
      </c>
      <c r="M150" s="53">
        <v>20.396196365356445</v>
      </c>
      <c r="N150" s="53">
        <v>20.255830764770508</v>
      </c>
      <c r="O150" s="53">
        <v>1.6456093788146973</v>
      </c>
      <c r="P150" t="s">
        <v>194</v>
      </c>
      <c r="Q150" t="s">
        <v>194</v>
      </c>
      <c r="R150" t="s">
        <v>194</v>
      </c>
      <c r="S150" t="s">
        <v>194</v>
      </c>
      <c r="T150" t="s">
        <v>194</v>
      </c>
      <c r="U150" t="s">
        <v>194</v>
      </c>
      <c r="V150" t="s">
        <v>194</v>
      </c>
      <c r="W150" t="b">
        <v>1</v>
      </c>
      <c r="X150" s="53">
        <v>0.28206729695804444</v>
      </c>
      <c r="Y150" t="b">
        <v>1</v>
      </c>
      <c r="Z150">
        <v>3</v>
      </c>
      <c r="AA150">
        <v>14</v>
      </c>
      <c r="AB150" t="s">
        <v>241</v>
      </c>
      <c r="AC150" t="s">
        <v>194</v>
      </c>
      <c r="AD150" s="53">
        <v>0.97131129839715946</v>
      </c>
      <c r="AE150" t="s">
        <v>242</v>
      </c>
      <c r="AF150" t="s">
        <v>243</v>
      </c>
    </row>
    <row r="151" spans="1:32" x14ac:dyDescent="0.2">
      <c r="A151">
        <v>35</v>
      </c>
      <c r="B151" t="s">
        <v>281</v>
      </c>
      <c r="C151" t="b">
        <v>0</v>
      </c>
      <c r="D151" t="s">
        <v>236</v>
      </c>
      <c r="E151" s="52">
        <v>10</v>
      </c>
      <c r="F151" s="52">
        <v>0</v>
      </c>
      <c r="G151" s="52">
        <v>3.2</v>
      </c>
      <c r="H151" s="52">
        <v>2</v>
      </c>
      <c r="I151" t="s">
        <v>244</v>
      </c>
      <c r="J151" t="s">
        <v>238</v>
      </c>
      <c r="K151" t="s">
        <v>245</v>
      </c>
      <c r="L151" t="s">
        <v>240</v>
      </c>
      <c r="M151" s="53">
        <v>20.906103134155273</v>
      </c>
      <c r="N151" s="53">
        <v>21.776315689086914</v>
      </c>
      <c r="O151" s="53">
        <v>0.71146947145462036</v>
      </c>
      <c r="P151" t="s">
        <v>194</v>
      </c>
      <c r="Q151" t="s">
        <v>194</v>
      </c>
      <c r="R151" t="s">
        <v>194</v>
      </c>
      <c r="S151" t="s">
        <v>194</v>
      </c>
      <c r="T151" t="s">
        <v>194</v>
      </c>
      <c r="U151" t="s">
        <v>194</v>
      </c>
      <c r="V151" t="s">
        <v>194</v>
      </c>
      <c r="W151" t="b">
        <v>1</v>
      </c>
      <c r="X151" s="53">
        <v>3.9999999105930328E-2</v>
      </c>
      <c r="Y151" t="b">
        <v>1</v>
      </c>
      <c r="Z151">
        <v>3</v>
      </c>
      <c r="AA151">
        <v>17</v>
      </c>
      <c r="AB151" t="s">
        <v>241</v>
      </c>
      <c r="AC151" t="s">
        <v>194</v>
      </c>
      <c r="AD151" s="53">
        <v>0.9901596928977574</v>
      </c>
      <c r="AE151" t="s">
        <v>243</v>
      </c>
      <c r="AF151" t="s">
        <v>243</v>
      </c>
    </row>
    <row r="152" spans="1:32" x14ac:dyDescent="0.2">
      <c r="A152">
        <v>35</v>
      </c>
      <c r="B152" t="s">
        <v>281</v>
      </c>
      <c r="C152" t="b">
        <v>0</v>
      </c>
      <c r="D152" t="s">
        <v>236</v>
      </c>
      <c r="E152" s="52">
        <v>10</v>
      </c>
      <c r="F152" s="52">
        <v>0</v>
      </c>
      <c r="G152" s="52">
        <v>3.2</v>
      </c>
      <c r="H152" s="52">
        <v>2</v>
      </c>
      <c r="I152" t="s">
        <v>246</v>
      </c>
      <c r="J152" t="s">
        <v>238</v>
      </c>
      <c r="K152" t="s">
        <v>247</v>
      </c>
      <c r="L152" t="s">
        <v>240</v>
      </c>
      <c r="M152" s="53">
        <v>21.555465698242188</v>
      </c>
      <c r="N152" s="53">
        <v>20.809524536132812</v>
      </c>
      <c r="O152" s="53">
        <v>1.3545130491256714</v>
      </c>
      <c r="P152" t="s">
        <v>194</v>
      </c>
      <c r="Q152" t="s">
        <v>194</v>
      </c>
      <c r="R152" t="s">
        <v>194</v>
      </c>
      <c r="S152" t="s">
        <v>194</v>
      </c>
      <c r="T152" t="s">
        <v>194</v>
      </c>
      <c r="U152" t="s">
        <v>194</v>
      </c>
      <c r="V152" t="s">
        <v>194</v>
      </c>
      <c r="W152" t="b">
        <v>1</v>
      </c>
      <c r="X152" s="53">
        <v>8.4878328536254183E-2</v>
      </c>
      <c r="Y152" t="b">
        <v>1</v>
      </c>
      <c r="Z152">
        <v>3</v>
      </c>
      <c r="AA152">
        <v>17</v>
      </c>
      <c r="AB152" t="s">
        <v>241</v>
      </c>
      <c r="AC152" t="s">
        <v>194</v>
      </c>
      <c r="AD152" s="53">
        <v>0.98943609142092437</v>
      </c>
      <c r="AE152" t="s">
        <v>242</v>
      </c>
      <c r="AF152" t="s">
        <v>243</v>
      </c>
    </row>
    <row r="153" spans="1:32" x14ac:dyDescent="0.2">
      <c r="A153">
        <v>36</v>
      </c>
      <c r="B153" t="s">
        <v>282</v>
      </c>
      <c r="C153" t="b">
        <v>0</v>
      </c>
      <c r="D153" t="s">
        <v>236</v>
      </c>
      <c r="E153" s="52">
        <v>100</v>
      </c>
      <c r="F153" s="52">
        <v>0</v>
      </c>
      <c r="G153" s="52">
        <v>3.2</v>
      </c>
      <c r="H153" s="52">
        <v>2</v>
      </c>
      <c r="I153" t="s">
        <v>237</v>
      </c>
      <c r="J153" t="s">
        <v>238</v>
      </c>
      <c r="K153" t="s">
        <v>239</v>
      </c>
      <c r="L153" t="s">
        <v>240</v>
      </c>
      <c r="M153" s="53">
        <v>20.692111968994141</v>
      </c>
      <c r="N153" s="53">
        <v>20.255830764770508</v>
      </c>
      <c r="O153" s="53">
        <v>1.6456093788146973</v>
      </c>
      <c r="P153" t="s">
        <v>194</v>
      </c>
      <c r="Q153" t="s">
        <v>194</v>
      </c>
      <c r="R153" t="s">
        <v>194</v>
      </c>
      <c r="S153" t="s">
        <v>194</v>
      </c>
      <c r="T153" t="s">
        <v>194</v>
      </c>
      <c r="U153" t="s">
        <v>194</v>
      </c>
      <c r="V153" t="s">
        <v>194</v>
      </c>
      <c r="W153" t="b">
        <v>1</v>
      </c>
      <c r="X153" s="53">
        <v>0.28206729695804444</v>
      </c>
      <c r="Y153" t="b">
        <v>1</v>
      </c>
      <c r="Z153">
        <v>3</v>
      </c>
      <c r="AA153">
        <v>15</v>
      </c>
      <c r="AB153" t="s">
        <v>241</v>
      </c>
      <c r="AC153" t="s">
        <v>194</v>
      </c>
      <c r="AD153" s="53">
        <v>0.96394191646607541</v>
      </c>
      <c r="AE153" t="s">
        <v>242</v>
      </c>
      <c r="AF153" t="s">
        <v>243</v>
      </c>
    </row>
    <row r="154" spans="1:32" x14ac:dyDescent="0.2">
      <c r="A154">
        <v>36</v>
      </c>
      <c r="B154" t="s">
        <v>282</v>
      </c>
      <c r="C154" t="b">
        <v>0</v>
      </c>
      <c r="D154" t="s">
        <v>236</v>
      </c>
      <c r="E154" s="52">
        <v>100</v>
      </c>
      <c r="F154" s="52">
        <v>0</v>
      </c>
      <c r="G154" s="52">
        <v>3.2</v>
      </c>
      <c r="H154" s="52">
        <v>2</v>
      </c>
      <c r="I154" t="s">
        <v>244</v>
      </c>
      <c r="J154" t="s">
        <v>238</v>
      </c>
      <c r="K154" t="s">
        <v>245</v>
      </c>
      <c r="L154" t="s">
        <v>240</v>
      </c>
      <c r="M154" s="53">
        <v>20.969400405883789</v>
      </c>
      <c r="N154" s="53">
        <v>21.776315689086914</v>
      </c>
      <c r="O154" s="53">
        <v>0.71146947145462036</v>
      </c>
      <c r="P154" t="s">
        <v>194</v>
      </c>
      <c r="Q154" t="s">
        <v>194</v>
      </c>
      <c r="R154" t="s">
        <v>194</v>
      </c>
      <c r="S154" t="s">
        <v>194</v>
      </c>
      <c r="T154" t="s">
        <v>194</v>
      </c>
      <c r="U154" t="s">
        <v>194</v>
      </c>
      <c r="V154" t="s">
        <v>194</v>
      </c>
      <c r="W154" t="b">
        <v>1</v>
      </c>
      <c r="X154" s="53">
        <v>3.9999999105930328E-2</v>
      </c>
      <c r="Y154" t="b">
        <v>1</v>
      </c>
      <c r="Z154">
        <v>3</v>
      </c>
      <c r="AA154">
        <v>18</v>
      </c>
      <c r="AB154" t="s">
        <v>241</v>
      </c>
      <c r="AC154" t="s">
        <v>194</v>
      </c>
      <c r="AD154" s="53">
        <v>0.99083689016043075</v>
      </c>
      <c r="AE154" t="s">
        <v>243</v>
      </c>
      <c r="AF154" t="s">
        <v>243</v>
      </c>
    </row>
    <row r="155" spans="1:32" x14ac:dyDescent="0.2">
      <c r="A155">
        <v>36</v>
      </c>
      <c r="B155" t="s">
        <v>282</v>
      </c>
      <c r="C155" t="b">
        <v>0</v>
      </c>
      <c r="D155" t="s">
        <v>236</v>
      </c>
      <c r="E155" s="52">
        <v>100</v>
      </c>
      <c r="F155" s="52">
        <v>0</v>
      </c>
      <c r="G155" s="52">
        <v>3.2</v>
      </c>
      <c r="H155" s="52">
        <v>2</v>
      </c>
      <c r="I155" t="s">
        <v>246</v>
      </c>
      <c r="J155" t="s">
        <v>238</v>
      </c>
      <c r="K155" t="s">
        <v>247</v>
      </c>
      <c r="L155" t="s">
        <v>240</v>
      </c>
      <c r="M155" s="53">
        <v>21.465324401855469</v>
      </c>
      <c r="N155" s="53">
        <v>20.809524536132812</v>
      </c>
      <c r="O155" s="53">
        <v>1.3545130491256714</v>
      </c>
      <c r="P155" t="s">
        <v>194</v>
      </c>
      <c r="Q155" t="s">
        <v>194</v>
      </c>
      <c r="R155" t="s">
        <v>194</v>
      </c>
      <c r="S155" t="s">
        <v>194</v>
      </c>
      <c r="T155" t="s">
        <v>194</v>
      </c>
      <c r="U155" t="s">
        <v>194</v>
      </c>
      <c r="V155" t="s">
        <v>194</v>
      </c>
      <c r="W155" t="b">
        <v>1</v>
      </c>
      <c r="X155" s="53">
        <v>8.4878328536254183E-2</v>
      </c>
      <c r="Y155" t="b">
        <v>1</v>
      </c>
      <c r="Z155">
        <v>3</v>
      </c>
      <c r="AA155">
        <v>17</v>
      </c>
      <c r="AB155" t="s">
        <v>241</v>
      </c>
      <c r="AC155" t="s">
        <v>194</v>
      </c>
      <c r="AD155" s="53">
        <v>0.99071864324856285</v>
      </c>
      <c r="AE155" t="s">
        <v>242</v>
      </c>
      <c r="AF155" t="s">
        <v>243</v>
      </c>
    </row>
    <row r="156" spans="1:32" x14ac:dyDescent="0.2">
      <c r="A156">
        <v>37</v>
      </c>
      <c r="B156" t="s">
        <v>283</v>
      </c>
      <c r="C156" t="b">
        <v>0</v>
      </c>
      <c r="D156" t="s">
        <v>236</v>
      </c>
      <c r="E156" s="52">
        <v>0</v>
      </c>
      <c r="F156" s="52">
        <v>50</v>
      </c>
      <c r="G156" s="52">
        <v>3.2</v>
      </c>
      <c r="H156" s="52">
        <v>1</v>
      </c>
      <c r="I156" t="s">
        <v>237</v>
      </c>
      <c r="J156" t="s">
        <v>238</v>
      </c>
      <c r="K156" t="s">
        <v>239</v>
      </c>
      <c r="L156" t="s">
        <v>240</v>
      </c>
      <c r="M156" s="53">
        <v>18.359537124633789</v>
      </c>
      <c r="N156" s="53">
        <v>20.255830764770508</v>
      </c>
      <c r="O156" s="53">
        <v>1.6456093788146973</v>
      </c>
      <c r="P156" t="s">
        <v>194</v>
      </c>
      <c r="Q156" t="s">
        <v>194</v>
      </c>
      <c r="R156" t="s">
        <v>194</v>
      </c>
      <c r="S156" t="s">
        <v>194</v>
      </c>
      <c r="T156" t="s">
        <v>194</v>
      </c>
      <c r="U156" t="s">
        <v>194</v>
      </c>
      <c r="V156" t="s">
        <v>194</v>
      </c>
      <c r="W156" t="b">
        <v>1</v>
      </c>
      <c r="X156" s="53">
        <v>0.28206729695804444</v>
      </c>
      <c r="Y156" t="b">
        <v>1</v>
      </c>
      <c r="Z156">
        <v>3</v>
      </c>
      <c r="AA156">
        <v>13</v>
      </c>
      <c r="AB156" t="s">
        <v>241</v>
      </c>
      <c r="AC156" t="s">
        <v>194</v>
      </c>
      <c r="AD156" s="53">
        <v>0.97251604762349719</v>
      </c>
      <c r="AE156" t="s">
        <v>242</v>
      </c>
      <c r="AF156" t="s">
        <v>243</v>
      </c>
    </row>
    <row r="157" spans="1:32" x14ac:dyDescent="0.2">
      <c r="A157">
        <v>37</v>
      </c>
      <c r="B157" t="s">
        <v>283</v>
      </c>
      <c r="C157" t="b">
        <v>0</v>
      </c>
      <c r="D157" t="s">
        <v>236</v>
      </c>
      <c r="E157" s="52">
        <v>0</v>
      </c>
      <c r="F157" s="52">
        <v>50</v>
      </c>
      <c r="G157" s="52">
        <v>3.2</v>
      </c>
      <c r="H157" s="52">
        <v>1</v>
      </c>
      <c r="I157" t="s">
        <v>244</v>
      </c>
      <c r="J157" t="s">
        <v>238</v>
      </c>
      <c r="K157" t="s">
        <v>245</v>
      </c>
      <c r="L157" t="s">
        <v>240</v>
      </c>
      <c r="M157" s="53">
        <v>21.43864631652832</v>
      </c>
      <c r="N157" s="53">
        <v>21.776315689086914</v>
      </c>
      <c r="O157" s="53">
        <v>0.71146947145462036</v>
      </c>
      <c r="P157" t="s">
        <v>194</v>
      </c>
      <c r="Q157" t="s">
        <v>194</v>
      </c>
      <c r="R157" t="s">
        <v>194</v>
      </c>
      <c r="S157" t="s">
        <v>194</v>
      </c>
      <c r="T157" t="s">
        <v>194</v>
      </c>
      <c r="U157" t="s">
        <v>194</v>
      </c>
      <c r="V157" t="s">
        <v>194</v>
      </c>
      <c r="W157" t="b">
        <v>1</v>
      </c>
      <c r="X157" s="53">
        <v>3.9999999105930328E-2</v>
      </c>
      <c r="Y157" t="b">
        <v>1</v>
      </c>
      <c r="Z157">
        <v>3</v>
      </c>
      <c r="AA157">
        <v>18</v>
      </c>
      <c r="AB157" t="s">
        <v>241</v>
      </c>
      <c r="AC157" t="s">
        <v>194</v>
      </c>
      <c r="AD157" s="53">
        <v>0.98003168230288107</v>
      </c>
      <c r="AE157" t="s">
        <v>243</v>
      </c>
      <c r="AF157" t="s">
        <v>243</v>
      </c>
    </row>
    <row r="158" spans="1:32" x14ac:dyDescent="0.2">
      <c r="A158">
        <v>37</v>
      </c>
      <c r="B158" t="s">
        <v>283</v>
      </c>
      <c r="C158" t="b">
        <v>0</v>
      </c>
      <c r="D158" t="s">
        <v>236</v>
      </c>
      <c r="E158" s="52">
        <v>0</v>
      </c>
      <c r="F158" s="52">
        <v>50</v>
      </c>
      <c r="G158" s="52">
        <v>3.2</v>
      </c>
      <c r="H158" s="52">
        <v>1</v>
      </c>
      <c r="I158" t="s">
        <v>246</v>
      </c>
      <c r="J158" t="s">
        <v>238</v>
      </c>
      <c r="K158" t="s">
        <v>247</v>
      </c>
      <c r="L158" t="s">
        <v>240</v>
      </c>
      <c r="M158" s="53">
        <v>19.037820816040039</v>
      </c>
      <c r="N158" s="53">
        <v>20.809524536132812</v>
      </c>
      <c r="O158" s="53">
        <v>1.3545130491256714</v>
      </c>
      <c r="P158" t="s">
        <v>194</v>
      </c>
      <c r="Q158" t="s">
        <v>194</v>
      </c>
      <c r="R158" t="s">
        <v>194</v>
      </c>
      <c r="S158" t="s">
        <v>194</v>
      </c>
      <c r="T158" t="s">
        <v>194</v>
      </c>
      <c r="U158" t="s">
        <v>194</v>
      </c>
      <c r="V158" t="s">
        <v>194</v>
      </c>
      <c r="W158" t="b">
        <v>1</v>
      </c>
      <c r="X158" s="53">
        <v>8.4878328536254183E-2</v>
      </c>
      <c r="Y158" t="b">
        <v>1</v>
      </c>
      <c r="Z158">
        <v>3</v>
      </c>
      <c r="AA158">
        <v>15</v>
      </c>
      <c r="AB158" t="s">
        <v>241</v>
      </c>
      <c r="AC158" t="s">
        <v>194</v>
      </c>
      <c r="AD158" s="53">
        <v>0.98238930653730672</v>
      </c>
      <c r="AE158" t="s">
        <v>242</v>
      </c>
      <c r="AF158" t="s">
        <v>243</v>
      </c>
    </row>
    <row r="159" spans="1:32" x14ac:dyDescent="0.2">
      <c r="A159">
        <v>38</v>
      </c>
      <c r="B159" t="s">
        <v>284</v>
      </c>
      <c r="C159" t="b">
        <v>0</v>
      </c>
      <c r="D159" t="s">
        <v>236</v>
      </c>
      <c r="E159" s="52">
        <v>0.01</v>
      </c>
      <c r="F159" s="52">
        <v>50</v>
      </c>
      <c r="G159" s="52">
        <v>3.2</v>
      </c>
      <c r="H159" s="52">
        <v>1</v>
      </c>
      <c r="I159" t="s">
        <v>237</v>
      </c>
      <c r="J159" t="s">
        <v>238</v>
      </c>
      <c r="K159" t="s">
        <v>239</v>
      </c>
      <c r="L159" t="s">
        <v>240</v>
      </c>
      <c r="M159" s="53">
        <v>18.228059768676758</v>
      </c>
      <c r="N159" s="53">
        <v>20.255830764770508</v>
      </c>
      <c r="O159" s="53">
        <v>1.6456093788146973</v>
      </c>
      <c r="P159" t="s">
        <v>194</v>
      </c>
      <c r="Q159" t="s">
        <v>194</v>
      </c>
      <c r="R159" t="s">
        <v>194</v>
      </c>
      <c r="S159" t="s">
        <v>194</v>
      </c>
      <c r="T159" t="s">
        <v>194</v>
      </c>
      <c r="U159" t="s">
        <v>194</v>
      </c>
      <c r="V159" t="s">
        <v>194</v>
      </c>
      <c r="W159" t="b">
        <v>1</v>
      </c>
      <c r="X159" s="53">
        <v>0.28206729695804444</v>
      </c>
      <c r="Y159" t="b">
        <v>1</v>
      </c>
      <c r="Z159">
        <v>3</v>
      </c>
      <c r="AA159">
        <v>12</v>
      </c>
      <c r="AB159" t="s">
        <v>241</v>
      </c>
      <c r="AC159" t="s">
        <v>194</v>
      </c>
      <c r="AD159" s="53">
        <v>0.97481913648892893</v>
      </c>
      <c r="AE159" t="s">
        <v>242</v>
      </c>
      <c r="AF159" t="s">
        <v>243</v>
      </c>
    </row>
    <row r="160" spans="1:32" x14ac:dyDescent="0.2">
      <c r="A160">
        <v>38</v>
      </c>
      <c r="B160" t="s">
        <v>284</v>
      </c>
      <c r="C160" t="b">
        <v>0</v>
      </c>
      <c r="D160" t="s">
        <v>236</v>
      </c>
      <c r="E160" s="52">
        <v>0.01</v>
      </c>
      <c r="F160" s="52">
        <v>50</v>
      </c>
      <c r="G160" s="52">
        <v>3.2</v>
      </c>
      <c r="H160" s="52">
        <v>1</v>
      </c>
      <c r="I160" t="s">
        <v>244</v>
      </c>
      <c r="J160" t="s">
        <v>238</v>
      </c>
      <c r="K160" t="s">
        <v>245</v>
      </c>
      <c r="L160" t="s">
        <v>240</v>
      </c>
      <c r="M160" s="53">
        <v>21.10614013671875</v>
      </c>
      <c r="N160" s="53">
        <v>21.776315689086914</v>
      </c>
      <c r="O160" s="53">
        <v>0.71146947145462036</v>
      </c>
      <c r="P160" t="s">
        <v>194</v>
      </c>
      <c r="Q160" t="s">
        <v>194</v>
      </c>
      <c r="R160" t="s">
        <v>194</v>
      </c>
      <c r="S160" t="s">
        <v>194</v>
      </c>
      <c r="T160" t="s">
        <v>194</v>
      </c>
      <c r="U160" t="s">
        <v>194</v>
      </c>
      <c r="V160" t="s">
        <v>194</v>
      </c>
      <c r="W160" t="b">
        <v>1</v>
      </c>
      <c r="X160" s="53">
        <v>3.9999999105930328E-2</v>
      </c>
      <c r="Y160" t="b">
        <v>1</v>
      </c>
      <c r="Z160">
        <v>3</v>
      </c>
      <c r="AA160">
        <v>18</v>
      </c>
      <c r="AB160" t="s">
        <v>241</v>
      </c>
      <c r="AC160" t="s">
        <v>194</v>
      </c>
      <c r="AD160" s="53">
        <v>0.98597738287147696</v>
      </c>
      <c r="AE160" t="s">
        <v>243</v>
      </c>
      <c r="AF160" t="s">
        <v>243</v>
      </c>
    </row>
    <row r="161" spans="1:32" x14ac:dyDescent="0.2">
      <c r="A161">
        <v>38</v>
      </c>
      <c r="B161" t="s">
        <v>284</v>
      </c>
      <c r="C161" t="b">
        <v>0</v>
      </c>
      <c r="D161" t="s">
        <v>236</v>
      </c>
      <c r="E161" s="52">
        <v>0.01</v>
      </c>
      <c r="F161" s="52">
        <v>50</v>
      </c>
      <c r="G161" s="52">
        <v>3.2</v>
      </c>
      <c r="H161" s="52">
        <v>1</v>
      </c>
      <c r="I161" t="s">
        <v>246</v>
      </c>
      <c r="J161" t="s">
        <v>238</v>
      </c>
      <c r="K161" t="s">
        <v>247</v>
      </c>
      <c r="L161" t="s">
        <v>240</v>
      </c>
      <c r="M161" s="53">
        <v>18.845453262329102</v>
      </c>
      <c r="N161" s="53">
        <v>20.809524536132812</v>
      </c>
      <c r="O161" s="53">
        <v>1.3545130491256714</v>
      </c>
      <c r="P161" t="s">
        <v>194</v>
      </c>
      <c r="Q161" t="s">
        <v>194</v>
      </c>
      <c r="R161" t="s">
        <v>194</v>
      </c>
      <c r="S161" t="s">
        <v>194</v>
      </c>
      <c r="T161" t="s">
        <v>194</v>
      </c>
      <c r="U161" t="s">
        <v>194</v>
      </c>
      <c r="V161" t="s">
        <v>194</v>
      </c>
      <c r="W161" t="b">
        <v>1</v>
      </c>
      <c r="X161" s="53">
        <v>8.4878328536254183E-2</v>
      </c>
      <c r="Y161" t="b">
        <v>1</v>
      </c>
      <c r="Z161">
        <v>3</v>
      </c>
      <c r="AA161">
        <v>15</v>
      </c>
      <c r="AB161" t="s">
        <v>241</v>
      </c>
      <c r="AC161" t="s">
        <v>194</v>
      </c>
      <c r="AD161" s="53">
        <v>0.98492259878915966</v>
      </c>
      <c r="AE161" t="s">
        <v>242</v>
      </c>
      <c r="AF161" t="s">
        <v>243</v>
      </c>
    </row>
    <row r="162" spans="1:32" x14ac:dyDescent="0.2">
      <c r="A162">
        <v>39</v>
      </c>
      <c r="B162" t="s">
        <v>285</v>
      </c>
      <c r="C162" t="b">
        <v>0</v>
      </c>
      <c r="D162" t="s">
        <v>236</v>
      </c>
      <c r="E162" s="52">
        <v>0.1</v>
      </c>
      <c r="F162" s="52">
        <v>50</v>
      </c>
      <c r="G162" s="52">
        <v>3.2</v>
      </c>
      <c r="H162" s="52">
        <v>1</v>
      </c>
      <c r="I162" t="s">
        <v>237</v>
      </c>
      <c r="J162" t="s">
        <v>238</v>
      </c>
      <c r="K162" t="s">
        <v>239</v>
      </c>
      <c r="L162" t="s">
        <v>240</v>
      </c>
      <c r="M162" s="53">
        <v>18.336109161376953</v>
      </c>
      <c r="N162" s="53">
        <v>20.255830764770508</v>
      </c>
      <c r="O162" s="53">
        <v>1.6456093788146973</v>
      </c>
      <c r="P162" t="s">
        <v>194</v>
      </c>
      <c r="Q162" t="s">
        <v>194</v>
      </c>
      <c r="R162" t="s">
        <v>194</v>
      </c>
      <c r="S162" t="s">
        <v>194</v>
      </c>
      <c r="T162" t="s">
        <v>194</v>
      </c>
      <c r="U162" t="s">
        <v>194</v>
      </c>
      <c r="V162" t="s">
        <v>194</v>
      </c>
      <c r="W162" t="b">
        <v>1</v>
      </c>
      <c r="X162" s="53">
        <v>0.28206729695804444</v>
      </c>
      <c r="Y162" t="b">
        <v>1</v>
      </c>
      <c r="Z162">
        <v>3</v>
      </c>
      <c r="AA162">
        <v>13</v>
      </c>
      <c r="AB162" t="s">
        <v>241</v>
      </c>
      <c r="AC162" t="s">
        <v>194</v>
      </c>
      <c r="AD162" s="53">
        <v>0.96805922168694003</v>
      </c>
      <c r="AE162" t="s">
        <v>242</v>
      </c>
      <c r="AF162" t="s">
        <v>243</v>
      </c>
    </row>
    <row r="163" spans="1:32" x14ac:dyDescent="0.2">
      <c r="A163">
        <v>39</v>
      </c>
      <c r="B163" t="s">
        <v>285</v>
      </c>
      <c r="C163" t="b">
        <v>0</v>
      </c>
      <c r="D163" t="s">
        <v>236</v>
      </c>
      <c r="E163" s="52">
        <v>0.1</v>
      </c>
      <c r="F163" s="52">
        <v>50</v>
      </c>
      <c r="G163" s="52">
        <v>3.2</v>
      </c>
      <c r="H163" s="52">
        <v>1</v>
      </c>
      <c r="I163" t="s">
        <v>244</v>
      </c>
      <c r="J163" t="s">
        <v>238</v>
      </c>
      <c r="K163" t="s">
        <v>245</v>
      </c>
      <c r="L163" t="s">
        <v>240</v>
      </c>
      <c r="M163" s="53">
        <v>21.124538421630859</v>
      </c>
      <c r="N163" s="53">
        <v>21.776315689086914</v>
      </c>
      <c r="O163" s="53">
        <v>0.71146947145462036</v>
      </c>
      <c r="P163" t="s">
        <v>194</v>
      </c>
      <c r="Q163" t="s">
        <v>194</v>
      </c>
      <c r="R163" t="s">
        <v>194</v>
      </c>
      <c r="S163" t="s">
        <v>194</v>
      </c>
      <c r="T163" t="s">
        <v>194</v>
      </c>
      <c r="U163" t="s">
        <v>194</v>
      </c>
      <c r="V163" t="s">
        <v>194</v>
      </c>
      <c r="W163" t="b">
        <v>1</v>
      </c>
      <c r="X163" s="53">
        <v>3.9999999105930328E-2</v>
      </c>
      <c r="Y163" t="b">
        <v>1</v>
      </c>
      <c r="Z163">
        <v>3</v>
      </c>
      <c r="AA163">
        <v>18</v>
      </c>
      <c r="AB163" t="s">
        <v>241</v>
      </c>
      <c r="AC163" t="s">
        <v>194</v>
      </c>
      <c r="AD163" s="53">
        <v>0.99020739988972017</v>
      </c>
      <c r="AE163" t="s">
        <v>243</v>
      </c>
      <c r="AF163" t="s">
        <v>243</v>
      </c>
    </row>
    <row r="164" spans="1:32" x14ac:dyDescent="0.2">
      <c r="A164">
        <v>39</v>
      </c>
      <c r="B164" t="s">
        <v>285</v>
      </c>
      <c r="C164" t="b">
        <v>0</v>
      </c>
      <c r="D164" t="s">
        <v>236</v>
      </c>
      <c r="E164" s="52">
        <v>0.1</v>
      </c>
      <c r="F164" s="52">
        <v>50</v>
      </c>
      <c r="G164" s="52">
        <v>3.2</v>
      </c>
      <c r="H164" s="52">
        <v>1</v>
      </c>
      <c r="I164" t="s">
        <v>246</v>
      </c>
      <c r="J164" t="s">
        <v>238</v>
      </c>
      <c r="K164" t="s">
        <v>247</v>
      </c>
      <c r="L164" t="s">
        <v>240</v>
      </c>
      <c r="M164" s="53">
        <v>18.953100204467773</v>
      </c>
      <c r="N164" s="53">
        <v>20.809524536132812</v>
      </c>
      <c r="O164" s="53">
        <v>1.3545130491256714</v>
      </c>
      <c r="P164" t="s">
        <v>194</v>
      </c>
      <c r="Q164" t="s">
        <v>194</v>
      </c>
      <c r="R164" t="s">
        <v>194</v>
      </c>
      <c r="S164" t="s">
        <v>194</v>
      </c>
      <c r="T164" t="s">
        <v>194</v>
      </c>
      <c r="U164" t="s">
        <v>194</v>
      </c>
      <c r="V164" t="s">
        <v>194</v>
      </c>
      <c r="W164" t="b">
        <v>1</v>
      </c>
      <c r="X164" s="53">
        <v>8.4878328536254183E-2</v>
      </c>
      <c r="Y164" t="b">
        <v>1</v>
      </c>
      <c r="Z164">
        <v>3</v>
      </c>
      <c r="AA164">
        <v>15</v>
      </c>
      <c r="AB164" t="s">
        <v>241</v>
      </c>
      <c r="AC164" t="s">
        <v>194</v>
      </c>
      <c r="AD164" s="53">
        <v>0.98649727015958633</v>
      </c>
      <c r="AE164" t="s">
        <v>242</v>
      </c>
      <c r="AF164" t="s">
        <v>243</v>
      </c>
    </row>
    <row r="165" spans="1:32" x14ac:dyDescent="0.2">
      <c r="A165">
        <v>40</v>
      </c>
      <c r="B165" t="s">
        <v>286</v>
      </c>
      <c r="C165" t="b">
        <v>0</v>
      </c>
      <c r="D165" t="s">
        <v>236</v>
      </c>
      <c r="E165" s="52">
        <v>1</v>
      </c>
      <c r="F165" s="52">
        <v>50</v>
      </c>
      <c r="G165" s="52">
        <v>3.2</v>
      </c>
      <c r="H165" s="52">
        <v>1</v>
      </c>
      <c r="I165" t="s">
        <v>237</v>
      </c>
      <c r="J165" t="s">
        <v>238</v>
      </c>
      <c r="K165" t="s">
        <v>239</v>
      </c>
      <c r="L165" t="s">
        <v>240</v>
      </c>
      <c r="M165" s="53">
        <v>21.43950080871582</v>
      </c>
      <c r="N165" s="53">
        <v>20.255830764770508</v>
      </c>
      <c r="O165" s="53">
        <v>1.6456093788146973</v>
      </c>
      <c r="P165" t="s">
        <v>194</v>
      </c>
      <c r="Q165" t="s">
        <v>194</v>
      </c>
      <c r="R165" t="s">
        <v>194</v>
      </c>
      <c r="S165" t="s">
        <v>194</v>
      </c>
      <c r="T165" t="s">
        <v>194</v>
      </c>
      <c r="U165" t="s">
        <v>194</v>
      </c>
      <c r="V165" t="s">
        <v>194</v>
      </c>
      <c r="W165" t="b">
        <v>1</v>
      </c>
      <c r="X165" s="53">
        <v>0.28206729695804444</v>
      </c>
      <c r="Y165" t="b">
        <v>1</v>
      </c>
      <c r="Z165">
        <v>3</v>
      </c>
      <c r="AA165">
        <v>16</v>
      </c>
      <c r="AB165" t="s">
        <v>241</v>
      </c>
      <c r="AC165" t="s">
        <v>194</v>
      </c>
      <c r="AD165" s="53">
        <v>0.9653736010441325</v>
      </c>
      <c r="AE165" t="s">
        <v>242</v>
      </c>
      <c r="AF165" t="s">
        <v>243</v>
      </c>
    </row>
    <row r="166" spans="1:32" x14ac:dyDescent="0.2">
      <c r="A166">
        <v>40</v>
      </c>
      <c r="B166" t="s">
        <v>286</v>
      </c>
      <c r="C166" t="b">
        <v>0</v>
      </c>
      <c r="D166" t="s">
        <v>236</v>
      </c>
      <c r="E166" s="52">
        <v>1</v>
      </c>
      <c r="F166" s="52">
        <v>50</v>
      </c>
      <c r="G166" s="52">
        <v>3.2</v>
      </c>
      <c r="H166" s="52">
        <v>1</v>
      </c>
      <c r="I166" t="s">
        <v>244</v>
      </c>
      <c r="J166" t="s">
        <v>238</v>
      </c>
      <c r="K166" t="s">
        <v>245</v>
      </c>
      <c r="L166" t="s">
        <v>240</v>
      </c>
      <c r="M166" s="53">
        <v>20.992969512939453</v>
      </c>
      <c r="N166" s="53">
        <v>21.776315689086914</v>
      </c>
      <c r="O166" s="53">
        <v>0.71146947145462036</v>
      </c>
      <c r="P166" t="s">
        <v>194</v>
      </c>
      <c r="Q166" t="s">
        <v>194</v>
      </c>
      <c r="R166" t="s">
        <v>194</v>
      </c>
      <c r="S166" t="s">
        <v>194</v>
      </c>
      <c r="T166" t="s">
        <v>194</v>
      </c>
      <c r="U166" t="s">
        <v>194</v>
      </c>
      <c r="V166" t="s">
        <v>194</v>
      </c>
      <c r="W166" t="b">
        <v>1</v>
      </c>
      <c r="X166" s="53">
        <v>3.9999999105930328E-2</v>
      </c>
      <c r="Y166" t="b">
        <v>1</v>
      </c>
      <c r="Z166">
        <v>3</v>
      </c>
      <c r="AA166">
        <v>18</v>
      </c>
      <c r="AB166" t="s">
        <v>241</v>
      </c>
      <c r="AC166" t="s">
        <v>194</v>
      </c>
      <c r="AD166" s="53">
        <v>0.99378466892706352</v>
      </c>
      <c r="AE166" t="s">
        <v>243</v>
      </c>
      <c r="AF166" t="s">
        <v>243</v>
      </c>
    </row>
    <row r="167" spans="1:32" x14ac:dyDescent="0.2">
      <c r="A167">
        <v>40</v>
      </c>
      <c r="B167" t="s">
        <v>286</v>
      </c>
      <c r="C167" t="b">
        <v>0</v>
      </c>
      <c r="D167" t="s">
        <v>236</v>
      </c>
      <c r="E167" s="52">
        <v>1</v>
      </c>
      <c r="F167" s="52">
        <v>50</v>
      </c>
      <c r="G167" s="52">
        <v>3.2</v>
      </c>
      <c r="H167" s="52">
        <v>1</v>
      </c>
      <c r="I167" t="s">
        <v>246</v>
      </c>
      <c r="J167" t="s">
        <v>238</v>
      </c>
      <c r="K167" t="s">
        <v>247</v>
      </c>
      <c r="L167" t="s">
        <v>240</v>
      </c>
      <c r="M167" s="53">
        <v>20.877033233642578</v>
      </c>
      <c r="N167" s="53">
        <v>20.809524536132812</v>
      </c>
      <c r="O167" s="53">
        <v>1.3545130491256714</v>
      </c>
      <c r="P167" t="s">
        <v>194</v>
      </c>
      <c r="Q167" t="s">
        <v>194</v>
      </c>
      <c r="R167" t="s">
        <v>194</v>
      </c>
      <c r="S167" t="s">
        <v>194</v>
      </c>
      <c r="T167" t="s">
        <v>194</v>
      </c>
      <c r="U167" t="s">
        <v>194</v>
      </c>
      <c r="V167" t="s">
        <v>194</v>
      </c>
      <c r="W167" t="b">
        <v>1</v>
      </c>
      <c r="X167" s="53">
        <v>8.4878328536254183E-2</v>
      </c>
      <c r="Y167" t="b">
        <v>1</v>
      </c>
      <c r="Z167">
        <v>3</v>
      </c>
      <c r="AA167">
        <v>16</v>
      </c>
      <c r="AB167" t="s">
        <v>241</v>
      </c>
      <c r="AC167" t="s">
        <v>194</v>
      </c>
      <c r="AD167" s="53">
        <v>0.98588423434128902</v>
      </c>
      <c r="AE167" t="s">
        <v>242</v>
      </c>
      <c r="AF167" t="s">
        <v>243</v>
      </c>
    </row>
    <row r="168" spans="1:32" x14ac:dyDescent="0.2">
      <c r="A168">
        <v>41</v>
      </c>
      <c r="B168" t="s">
        <v>287</v>
      </c>
      <c r="C168" t="b">
        <v>0</v>
      </c>
      <c r="D168" t="s">
        <v>236</v>
      </c>
      <c r="E168" s="52">
        <v>10</v>
      </c>
      <c r="F168" s="52">
        <v>50</v>
      </c>
      <c r="G168" s="52">
        <v>3.2</v>
      </c>
      <c r="H168" s="52">
        <v>1</v>
      </c>
      <c r="I168" t="s">
        <v>237</v>
      </c>
      <c r="J168" t="s">
        <v>238</v>
      </c>
      <c r="K168" t="s">
        <v>239</v>
      </c>
      <c r="L168" t="s">
        <v>240</v>
      </c>
      <c r="M168" s="53">
        <v>22.202299118041992</v>
      </c>
      <c r="N168" s="53">
        <v>20.255830764770508</v>
      </c>
      <c r="O168" s="53">
        <v>1.6456093788146973</v>
      </c>
      <c r="P168" t="s">
        <v>194</v>
      </c>
      <c r="Q168" t="s">
        <v>194</v>
      </c>
      <c r="R168" t="s">
        <v>194</v>
      </c>
      <c r="S168" t="s">
        <v>194</v>
      </c>
      <c r="T168" t="s">
        <v>194</v>
      </c>
      <c r="U168" t="s">
        <v>194</v>
      </c>
      <c r="V168" t="s">
        <v>194</v>
      </c>
      <c r="W168" t="b">
        <v>1</v>
      </c>
      <c r="X168" s="53">
        <v>0.28206729695804444</v>
      </c>
      <c r="Y168" t="b">
        <v>1</v>
      </c>
      <c r="Z168">
        <v>3</v>
      </c>
      <c r="AA168">
        <v>17</v>
      </c>
      <c r="AB168" t="s">
        <v>241</v>
      </c>
      <c r="AC168" t="s">
        <v>194</v>
      </c>
      <c r="AD168" s="53">
        <v>0.96649676170742826</v>
      </c>
      <c r="AE168" t="s">
        <v>242</v>
      </c>
      <c r="AF168" t="s">
        <v>243</v>
      </c>
    </row>
    <row r="169" spans="1:32" x14ac:dyDescent="0.2">
      <c r="A169">
        <v>41</v>
      </c>
      <c r="B169" t="s">
        <v>287</v>
      </c>
      <c r="C169" t="b">
        <v>0</v>
      </c>
      <c r="D169" t="s">
        <v>236</v>
      </c>
      <c r="E169" s="52">
        <v>10</v>
      </c>
      <c r="F169" s="52">
        <v>50</v>
      </c>
      <c r="G169" s="52">
        <v>3.2</v>
      </c>
      <c r="H169" s="52">
        <v>1</v>
      </c>
      <c r="I169" t="s">
        <v>244</v>
      </c>
      <c r="J169" t="s">
        <v>238</v>
      </c>
      <c r="K169" t="s">
        <v>245</v>
      </c>
      <c r="L169" t="s">
        <v>240</v>
      </c>
      <c r="M169" s="53">
        <v>21.1416015625</v>
      </c>
      <c r="N169" s="53">
        <v>21.776315689086914</v>
      </c>
      <c r="O169" s="53">
        <v>0.71146947145462036</v>
      </c>
      <c r="P169" t="s">
        <v>194</v>
      </c>
      <c r="Q169" t="s">
        <v>194</v>
      </c>
      <c r="R169" t="s">
        <v>194</v>
      </c>
      <c r="S169" t="s">
        <v>194</v>
      </c>
      <c r="T169" t="s">
        <v>194</v>
      </c>
      <c r="U169" t="s">
        <v>194</v>
      </c>
      <c r="V169" t="s">
        <v>194</v>
      </c>
      <c r="W169" t="b">
        <v>1</v>
      </c>
      <c r="X169" s="53">
        <v>3.9999999105930328E-2</v>
      </c>
      <c r="Y169" t="b">
        <v>1</v>
      </c>
      <c r="Z169">
        <v>3</v>
      </c>
      <c r="AA169">
        <v>18</v>
      </c>
      <c r="AB169" t="s">
        <v>241</v>
      </c>
      <c r="AC169" t="s">
        <v>194</v>
      </c>
      <c r="AD169" s="53">
        <v>0.99143906669743787</v>
      </c>
      <c r="AE169" t="s">
        <v>243</v>
      </c>
      <c r="AF169" t="s">
        <v>243</v>
      </c>
    </row>
    <row r="170" spans="1:32" x14ac:dyDescent="0.2">
      <c r="A170">
        <v>41</v>
      </c>
      <c r="B170" t="s">
        <v>287</v>
      </c>
      <c r="C170" t="b">
        <v>0</v>
      </c>
      <c r="D170" t="s">
        <v>236</v>
      </c>
      <c r="E170" s="52">
        <v>10</v>
      </c>
      <c r="F170" s="52">
        <v>50</v>
      </c>
      <c r="G170" s="52">
        <v>3.2</v>
      </c>
      <c r="H170" s="52">
        <v>1</v>
      </c>
      <c r="I170" t="s">
        <v>246</v>
      </c>
      <c r="J170" t="s">
        <v>238</v>
      </c>
      <c r="K170" t="s">
        <v>247</v>
      </c>
      <c r="L170" t="s">
        <v>240</v>
      </c>
      <c r="M170" s="53">
        <v>21.067291259765625</v>
      </c>
      <c r="N170" s="53">
        <v>20.809524536132812</v>
      </c>
      <c r="O170" s="53">
        <v>1.3545130491256714</v>
      </c>
      <c r="P170" t="s">
        <v>194</v>
      </c>
      <c r="Q170" t="s">
        <v>194</v>
      </c>
      <c r="R170" t="s">
        <v>194</v>
      </c>
      <c r="S170" t="s">
        <v>194</v>
      </c>
      <c r="T170" t="s">
        <v>194</v>
      </c>
      <c r="U170" t="s">
        <v>194</v>
      </c>
      <c r="V170" t="s">
        <v>194</v>
      </c>
      <c r="W170" t="b">
        <v>1</v>
      </c>
      <c r="X170" s="53">
        <v>8.4878328536254183E-2</v>
      </c>
      <c r="Y170" t="b">
        <v>1</v>
      </c>
      <c r="Z170">
        <v>3</v>
      </c>
      <c r="AA170">
        <v>17</v>
      </c>
      <c r="AB170" t="s">
        <v>241</v>
      </c>
      <c r="AC170" t="s">
        <v>194</v>
      </c>
      <c r="AD170" s="53">
        <v>0.98389878581591161</v>
      </c>
      <c r="AE170" t="s">
        <v>242</v>
      </c>
      <c r="AF170" t="s">
        <v>243</v>
      </c>
    </row>
    <row r="171" spans="1:32" x14ac:dyDescent="0.2">
      <c r="A171">
        <v>42</v>
      </c>
      <c r="B171" t="s">
        <v>288</v>
      </c>
      <c r="C171" t="b">
        <v>0</v>
      </c>
      <c r="D171" t="s">
        <v>236</v>
      </c>
      <c r="E171" s="52">
        <v>100</v>
      </c>
      <c r="F171" s="52">
        <v>50</v>
      </c>
      <c r="G171" s="52">
        <v>3.2</v>
      </c>
      <c r="H171" s="52">
        <v>1</v>
      </c>
      <c r="I171" t="s">
        <v>237</v>
      </c>
      <c r="J171" t="s">
        <v>238</v>
      </c>
      <c r="K171" t="s">
        <v>239</v>
      </c>
      <c r="L171" t="s">
        <v>240</v>
      </c>
      <c r="M171" s="53">
        <v>22.156808853149414</v>
      </c>
      <c r="N171" s="53">
        <v>20.255830764770508</v>
      </c>
      <c r="O171" s="53">
        <v>1.6456093788146973</v>
      </c>
      <c r="P171" t="s">
        <v>194</v>
      </c>
      <c r="Q171" t="s">
        <v>194</v>
      </c>
      <c r="R171" t="s">
        <v>194</v>
      </c>
      <c r="S171" t="s">
        <v>194</v>
      </c>
      <c r="T171" t="s">
        <v>194</v>
      </c>
      <c r="U171" t="s">
        <v>194</v>
      </c>
      <c r="V171" t="s">
        <v>194</v>
      </c>
      <c r="W171" t="b">
        <v>1</v>
      </c>
      <c r="X171" s="53">
        <v>0.28206729695804444</v>
      </c>
      <c r="Y171" t="b">
        <v>1</v>
      </c>
      <c r="Z171">
        <v>3</v>
      </c>
      <c r="AA171">
        <v>17</v>
      </c>
      <c r="AB171" t="s">
        <v>241</v>
      </c>
      <c r="AC171" t="s">
        <v>194</v>
      </c>
      <c r="AD171" s="53">
        <v>0.97588411388679264</v>
      </c>
      <c r="AE171" t="s">
        <v>242</v>
      </c>
      <c r="AF171" t="s">
        <v>243</v>
      </c>
    </row>
    <row r="172" spans="1:32" x14ac:dyDescent="0.2">
      <c r="A172">
        <v>42</v>
      </c>
      <c r="B172" t="s">
        <v>288</v>
      </c>
      <c r="C172" t="b">
        <v>0</v>
      </c>
      <c r="D172" t="s">
        <v>236</v>
      </c>
      <c r="E172" s="52">
        <v>100</v>
      </c>
      <c r="F172" s="52">
        <v>50</v>
      </c>
      <c r="G172" s="52">
        <v>3.2</v>
      </c>
      <c r="H172" s="52">
        <v>1</v>
      </c>
      <c r="I172" t="s">
        <v>244</v>
      </c>
      <c r="J172" t="s">
        <v>238</v>
      </c>
      <c r="K172" t="s">
        <v>245</v>
      </c>
      <c r="L172" t="s">
        <v>240</v>
      </c>
      <c r="M172" s="53">
        <v>21.030038833618164</v>
      </c>
      <c r="N172" s="53">
        <v>21.776315689086914</v>
      </c>
      <c r="O172" s="53">
        <v>0.71146947145462036</v>
      </c>
      <c r="P172" t="s">
        <v>194</v>
      </c>
      <c r="Q172" t="s">
        <v>194</v>
      </c>
      <c r="R172" t="s">
        <v>194</v>
      </c>
      <c r="S172" t="s">
        <v>194</v>
      </c>
      <c r="T172" t="s">
        <v>194</v>
      </c>
      <c r="U172" t="s">
        <v>194</v>
      </c>
      <c r="V172" t="s">
        <v>194</v>
      </c>
      <c r="W172" t="b">
        <v>1</v>
      </c>
      <c r="X172" s="53">
        <v>3.9999999105930328E-2</v>
      </c>
      <c r="Y172" t="b">
        <v>1</v>
      </c>
      <c r="Z172">
        <v>3</v>
      </c>
      <c r="AA172">
        <v>18</v>
      </c>
      <c r="AB172" t="s">
        <v>241</v>
      </c>
      <c r="AC172" t="s">
        <v>194</v>
      </c>
      <c r="AD172" s="53">
        <v>0.98993564234502074</v>
      </c>
      <c r="AE172" t="s">
        <v>243</v>
      </c>
      <c r="AF172" t="s">
        <v>243</v>
      </c>
    </row>
    <row r="173" spans="1:32" x14ac:dyDescent="0.2">
      <c r="A173">
        <v>42</v>
      </c>
      <c r="B173" t="s">
        <v>288</v>
      </c>
      <c r="C173" t="b">
        <v>0</v>
      </c>
      <c r="D173" t="s">
        <v>236</v>
      </c>
      <c r="E173" s="52">
        <v>100</v>
      </c>
      <c r="F173" s="52">
        <v>50</v>
      </c>
      <c r="G173" s="52">
        <v>3.2</v>
      </c>
      <c r="H173" s="52">
        <v>1</v>
      </c>
      <c r="I173" t="s">
        <v>246</v>
      </c>
      <c r="J173" t="s">
        <v>238</v>
      </c>
      <c r="K173" t="s">
        <v>247</v>
      </c>
      <c r="L173" t="s">
        <v>240</v>
      </c>
      <c r="M173" s="53">
        <v>20.955760955810547</v>
      </c>
      <c r="N173" s="53">
        <v>20.809524536132812</v>
      </c>
      <c r="O173" s="53">
        <v>1.3545130491256714</v>
      </c>
      <c r="P173" t="s">
        <v>194</v>
      </c>
      <c r="Q173" t="s">
        <v>194</v>
      </c>
      <c r="R173" t="s">
        <v>194</v>
      </c>
      <c r="S173" t="s">
        <v>194</v>
      </c>
      <c r="T173" t="s">
        <v>194</v>
      </c>
      <c r="U173" t="s">
        <v>194</v>
      </c>
      <c r="V173" t="s">
        <v>194</v>
      </c>
      <c r="W173" t="b">
        <v>1</v>
      </c>
      <c r="X173" s="53">
        <v>8.4878328536254183E-2</v>
      </c>
      <c r="Y173" t="b">
        <v>1</v>
      </c>
      <c r="Z173">
        <v>3</v>
      </c>
      <c r="AA173">
        <v>17</v>
      </c>
      <c r="AB173" t="s">
        <v>241</v>
      </c>
      <c r="AC173" t="s">
        <v>194</v>
      </c>
      <c r="AD173" s="53">
        <v>0.98685665859797222</v>
      </c>
      <c r="AE173" t="s">
        <v>242</v>
      </c>
      <c r="AF173" t="s">
        <v>243</v>
      </c>
    </row>
    <row r="174" spans="1:32" x14ac:dyDescent="0.2">
      <c r="A174">
        <v>43</v>
      </c>
      <c r="B174" t="s">
        <v>289</v>
      </c>
      <c r="C174" t="b">
        <v>0</v>
      </c>
      <c r="D174" t="s">
        <v>236</v>
      </c>
      <c r="E174" s="52">
        <v>0</v>
      </c>
      <c r="F174" s="52">
        <v>50</v>
      </c>
      <c r="G174" s="52">
        <v>3.2</v>
      </c>
      <c r="H174" s="52">
        <v>2</v>
      </c>
      <c r="I174" t="s">
        <v>237</v>
      </c>
      <c r="J174" t="s">
        <v>238</v>
      </c>
      <c r="K174" t="s">
        <v>239</v>
      </c>
      <c r="L174" t="s">
        <v>240</v>
      </c>
      <c r="M174" s="53">
        <v>18.404794692993164</v>
      </c>
      <c r="N174" s="53">
        <v>20.255830764770508</v>
      </c>
      <c r="O174" s="53">
        <v>1.6456093788146973</v>
      </c>
      <c r="P174" t="s">
        <v>194</v>
      </c>
      <c r="Q174" t="s">
        <v>194</v>
      </c>
      <c r="R174" t="s">
        <v>194</v>
      </c>
      <c r="S174" t="s">
        <v>194</v>
      </c>
      <c r="T174" t="s">
        <v>194</v>
      </c>
      <c r="U174" t="s">
        <v>194</v>
      </c>
      <c r="V174" t="s">
        <v>194</v>
      </c>
      <c r="W174" t="b">
        <v>1</v>
      </c>
      <c r="X174" s="53">
        <v>0.28206729695804444</v>
      </c>
      <c r="Y174" t="b">
        <v>1</v>
      </c>
      <c r="Z174">
        <v>3</v>
      </c>
      <c r="AA174">
        <v>13</v>
      </c>
      <c r="AB174" t="s">
        <v>241</v>
      </c>
      <c r="AC174" t="s">
        <v>194</v>
      </c>
      <c r="AD174" s="53">
        <v>0.9625624748347843</v>
      </c>
      <c r="AE174" t="s">
        <v>242</v>
      </c>
      <c r="AF174" t="s">
        <v>243</v>
      </c>
    </row>
    <row r="175" spans="1:32" x14ac:dyDescent="0.2">
      <c r="A175">
        <v>43</v>
      </c>
      <c r="B175" t="s">
        <v>289</v>
      </c>
      <c r="C175" t="b">
        <v>0</v>
      </c>
      <c r="D175" t="s">
        <v>236</v>
      </c>
      <c r="E175" s="52">
        <v>0</v>
      </c>
      <c r="F175" s="52">
        <v>50</v>
      </c>
      <c r="G175" s="52">
        <v>3.2</v>
      </c>
      <c r="H175" s="52">
        <v>2</v>
      </c>
      <c r="I175" t="s">
        <v>244</v>
      </c>
      <c r="J175" t="s">
        <v>238</v>
      </c>
      <c r="K175" t="s">
        <v>245</v>
      </c>
      <c r="L175" t="s">
        <v>240</v>
      </c>
      <c r="M175" s="53">
        <v>21.537179946899414</v>
      </c>
      <c r="N175" s="53">
        <v>21.776315689086914</v>
      </c>
      <c r="O175" s="53">
        <v>0.71146947145462036</v>
      </c>
      <c r="P175" t="s">
        <v>194</v>
      </c>
      <c r="Q175" t="s">
        <v>194</v>
      </c>
      <c r="R175" t="s">
        <v>194</v>
      </c>
      <c r="S175" t="s">
        <v>194</v>
      </c>
      <c r="T175" t="s">
        <v>194</v>
      </c>
      <c r="U175" t="s">
        <v>194</v>
      </c>
      <c r="V175" t="s">
        <v>194</v>
      </c>
      <c r="W175" t="b">
        <v>1</v>
      </c>
      <c r="X175" s="53">
        <v>3.9999999105930328E-2</v>
      </c>
      <c r="Y175" t="b">
        <v>1</v>
      </c>
      <c r="Z175">
        <v>3</v>
      </c>
      <c r="AA175">
        <v>18</v>
      </c>
      <c r="AB175" t="s">
        <v>241</v>
      </c>
      <c r="AC175" t="s">
        <v>194</v>
      </c>
      <c r="AD175" s="53">
        <v>0.98599048841854764</v>
      </c>
      <c r="AE175" t="s">
        <v>243</v>
      </c>
      <c r="AF175" t="s">
        <v>243</v>
      </c>
    </row>
    <row r="176" spans="1:32" x14ac:dyDescent="0.2">
      <c r="A176">
        <v>43</v>
      </c>
      <c r="B176" t="s">
        <v>289</v>
      </c>
      <c r="C176" t="b">
        <v>0</v>
      </c>
      <c r="D176" t="s">
        <v>236</v>
      </c>
      <c r="E176" s="52">
        <v>0</v>
      </c>
      <c r="F176" s="52">
        <v>50</v>
      </c>
      <c r="G176" s="52">
        <v>3.2</v>
      </c>
      <c r="H176" s="52">
        <v>2</v>
      </c>
      <c r="I176" t="s">
        <v>246</v>
      </c>
      <c r="J176" t="s">
        <v>238</v>
      </c>
      <c r="K176" t="s">
        <v>247</v>
      </c>
      <c r="L176" t="s">
        <v>240</v>
      </c>
      <c r="M176" s="53">
        <v>18.973957061767578</v>
      </c>
      <c r="N176" s="53">
        <v>20.809524536132812</v>
      </c>
      <c r="O176" s="53">
        <v>1.3545130491256714</v>
      </c>
      <c r="P176" t="s">
        <v>194</v>
      </c>
      <c r="Q176" t="s">
        <v>194</v>
      </c>
      <c r="R176" t="s">
        <v>194</v>
      </c>
      <c r="S176" t="s">
        <v>194</v>
      </c>
      <c r="T176" t="s">
        <v>194</v>
      </c>
      <c r="U176" t="s">
        <v>194</v>
      </c>
      <c r="V176" t="s">
        <v>194</v>
      </c>
      <c r="W176" t="b">
        <v>1</v>
      </c>
      <c r="X176" s="53">
        <v>8.4878328536254183E-2</v>
      </c>
      <c r="Y176" t="b">
        <v>1</v>
      </c>
      <c r="Z176">
        <v>3</v>
      </c>
      <c r="AA176">
        <v>15</v>
      </c>
      <c r="AB176" t="s">
        <v>241</v>
      </c>
      <c r="AC176" t="s">
        <v>194</v>
      </c>
      <c r="AD176" s="53">
        <v>0.98751777285096398</v>
      </c>
      <c r="AE176" t="s">
        <v>242</v>
      </c>
      <c r="AF176" t="s">
        <v>243</v>
      </c>
    </row>
    <row r="177" spans="1:32" x14ac:dyDescent="0.2">
      <c r="A177">
        <v>44</v>
      </c>
      <c r="B177" t="s">
        <v>290</v>
      </c>
      <c r="C177" t="b">
        <v>0</v>
      </c>
      <c r="D177" t="s">
        <v>236</v>
      </c>
      <c r="E177" s="52">
        <v>0.01</v>
      </c>
      <c r="F177" s="52">
        <v>50</v>
      </c>
      <c r="G177" s="52">
        <v>3.2</v>
      </c>
      <c r="H177" s="52">
        <v>2</v>
      </c>
      <c r="I177" t="s">
        <v>237</v>
      </c>
      <c r="J177" t="s">
        <v>238</v>
      </c>
      <c r="K177" t="s">
        <v>239</v>
      </c>
      <c r="L177" t="s">
        <v>240</v>
      </c>
      <c r="M177" s="53">
        <v>18.378049850463867</v>
      </c>
      <c r="N177" s="53">
        <v>20.255830764770508</v>
      </c>
      <c r="O177" s="53">
        <v>1.6456093788146973</v>
      </c>
      <c r="P177" t="s">
        <v>194</v>
      </c>
      <c r="Q177" t="s">
        <v>194</v>
      </c>
      <c r="R177" t="s">
        <v>194</v>
      </c>
      <c r="S177" t="s">
        <v>194</v>
      </c>
      <c r="T177" t="s">
        <v>194</v>
      </c>
      <c r="U177" t="s">
        <v>194</v>
      </c>
      <c r="V177" t="s">
        <v>194</v>
      </c>
      <c r="W177" t="b">
        <v>1</v>
      </c>
      <c r="X177" s="53">
        <v>0.28206729695804444</v>
      </c>
      <c r="Y177" t="b">
        <v>1</v>
      </c>
      <c r="Z177">
        <v>3</v>
      </c>
      <c r="AA177">
        <v>13</v>
      </c>
      <c r="AB177" t="s">
        <v>241</v>
      </c>
      <c r="AC177" t="s">
        <v>194</v>
      </c>
      <c r="AD177" s="53">
        <v>0.95993910923809911</v>
      </c>
      <c r="AE177" t="s">
        <v>242</v>
      </c>
      <c r="AF177" t="s">
        <v>243</v>
      </c>
    </row>
    <row r="178" spans="1:32" x14ac:dyDescent="0.2">
      <c r="A178">
        <v>44</v>
      </c>
      <c r="B178" t="s">
        <v>290</v>
      </c>
      <c r="C178" t="b">
        <v>0</v>
      </c>
      <c r="D178" t="s">
        <v>236</v>
      </c>
      <c r="E178" s="52">
        <v>0.01</v>
      </c>
      <c r="F178" s="52">
        <v>50</v>
      </c>
      <c r="G178" s="52">
        <v>3.2</v>
      </c>
      <c r="H178" s="52">
        <v>2</v>
      </c>
      <c r="I178" t="s">
        <v>244</v>
      </c>
      <c r="J178" t="s">
        <v>238</v>
      </c>
      <c r="K178" t="s">
        <v>245</v>
      </c>
      <c r="L178" t="s">
        <v>240</v>
      </c>
      <c r="M178" s="53">
        <v>21.164575576782227</v>
      </c>
      <c r="N178" s="53">
        <v>21.776315689086914</v>
      </c>
      <c r="O178" s="53">
        <v>0.71146947145462036</v>
      </c>
      <c r="P178" t="s">
        <v>194</v>
      </c>
      <c r="Q178" t="s">
        <v>194</v>
      </c>
      <c r="R178" t="s">
        <v>194</v>
      </c>
      <c r="S178" t="s">
        <v>194</v>
      </c>
      <c r="T178" t="s">
        <v>194</v>
      </c>
      <c r="U178" t="s">
        <v>194</v>
      </c>
      <c r="V178" t="s">
        <v>194</v>
      </c>
      <c r="W178" t="b">
        <v>1</v>
      </c>
      <c r="X178" s="53">
        <v>3.9999999105930328E-2</v>
      </c>
      <c r="Y178" t="b">
        <v>1</v>
      </c>
      <c r="Z178">
        <v>3</v>
      </c>
      <c r="AA178">
        <v>18</v>
      </c>
      <c r="AB178" t="s">
        <v>241</v>
      </c>
      <c r="AC178" t="s">
        <v>194</v>
      </c>
      <c r="AD178" s="53">
        <v>0.98555052669577736</v>
      </c>
      <c r="AE178" t="s">
        <v>243</v>
      </c>
      <c r="AF178" t="s">
        <v>243</v>
      </c>
    </row>
    <row r="179" spans="1:32" x14ac:dyDescent="0.2">
      <c r="A179">
        <v>44</v>
      </c>
      <c r="B179" t="s">
        <v>290</v>
      </c>
      <c r="C179" t="b">
        <v>0</v>
      </c>
      <c r="D179" t="s">
        <v>236</v>
      </c>
      <c r="E179" s="52">
        <v>0.01</v>
      </c>
      <c r="F179" s="52">
        <v>50</v>
      </c>
      <c r="G179" s="52">
        <v>3.2</v>
      </c>
      <c r="H179" s="52">
        <v>2</v>
      </c>
      <c r="I179" t="s">
        <v>246</v>
      </c>
      <c r="J179" t="s">
        <v>238</v>
      </c>
      <c r="K179" t="s">
        <v>247</v>
      </c>
      <c r="L179" t="s">
        <v>240</v>
      </c>
      <c r="M179" s="53">
        <v>18.820615768432617</v>
      </c>
      <c r="N179" s="53">
        <v>20.809524536132812</v>
      </c>
      <c r="O179" s="53">
        <v>1.3545130491256714</v>
      </c>
      <c r="P179" t="s">
        <v>194</v>
      </c>
      <c r="Q179" t="s">
        <v>194</v>
      </c>
      <c r="R179" t="s">
        <v>194</v>
      </c>
      <c r="S179" t="s">
        <v>194</v>
      </c>
      <c r="T179" t="s">
        <v>194</v>
      </c>
      <c r="U179" t="s">
        <v>194</v>
      </c>
      <c r="V179" t="s">
        <v>194</v>
      </c>
      <c r="W179" t="b">
        <v>1</v>
      </c>
      <c r="X179" s="53">
        <v>8.4878328536254183E-2</v>
      </c>
      <c r="Y179" t="b">
        <v>1</v>
      </c>
      <c r="Z179">
        <v>3</v>
      </c>
      <c r="AA179">
        <v>14</v>
      </c>
      <c r="AB179" t="s">
        <v>241</v>
      </c>
      <c r="AC179" t="s">
        <v>194</v>
      </c>
      <c r="AD179" s="53">
        <v>0.98908800761357007</v>
      </c>
      <c r="AE179" t="s">
        <v>242</v>
      </c>
      <c r="AF179" t="s">
        <v>243</v>
      </c>
    </row>
    <row r="180" spans="1:32" x14ac:dyDescent="0.2">
      <c r="A180">
        <v>45</v>
      </c>
      <c r="B180" t="s">
        <v>291</v>
      </c>
      <c r="C180" t="b">
        <v>0</v>
      </c>
      <c r="D180" t="s">
        <v>236</v>
      </c>
      <c r="E180" s="52">
        <v>0.1</v>
      </c>
      <c r="F180" s="52">
        <v>50</v>
      </c>
      <c r="G180" s="52">
        <v>3.2</v>
      </c>
      <c r="H180" s="52">
        <v>2</v>
      </c>
      <c r="I180" t="s">
        <v>237</v>
      </c>
      <c r="J180" t="s">
        <v>238</v>
      </c>
      <c r="K180" t="s">
        <v>239</v>
      </c>
      <c r="L180" t="s">
        <v>240</v>
      </c>
      <c r="M180" s="53">
        <v>18.300851821899414</v>
      </c>
      <c r="N180" s="53">
        <v>20.255830764770508</v>
      </c>
      <c r="O180" s="53">
        <v>1.6456093788146973</v>
      </c>
      <c r="P180" t="s">
        <v>194</v>
      </c>
      <c r="Q180" t="s">
        <v>194</v>
      </c>
      <c r="R180" t="s">
        <v>194</v>
      </c>
      <c r="S180" t="s">
        <v>194</v>
      </c>
      <c r="T180" t="s">
        <v>194</v>
      </c>
      <c r="U180" t="s">
        <v>194</v>
      </c>
      <c r="V180" t="s">
        <v>194</v>
      </c>
      <c r="W180" t="b">
        <v>1</v>
      </c>
      <c r="X180" s="53">
        <v>0.28206729695804444</v>
      </c>
      <c r="Y180" t="b">
        <v>1</v>
      </c>
      <c r="Z180">
        <v>3</v>
      </c>
      <c r="AA180">
        <v>12</v>
      </c>
      <c r="AB180" t="s">
        <v>241</v>
      </c>
      <c r="AC180" t="s">
        <v>194</v>
      </c>
      <c r="AD180" s="53">
        <v>0.9615578366484705</v>
      </c>
      <c r="AE180" t="s">
        <v>242</v>
      </c>
      <c r="AF180" t="s">
        <v>243</v>
      </c>
    </row>
    <row r="181" spans="1:32" x14ac:dyDescent="0.2">
      <c r="A181">
        <v>45</v>
      </c>
      <c r="B181" t="s">
        <v>291</v>
      </c>
      <c r="C181" t="b">
        <v>0</v>
      </c>
      <c r="D181" t="s">
        <v>236</v>
      </c>
      <c r="E181" s="52">
        <v>0.1</v>
      </c>
      <c r="F181" s="52">
        <v>50</v>
      </c>
      <c r="G181" s="52">
        <v>3.2</v>
      </c>
      <c r="H181" s="52">
        <v>2</v>
      </c>
      <c r="I181" t="s">
        <v>244</v>
      </c>
      <c r="J181" t="s">
        <v>238</v>
      </c>
      <c r="K181" t="s">
        <v>245</v>
      </c>
      <c r="L181" t="s">
        <v>240</v>
      </c>
      <c r="M181" s="53">
        <v>21.07331657409668</v>
      </c>
      <c r="N181" s="53">
        <v>21.776315689086914</v>
      </c>
      <c r="O181" s="53">
        <v>0.71146947145462036</v>
      </c>
      <c r="P181" t="s">
        <v>194</v>
      </c>
      <c r="Q181" t="s">
        <v>194</v>
      </c>
      <c r="R181" t="s">
        <v>194</v>
      </c>
      <c r="S181" t="s">
        <v>194</v>
      </c>
      <c r="T181" t="s">
        <v>194</v>
      </c>
      <c r="U181" t="s">
        <v>194</v>
      </c>
      <c r="V181" t="s">
        <v>194</v>
      </c>
      <c r="W181" t="b">
        <v>1</v>
      </c>
      <c r="X181" s="53">
        <v>3.9999999105930328E-2</v>
      </c>
      <c r="Y181" t="b">
        <v>1</v>
      </c>
      <c r="Z181">
        <v>3</v>
      </c>
      <c r="AA181">
        <v>18</v>
      </c>
      <c r="AB181" t="s">
        <v>241</v>
      </c>
      <c r="AC181" t="s">
        <v>194</v>
      </c>
      <c r="AD181" s="53">
        <v>0.99065236976771565</v>
      </c>
      <c r="AE181" t="s">
        <v>243</v>
      </c>
      <c r="AF181" t="s">
        <v>243</v>
      </c>
    </row>
    <row r="182" spans="1:32" x14ac:dyDescent="0.2">
      <c r="A182">
        <v>45</v>
      </c>
      <c r="B182" t="s">
        <v>291</v>
      </c>
      <c r="C182" t="b">
        <v>0</v>
      </c>
      <c r="D182" t="s">
        <v>236</v>
      </c>
      <c r="E182" s="52">
        <v>0.1</v>
      </c>
      <c r="F182" s="52">
        <v>50</v>
      </c>
      <c r="G182" s="52">
        <v>3.2</v>
      </c>
      <c r="H182" s="52">
        <v>2</v>
      </c>
      <c r="I182" t="s">
        <v>246</v>
      </c>
      <c r="J182" t="s">
        <v>238</v>
      </c>
      <c r="K182" t="s">
        <v>247</v>
      </c>
      <c r="L182" t="s">
        <v>240</v>
      </c>
      <c r="M182" s="53">
        <v>18.817304611206055</v>
      </c>
      <c r="N182" s="53">
        <v>20.809524536132812</v>
      </c>
      <c r="O182" s="53">
        <v>1.3545130491256714</v>
      </c>
      <c r="P182" t="s">
        <v>194</v>
      </c>
      <c r="Q182" t="s">
        <v>194</v>
      </c>
      <c r="R182" t="s">
        <v>194</v>
      </c>
      <c r="S182" t="s">
        <v>194</v>
      </c>
      <c r="T182" t="s">
        <v>194</v>
      </c>
      <c r="U182" t="s">
        <v>194</v>
      </c>
      <c r="V182" t="s">
        <v>194</v>
      </c>
      <c r="W182" t="b">
        <v>1</v>
      </c>
      <c r="X182" s="53">
        <v>8.4878328536254183E-2</v>
      </c>
      <c r="Y182" t="b">
        <v>1</v>
      </c>
      <c r="Z182">
        <v>3</v>
      </c>
      <c r="AA182">
        <v>14</v>
      </c>
      <c r="AB182" t="s">
        <v>241</v>
      </c>
      <c r="AC182" t="s">
        <v>194</v>
      </c>
      <c r="AD182" s="53">
        <v>0.9861068062495344</v>
      </c>
      <c r="AE182" t="s">
        <v>242</v>
      </c>
      <c r="AF182" t="s">
        <v>243</v>
      </c>
    </row>
    <row r="183" spans="1:32" x14ac:dyDescent="0.2">
      <c r="A183">
        <v>46</v>
      </c>
      <c r="B183" t="s">
        <v>292</v>
      </c>
      <c r="C183" t="b">
        <v>0</v>
      </c>
      <c r="D183" t="s">
        <v>236</v>
      </c>
      <c r="E183" s="52">
        <v>1</v>
      </c>
      <c r="F183" s="52">
        <v>50</v>
      </c>
      <c r="G183" s="52">
        <v>3.2</v>
      </c>
      <c r="H183" s="52">
        <v>2</v>
      </c>
      <c r="I183" t="s">
        <v>237</v>
      </c>
      <c r="J183" t="s">
        <v>238</v>
      </c>
      <c r="K183" t="s">
        <v>239</v>
      </c>
      <c r="L183" t="s">
        <v>240</v>
      </c>
      <c r="M183" s="53">
        <v>21.413982391357422</v>
      </c>
      <c r="N183" s="53">
        <v>20.255830764770508</v>
      </c>
      <c r="O183" s="53">
        <v>1.6456093788146973</v>
      </c>
      <c r="P183" t="s">
        <v>194</v>
      </c>
      <c r="Q183" t="s">
        <v>194</v>
      </c>
      <c r="R183" t="s">
        <v>194</v>
      </c>
      <c r="S183" t="s">
        <v>194</v>
      </c>
      <c r="T183" t="s">
        <v>194</v>
      </c>
      <c r="U183" t="s">
        <v>194</v>
      </c>
      <c r="V183" t="s">
        <v>194</v>
      </c>
      <c r="W183" t="b">
        <v>1</v>
      </c>
      <c r="X183" s="53">
        <v>0.28206729695804444</v>
      </c>
      <c r="Y183" t="b">
        <v>1</v>
      </c>
      <c r="Z183">
        <v>3</v>
      </c>
      <c r="AA183">
        <v>15</v>
      </c>
      <c r="AB183" t="s">
        <v>241</v>
      </c>
      <c r="AC183" t="s">
        <v>194</v>
      </c>
      <c r="AD183" s="53">
        <v>0.97010717674057112</v>
      </c>
      <c r="AE183" t="s">
        <v>242</v>
      </c>
      <c r="AF183" t="s">
        <v>243</v>
      </c>
    </row>
    <row r="184" spans="1:32" x14ac:dyDescent="0.2">
      <c r="A184">
        <v>46</v>
      </c>
      <c r="B184" t="s">
        <v>292</v>
      </c>
      <c r="C184" t="b">
        <v>0</v>
      </c>
      <c r="D184" t="s">
        <v>236</v>
      </c>
      <c r="E184" s="52">
        <v>1</v>
      </c>
      <c r="F184" s="52">
        <v>50</v>
      </c>
      <c r="G184" s="52">
        <v>3.2</v>
      </c>
      <c r="H184" s="52">
        <v>2</v>
      </c>
      <c r="I184" t="s">
        <v>244</v>
      </c>
      <c r="J184" t="s">
        <v>238</v>
      </c>
      <c r="K184" t="s">
        <v>245</v>
      </c>
      <c r="L184" t="s">
        <v>240</v>
      </c>
      <c r="M184" s="53">
        <v>20.975685119628906</v>
      </c>
      <c r="N184" s="53">
        <v>21.776315689086914</v>
      </c>
      <c r="O184" s="53">
        <v>0.71146947145462036</v>
      </c>
      <c r="P184" t="s">
        <v>194</v>
      </c>
      <c r="Q184" t="s">
        <v>194</v>
      </c>
      <c r="R184" t="s">
        <v>194</v>
      </c>
      <c r="S184" t="s">
        <v>194</v>
      </c>
      <c r="T184" t="s">
        <v>194</v>
      </c>
      <c r="U184" t="s">
        <v>194</v>
      </c>
      <c r="V184" t="s">
        <v>194</v>
      </c>
      <c r="W184" t="b">
        <v>1</v>
      </c>
      <c r="X184" s="53">
        <v>3.9999999105930328E-2</v>
      </c>
      <c r="Y184" t="b">
        <v>1</v>
      </c>
      <c r="Z184">
        <v>3</v>
      </c>
      <c r="AA184">
        <v>18</v>
      </c>
      <c r="AB184" t="s">
        <v>241</v>
      </c>
      <c r="AC184" t="s">
        <v>194</v>
      </c>
      <c r="AD184" s="53">
        <v>0.9901627999752215</v>
      </c>
      <c r="AE184" t="s">
        <v>243</v>
      </c>
      <c r="AF184" t="s">
        <v>243</v>
      </c>
    </row>
    <row r="185" spans="1:32" x14ac:dyDescent="0.2">
      <c r="A185">
        <v>46</v>
      </c>
      <c r="B185" t="s">
        <v>292</v>
      </c>
      <c r="C185" t="b">
        <v>0</v>
      </c>
      <c r="D185" t="s">
        <v>236</v>
      </c>
      <c r="E185" s="52">
        <v>1</v>
      </c>
      <c r="F185" s="52">
        <v>50</v>
      </c>
      <c r="G185" s="52">
        <v>3.2</v>
      </c>
      <c r="H185" s="52">
        <v>2</v>
      </c>
      <c r="I185" t="s">
        <v>246</v>
      </c>
      <c r="J185" t="s">
        <v>238</v>
      </c>
      <c r="K185" t="s">
        <v>247</v>
      </c>
      <c r="L185" t="s">
        <v>240</v>
      </c>
      <c r="M185" s="53">
        <v>20.860584259033203</v>
      </c>
      <c r="N185" s="53">
        <v>20.809524536132812</v>
      </c>
      <c r="O185" s="53">
        <v>1.3545130491256714</v>
      </c>
      <c r="P185" t="s">
        <v>194</v>
      </c>
      <c r="Q185" t="s">
        <v>194</v>
      </c>
      <c r="R185" t="s">
        <v>194</v>
      </c>
      <c r="S185" t="s">
        <v>194</v>
      </c>
      <c r="T185" t="s">
        <v>194</v>
      </c>
      <c r="U185" t="s">
        <v>194</v>
      </c>
      <c r="V185" t="s">
        <v>194</v>
      </c>
      <c r="W185" t="b">
        <v>1</v>
      </c>
      <c r="X185" s="53">
        <v>8.4878328536254183E-2</v>
      </c>
      <c r="Y185" t="b">
        <v>1</v>
      </c>
      <c r="Z185">
        <v>3</v>
      </c>
      <c r="AA185">
        <v>16</v>
      </c>
      <c r="AB185" t="s">
        <v>241</v>
      </c>
      <c r="AC185" t="s">
        <v>194</v>
      </c>
      <c r="AD185" s="53">
        <v>0.98626319781612481</v>
      </c>
      <c r="AE185" t="s">
        <v>242</v>
      </c>
      <c r="AF185" t="s">
        <v>243</v>
      </c>
    </row>
    <row r="186" spans="1:32" x14ac:dyDescent="0.2">
      <c r="A186">
        <v>47</v>
      </c>
      <c r="B186" t="s">
        <v>293</v>
      </c>
      <c r="C186" t="b">
        <v>0</v>
      </c>
      <c r="D186" t="s">
        <v>236</v>
      </c>
      <c r="E186" s="52">
        <v>10</v>
      </c>
      <c r="F186" s="52">
        <v>50</v>
      </c>
      <c r="G186" s="52">
        <v>3.2</v>
      </c>
      <c r="H186" s="52">
        <v>2</v>
      </c>
      <c r="I186" t="s">
        <v>237</v>
      </c>
      <c r="J186" t="s">
        <v>238</v>
      </c>
      <c r="K186" t="s">
        <v>239</v>
      </c>
      <c r="L186" t="s">
        <v>240</v>
      </c>
      <c r="M186" s="53">
        <v>22.060340881347656</v>
      </c>
      <c r="N186" s="53">
        <v>20.255830764770508</v>
      </c>
      <c r="O186" s="53">
        <v>1.6456093788146973</v>
      </c>
      <c r="P186" t="s">
        <v>194</v>
      </c>
      <c r="Q186" t="s">
        <v>194</v>
      </c>
      <c r="R186" t="s">
        <v>194</v>
      </c>
      <c r="S186" t="s">
        <v>194</v>
      </c>
      <c r="T186" t="s">
        <v>194</v>
      </c>
      <c r="U186" t="s">
        <v>194</v>
      </c>
      <c r="V186" t="s">
        <v>194</v>
      </c>
      <c r="W186" t="b">
        <v>1</v>
      </c>
      <c r="X186" s="53">
        <v>0.28206729695804444</v>
      </c>
      <c r="Y186" t="b">
        <v>1</v>
      </c>
      <c r="Z186">
        <v>3</v>
      </c>
      <c r="AA186">
        <v>17</v>
      </c>
      <c r="AB186" t="s">
        <v>241</v>
      </c>
      <c r="AC186" t="s">
        <v>194</v>
      </c>
      <c r="AD186" s="53">
        <v>0.96876775691288408</v>
      </c>
      <c r="AE186" t="s">
        <v>242</v>
      </c>
      <c r="AF186" t="s">
        <v>243</v>
      </c>
    </row>
    <row r="187" spans="1:32" x14ac:dyDescent="0.2">
      <c r="A187">
        <v>47</v>
      </c>
      <c r="B187" t="s">
        <v>293</v>
      </c>
      <c r="C187" t="b">
        <v>0</v>
      </c>
      <c r="D187" t="s">
        <v>236</v>
      </c>
      <c r="E187" s="52">
        <v>10</v>
      </c>
      <c r="F187" s="52">
        <v>50</v>
      </c>
      <c r="G187" s="52">
        <v>3.2</v>
      </c>
      <c r="H187" s="52">
        <v>2</v>
      </c>
      <c r="I187" t="s">
        <v>244</v>
      </c>
      <c r="J187" t="s">
        <v>238</v>
      </c>
      <c r="K187" t="s">
        <v>245</v>
      </c>
      <c r="L187" t="s">
        <v>240</v>
      </c>
      <c r="M187" s="53">
        <v>21.081890106201172</v>
      </c>
      <c r="N187" s="53">
        <v>21.776315689086914</v>
      </c>
      <c r="O187" s="53">
        <v>0.71146947145462036</v>
      </c>
      <c r="P187" t="s">
        <v>194</v>
      </c>
      <c r="Q187" t="s">
        <v>194</v>
      </c>
      <c r="R187" t="s">
        <v>194</v>
      </c>
      <c r="S187" t="s">
        <v>194</v>
      </c>
      <c r="T187" t="s">
        <v>194</v>
      </c>
      <c r="U187" t="s">
        <v>194</v>
      </c>
      <c r="V187" t="s">
        <v>194</v>
      </c>
      <c r="W187" t="b">
        <v>1</v>
      </c>
      <c r="X187" s="53">
        <v>3.9999999105930328E-2</v>
      </c>
      <c r="Y187" t="b">
        <v>1</v>
      </c>
      <c r="Z187">
        <v>3</v>
      </c>
      <c r="AA187">
        <v>18</v>
      </c>
      <c r="AB187" t="s">
        <v>241</v>
      </c>
      <c r="AC187" t="s">
        <v>194</v>
      </c>
      <c r="AD187" s="53">
        <v>0.98804579329497833</v>
      </c>
      <c r="AE187" t="s">
        <v>243</v>
      </c>
      <c r="AF187" t="s">
        <v>243</v>
      </c>
    </row>
    <row r="188" spans="1:32" x14ac:dyDescent="0.2">
      <c r="A188">
        <v>47</v>
      </c>
      <c r="B188" t="s">
        <v>293</v>
      </c>
      <c r="C188" t="b">
        <v>0</v>
      </c>
      <c r="D188" t="s">
        <v>236</v>
      </c>
      <c r="E188" s="52">
        <v>10</v>
      </c>
      <c r="F188" s="52">
        <v>50</v>
      </c>
      <c r="G188" s="52">
        <v>3.2</v>
      </c>
      <c r="H188" s="52">
        <v>2</v>
      </c>
      <c r="I188" t="s">
        <v>246</v>
      </c>
      <c r="J188" t="s">
        <v>238</v>
      </c>
      <c r="K188" t="s">
        <v>247</v>
      </c>
      <c r="L188" t="s">
        <v>240</v>
      </c>
      <c r="M188" s="53">
        <v>20.846939086914062</v>
      </c>
      <c r="N188" s="53">
        <v>20.809524536132812</v>
      </c>
      <c r="O188" s="53">
        <v>1.3545130491256714</v>
      </c>
      <c r="P188" t="s">
        <v>194</v>
      </c>
      <c r="Q188" t="s">
        <v>194</v>
      </c>
      <c r="R188" t="s">
        <v>194</v>
      </c>
      <c r="S188" t="s">
        <v>194</v>
      </c>
      <c r="T188" t="s">
        <v>194</v>
      </c>
      <c r="U188" t="s">
        <v>194</v>
      </c>
      <c r="V188" t="s">
        <v>194</v>
      </c>
      <c r="W188" t="b">
        <v>1</v>
      </c>
      <c r="X188" s="53">
        <v>8.4878328536254183E-2</v>
      </c>
      <c r="Y188" t="b">
        <v>1</v>
      </c>
      <c r="Z188">
        <v>3</v>
      </c>
      <c r="AA188">
        <v>16</v>
      </c>
      <c r="AB188" t="s">
        <v>241</v>
      </c>
      <c r="AC188" t="s">
        <v>194</v>
      </c>
      <c r="AD188" s="53">
        <v>0.98782238231441533</v>
      </c>
      <c r="AE188" t="s">
        <v>242</v>
      </c>
      <c r="AF188" t="s">
        <v>243</v>
      </c>
    </row>
    <row r="189" spans="1:32" x14ac:dyDescent="0.2">
      <c r="A189">
        <v>48</v>
      </c>
      <c r="B189" t="s">
        <v>294</v>
      </c>
      <c r="C189" t="b">
        <v>0</v>
      </c>
      <c r="D189" t="s">
        <v>236</v>
      </c>
      <c r="E189" s="52">
        <v>100</v>
      </c>
      <c r="F189" s="52">
        <v>50</v>
      </c>
      <c r="G189" s="52">
        <v>3.2</v>
      </c>
      <c r="H189" s="52">
        <v>2</v>
      </c>
      <c r="I189" t="s">
        <v>237</v>
      </c>
      <c r="J189" t="s">
        <v>238</v>
      </c>
      <c r="K189" t="s">
        <v>239</v>
      </c>
      <c r="L189" t="s">
        <v>240</v>
      </c>
      <c r="M189" s="53">
        <v>22.160089492797852</v>
      </c>
      <c r="N189" s="53">
        <v>20.255830764770508</v>
      </c>
      <c r="O189" s="53">
        <v>1.6456093788146973</v>
      </c>
      <c r="P189" t="s">
        <v>194</v>
      </c>
      <c r="Q189" t="s">
        <v>194</v>
      </c>
      <c r="R189" t="s">
        <v>194</v>
      </c>
      <c r="S189" t="s">
        <v>194</v>
      </c>
      <c r="T189" t="s">
        <v>194</v>
      </c>
      <c r="U189" t="s">
        <v>194</v>
      </c>
      <c r="V189" t="s">
        <v>194</v>
      </c>
      <c r="W189" t="b">
        <v>1</v>
      </c>
      <c r="X189" s="53">
        <v>0.28206729695804444</v>
      </c>
      <c r="Y189" t="b">
        <v>1</v>
      </c>
      <c r="Z189">
        <v>3</v>
      </c>
      <c r="AA189">
        <v>17</v>
      </c>
      <c r="AB189" t="s">
        <v>241</v>
      </c>
      <c r="AC189" t="s">
        <v>194</v>
      </c>
      <c r="AD189" s="53">
        <v>0.9659672913738625</v>
      </c>
      <c r="AE189" t="s">
        <v>242</v>
      </c>
      <c r="AF189" t="s">
        <v>243</v>
      </c>
    </row>
    <row r="190" spans="1:32" x14ac:dyDescent="0.2">
      <c r="A190">
        <v>48</v>
      </c>
      <c r="B190" t="s">
        <v>294</v>
      </c>
      <c r="C190" t="b">
        <v>0</v>
      </c>
      <c r="D190" t="s">
        <v>236</v>
      </c>
      <c r="E190" s="52">
        <v>100</v>
      </c>
      <c r="F190" s="52">
        <v>50</v>
      </c>
      <c r="G190" s="52">
        <v>3.2</v>
      </c>
      <c r="H190" s="52">
        <v>2</v>
      </c>
      <c r="I190" t="s">
        <v>244</v>
      </c>
      <c r="J190" t="s">
        <v>238</v>
      </c>
      <c r="K190" t="s">
        <v>245</v>
      </c>
      <c r="L190" t="s">
        <v>240</v>
      </c>
      <c r="M190" s="53">
        <v>21.07872200012207</v>
      </c>
      <c r="N190" s="53">
        <v>21.776315689086914</v>
      </c>
      <c r="O190" s="53">
        <v>0.71146947145462036</v>
      </c>
      <c r="P190" t="s">
        <v>194</v>
      </c>
      <c r="Q190" t="s">
        <v>194</v>
      </c>
      <c r="R190" t="s">
        <v>194</v>
      </c>
      <c r="S190" t="s">
        <v>194</v>
      </c>
      <c r="T190" t="s">
        <v>194</v>
      </c>
      <c r="U190" t="s">
        <v>194</v>
      </c>
      <c r="V190" t="s">
        <v>194</v>
      </c>
      <c r="W190" t="b">
        <v>1</v>
      </c>
      <c r="X190" s="53">
        <v>3.9999999105930328E-2</v>
      </c>
      <c r="Y190" t="b">
        <v>1</v>
      </c>
      <c r="Z190">
        <v>3</v>
      </c>
      <c r="AA190">
        <v>18</v>
      </c>
      <c r="AB190" t="s">
        <v>241</v>
      </c>
      <c r="AC190" t="s">
        <v>194</v>
      </c>
      <c r="AD190" s="53">
        <v>0.98992649622560658</v>
      </c>
      <c r="AE190" t="s">
        <v>243</v>
      </c>
      <c r="AF190" t="s">
        <v>243</v>
      </c>
    </row>
    <row r="191" spans="1:32" x14ac:dyDescent="0.2">
      <c r="A191">
        <v>48</v>
      </c>
      <c r="B191" t="s">
        <v>294</v>
      </c>
      <c r="C191" t="b">
        <v>0</v>
      </c>
      <c r="D191" t="s">
        <v>236</v>
      </c>
      <c r="E191" s="52">
        <v>100</v>
      </c>
      <c r="F191" s="52">
        <v>50</v>
      </c>
      <c r="G191" s="52">
        <v>3.2</v>
      </c>
      <c r="H191" s="52">
        <v>2</v>
      </c>
      <c r="I191" t="s">
        <v>246</v>
      </c>
      <c r="J191" t="s">
        <v>238</v>
      </c>
      <c r="K191" t="s">
        <v>247</v>
      </c>
      <c r="L191" t="s">
        <v>240</v>
      </c>
      <c r="M191" s="53">
        <v>20.971010208129883</v>
      </c>
      <c r="N191" s="53">
        <v>20.809524536132812</v>
      </c>
      <c r="O191" s="53">
        <v>1.3545130491256714</v>
      </c>
      <c r="P191" t="s">
        <v>194</v>
      </c>
      <c r="Q191" t="s">
        <v>194</v>
      </c>
      <c r="R191" t="s">
        <v>194</v>
      </c>
      <c r="S191" t="s">
        <v>194</v>
      </c>
      <c r="T191" t="s">
        <v>194</v>
      </c>
      <c r="U191" t="s">
        <v>194</v>
      </c>
      <c r="V191" t="s">
        <v>194</v>
      </c>
      <c r="W191" t="b">
        <v>1</v>
      </c>
      <c r="X191" s="53">
        <v>8.4878328536254183E-2</v>
      </c>
      <c r="Y191" t="b">
        <v>1</v>
      </c>
      <c r="Z191">
        <v>3</v>
      </c>
      <c r="AA191">
        <v>17</v>
      </c>
      <c r="AB191" t="s">
        <v>241</v>
      </c>
      <c r="AC191" t="s">
        <v>194</v>
      </c>
      <c r="AD191" s="53">
        <v>0.99138369909110469</v>
      </c>
      <c r="AE191" t="s">
        <v>242</v>
      </c>
      <c r="AF191" t="s">
        <v>243</v>
      </c>
    </row>
    <row r="192" spans="1:32" x14ac:dyDescent="0.2">
      <c r="A192">
        <v>49</v>
      </c>
      <c r="B192" t="s">
        <v>295</v>
      </c>
      <c r="C192" t="b">
        <v>0</v>
      </c>
      <c r="D192" t="s">
        <v>236</v>
      </c>
      <c r="E192" s="52">
        <v>0</v>
      </c>
      <c r="F192" s="52">
        <v>0</v>
      </c>
      <c r="G192" s="52">
        <v>0</v>
      </c>
      <c r="H192" s="52">
        <v>3</v>
      </c>
      <c r="I192" t="s">
        <v>237</v>
      </c>
      <c r="J192" t="s">
        <v>238</v>
      </c>
      <c r="K192" t="s">
        <v>239</v>
      </c>
      <c r="L192" t="s">
        <v>240</v>
      </c>
      <c r="M192" s="53">
        <v>19.329681396484375</v>
      </c>
      <c r="N192" s="53">
        <v>20.255830764770508</v>
      </c>
      <c r="O192" s="53">
        <v>1.6456093788146973</v>
      </c>
      <c r="P192" t="s">
        <v>194</v>
      </c>
      <c r="Q192" t="s">
        <v>194</v>
      </c>
      <c r="R192" t="s">
        <v>194</v>
      </c>
      <c r="S192" t="s">
        <v>194</v>
      </c>
      <c r="T192" t="s">
        <v>194</v>
      </c>
      <c r="U192" t="s">
        <v>194</v>
      </c>
      <c r="V192" t="s">
        <v>194</v>
      </c>
      <c r="W192" t="b">
        <v>1</v>
      </c>
      <c r="X192" s="53">
        <v>0.28206729695804444</v>
      </c>
      <c r="Y192" t="b">
        <v>1</v>
      </c>
      <c r="Z192">
        <v>3</v>
      </c>
      <c r="AA192">
        <v>14</v>
      </c>
      <c r="AB192" t="s">
        <v>241</v>
      </c>
      <c r="AC192" t="s">
        <v>194</v>
      </c>
      <c r="AD192" s="53">
        <v>0.97163116791407944</v>
      </c>
      <c r="AE192" t="s">
        <v>242</v>
      </c>
      <c r="AF192" t="s">
        <v>243</v>
      </c>
    </row>
    <row r="193" spans="1:32" x14ac:dyDescent="0.2">
      <c r="A193">
        <v>49</v>
      </c>
      <c r="B193" t="s">
        <v>295</v>
      </c>
      <c r="C193" t="b">
        <v>0</v>
      </c>
      <c r="D193" t="s">
        <v>236</v>
      </c>
      <c r="E193" s="52">
        <v>0</v>
      </c>
      <c r="F193" s="52">
        <v>0</v>
      </c>
      <c r="G193" s="52">
        <v>0</v>
      </c>
      <c r="H193" s="52">
        <v>3</v>
      </c>
      <c r="I193" t="s">
        <v>244</v>
      </c>
      <c r="J193" t="s">
        <v>238</v>
      </c>
      <c r="K193" t="s">
        <v>245</v>
      </c>
      <c r="L193" t="s">
        <v>240</v>
      </c>
      <c r="M193" s="53">
        <v>22.46214485168457</v>
      </c>
      <c r="N193" s="53">
        <v>21.776315689086914</v>
      </c>
      <c r="O193" s="53">
        <v>0.71146947145462036</v>
      </c>
      <c r="P193" t="s">
        <v>194</v>
      </c>
      <c r="Q193" t="s">
        <v>194</v>
      </c>
      <c r="R193" t="s">
        <v>194</v>
      </c>
      <c r="S193" t="s">
        <v>194</v>
      </c>
      <c r="T193" t="s">
        <v>194</v>
      </c>
      <c r="U193" t="s">
        <v>194</v>
      </c>
      <c r="V193" t="s">
        <v>194</v>
      </c>
      <c r="W193" t="b">
        <v>1</v>
      </c>
      <c r="X193" s="53">
        <v>3.9999999105930328E-2</v>
      </c>
      <c r="Y193" t="b">
        <v>1</v>
      </c>
      <c r="Z193">
        <v>3</v>
      </c>
      <c r="AA193">
        <v>19</v>
      </c>
      <c r="AB193" t="s">
        <v>241</v>
      </c>
      <c r="AC193" t="s">
        <v>194</v>
      </c>
      <c r="AD193" s="53">
        <v>0.98956819484469705</v>
      </c>
      <c r="AE193" t="s">
        <v>243</v>
      </c>
      <c r="AF193" t="s">
        <v>243</v>
      </c>
    </row>
    <row r="194" spans="1:32" x14ac:dyDescent="0.2">
      <c r="A194">
        <v>49</v>
      </c>
      <c r="B194" t="s">
        <v>295</v>
      </c>
      <c r="C194" t="b">
        <v>0</v>
      </c>
      <c r="D194" t="s">
        <v>236</v>
      </c>
      <c r="E194" s="52">
        <v>0</v>
      </c>
      <c r="F194" s="52">
        <v>0</v>
      </c>
      <c r="G194" s="52">
        <v>0</v>
      </c>
      <c r="H194" s="52">
        <v>3</v>
      </c>
      <c r="I194" t="s">
        <v>246</v>
      </c>
      <c r="J194" t="s">
        <v>238</v>
      </c>
      <c r="K194" t="s">
        <v>247</v>
      </c>
      <c r="L194" t="s">
        <v>240</v>
      </c>
      <c r="M194" s="53">
        <v>20.780059814453125</v>
      </c>
      <c r="N194" s="53">
        <v>20.809524536132812</v>
      </c>
      <c r="O194" s="53">
        <v>1.3545130491256714</v>
      </c>
      <c r="P194" t="s">
        <v>194</v>
      </c>
      <c r="Q194" t="s">
        <v>194</v>
      </c>
      <c r="R194" t="s">
        <v>194</v>
      </c>
      <c r="S194" t="s">
        <v>194</v>
      </c>
      <c r="T194" t="s">
        <v>194</v>
      </c>
      <c r="U194" t="s">
        <v>194</v>
      </c>
      <c r="V194" t="s">
        <v>194</v>
      </c>
      <c r="W194" t="b">
        <v>1</v>
      </c>
      <c r="X194" s="53">
        <v>8.4878328536254183E-2</v>
      </c>
      <c r="Y194" t="b">
        <v>1</v>
      </c>
      <c r="Z194">
        <v>3</v>
      </c>
      <c r="AA194">
        <v>17</v>
      </c>
      <c r="AB194" t="s">
        <v>241</v>
      </c>
      <c r="AC194" t="s">
        <v>194</v>
      </c>
      <c r="AD194" s="53">
        <v>0.98798565822108819</v>
      </c>
      <c r="AE194" t="s">
        <v>242</v>
      </c>
      <c r="AF194" t="s">
        <v>243</v>
      </c>
    </row>
    <row r="195" spans="1:32" x14ac:dyDescent="0.2">
      <c r="A195">
        <v>50</v>
      </c>
      <c r="B195" t="s">
        <v>296</v>
      </c>
      <c r="C195" t="b">
        <v>0</v>
      </c>
      <c r="D195" t="s">
        <v>236</v>
      </c>
      <c r="E195" s="52">
        <v>0.01</v>
      </c>
      <c r="F195" s="52">
        <v>0</v>
      </c>
      <c r="G195" s="52">
        <v>0</v>
      </c>
      <c r="H195" s="52">
        <v>3</v>
      </c>
      <c r="I195" t="s">
        <v>237</v>
      </c>
      <c r="J195" t="s">
        <v>238</v>
      </c>
      <c r="K195" t="s">
        <v>239</v>
      </c>
      <c r="L195" t="s">
        <v>240</v>
      </c>
      <c r="M195" s="53">
        <v>19.456119537353516</v>
      </c>
      <c r="N195" s="53">
        <v>20.255830764770508</v>
      </c>
      <c r="O195" s="53">
        <v>1.6456093788146973</v>
      </c>
      <c r="P195" t="s">
        <v>194</v>
      </c>
      <c r="Q195" t="s">
        <v>194</v>
      </c>
      <c r="R195" t="s">
        <v>194</v>
      </c>
      <c r="S195" t="s">
        <v>194</v>
      </c>
      <c r="T195" t="s">
        <v>194</v>
      </c>
      <c r="U195" t="s">
        <v>194</v>
      </c>
      <c r="V195" t="s">
        <v>194</v>
      </c>
      <c r="W195" t="b">
        <v>1</v>
      </c>
      <c r="X195" s="53">
        <v>0.28206729695804444</v>
      </c>
      <c r="Y195" t="b">
        <v>1</v>
      </c>
      <c r="Z195">
        <v>3</v>
      </c>
      <c r="AA195">
        <v>14</v>
      </c>
      <c r="AB195" t="s">
        <v>241</v>
      </c>
      <c r="AC195" t="s">
        <v>194</v>
      </c>
      <c r="AD195" s="53">
        <v>0.98295999976418635</v>
      </c>
      <c r="AE195" t="s">
        <v>242</v>
      </c>
      <c r="AF195" t="s">
        <v>243</v>
      </c>
    </row>
    <row r="196" spans="1:32" x14ac:dyDescent="0.2">
      <c r="A196">
        <v>50</v>
      </c>
      <c r="B196" t="s">
        <v>296</v>
      </c>
      <c r="C196" t="b">
        <v>0</v>
      </c>
      <c r="D196" t="s">
        <v>236</v>
      </c>
      <c r="E196" s="52">
        <v>0.01</v>
      </c>
      <c r="F196" s="52">
        <v>0</v>
      </c>
      <c r="G196" s="52">
        <v>0</v>
      </c>
      <c r="H196" s="52">
        <v>3</v>
      </c>
      <c r="I196" t="s">
        <v>244</v>
      </c>
      <c r="J196" t="s">
        <v>238</v>
      </c>
      <c r="K196" t="s">
        <v>245</v>
      </c>
      <c r="L196" t="s">
        <v>240</v>
      </c>
      <c r="M196" s="53">
        <v>22.481884002685547</v>
      </c>
      <c r="N196" s="53">
        <v>21.776315689086914</v>
      </c>
      <c r="O196" s="53">
        <v>0.71146947145462036</v>
      </c>
      <c r="P196" t="s">
        <v>194</v>
      </c>
      <c r="Q196" t="s">
        <v>194</v>
      </c>
      <c r="R196" t="s">
        <v>194</v>
      </c>
      <c r="S196" t="s">
        <v>194</v>
      </c>
      <c r="T196" t="s">
        <v>194</v>
      </c>
      <c r="U196" t="s">
        <v>194</v>
      </c>
      <c r="V196" t="s">
        <v>194</v>
      </c>
      <c r="W196" t="b">
        <v>1</v>
      </c>
      <c r="X196" s="53">
        <v>3.9999999105930328E-2</v>
      </c>
      <c r="Y196" t="b">
        <v>1</v>
      </c>
      <c r="Z196">
        <v>3</v>
      </c>
      <c r="AA196">
        <v>19</v>
      </c>
      <c r="AB196" t="s">
        <v>241</v>
      </c>
      <c r="AC196" t="s">
        <v>194</v>
      </c>
      <c r="AD196" s="53">
        <v>0.99022553488457221</v>
      </c>
      <c r="AE196" t="s">
        <v>243</v>
      </c>
      <c r="AF196" t="s">
        <v>243</v>
      </c>
    </row>
    <row r="197" spans="1:32" x14ac:dyDescent="0.2">
      <c r="A197">
        <v>50</v>
      </c>
      <c r="B197" t="s">
        <v>296</v>
      </c>
      <c r="C197" t="b">
        <v>0</v>
      </c>
      <c r="D197" t="s">
        <v>236</v>
      </c>
      <c r="E197" s="52">
        <v>0.01</v>
      </c>
      <c r="F197" s="52">
        <v>0</v>
      </c>
      <c r="G197" s="52">
        <v>0</v>
      </c>
      <c r="H197" s="52">
        <v>3</v>
      </c>
      <c r="I197" t="s">
        <v>246</v>
      </c>
      <c r="J197" t="s">
        <v>238</v>
      </c>
      <c r="K197" t="s">
        <v>247</v>
      </c>
      <c r="L197" t="s">
        <v>240</v>
      </c>
      <c r="M197" s="53">
        <v>20.818119049072266</v>
      </c>
      <c r="N197" s="53">
        <v>20.809524536132812</v>
      </c>
      <c r="O197" s="53">
        <v>1.3545130491256714</v>
      </c>
      <c r="P197" t="s">
        <v>194</v>
      </c>
      <c r="Q197" t="s">
        <v>194</v>
      </c>
      <c r="R197" t="s">
        <v>194</v>
      </c>
      <c r="S197" t="s">
        <v>194</v>
      </c>
      <c r="T197" t="s">
        <v>194</v>
      </c>
      <c r="U197" t="s">
        <v>194</v>
      </c>
      <c r="V197" t="s">
        <v>194</v>
      </c>
      <c r="W197" t="b">
        <v>1</v>
      </c>
      <c r="X197" s="53">
        <v>8.4878328536254183E-2</v>
      </c>
      <c r="Y197" t="b">
        <v>1</v>
      </c>
      <c r="Z197">
        <v>3</v>
      </c>
      <c r="AA197">
        <v>16</v>
      </c>
      <c r="AB197" t="s">
        <v>241</v>
      </c>
      <c r="AC197" t="s">
        <v>194</v>
      </c>
      <c r="AD197" s="53">
        <v>0.98667147685424816</v>
      </c>
      <c r="AE197" t="s">
        <v>242</v>
      </c>
      <c r="AF197" t="s">
        <v>243</v>
      </c>
    </row>
    <row r="198" spans="1:32" x14ac:dyDescent="0.2">
      <c r="A198">
        <v>51</v>
      </c>
      <c r="B198" t="s">
        <v>297</v>
      </c>
      <c r="C198" t="b">
        <v>0</v>
      </c>
      <c r="D198" t="s">
        <v>236</v>
      </c>
      <c r="E198" s="52">
        <v>0.1</v>
      </c>
      <c r="F198" s="52">
        <v>0</v>
      </c>
      <c r="G198" s="52">
        <v>0</v>
      </c>
      <c r="H198" s="52">
        <v>3</v>
      </c>
      <c r="I198" t="s">
        <v>237</v>
      </c>
      <c r="J198" t="s">
        <v>238</v>
      </c>
      <c r="K198" t="s">
        <v>239</v>
      </c>
      <c r="L198" t="s">
        <v>240</v>
      </c>
      <c r="M198" s="53">
        <v>19.822748184204102</v>
      </c>
      <c r="N198" s="53">
        <v>20.255830764770508</v>
      </c>
      <c r="O198" s="53">
        <v>1.6456093788146973</v>
      </c>
      <c r="P198" t="s">
        <v>194</v>
      </c>
      <c r="Q198" t="s">
        <v>194</v>
      </c>
      <c r="R198" t="s">
        <v>194</v>
      </c>
      <c r="S198" t="s">
        <v>194</v>
      </c>
      <c r="T198" t="s">
        <v>194</v>
      </c>
      <c r="U198" t="s">
        <v>194</v>
      </c>
      <c r="V198" t="s">
        <v>194</v>
      </c>
      <c r="W198" t="b">
        <v>1</v>
      </c>
      <c r="X198" s="53">
        <v>0.28206729695804444</v>
      </c>
      <c r="Y198" t="b">
        <v>1</v>
      </c>
      <c r="Z198">
        <v>3</v>
      </c>
      <c r="AA198">
        <v>14</v>
      </c>
      <c r="AB198" t="s">
        <v>241</v>
      </c>
      <c r="AC198" t="s">
        <v>194</v>
      </c>
      <c r="AD198" s="53">
        <v>0.97017340693006793</v>
      </c>
      <c r="AE198" t="s">
        <v>242</v>
      </c>
      <c r="AF198" t="s">
        <v>243</v>
      </c>
    </row>
    <row r="199" spans="1:32" x14ac:dyDescent="0.2">
      <c r="A199">
        <v>51</v>
      </c>
      <c r="B199" t="s">
        <v>297</v>
      </c>
      <c r="C199" t="b">
        <v>0</v>
      </c>
      <c r="D199" t="s">
        <v>236</v>
      </c>
      <c r="E199" s="52">
        <v>0.1</v>
      </c>
      <c r="F199" s="52">
        <v>0</v>
      </c>
      <c r="G199" s="52">
        <v>0</v>
      </c>
      <c r="H199" s="52">
        <v>3</v>
      </c>
      <c r="I199" t="s">
        <v>244</v>
      </c>
      <c r="J199" t="s">
        <v>238</v>
      </c>
      <c r="K199" t="s">
        <v>245</v>
      </c>
      <c r="L199" t="s">
        <v>240</v>
      </c>
      <c r="M199" s="53">
        <v>22.389623641967773</v>
      </c>
      <c r="N199" s="53">
        <v>21.776315689086914</v>
      </c>
      <c r="O199" s="53">
        <v>0.71146947145462036</v>
      </c>
      <c r="P199" t="s">
        <v>194</v>
      </c>
      <c r="Q199" t="s">
        <v>194</v>
      </c>
      <c r="R199" t="s">
        <v>194</v>
      </c>
      <c r="S199" t="s">
        <v>194</v>
      </c>
      <c r="T199" t="s">
        <v>194</v>
      </c>
      <c r="U199" t="s">
        <v>194</v>
      </c>
      <c r="V199" t="s">
        <v>194</v>
      </c>
      <c r="W199" t="b">
        <v>1</v>
      </c>
      <c r="X199" s="53">
        <v>3.9999999105930328E-2</v>
      </c>
      <c r="Y199" t="b">
        <v>1</v>
      </c>
      <c r="Z199">
        <v>3</v>
      </c>
      <c r="AA199">
        <v>19</v>
      </c>
      <c r="AB199" t="s">
        <v>241</v>
      </c>
      <c r="AC199" t="s">
        <v>194</v>
      </c>
      <c r="AD199" s="53">
        <v>0.99249043516269464</v>
      </c>
      <c r="AE199" t="s">
        <v>243</v>
      </c>
      <c r="AF199" t="s">
        <v>243</v>
      </c>
    </row>
    <row r="200" spans="1:32" x14ac:dyDescent="0.2">
      <c r="A200">
        <v>51</v>
      </c>
      <c r="B200" t="s">
        <v>297</v>
      </c>
      <c r="C200" t="b">
        <v>0</v>
      </c>
      <c r="D200" t="s">
        <v>236</v>
      </c>
      <c r="E200" s="52">
        <v>0.1</v>
      </c>
      <c r="F200" s="52">
        <v>0</v>
      </c>
      <c r="G200" s="52">
        <v>0</v>
      </c>
      <c r="H200" s="52">
        <v>3</v>
      </c>
      <c r="I200" t="s">
        <v>246</v>
      </c>
      <c r="J200" t="s">
        <v>238</v>
      </c>
      <c r="K200" t="s">
        <v>247</v>
      </c>
      <c r="L200" t="s">
        <v>240</v>
      </c>
      <c r="M200" s="53">
        <v>21.273523330688477</v>
      </c>
      <c r="N200" s="53">
        <v>20.809524536132812</v>
      </c>
      <c r="O200" s="53">
        <v>1.3545130491256714</v>
      </c>
      <c r="P200" t="s">
        <v>194</v>
      </c>
      <c r="Q200" t="s">
        <v>194</v>
      </c>
      <c r="R200" t="s">
        <v>194</v>
      </c>
      <c r="S200" t="s">
        <v>194</v>
      </c>
      <c r="T200" t="s">
        <v>194</v>
      </c>
      <c r="U200" t="s">
        <v>194</v>
      </c>
      <c r="V200" t="s">
        <v>194</v>
      </c>
      <c r="W200" t="b">
        <v>1</v>
      </c>
      <c r="X200" s="53">
        <v>8.4878328536254183E-2</v>
      </c>
      <c r="Y200" t="b">
        <v>1</v>
      </c>
      <c r="Z200">
        <v>3</v>
      </c>
      <c r="AA200">
        <v>17</v>
      </c>
      <c r="AB200" t="s">
        <v>241</v>
      </c>
      <c r="AC200" t="s">
        <v>194</v>
      </c>
      <c r="AD200" s="53">
        <v>0.98469335576632233</v>
      </c>
      <c r="AE200" t="s">
        <v>242</v>
      </c>
      <c r="AF200" t="s">
        <v>243</v>
      </c>
    </row>
    <row r="201" spans="1:32" x14ac:dyDescent="0.2">
      <c r="A201">
        <v>52</v>
      </c>
      <c r="B201" t="s">
        <v>298</v>
      </c>
      <c r="C201" t="b">
        <v>0</v>
      </c>
      <c r="D201" t="s">
        <v>236</v>
      </c>
      <c r="E201" s="52">
        <v>1</v>
      </c>
      <c r="F201" s="52">
        <v>0</v>
      </c>
      <c r="G201" s="52">
        <v>0</v>
      </c>
      <c r="H201" s="52">
        <v>3</v>
      </c>
      <c r="I201" t="s">
        <v>237</v>
      </c>
      <c r="J201" t="s">
        <v>238</v>
      </c>
      <c r="K201" t="s">
        <v>239</v>
      </c>
      <c r="L201" t="s">
        <v>240</v>
      </c>
      <c r="M201" s="53">
        <v>21.533794403076172</v>
      </c>
      <c r="N201" s="53">
        <v>20.255830764770508</v>
      </c>
      <c r="O201" s="53">
        <v>1.6456093788146973</v>
      </c>
      <c r="P201" t="s">
        <v>194</v>
      </c>
      <c r="Q201" t="s">
        <v>194</v>
      </c>
      <c r="R201" t="s">
        <v>194</v>
      </c>
      <c r="S201" t="s">
        <v>194</v>
      </c>
      <c r="T201" t="s">
        <v>194</v>
      </c>
      <c r="U201" t="s">
        <v>194</v>
      </c>
      <c r="V201" t="s">
        <v>194</v>
      </c>
      <c r="W201" t="b">
        <v>1</v>
      </c>
      <c r="X201" s="53">
        <v>0.28206729695804444</v>
      </c>
      <c r="Y201" t="b">
        <v>1</v>
      </c>
      <c r="Z201">
        <v>3</v>
      </c>
      <c r="AA201">
        <v>16</v>
      </c>
      <c r="AB201" t="s">
        <v>241</v>
      </c>
      <c r="AC201" t="s">
        <v>194</v>
      </c>
      <c r="AD201" s="53">
        <v>0.97265836337212164</v>
      </c>
      <c r="AE201" t="s">
        <v>242</v>
      </c>
      <c r="AF201" t="s">
        <v>243</v>
      </c>
    </row>
    <row r="202" spans="1:32" x14ac:dyDescent="0.2">
      <c r="A202">
        <v>52</v>
      </c>
      <c r="B202" t="s">
        <v>298</v>
      </c>
      <c r="C202" t="b">
        <v>0</v>
      </c>
      <c r="D202" t="s">
        <v>236</v>
      </c>
      <c r="E202" s="52">
        <v>1</v>
      </c>
      <c r="F202" s="52">
        <v>0</v>
      </c>
      <c r="G202" s="52">
        <v>0</v>
      </c>
      <c r="H202" s="52">
        <v>3</v>
      </c>
      <c r="I202" t="s">
        <v>244</v>
      </c>
      <c r="J202" t="s">
        <v>238</v>
      </c>
      <c r="K202" t="s">
        <v>245</v>
      </c>
      <c r="L202" t="s">
        <v>240</v>
      </c>
      <c r="M202" s="53">
        <v>22.496259689331055</v>
      </c>
      <c r="N202" s="53">
        <v>21.776315689086914</v>
      </c>
      <c r="O202" s="53">
        <v>0.71146947145462036</v>
      </c>
      <c r="P202" t="s">
        <v>194</v>
      </c>
      <c r="Q202" t="s">
        <v>194</v>
      </c>
      <c r="R202" t="s">
        <v>194</v>
      </c>
      <c r="S202" t="s">
        <v>194</v>
      </c>
      <c r="T202" t="s">
        <v>194</v>
      </c>
      <c r="U202" t="s">
        <v>194</v>
      </c>
      <c r="V202" t="s">
        <v>194</v>
      </c>
      <c r="W202" t="b">
        <v>1</v>
      </c>
      <c r="X202" s="53">
        <v>3.9999999105930328E-2</v>
      </c>
      <c r="Y202" t="b">
        <v>1</v>
      </c>
      <c r="Z202">
        <v>3</v>
      </c>
      <c r="AA202">
        <v>19</v>
      </c>
      <c r="AB202" t="s">
        <v>241</v>
      </c>
      <c r="AC202" t="s">
        <v>194</v>
      </c>
      <c r="AD202" s="53">
        <v>0.99309468967286596</v>
      </c>
      <c r="AE202" t="s">
        <v>243</v>
      </c>
      <c r="AF202" t="s">
        <v>243</v>
      </c>
    </row>
    <row r="203" spans="1:32" x14ac:dyDescent="0.2">
      <c r="A203">
        <v>52</v>
      </c>
      <c r="B203" t="s">
        <v>298</v>
      </c>
      <c r="C203" t="b">
        <v>0</v>
      </c>
      <c r="D203" t="s">
        <v>236</v>
      </c>
      <c r="E203" s="52">
        <v>1</v>
      </c>
      <c r="F203" s="52">
        <v>0</v>
      </c>
      <c r="G203" s="52">
        <v>0</v>
      </c>
      <c r="H203" s="52">
        <v>3</v>
      </c>
      <c r="I203" t="s">
        <v>246</v>
      </c>
      <c r="J203" t="s">
        <v>238</v>
      </c>
      <c r="K203" t="s">
        <v>247</v>
      </c>
      <c r="L203" t="s">
        <v>240</v>
      </c>
      <c r="M203" s="53">
        <v>23.206790924072266</v>
      </c>
      <c r="N203" s="53">
        <v>20.809524536132812</v>
      </c>
      <c r="O203" s="53">
        <v>1.3545130491256714</v>
      </c>
      <c r="P203" t="s">
        <v>194</v>
      </c>
      <c r="Q203" t="s">
        <v>194</v>
      </c>
      <c r="R203" t="s">
        <v>194</v>
      </c>
      <c r="S203" t="s">
        <v>194</v>
      </c>
      <c r="T203" t="s">
        <v>194</v>
      </c>
      <c r="U203" t="s">
        <v>194</v>
      </c>
      <c r="V203" t="s">
        <v>194</v>
      </c>
      <c r="W203" t="b">
        <v>1</v>
      </c>
      <c r="X203" s="53">
        <v>8.4878328536254183E-2</v>
      </c>
      <c r="Y203" t="b">
        <v>1</v>
      </c>
      <c r="Z203">
        <v>3</v>
      </c>
      <c r="AA203">
        <v>19</v>
      </c>
      <c r="AB203" t="s">
        <v>241</v>
      </c>
      <c r="AC203" t="s">
        <v>194</v>
      </c>
      <c r="AD203" s="53">
        <v>0.98508399714605055</v>
      </c>
      <c r="AE203" t="s">
        <v>242</v>
      </c>
      <c r="AF203" t="s">
        <v>243</v>
      </c>
    </row>
    <row r="204" spans="1:32" x14ac:dyDescent="0.2">
      <c r="A204">
        <v>53</v>
      </c>
      <c r="B204" t="s">
        <v>299</v>
      </c>
      <c r="C204" t="b">
        <v>0</v>
      </c>
      <c r="D204" t="s">
        <v>236</v>
      </c>
      <c r="E204" s="52">
        <v>10</v>
      </c>
      <c r="F204" s="52">
        <v>0</v>
      </c>
      <c r="G204" s="52">
        <v>0</v>
      </c>
      <c r="H204" s="52">
        <v>3</v>
      </c>
      <c r="I204" t="s">
        <v>237</v>
      </c>
      <c r="J204" t="s">
        <v>238</v>
      </c>
      <c r="K204" t="s">
        <v>239</v>
      </c>
      <c r="L204" t="s">
        <v>240</v>
      </c>
      <c r="M204" s="53">
        <v>21.90606689453125</v>
      </c>
      <c r="N204" s="53">
        <v>20.255830764770508</v>
      </c>
      <c r="O204" s="53">
        <v>1.6456093788146973</v>
      </c>
      <c r="P204" t="s">
        <v>194</v>
      </c>
      <c r="Q204" t="s">
        <v>194</v>
      </c>
      <c r="R204" t="s">
        <v>194</v>
      </c>
      <c r="S204" t="s">
        <v>194</v>
      </c>
      <c r="T204" t="s">
        <v>194</v>
      </c>
      <c r="U204" t="s">
        <v>194</v>
      </c>
      <c r="V204" t="s">
        <v>194</v>
      </c>
      <c r="W204" t="b">
        <v>1</v>
      </c>
      <c r="X204" s="53">
        <v>0.28206729695804444</v>
      </c>
      <c r="Y204" t="b">
        <v>1</v>
      </c>
      <c r="Z204">
        <v>3</v>
      </c>
      <c r="AA204">
        <v>16</v>
      </c>
      <c r="AB204" t="s">
        <v>241</v>
      </c>
      <c r="AC204" t="s">
        <v>194</v>
      </c>
      <c r="AD204" s="53">
        <v>0.97082712985079689</v>
      </c>
      <c r="AE204" t="s">
        <v>242</v>
      </c>
      <c r="AF204" t="s">
        <v>243</v>
      </c>
    </row>
    <row r="205" spans="1:32" x14ac:dyDescent="0.2">
      <c r="A205">
        <v>53</v>
      </c>
      <c r="B205" t="s">
        <v>299</v>
      </c>
      <c r="C205" t="b">
        <v>0</v>
      </c>
      <c r="D205" t="s">
        <v>236</v>
      </c>
      <c r="E205" s="52">
        <v>10</v>
      </c>
      <c r="F205" s="52">
        <v>0</v>
      </c>
      <c r="G205" s="52">
        <v>0</v>
      </c>
      <c r="H205" s="52">
        <v>3</v>
      </c>
      <c r="I205" t="s">
        <v>244</v>
      </c>
      <c r="J205" t="s">
        <v>238</v>
      </c>
      <c r="K205" t="s">
        <v>245</v>
      </c>
      <c r="L205" t="s">
        <v>240</v>
      </c>
      <c r="M205" s="53">
        <v>22.637424468994141</v>
      </c>
      <c r="N205" s="53">
        <v>21.776315689086914</v>
      </c>
      <c r="O205" s="53">
        <v>0.71146947145462036</v>
      </c>
      <c r="P205" t="s">
        <v>194</v>
      </c>
      <c r="Q205" t="s">
        <v>194</v>
      </c>
      <c r="R205" t="s">
        <v>194</v>
      </c>
      <c r="S205" t="s">
        <v>194</v>
      </c>
      <c r="T205" t="s">
        <v>194</v>
      </c>
      <c r="U205" t="s">
        <v>194</v>
      </c>
      <c r="V205" t="s">
        <v>194</v>
      </c>
      <c r="W205" t="b">
        <v>1</v>
      </c>
      <c r="X205" s="53">
        <v>3.9999999105930328E-2</v>
      </c>
      <c r="Y205" t="b">
        <v>1</v>
      </c>
      <c r="Z205">
        <v>3</v>
      </c>
      <c r="AA205">
        <v>19</v>
      </c>
      <c r="AB205" t="s">
        <v>241</v>
      </c>
      <c r="AC205" t="s">
        <v>194</v>
      </c>
      <c r="AD205" s="53">
        <v>0.99082232069136078</v>
      </c>
      <c r="AE205" t="s">
        <v>243</v>
      </c>
      <c r="AF205" t="s">
        <v>243</v>
      </c>
    </row>
    <row r="206" spans="1:32" x14ac:dyDescent="0.2">
      <c r="A206">
        <v>53</v>
      </c>
      <c r="B206" t="s">
        <v>299</v>
      </c>
      <c r="C206" t="b">
        <v>0</v>
      </c>
      <c r="D206" t="s">
        <v>236</v>
      </c>
      <c r="E206" s="52">
        <v>10</v>
      </c>
      <c r="F206" s="52">
        <v>0</v>
      </c>
      <c r="G206" s="52">
        <v>0</v>
      </c>
      <c r="H206" s="52">
        <v>3</v>
      </c>
      <c r="I206" t="s">
        <v>246</v>
      </c>
      <c r="J206" t="s">
        <v>238</v>
      </c>
      <c r="K206" t="s">
        <v>247</v>
      </c>
      <c r="L206" t="s">
        <v>240</v>
      </c>
      <c r="M206" s="53">
        <v>23.269807815551758</v>
      </c>
      <c r="N206" s="53">
        <v>20.809524536132812</v>
      </c>
      <c r="O206" s="53">
        <v>1.3545130491256714</v>
      </c>
      <c r="P206" t="s">
        <v>194</v>
      </c>
      <c r="Q206" t="s">
        <v>194</v>
      </c>
      <c r="R206" t="s">
        <v>194</v>
      </c>
      <c r="S206" t="s">
        <v>194</v>
      </c>
      <c r="T206" t="s">
        <v>194</v>
      </c>
      <c r="U206" t="s">
        <v>194</v>
      </c>
      <c r="V206" t="s">
        <v>194</v>
      </c>
      <c r="W206" t="b">
        <v>1</v>
      </c>
      <c r="X206" s="53">
        <v>8.4878328536254183E-2</v>
      </c>
      <c r="Y206" t="b">
        <v>1</v>
      </c>
      <c r="Z206">
        <v>3</v>
      </c>
      <c r="AA206">
        <v>19</v>
      </c>
      <c r="AB206" t="s">
        <v>241</v>
      </c>
      <c r="AC206" t="s">
        <v>194</v>
      </c>
      <c r="AD206" s="53">
        <v>0.98579067334932968</v>
      </c>
      <c r="AE206" t="s">
        <v>242</v>
      </c>
      <c r="AF206" t="s">
        <v>243</v>
      </c>
    </row>
    <row r="207" spans="1:32" x14ac:dyDescent="0.2">
      <c r="A207">
        <v>54</v>
      </c>
      <c r="B207" t="s">
        <v>300</v>
      </c>
      <c r="C207" t="b">
        <v>0</v>
      </c>
      <c r="D207" t="s">
        <v>236</v>
      </c>
      <c r="E207" s="52">
        <v>100</v>
      </c>
      <c r="F207" s="52">
        <v>0</v>
      </c>
      <c r="G207" s="52">
        <v>0</v>
      </c>
      <c r="H207" s="52">
        <v>3</v>
      </c>
      <c r="I207" t="s">
        <v>237</v>
      </c>
      <c r="J207" t="s">
        <v>238</v>
      </c>
      <c r="K207" t="s">
        <v>239</v>
      </c>
      <c r="L207" t="s">
        <v>240</v>
      </c>
      <c r="M207" s="53">
        <v>22.04121208190918</v>
      </c>
      <c r="N207" s="53">
        <v>20.255830764770508</v>
      </c>
      <c r="O207" s="53">
        <v>1.6456093788146973</v>
      </c>
      <c r="P207" t="s">
        <v>194</v>
      </c>
      <c r="Q207" t="s">
        <v>194</v>
      </c>
      <c r="R207" t="s">
        <v>194</v>
      </c>
      <c r="S207" t="s">
        <v>194</v>
      </c>
      <c r="T207" t="s">
        <v>194</v>
      </c>
      <c r="U207" t="s">
        <v>194</v>
      </c>
      <c r="V207" t="s">
        <v>194</v>
      </c>
      <c r="W207" t="b">
        <v>1</v>
      </c>
      <c r="X207" s="53">
        <v>0.28206729695804444</v>
      </c>
      <c r="Y207" t="b">
        <v>1</v>
      </c>
      <c r="Z207">
        <v>3</v>
      </c>
      <c r="AA207">
        <v>16</v>
      </c>
      <c r="AB207" t="s">
        <v>241</v>
      </c>
      <c r="AC207" t="s">
        <v>194</v>
      </c>
      <c r="AD207" s="53">
        <v>0.97207570271378008</v>
      </c>
      <c r="AE207" t="s">
        <v>242</v>
      </c>
      <c r="AF207" t="s">
        <v>243</v>
      </c>
    </row>
    <row r="208" spans="1:32" x14ac:dyDescent="0.2">
      <c r="A208">
        <v>54</v>
      </c>
      <c r="B208" t="s">
        <v>300</v>
      </c>
      <c r="C208" t="b">
        <v>0</v>
      </c>
      <c r="D208" t="s">
        <v>236</v>
      </c>
      <c r="E208" s="52">
        <v>100</v>
      </c>
      <c r="F208" s="52">
        <v>0</v>
      </c>
      <c r="G208" s="52">
        <v>0</v>
      </c>
      <c r="H208" s="52">
        <v>3</v>
      </c>
      <c r="I208" t="s">
        <v>244</v>
      </c>
      <c r="J208" t="s">
        <v>238</v>
      </c>
      <c r="K208" t="s">
        <v>245</v>
      </c>
      <c r="L208" t="s">
        <v>240</v>
      </c>
      <c r="M208" s="53">
        <v>22.700359344482422</v>
      </c>
      <c r="N208" s="53">
        <v>21.776315689086914</v>
      </c>
      <c r="O208" s="53">
        <v>0.71146947145462036</v>
      </c>
      <c r="P208" t="s">
        <v>194</v>
      </c>
      <c r="Q208" t="s">
        <v>194</v>
      </c>
      <c r="R208" t="s">
        <v>194</v>
      </c>
      <c r="S208" t="s">
        <v>194</v>
      </c>
      <c r="T208" t="s">
        <v>194</v>
      </c>
      <c r="U208" t="s">
        <v>194</v>
      </c>
      <c r="V208" t="s">
        <v>194</v>
      </c>
      <c r="W208" t="b">
        <v>1</v>
      </c>
      <c r="X208" s="53">
        <v>3.9999999105930328E-2</v>
      </c>
      <c r="Y208" t="b">
        <v>1</v>
      </c>
      <c r="Z208">
        <v>3</v>
      </c>
      <c r="AA208">
        <v>19</v>
      </c>
      <c r="AB208" t="s">
        <v>241</v>
      </c>
      <c r="AC208" t="s">
        <v>194</v>
      </c>
      <c r="AD208" s="53">
        <v>0.99182609990461912</v>
      </c>
      <c r="AE208" t="s">
        <v>243</v>
      </c>
      <c r="AF208" t="s">
        <v>243</v>
      </c>
    </row>
    <row r="209" spans="1:32" x14ac:dyDescent="0.2">
      <c r="A209">
        <v>54</v>
      </c>
      <c r="B209" t="s">
        <v>300</v>
      </c>
      <c r="C209" t="b">
        <v>0</v>
      </c>
      <c r="D209" t="s">
        <v>236</v>
      </c>
      <c r="E209" s="52">
        <v>100</v>
      </c>
      <c r="F209" s="52">
        <v>0</v>
      </c>
      <c r="G209" s="52">
        <v>0</v>
      </c>
      <c r="H209" s="52">
        <v>3</v>
      </c>
      <c r="I209" t="s">
        <v>246</v>
      </c>
      <c r="J209" t="s">
        <v>238</v>
      </c>
      <c r="K209" t="s">
        <v>247</v>
      </c>
      <c r="L209" t="s">
        <v>240</v>
      </c>
      <c r="M209" s="53">
        <v>23.079004287719727</v>
      </c>
      <c r="N209" s="53">
        <v>20.809524536132812</v>
      </c>
      <c r="O209" s="53">
        <v>1.3545130491256714</v>
      </c>
      <c r="P209" t="s">
        <v>194</v>
      </c>
      <c r="Q209" t="s">
        <v>194</v>
      </c>
      <c r="R209" t="s">
        <v>194</v>
      </c>
      <c r="S209" t="s">
        <v>194</v>
      </c>
      <c r="T209" t="s">
        <v>194</v>
      </c>
      <c r="U209" t="s">
        <v>194</v>
      </c>
      <c r="V209" t="s">
        <v>194</v>
      </c>
      <c r="W209" t="b">
        <v>1</v>
      </c>
      <c r="X209" s="53">
        <v>8.4878328536254183E-2</v>
      </c>
      <c r="Y209" t="b">
        <v>1</v>
      </c>
      <c r="Z209">
        <v>3</v>
      </c>
      <c r="AA209">
        <v>19</v>
      </c>
      <c r="AB209" t="s">
        <v>241</v>
      </c>
      <c r="AC209" t="s">
        <v>194</v>
      </c>
      <c r="AD209" s="53">
        <v>0.98386239879684279</v>
      </c>
      <c r="AE209" t="s">
        <v>242</v>
      </c>
      <c r="AF209" t="s">
        <v>243</v>
      </c>
    </row>
    <row r="210" spans="1:32" x14ac:dyDescent="0.2">
      <c r="A210">
        <v>55</v>
      </c>
      <c r="B210" t="s">
        <v>301</v>
      </c>
      <c r="C210" t="b">
        <v>0</v>
      </c>
      <c r="D210" t="s">
        <v>236</v>
      </c>
      <c r="E210" s="52">
        <v>0</v>
      </c>
      <c r="F210" s="52">
        <v>0</v>
      </c>
      <c r="G210" s="52">
        <v>0</v>
      </c>
      <c r="H210" s="52">
        <v>4</v>
      </c>
      <c r="I210" t="s">
        <v>237</v>
      </c>
      <c r="J210" t="s">
        <v>238</v>
      </c>
      <c r="K210" t="s">
        <v>239</v>
      </c>
      <c r="L210" t="s">
        <v>240</v>
      </c>
      <c r="M210" s="53">
        <v>19.18958854675293</v>
      </c>
      <c r="N210" s="53">
        <v>20.255830764770508</v>
      </c>
      <c r="O210" s="53">
        <v>1.6456093788146973</v>
      </c>
      <c r="P210" t="s">
        <v>194</v>
      </c>
      <c r="Q210" t="s">
        <v>194</v>
      </c>
      <c r="R210" t="s">
        <v>194</v>
      </c>
      <c r="S210" t="s">
        <v>194</v>
      </c>
      <c r="T210" t="s">
        <v>194</v>
      </c>
      <c r="U210" t="s">
        <v>194</v>
      </c>
      <c r="V210" t="s">
        <v>194</v>
      </c>
      <c r="W210" t="b">
        <v>1</v>
      </c>
      <c r="X210" s="53">
        <v>0.28206729695804444</v>
      </c>
      <c r="Y210" t="b">
        <v>1</v>
      </c>
      <c r="Z210">
        <v>3</v>
      </c>
      <c r="AA210">
        <v>13</v>
      </c>
      <c r="AB210" t="s">
        <v>241</v>
      </c>
      <c r="AC210" t="s">
        <v>194</v>
      </c>
      <c r="AD210" s="53">
        <v>0.96328296860018914</v>
      </c>
      <c r="AE210" t="s">
        <v>242</v>
      </c>
      <c r="AF210" t="s">
        <v>243</v>
      </c>
    </row>
    <row r="211" spans="1:32" x14ac:dyDescent="0.2">
      <c r="A211">
        <v>55</v>
      </c>
      <c r="B211" t="s">
        <v>301</v>
      </c>
      <c r="C211" t="b">
        <v>0</v>
      </c>
      <c r="D211" t="s">
        <v>236</v>
      </c>
      <c r="E211" s="52">
        <v>0</v>
      </c>
      <c r="F211" s="52">
        <v>0</v>
      </c>
      <c r="G211" s="52">
        <v>0</v>
      </c>
      <c r="H211" s="52">
        <v>4</v>
      </c>
      <c r="I211" t="s">
        <v>244</v>
      </c>
      <c r="J211" t="s">
        <v>238</v>
      </c>
      <c r="K211" t="s">
        <v>245</v>
      </c>
      <c r="L211" t="s">
        <v>240</v>
      </c>
      <c r="M211" s="53">
        <v>22.354301452636719</v>
      </c>
      <c r="N211" s="53">
        <v>21.776315689086914</v>
      </c>
      <c r="O211" s="53">
        <v>0.71146947145462036</v>
      </c>
      <c r="P211" t="s">
        <v>194</v>
      </c>
      <c r="Q211" t="s">
        <v>194</v>
      </c>
      <c r="R211" t="s">
        <v>194</v>
      </c>
      <c r="S211" t="s">
        <v>194</v>
      </c>
      <c r="T211" t="s">
        <v>194</v>
      </c>
      <c r="U211" t="s">
        <v>194</v>
      </c>
      <c r="V211" t="s">
        <v>194</v>
      </c>
      <c r="W211" t="b">
        <v>1</v>
      </c>
      <c r="X211" s="53">
        <v>3.9999999105930328E-2</v>
      </c>
      <c r="Y211" t="b">
        <v>1</v>
      </c>
      <c r="Z211">
        <v>3</v>
      </c>
      <c r="AA211">
        <v>19</v>
      </c>
      <c r="AB211" t="s">
        <v>241</v>
      </c>
      <c r="AC211" t="s">
        <v>194</v>
      </c>
      <c r="AD211" s="53">
        <v>0.99161636611098292</v>
      </c>
      <c r="AE211" t="s">
        <v>243</v>
      </c>
      <c r="AF211" t="s">
        <v>243</v>
      </c>
    </row>
    <row r="212" spans="1:32" x14ac:dyDescent="0.2">
      <c r="A212">
        <v>55</v>
      </c>
      <c r="B212" t="s">
        <v>301</v>
      </c>
      <c r="C212" t="b">
        <v>0</v>
      </c>
      <c r="D212" t="s">
        <v>236</v>
      </c>
      <c r="E212" s="52">
        <v>0</v>
      </c>
      <c r="F212" s="52">
        <v>0</v>
      </c>
      <c r="G212" s="52">
        <v>0</v>
      </c>
      <c r="H212" s="52">
        <v>4</v>
      </c>
      <c r="I212" t="s">
        <v>246</v>
      </c>
      <c r="J212" t="s">
        <v>238</v>
      </c>
      <c r="K212" t="s">
        <v>247</v>
      </c>
      <c r="L212" t="s">
        <v>240</v>
      </c>
      <c r="M212" s="53">
        <v>20.500967025756836</v>
      </c>
      <c r="N212" s="53">
        <v>20.809524536132812</v>
      </c>
      <c r="O212" s="53">
        <v>1.3545130491256714</v>
      </c>
      <c r="P212" t="s">
        <v>194</v>
      </c>
      <c r="Q212" t="s">
        <v>194</v>
      </c>
      <c r="R212" t="s">
        <v>194</v>
      </c>
      <c r="S212" t="s">
        <v>194</v>
      </c>
      <c r="T212" t="s">
        <v>194</v>
      </c>
      <c r="U212" t="s">
        <v>194</v>
      </c>
      <c r="V212" t="s">
        <v>194</v>
      </c>
      <c r="W212" t="b">
        <v>1</v>
      </c>
      <c r="X212" s="53">
        <v>8.4878328536254183E-2</v>
      </c>
      <c r="Y212" t="b">
        <v>1</v>
      </c>
      <c r="Z212">
        <v>3</v>
      </c>
      <c r="AA212">
        <v>16</v>
      </c>
      <c r="AB212" t="s">
        <v>241</v>
      </c>
      <c r="AC212" t="s">
        <v>194</v>
      </c>
      <c r="AD212" s="53">
        <v>0.98469470958788596</v>
      </c>
      <c r="AE212" t="s">
        <v>242</v>
      </c>
      <c r="AF212" t="s">
        <v>243</v>
      </c>
    </row>
    <row r="213" spans="1:32" x14ac:dyDescent="0.2">
      <c r="A213">
        <v>56</v>
      </c>
      <c r="B213" t="s">
        <v>302</v>
      </c>
      <c r="C213" t="b">
        <v>0</v>
      </c>
      <c r="D213" t="s">
        <v>236</v>
      </c>
      <c r="E213" s="52">
        <v>0.01</v>
      </c>
      <c r="F213" s="52">
        <v>0</v>
      </c>
      <c r="G213" s="52">
        <v>0</v>
      </c>
      <c r="H213" s="52">
        <v>4</v>
      </c>
      <c r="I213" t="s">
        <v>237</v>
      </c>
      <c r="J213" t="s">
        <v>238</v>
      </c>
      <c r="K213" t="s">
        <v>239</v>
      </c>
      <c r="L213" t="s">
        <v>240</v>
      </c>
      <c r="M213" s="53">
        <v>19.275327682495117</v>
      </c>
      <c r="N213" s="53">
        <v>20.255830764770508</v>
      </c>
      <c r="O213" s="53">
        <v>1.6456093788146973</v>
      </c>
      <c r="P213" t="s">
        <v>194</v>
      </c>
      <c r="Q213" t="s">
        <v>194</v>
      </c>
      <c r="R213" t="s">
        <v>194</v>
      </c>
      <c r="S213" t="s">
        <v>194</v>
      </c>
      <c r="T213" t="s">
        <v>194</v>
      </c>
      <c r="U213" t="s">
        <v>194</v>
      </c>
      <c r="V213" t="s">
        <v>194</v>
      </c>
      <c r="W213" t="b">
        <v>1</v>
      </c>
      <c r="X213" s="53">
        <v>0.28206729695804444</v>
      </c>
      <c r="Y213" t="b">
        <v>1</v>
      </c>
      <c r="Z213">
        <v>3</v>
      </c>
      <c r="AA213">
        <v>14</v>
      </c>
      <c r="AB213" t="s">
        <v>241</v>
      </c>
      <c r="AC213" t="s">
        <v>194</v>
      </c>
      <c r="AD213" s="53">
        <v>0.96885038573385995</v>
      </c>
      <c r="AE213" t="s">
        <v>242</v>
      </c>
      <c r="AF213" t="s">
        <v>243</v>
      </c>
    </row>
    <row r="214" spans="1:32" x14ac:dyDescent="0.2">
      <c r="A214">
        <v>56</v>
      </c>
      <c r="B214" t="s">
        <v>302</v>
      </c>
      <c r="C214" t="b">
        <v>0</v>
      </c>
      <c r="D214" t="s">
        <v>236</v>
      </c>
      <c r="E214" s="52">
        <v>0.01</v>
      </c>
      <c r="F214" s="52">
        <v>0</v>
      </c>
      <c r="G214" s="52">
        <v>0</v>
      </c>
      <c r="H214" s="52">
        <v>4</v>
      </c>
      <c r="I214" t="s">
        <v>244</v>
      </c>
      <c r="J214" t="s">
        <v>238</v>
      </c>
      <c r="K214" t="s">
        <v>245</v>
      </c>
      <c r="L214" t="s">
        <v>240</v>
      </c>
      <c r="M214" s="53">
        <v>22.352516174316406</v>
      </c>
      <c r="N214" s="53">
        <v>21.776315689086914</v>
      </c>
      <c r="O214" s="53">
        <v>0.71146947145462036</v>
      </c>
      <c r="P214" t="s">
        <v>194</v>
      </c>
      <c r="Q214" t="s">
        <v>194</v>
      </c>
      <c r="R214" t="s">
        <v>194</v>
      </c>
      <c r="S214" t="s">
        <v>194</v>
      </c>
      <c r="T214" t="s">
        <v>194</v>
      </c>
      <c r="U214" t="s">
        <v>194</v>
      </c>
      <c r="V214" t="s">
        <v>194</v>
      </c>
      <c r="W214" t="b">
        <v>1</v>
      </c>
      <c r="X214" s="53">
        <v>3.9999999105930328E-2</v>
      </c>
      <c r="Y214" t="b">
        <v>1</v>
      </c>
      <c r="Z214">
        <v>3</v>
      </c>
      <c r="AA214">
        <v>19</v>
      </c>
      <c r="AB214" t="s">
        <v>241</v>
      </c>
      <c r="AC214" t="s">
        <v>194</v>
      </c>
      <c r="AD214" s="53">
        <v>0.99169165774928991</v>
      </c>
      <c r="AE214" t="s">
        <v>243</v>
      </c>
      <c r="AF214" t="s">
        <v>243</v>
      </c>
    </row>
    <row r="215" spans="1:32" x14ac:dyDescent="0.2">
      <c r="A215">
        <v>56</v>
      </c>
      <c r="B215" t="s">
        <v>302</v>
      </c>
      <c r="C215" t="b">
        <v>0</v>
      </c>
      <c r="D215" t="s">
        <v>236</v>
      </c>
      <c r="E215" s="52">
        <v>0.01</v>
      </c>
      <c r="F215" s="52">
        <v>0</v>
      </c>
      <c r="G215" s="52">
        <v>0</v>
      </c>
      <c r="H215" s="52">
        <v>4</v>
      </c>
      <c r="I215" t="s">
        <v>246</v>
      </c>
      <c r="J215" t="s">
        <v>238</v>
      </c>
      <c r="K215" t="s">
        <v>247</v>
      </c>
      <c r="L215" t="s">
        <v>240</v>
      </c>
      <c r="M215" s="53">
        <v>20.479679107666016</v>
      </c>
      <c r="N215" s="53">
        <v>20.809524536132812</v>
      </c>
      <c r="O215" s="53">
        <v>1.3545130491256714</v>
      </c>
      <c r="P215" t="s">
        <v>194</v>
      </c>
      <c r="Q215" t="s">
        <v>194</v>
      </c>
      <c r="R215" t="s">
        <v>194</v>
      </c>
      <c r="S215" t="s">
        <v>194</v>
      </c>
      <c r="T215" t="s">
        <v>194</v>
      </c>
      <c r="U215" t="s">
        <v>194</v>
      </c>
      <c r="V215" t="s">
        <v>194</v>
      </c>
      <c r="W215" t="b">
        <v>1</v>
      </c>
      <c r="X215" s="53">
        <v>8.4878328536254183E-2</v>
      </c>
      <c r="Y215" t="b">
        <v>1</v>
      </c>
      <c r="Z215">
        <v>3</v>
      </c>
      <c r="AA215">
        <v>16</v>
      </c>
      <c r="AB215" t="s">
        <v>241</v>
      </c>
      <c r="AC215" t="s">
        <v>194</v>
      </c>
      <c r="AD215" s="53">
        <v>0.98543594728854667</v>
      </c>
      <c r="AE215" t="s">
        <v>242</v>
      </c>
      <c r="AF215" t="s">
        <v>243</v>
      </c>
    </row>
    <row r="216" spans="1:32" x14ac:dyDescent="0.2">
      <c r="A216">
        <v>57</v>
      </c>
      <c r="B216" t="s">
        <v>303</v>
      </c>
      <c r="C216" t="b">
        <v>0</v>
      </c>
      <c r="D216" t="s">
        <v>236</v>
      </c>
      <c r="E216" s="52">
        <v>0.1</v>
      </c>
      <c r="F216" s="52">
        <v>0</v>
      </c>
      <c r="G216" s="52">
        <v>0</v>
      </c>
      <c r="H216" s="52">
        <v>4</v>
      </c>
      <c r="I216" t="s">
        <v>237</v>
      </c>
      <c r="J216" t="s">
        <v>238</v>
      </c>
      <c r="K216" t="s">
        <v>239</v>
      </c>
      <c r="L216" t="s">
        <v>240</v>
      </c>
      <c r="M216" s="53">
        <v>19.762392044067383</v>
      </c>
      <c r="N216" s="53">
        <v>20.255830764770508</v>
      </c>
      <c r="O216" s="53">
        <v>1.6456093788146973</v>
      </c>
      <c r="P216" t="s">
        <v>194</v>
      </c>
      <c r="Q216" t="s">
        <v>194</v>
      </c>
      <c r="R216" t="s">
        <v>194</v>
      </c>
      <c r="S216" t="s">
        <v>194</v>
      </c>
      <c r="T216" t="s">
        <v>194</v>
      </c>
      <c r="U216" t="s">
        <v>194</v>
      </c>
      <c r="V216" t="s">
        <v>194</v>
      </c>
      <c r="W216" t="b">
        <v>1</v>
      </c>
      <c r="X216" s="53">
        <v>0.28206729695804444</v>
      </c>
      <c r="Y216" t="b">
        <v>1</v>
      </c>
      <c r="Z216">
        <v>3</v>
      </c>
      <c r="AA216">
        <v>14</v>
      </c>
      <c r="AB216" t="s">
        <v>241</v>
      </c>
      <c r="AC216" t="s">
        <v>194</v>
      </c>
      <c r="AD216" s="53">
        <v>0.96535610170411212</v>
      </c>
      <c r="AE216" t="s">
        <v>242</v>
      </c>
      <c r="AF216" t="s">
        <v>243</v>
      </c>
    </row>
    <row r="217" spans="1:32" x14ac:dyDescent="0.2">
      <c r="A217">
        <v>57</v>
      </c>
      <c r="B217" t="s">
        <v>303</v>
      </c>
      <c r="C217" t="b">
        <v>0</v>
      </c>
      <c r="D217" t="s">
        <v>236</v>
      </c>
      <c r="E217" s="52">
        <v>0.1</v>
      </c>
      <c r="F217" s="52">
        <v>0</v>
      </c>
      <c r="G217" s="52">
        <v>0</v>
      </c>
      <c r="H217" s="52">
        <v>4</v>
      </c>
      <c r="I217" t="s">
        <v>244</v>
      </c>
      <c r="J217" t="s">
        <v>238</v>
      </c>
      <c r="K217" t="s">
        <v>245</v>
      </c>
      <c r="L217" t="s">
        <v>240</v>
      </c>
      <c r="M217" s="53">
        <v>22.361312866210938</v>
      </c>
      <c r="N217" s="53">
        <v>21.776315689086914</v>
      </c>
      <c r="O217" s="53">
        <v>0.71146947145462036</v>
      </c>
      <c r="P217" t="s">
        <v>194</v>
      </c>
      <c r="Q217" t="s">
        <v>194</v>
      </c>
      <c r="R217" t="s">
        <v>194</v>
      </c>
      <c r="S217" t="s">
        <v>194</v>
      </c>
      <c r="T217" t="s">
        <v>194</v>
      </c>
      <c r="U217" t="s">
        <v>194</v>
      </c>
      <c r="V217" t="s">
        <v>194</v>
      </c>
      <c r="W217" t="b">
        <v>1</v>
      </c>
      <c r="X217" s="53">
        <v>3.9999999105930328E-2</v>
      </c>
      <c r="Y217" t="b">
        <v>1</v>
      </c>
      <c r="Z217">
        <v>3</v>
      </c>
      <c r="AA217">
        <v>19</v>
      </c>
      <c r="AB217" t="s">
        <v>241</v>
      </c>
      <c r="AC217" t="s">
        <v>194</v>
      </c>
      <c r="AD217" s="53">
        <v>0.99092787842361751</v>
      </c>
      <c r="AE217" t="s">
        <v>243</v>
      </c>
      <c r="AF217" t="s">
        <v>243</v>
      </c>
    </row>
    <row r="218" spans="1:32" x14ac:dyDescent="0.2">
      <c r="A218">
        <v>57</v>
      </c>
      <c r="B218" t="s">
        <v>303</v>
      </c>
      <c r="C218" t="b">
        <v>0</v>
      </c>
      <c r="D218" t="s">
        <v>236</v>
      </c>
      <c r="E218" s="52">
        <v>0.1</v>
      </c>
      <c r="F218" s="52">
        <v>0</v>
      </c>
      <c r="G218" s="52">
        <v>0</v>
      </c>
      <c r="H218" s="52">
        <v>4</v>
      </c>
      <c r="I218" t="s">
        <v>246</v>
      </c>
      <c r="J218" t="s">
        <v>238</v>
      </c>
      <c r="K218" t="s">
        <v>247</v>
      </c>
      <c r="L218" t="s">
        <v>240</v>
      </c>
      <c r="M218" s="53">
        <v>21.155710220336914</v>
      </c>
      <c r="N218" s="53">
        <v>20.809524536132812</v>
      </c>
      <c r="O218" s="53">
        <v>1.3545130491256714</v>
      </c>
      <c r="P218" t="s">
        <v>194</v>
      </c>
      <c r="Q218" t="s">
        <v>194</v>
      </c>
      <c r="R218" t="s">
        <v>194</v>
      </c>
      <c r="S218" t="s">
        <v>194</v>
      </c>
      <c r="T218" t="s">
        <v>194</v>
      </c>
      <c r="U218" t="s">
        <v>194</v>
      </c>
      <c r="V218" t="s">
        <v>194</v>
      </c>
      <c r="W218" t="b">
        <v>1</v>
      </c>
      <c r="X218" s="53">
        <v>8.4878328536254183E-2</v>
      </c>
      <c r="Y218" t="b">
        <v>1</v>
      </c>
      <c r="Z218">
        <v>3</v>
      </c>
      <c r="AA218">
        <v>17</v>
      </c>
      <c r="AB218" t="s">
        <v>241</v>
      </c>
      <c r="AC218" t="s">
        <v>194</v>
      </c>
      <c r="AD218" s="53">
        <v>0.98403570699541343</v>
      </c>
      <c r="AE218" t="s">
        <v>242</v>
      </c>
      <c r="AF218" t="s">
        <v>243</v>
      </c>
    </row>
    <row r="219" spans="1:32" x14ac:dyDescent="0.2">
      <c r="A219">
        <v>58</v>
      </c>
      <c r="B219" t="s">
        <v>304</v>
      </c>
      <c r="C219" t="b">
        <v>0</v>
      </c>
      <c r="D219" t="s">
        <v>236</v>
      </c>
      <c r="E219" s="52">
        <v>1</v>
      </c>
      <c r="F219" s="52">
        <v>0</v>
      </c>
      <c r="G219" s="52">
        <v>0</v>
      </c>
      <c r="H219" s="52">
        <v>4</v>
      </c>
      <c r="I219" t="s">
        <v>237</v>
      </c>
      <c r="J219" t="s">
        <v>238</v>
      </c>
      <c r="K219" t="s">
        <v>239</v>
      </c>
      <c r="L219" t="s">
        <v>240</v>
      </c>
      <c r="M219" s="53">
        <v>21.340663909912109</v>
      </c>
      <c r="N219" s="53">
        <v>20.255830764770508</v>
      </c>
      <c r="O219" s="53">
        <v>1.6456093788146973</v>
      </c>
      <c r="P219" t="s">
        <v>194</v>
      </c>
      <c r="Q219" t="s">
        <v>194</v>
      </c>
      <c r="R219" t="s">
        <v>194</v>
      </c>
      <c r="S219" t="s">
        <v>194</v>
      </c>
      <c r="T219" t="s">
        <v>194</v>
      </c>
      <c r="U219" t="s">
        <v>194</v>
      </c>
      <c r="V219" t="s">
        <v>194</v>
      </c>
      <c r="W219" t="b">
        <v>1</v>
      </c>
      <c r="X219" s="53">
        <v>0.28206729695804444</v>
      </c>
      <c r="Y219" t="b">
        <v>1</v>
      </c>
      <c r="Z219">
        <v>3</v>
      </c>
      <c r="AA219">
        <v>16</v>
      </c>
      <c r="AB219" t="s">
        <v>241</v>
      </c>
      <c r="AC219" t="s">
        <v>194</v>
      </c>
      <c r="AD219" s="53">
        <v>0.97371164902621099</v>
      </c>
      <c r="AE219" t="s">
        <v>242</v>
      </c>
      <c r="AF219" t="s">
        <v>243</v>
      </c>
    </row>
    <row r="220" spans="1:32" x14ac:dyDescent="0.2">
      <c r="A220">
        <v>58</v>
      </c>
      <c r="B220" t="s">
        <v>304</v>
      </c>
      <c r="C220" t="b">
        <v>0</v>
      </c>
      <c r="D220" t="s">
        <v>236</v>
      </c>
      <c r="E220" s="52">
        <v>1</v>
      </c>
      <c r="F220" s="52">
        <v>0</v>
      </c>
      <c r="G220" s="52">
        <v>0</v>
      </c>
      <c r="H220" s="52">
        <v>4</v>
      </c>
      <c r="I220" t="s">
        <v>244</v>
      </c>
      <c r="J220" t="s">
        <v>238</v>
      </c>
      <c r="K220" t="s">
        <v>245</v>
      </c>
      <c r="L220" t="s">
        <v>240</v>
      </c>
      <c r="M220" s="53">
        <v>22.35511589050293</v>
      </c>
      <c r="N220" s="53">
        <v>21.776315689086914</v>
      </c>
      <c r="O220" s="53">
        <v>0.71146947145462036</v>
      </c>
      <c r="P220" t="s">
        <v>194</v>
      </c>
      <c r="Q220" t="s">
        <v>194</v>
      </c>
      <c r="R220" t="s">
        <v>194</v>
      </c>
      <c r="S220" t="s">
        <v>194</v>
      </c>
      <c r="T220" t="s">
        <v>194</v>
      </c>
      <c r="U220" t="s">
        <v>194</v>
      </c>
      <c r="V220" t="s">
        <v>194</v>
      </c>
      <c r="W220" t="b">
        <v>1</v>
      </c>
      <c r="X220" s="53">
        <v>3.9999999105930328E-2</v>
      </c>
      <c r="Y220" t="b">
        <v>1</v>
      </c>
      <c r="Z220">
        <v>3</v>
      </c>
      <c r="AA220">
        <v>19</v>
      </c>
      <c r="AB220" t="s">
        <v>241</v>
      </c>
      <c r="AC220" t="s">
        <v>194</v>
      </c>
      <c r="AD220" s="53">
        <v>0.9872962658931097</v>
      </c>
      <c r="AE220" t="s">
        <v>243</v>
      </c>
      <c r="AF220" t="s">
        <v>243</v>
      </c>
    </row>
    <row r="221" spans="1:32" x14ac:dyDescent="0.2">
      <c r="A221">
        <v>58</v>
      </c>
      <c r="B221" t="s">
        <v>304</v>
      </c>
      <c r="C221" t="b">
        <v>0</v>
      </c>
      <c r="D221" t="s">
        <v>236</v>
      </c>
      <c r="E221" s="52">
        <v>1</v>
      </c>
      <c r="F221" s="52">
        <v>0</v>
      </c>
      <c r="G221" s="52">
        <v>0</v>
      </c>
      <c r="H221" s="52">
        <v>4</v>
      </c>
      <c r="I221" t="s">
        <v>246</v>
      </c>
      <c r="J221" t="s">
        <v>238</v>
      </c>
      <c r="K221" t="s">
        <v>247</v>
      </c>
      <c r="L221" t="s">
        <v>240</v>
      </c>
      <c r="M221" s="53">
        <v>23.025691986083984</v>
      </c>
      <c r="N221" s="53">
        <v>20.809524536132812</v>
      </c>
      <c r="O221" s="53">
        <v>1.3545130491256714</v>
      </c>
      <c r="P221" t="s">
        <v>194</v>
      </c>
      <c r="Q221" t="s">
        <v>194</v>
      </c>
      <c r="R221" t="s">
        <v>194</v>
      </c>
      <c r="S221" t="s">
        <v>194</v>
      </c>
      <c r="T221" t="s">
        <v>194</v>
      </c>
      <c r="U221" t="s">
        <v>194</v>
      </c>
      <c r="V221" t="s">
        <v>194</v>
      </c>
      <c r="W221" t="b">
        <v>1</v>
      </c>
      <c r="X221" s="53">
        <v>8.4878328536254183E-2</v>
      </c>
      <c r="Y221" t="b">
        <v>1</v>
      </c>
      <c r="Z221">
        <v>3</v>
      </c>
      <c r="AA221">
        <v>19</v>
      </c>
      <c r="AB221" t="s">
        <v>241</v>
      </c>
      <c r="AC221" t="s">
        <v>194</v>
      </c>
      <c r="AD221" s="53">
        <v>0.98412259149416237</v>
      </c>
      <c r="AE221" t="s">
        <v>242</v>
      </c>
      <c r="AF221" t="s">
        <v>243</v>
      </c>
    </row>
    <row r="222" spans="1:32" x14ac:dyDescent="0.2">
      <c r="A222">
        <v>59</v>
      </c>
      <c r="B222" t="s">
        <v>305</v>
      </c>
      <c r="C222" t="b">
        <v>0</v>
      </c>
      <c r="D222" t="s">
        <v>236</v>
      </c>
      <c r="E222" s="52">
        <v>10</v>
      </c>
      <c r="F222" s="52">
        <v>0</v>
      </c>
      <c r="G222" s="52">
        <v>0</v>
      </c>
      <c r="H222" s="52">
        <v>4</v>
      </c>
      <c r="I222" t="s">
        <v>237</v>
      </c>
      <c r="J222" t="s">
        <v>238</v>
      </c>
      <c r="K222" t="s">
        <v>239</v>
      </c>
      <c r="L222" t="s">
        <v>240</v>
      </c>
      <c r="M222" s="53">
        <v>21.831554412841797</v>
      </c>
      <c r="N222" s="53">
        <v>20.255830764770508</v>
      </c>
      <c r="O222" s="53">
        <v>1.6456093788146973</v>
      </c>
      <c r="P222" t="s">
        <v>194</v>
      </c>
      <c r="Q222" t="s">
        <v>194</v>
      </c>
      <c r="R222" t="s">
        <v>194</v>
      </c>
      <c r="S222" t="s">
        <v>194</v>
      </c>
      <c r="T222" t="s">
        <v>194</v>
      </c>
      <c r="U222" t="s">
        <v>194</v>
      </c>
      <c r="V222" t="s">
        <v>194</v>
      </c>
      <c r="W222" t="b">
        <v>1</v>
      </c>
      <c r="X222" s="53">
        <v>0.28206729695804444</v>
      </c>
      <c r="Y222" t="b">
        <v>1</v>
      </c>
      <c r="Z222">
        <v>3</v>
      </c>
      <c r="AA222">
        <v>16</v>
      </c>
      <c r="AB222" t="s">
        <v>241</v>
      </c>
      <c r="AC222" t="s">
        <v>194</v>
      </c>
      <c r="AD222" s="53">
        <v>0.98458528372161835</v>
      </c>
      <c r="AE222" t="s">
        <v>242</v>
      </c>
      <c r="AF222" t="s">
        <v>243</v>
      </c>
    </row>
    <row r="223" spans="1:32" x14ac:dyDescent="0.2">
      <c r="A223">
        <v>59</v>
      </c>
      <c r="B223" t="s">
        <v>305</v>
      </c>
      <c r="C223" t="b">
        <v>0</v>
      </c>
      <c r="D223" t="s">
        <v>236</v>
      </c>
      <c r="E223" s="52">
        <v>10</v>
      </c>
      <c r="F223" s="52">
        <v>0</v>
      </c>
      <c r="G223" s="52">
        <v>0</v>
      </c>
      <c r="H223" s="52">
        <v>4</v>
      </c>
      <c r="I223" t="s">
        <v>244</v>
      </c>
      <c r="J223" t="s">
        <v>238</v>
      </c>
      <c r="K223" t="s">
        <v>245</v>
      </c>
      <c r="L223" t="s">
        <v>240</v>
      </c>
      <c r="M223" s="53">
        <v>22.610773086547852</v>
      </c>
      <c r="N223" s="53">
        <v>21.776315689086914</v>
      </c>
      <c r="O223" s="53">
        <v>0.71146947145462036</v>
      </c>
      <c r="P223" t="s">
        <v>194</v>
      </c>
      <c r="Q223" t="s">
        <v>194</v>
      </c>
      <c r="R223" t="s">
        <v>194</v>
      </c>
      <c r="S223" t="s">
        <v>194</v>
      </c>
      <c r="T223" t="s">
        <v>194</v>
      </c>
      <c r="U223" t="s">
        <v>194</v>
      </c>
      <c r="V223" t="s">
        <v>194</v>
      </c>
      <c r="W223" t="b">
        <v>1</v>
      </c>
      <c r="X223" s="53">
        <v>3.9999999105930328E-2</v>
      </c>
      <c r="Y223" t="b">
        <v>1</v>
      </c>
      <c r="Z223">
        <v>3</v>
      </c>
      <c r="AA223">
        <v>19</v>
      </c>
      <c r="AB223" t="s">
        <v>241</v>
      </c>
      <c r="AC223" t="s">
        <v>194</v>
      </c>
      <c r="AD223" s="53">
        <v>0.99011232691788265</v>
      </c>
      <c r="AE223" t="s">
        <v>243</v>
      </c>
      <c r="AF223" t="s">
        <v>243</v>
      </c>
    </row>
    <row r="224" spans="1:32" x14ac:dyDescent="0.2">
      <c r="A224">
        <v>59</v>
      </c>
      <c r="B224" t="s">
        <v>305</v>
      </c>
      <c r="C224" t="b">
        <v>0</v>
      </c>
      <c r="D224" t="s">
        <v>236</v>
      </c>
      <c r="E224" s="52">
        <v>10</v>
      </c>
      <c r="F224" s="52">
        <v>0</v>
      </c>
      <c r="G224" s="52">
        <v>0</v>
      </c>
      <c r="H224" s="52">
        <v>4</v>
      </c>
      <c r="I224" t="s">
        <v>246</v>
      </c>
      <c r="J224" t="s">
        <v>238</v>
      </c>
      <c r="K224" t="s">
        <v>247</v>
      </c>
      <c r="L224" t="s">
        <v>240</v>
      </c>
      <c r="M224" s="53">
        <v>23.129343032836914</v>
      </c>
      <c r="N224" s="53">
        <v>20.809524536132812</v>
      </c>
      <c r="O224" s="53">
        <v>1.3545130491256714</v>
      </c>
      <c r="P224" t="s">
        <v>194</v>
      </c>
      <c r="Q224" t="s">
        <v>194</v>
      </c>
      <c r="R224" t="s">
        <v>194</v>
      </c>
      <c r="S224" t="s">
        <v>194</v>
      </c>
      <c r="T224" t="s">
        <v>194</v>
      </c>
      <c r="U224" t="s">
        <v>194</v>
      </c>
      <c r="V224" t="s">
        <v>194</v>
      </c>
      <c r="W224" t="b">
        <v>1</v>
      </c>
      <c r="X224" s="53">
        <v>8.4878328536254183E-2</v>
      </c>
      <c r="Y224" t="b">
        <v>1</v>
      </c>
      <c r="Z224">
        <v>3</v>
      </c>
      <c r="AA224">
        <v>19</v>
      </c>
      <c r="AB224" t="s">
        <v>241</v>
      </c>
      <c r="AC224" t="s">
        <v>194</v>
      </c>
      <c r="AD224" s="53">
        <v>0.98285558194670053</v>
      </c>
      <c r="AE224" t="s">
        <v>242</v>
      </c>
      <c r="AF224" t="s">
        <v>243</v>
      </c>
    </row>
    <row r="225" spans="1:32" x14ac:dyDescent="0.2">
      <c r="A225">
        <v>60</v>
      </c>
      <c r="B225" t="s">
        <v>306</v>
      </c>
      <c r="C225" t="b">
        <v>0</v>
      </c>
      <c r="D225" t="s">
        <v>236</v>
      </c>
      <c r="E225" s="52">
        <v>100</v>
      </c>
      <c r="F225" s="52">
        <v>0</v>
      </c>
      <c r="G225" s="52">
        <v>0</v>
      </c>
      <c r="H225" s="52">
        <v>4</v>
      </c>
      <c r="I225" t="s">
        <v>237</v>
      </c>
      <c r="J225" t="s">
        <v>238</v>
      </c>
      <c r="K225" t="s">
        <v>239</v>
      </c>
      <c r="L225" t="s">
        <v>240</v>
      </c>
      <c r="M225" s="53">
        <v>21.95123291015625</v>
      </c>
      <c r="N225" s="53">
        <v>20.255830764770508</v>
      </c>
      <c r="O225" s="53">
        <v>1.6456093788146973</v>
      </c>
      <c r="P225" t="s">
        <v>194</v>
      </c>
      <c r="Q225" t="s">
        <v>194</v>
      </c>
      <c r="R225" t="s">
        <v>194</v>
      </c>
      <c r="S225" t="s">
        <v>194</v>
      </c>
      <c r="T225" t="s">
        <v>194</v>
      </c>
      <c r="U225" t="s">
        <v>194</v>
      </c>
      <c r="V225" t="s">
        <v>194</v>
      </c>
      <c r="W225" t="b">
        <v>1</v>
      </c>
      <c r="X225" s="53">
        <v>0.28206729695804444</v>
      </c>
      <c r="Y225" t="b">
        <v>1</v>
      </c>
      <c r="Z225">
        <v>3</v>
      </c>
      <c r="AA225">
        <v>16</v>
      </c>
      <c r="AB225" t="s">
        <v>241</v>
      </c>
      <c r="AC225" t="s">
        <v>194</v>
      </c>
      <c r="AD225" s="53">
        <v>0.96977885127045782</v>
      </c>
      <c r="AE225" t="s">
        <v>242</v>
      </c>
      <c r="AF225" t="s">
        <v>243</v>
      </c>
    </row>
    <row r="226" spans="1:32" x14ac:dyDescent="0.2">
      <c r="A226">
        <v>60</v>
      </c>
      <c r="B226" t="s">
        <v>306</v>
      </c>
      <c r="C226" t="b">
        <v>0</v>
      </c>
      <c r="D226" t="s">
        <v>236</v>
      </c>
      <c r="E226" s="52">
        <v>100</v>
      </c>
      <c r="F226" s="52">
        <v>0</v>
      </c>
      <c r="G226" s="52">
        <v>0</v>
      </c>
      <c r="H226" s="52">
        <v>4</v>
      </c>
      <c r="I226" t="s">
        <v>244</v>
      </c>
      <c r="J226" t="s">
        <v>238</v>
      </c>
      <c r="K226" t="s">
        <v>245</v>
      </c>
      <c r="L226" t="s">
        <v>240</v>
      </c>
      <c r="M226" s="53">
        <v>22.644708633422852</v>
      </c>
      <c r="N226" s="53">
        <v>21.776315689086914</v>
      </c>
      <c r="O226" s="53">
        <v>0.71146947145462036</v>
      </c>
      <c r="P226" t="s">
        <v>194</v>
      </c>
      <c r="Q226" t="s">
        <v>194</v>
      </c>
      <c r="R226" t="s">
        <v>194</v>
      </c>
      <c r="S226" t="s">
        <v>194</v>
      </c>
      <c r="T226" t="s">
        <v>194</v>
      </c>
      <c r="U226" t="s">
        <v>194</v>
      </c>
      <c r="V226" t="s">
        <v>194</v>
      </c>
      <c r="W226" t="b">
        <v>1</v>
      </c>
      <c r="X226" s="53">
        <v>3.9999999105930328E-2</v>
      </c>
      <c r="Y226" t="b">
        <v>1</v>
      </c>
      <c r="Z226">
        <v>3</v>
      </c>
      <c r="AA226">
        <v>19</v>
      </c>
      <c r="AB226" t="s">
        <v>241</v>
      </c>
      <c r="AC226" t="s">
        <v>194</v>
      </c>
      <c r="AD226" s="53">
        <v>0.99136202294054443</v>
      </c>
      <c r="AE226" t="s">
        <v>243</v>
      </c>
      <c r="AF226" t="s">
        <v>243</v>
      </c>
    </row>
    <row r="227" spans="1:32" x14ac:dyDescent="0.2">
      <c r="A227">
        <v>60</v>
      </c>
      <c r="B227" t="s">
        <v>306</v>
      </c>
      <c r="C227" t="b">
        <v>0</v>
      </c>
      <c r="D227" t="s">
        <v>236</v>
      </c>
      <c r="E227" s="52">
        <v>100</v>
      </c>
      <c r="F227" s="52">
        <v>0</v>
      </c>
      <c r="G227" s="52">
        <v>0</v>
      </c>
      <c r="H227" s="52">
        <v>4</v>
      </c>
      <c r="I227" t="s">
        <v>246</v>
      </c>
      <c r="J227" t="s">
        <v>238</v>
      </c>
      <c r="K227" t="s">
        <v>247</v>
      </c>
      <c r="L227" t="s">
        <v>240</v>
      </c>
      <c r="M227" s="53">
        <v>23.104316711425781</v>
      </c>
      <c r="N227" s="53">
        <v>20.809524536132812</v>
      </c>
      <c r="O227" s="53">
        <v>1.3545130491256714</v>
      </c>
      <c r="P227" t="s">
        <v>194</v>
      </c>
      <c r="Q227" t="s">
        <v>194</v>
      </c>
      <c r="R227" t="s">
        <v>194</v>
      </c>
      <c r="S227" t="s">
        <v>194</v>
      </c>
      <c r="T227" t="s">
        <v>194</v>
      </c>
      <c r="U227" t="s">
        <v>194</v>
      </c>
      <c r="V227" t="s">
        <v>194</v>
      </c>
      <c r="W227" t="b">
        <v>1</v>
      </c>
      <c r="X227" s="53">
        <v>8.4878328536254183E-2</v>
      </c>
      <c r="Y227" t="b">
        <v>1</v>
      </c>
      <c r="Z227">
        <v>3</v>
      </c>
      <c r="AA227">
        <v>19</v>
      </c>
      <c r="AB227" t="s">
        <v>241</v>
      </c>
      <c r="AC227" t="s">
        <v>194</v>
      </c>
      <c r="AD227" s="53">
        <v>0.98372170815800752</v>
      </c>
      <c r="AE227" t="s">
        <v>242</v>
      </c>
      <c r="AF227" t="s">
        <v>243</v>
      </c>
    </row>
    <row r="228" spans="1:32" x14ac:dyDescent="0.2">
      <c r="A228">
        <v>61</v>
      </c>
      <c r="B228" t="s">
        <v>307</v>
      </c>
      <c r="C228" t="b">
        <v>0</v>
      </c>
      <c r="D228" t="s">
        <v>236</v>
      </c>
      <c r="E228" s="52">
        <v>0</v>
      </c>
      <c r="F228" s="52">
        <v>50</v>
      </c>
      <c r="G228" s="52">
        <v>0</v>
      </c>
      <c r="H228" s="52">
        <v>3</v>
      </c>
      <c r="I228" t="s">
        <v>237</v>
      </c>
      <c r="J228" t="s">
        <v>238</v>
      </c>
      <c r="K228" t="s">
        <v>239</v>
      </c>
      <c r="L228" t="s">
        <v>240</v>
      </c>
      <c r="M228" s="53">
        <v>18.614345550537109</v>
      </c>
      <c r="N228" s="53">
        <v>20.255830764770508</v>
      </c>
      <c r="O228" s="53">
        <v>1.6456093788146973</v>
      </c>
      <c r="P228" t="s">
        <v>194</v>
      </c>
      <c r="Q228" t="s">
        <v>194</v>
      </c>
      <c r="R228" t="s">
        <v>194</v>
      </c>
      <c r="S228" t="s">
        <v>194</v>
      </c>
      <c r="T228" t="s">
        <v>194</v>
      </c>
      <c r="U228" t="s">
        <v>194</v>
      </c>
      <c r="V228" t="s">
        <v>194</v>
      </c>
      <c r="W228" t="b">
        <v>1</v>
      </c>
      <c r="X228" s="53">
        <v>0.28206729695804444</v>
      </c>
      <c r="Y228" t="b">
        <v>1</v>
      </c>
      <c r="Z228">
        <v>3</v>
      </c>
      <c r="AA228">
        <v>12</v>
      </c>
      <c r="AB228" t="s">
        <v>241</v>
      </c>
      <c r="AC228" t="s">
        <v>194</v>
      </c>
      <c r="AD228" s="53">
        <v>0.96655676028650861</v>
      </c>
      <c r="AE228" t="s">
        <v>242</v>
      </c>
      <c r="AF228" t="s">
        <v>243</v>
      </c>
    </row>
    <row r="229" spans="1:32" x14ac:dyDescent="0.2">
      <c r="A229">
        <v>61</v>
      </c>
      <c r="B229" t="s">
        <v>307</v>
      </c>
      <c r="C229" t="b">
        <v>0</v>
      </c>
      <c r="D229" t="s">
        <v>236</v>
      </c>
      <c r="E229" s="52">
        <v>0</v>
      </c>
      <c r="F229" s="52">
        <v>50</v>
      </c>
      <c r="G229" s="52">
        <v>0</v>
      </c>
      <c r="H229" s="52">
        <v>3</v>
      </c>
      <c r="I229" t="s">
        <v>244</v>
      </c>
      <c r="J229" t="s">
        <v>238</v>
      </c>
      <c r="K229" t="s">
        <v>245</v>
      </c>
      <c r="L229" t="s">
        <v>240</v>
      </c>
      <c r="M229" s="53">
        <v>22.564945220947266</v>
      </c>
      <c r="N229" s="53">
        <v>21.776315689086914</v>
      </c>
      <c r="O229" s="53">
        <v>0.71146947145462036</v>
      </c>
      <c r="P229" t="s">
        <v>194</v>
      </c>
      <c r="Q229" t="s">
        <v>194</v>
      </c>
      <c r="R229" t="s">
        <v>194</v>
      </c>
      <c r="S229" t="s">
        <v>194</v>
      </c>
      <c r="T229" t="s">
        <v>194</v>
      </c>
      <c r="U229" t="s">
        <v>194</v>
      </c>
      <c r="V229" t="s">
        <v>194</v>
      </c>
      <c r="W229" t="b">
        <v>1</v>
      </c>
      <c r="X229" s="53">
        <v>3.9999999105930328E-2</v>
      </c>
      <c r="Y229" t="b">
        <v>1</v>
      </c>
      <c r="Z229">
        <v>3</v>
      </c>
      <c r="AA229">
        <v>19</v>
      </c>
      <c r="AB229" t="s">
        <v>241</v>
      </c>
      <c r="AC229" t="s">
        <v>194</v>
      </c>
      <c r="AD229" s="53">
        <v>0.9925862105289468</v>
      </c>
      <c r="AE229" t="s">
        <v>243</v>
      </c>
      <c r="AF229" t="s">
        <v>243</v>
      </c>
    </row>
    <row r="230" spans="1:32" x14ac:dyDescent="0.2">
      <c r="A230">
        <v>61</v>
      </c>
      <c r="B230" t="s">
        <v>307</v>
      </c>
      <c r="C230" t="b">
        <v>0</v>
      </c>
      <c r="D230" t="s">
        <v>236</v>
      </c>
      <c r="E230" s="52">
        <v>0</v>
      </c>
      <c r="F230" s="52">
        <v>50</v>
      </c>
      <c r="G230" s="52">
        <v>0</v>
      </c>
      <c r="H230" s="52">
        <v>3</v>
      </c>
      <c r="I230" t="s">
        <v>246</v>
      </c>
      <c r="J230" t="s">
        <v>238</v>
      </c>
      <c r="K230" t="s">
        <v>247</v>
      </c>
      <c r="L230" t="s">
        <v>240</v>
      </c>
      <c r="M230" s="53">
        <v>19.622655868530273</v>
      </c>
      <c r="N230" s="53">
        <v>20.809524536132812</v>
      </c>
      <c r="O230" s="53">
        <v>1.3545130491256714</v>
      </c>
      <c r="P230" t="s">
        <v>194</v>
      </c>
      <c r="Q230" t="s">
        <v>194</v>
      </c>
      <c r="R230" t="s">
        <v>194</v>
      </c>
      <c r="S230" t="s">
        <v>194</v>
      </c>
      <c r="T230" t="s">
        <v>194</v>
      </c>
      <c r="U230" t="s">
        <v>194</v>
      </c>
      <c r="V230" t="s">
        <v>194</v>
      </c>
      <c r="W230" t="b">
        <v>1</v>
      </c>
      <c r="X230" s="53">
        <v>8.4878328536254183E-2</v>
      </c>
      <c r="Y230" t="b">
        <v>1</v>
      </c>
      <c r="Z230">
        <v>3</v>
      </c>
      <c r="AA230">
        <v>15</v>
      </c>
      <c r="AB230" t="s">
        <v>241</v>
      </c>
      <c r="AC230" t="s">
        <v>194</v>
      </c>
      <c r="AD230" s="53">
        <v>0.991951808497464</v>
      </c>
      <c r="AE230" t="s">
        <v>242</v>
      </c>
      <c r="AF230" t="s">
        <v>243</v>
      </c>
    </row>
    <row r="231" spans="1:32" x14ac:dyDescent="0.2">
      <c r="A231">
        <v>62</v>
      </c>
      <c r="B231" t="s">
        <v>308</v>
      </c>
      <c r="C231" t="b">
        <v>0</v>
      </c>
      <c r="D231" t="s">
        <v>236</v>
      </c>
      <c r="E231" s="52">
        <v>0.01</v>
      </c>
      <c r="F231" s="52">
        <v>50</v>
      </c>
      <c r="G231" s="52">
        <v>0</v>
      </c>
      <c r="H231" s="52">
        <v>3</v>
      </c>
      <c r="I231" t="s">
        <v>237</v>
      </c>
      <c r="J231" t="s">
        <v>238</v>
      </c>
      <c r="K231" t="s">
        <v>239</v>
      </c>
      <c r="L231" t="s">
        <v>240</v>
      </c>
      <c r="M231" s="53">
        <v>18.621984481811523</v>
      </c>
      <c r="N231" s="53">
        <v>20.255830764770508</v>
      </c>
      <c r="O231" s="53">
        <v>1.6456093788146973</v>
      </c>
      <c r="P231" t="s">
        <v>194</v>
      </c>
      <c r="Q231" t="s">
        <v>194</v>
      </c>
      <c r="R231" t="s">
        <v>194</v>
      </c>
      <c r="S231" t="s">
        <v>194</v>
      </c>
      <c r="T231" t="s">
        <v>194</v>
      </c>
      <c r="U231" t="s">
        <v>194</v>
      </c>
      <c r="V231" t="s">
        <v>194</v>
      </c>
      <c r="W231" t="b">
        <v>1</v>
      </c>
      <c r="X231" s="53">
        <v>0.28206729695804444</v>
      </c>
      <c r="Y231" t="b">
        <v>1</v>
      </c>
      <c r="Z231">
        <v>3</v>
      </c>
      <c r="AA231">
        <v>13</v>
      </c>
      <c r="AB231" t="s">
        <v>241</v>
      </c>
      <c r="AC231" t="s">
        <v>194</v>
      </c>
      <c r="AD231" s="53">
        <v>0.96877778284027516</v>
      </c>
      <c r="AE231" t="s">
        <v>242</v>
      </c>
      <c r="AF231" t="s">
        <v>243</v>
      </c>
    </row>
    <row r="232" spans="1:32" x14ac:dyDescent="0.2">
      <c r="A232">
        <v>62</v>
      </c>
      <c r="B232" t="s">
        <v>308</v>
      </c>
      <c r="C232" t="b">
        <v>0</v>
      </c>
      <c r="D232" t="s">
        <v>236</v>
      </c>
      <c r="E232" s="52">
        <v>0.01</v>
      </c>
      <c r="F232" s="52">
        <v>50</v>
      </c>
      <c r="G232" s="52">
        <v>0</v>
      </c>
      <c r="H232" s="52">
        <v>3</v>
      </c>
      <c r="I232" t="s">
        <v>244</v>
      </c>
      <c r="J232" t="s">
        <v>238</v>
      </c>
      <c r="K232" t="s">
        <v>245</v>
      </c>
      <c r="L232" t="s">
        <v>240</v>
      </c>
      <c r="M232" s="53">
        <v>22.310459136962891</v>
      </c>
      <c r="N232" s="53">
        <v>21.776315689086914</v>
      </c>
      <c r="O232" s="53">
        <v>0.71146947145462036</v>
      </c>
      <c r="P232" t="s">
        <v>194</v>
      </c>
      <c r="Q232" t="s">
        <v>194</v>
      </c>
      <c r="R232" t="s">
        <v>194</v>
      </c>
      <c r="S232" t="s">
        <v>194</v>
      </c>
      <c r="T232" t="s">
        <v>194</v>
      </c>
      <c r="U232" t="s">
        <v>194</v>
      </c>
      <c r="V232" t="s">
        <v>194</v>
      </c>
      <c r="W232" t="b">
        <v>1</v>
      </c>
      <c r="X232" s="53">
        <v>3.9999999105930328E-2</v>
      </c>
      <c r="Y232" t="b">
        <v>1</v>
      </c>
      <c r="Z232">
        <v>3</v>
      </c>
      <c r="AA232">
        <v>19</v>
      </c>
      <c r="AB232" t="s">
        <v>241</v>
      </c>
      <c r="AC232" t="s">
        <v>194</v>
      </c>
      <c r="AD232" s="53">
        <v>0.98729500071161325</v>
      </c>
      <c r="AE232" t="s">
        <v>243</v>
      </c>
      <c r="AF232" t="s">
        <v>243</v>
      </c>
    </row>
    <row r="233" spans="1:32" x14ac:dyDescent="0.2">
      <c r="A233">
        <v>62</v>
      </c>
      <c r="B233" t="s">
        <v>308</v>
      </c>
      <c r="C233" t="b">
        <v>0</v>
      </c>
      <c r="D233" t="s">
        <v>236</v>
      </c>
      <c r="E233" s="52">
        <v>0.01</v>
      </c>
      <c r="F233" s="52">
        <v>50</v>
      </c>
      <c r="G233" s="52">
        <v>0</v>
      </c>
      <c r="H233" s="52">
        <v>3</v>
      </c>
      <c r="I233" t="s">
        <v>246</v>
      </c>
      <c r="J233" t="s">
        <v>238</v>
      </c>
      <c r="K233" t="s">
        <v>247</v>
      </c>
      <c r="L233" t="s">
        <v>240</v>
      </c>
      <c r="M233" s="53">
        <v>19.484176635742188</v>
      </c>
      <c r="N233" s="53">
        <v>20.809524536132812</v>
      </c>
      <c r="O233" s="53">
        <v>1.3545130491256714</v>
      </c>
      <c r="P233" t="s">
        <v>194</v>
      </c>
      <c r="Q233" t="s">
        <v>194</v>
      </c>
      <c r="R233" t="s">
        <v>194</v>
      </c>
      <c r="S233" t="s">
        <v>194</v>
      </c>
      <c r="T233" t="s">
        <v>194</v>
      </c>
      <c r="U233" t="s">
        <v>194</v>
      </c>
      <c r="V233" t="s">
        <v>194</v>
      </c>
      <c r="W233" t="b">
        <v>1</v>
      </c>
      <c r="X233" s="53">
        <v>8.4878328536254183E-2</v>
      </c>
      <c r="Y233" t="b">
        <v>1</v>
      </c>
      <c r="Z233">
        <v>3</v>
      </c>
      <c r="AA233">
        <v>15</v>
      </c>
      <c r="AB233" t="s">
        <v>241</v>
      </c>
      <c r="AC233" t="s">
        <v>194</v>
      </c>
      <c r="AD233" s="53">
        <v>0.98977527019195732</v>
      </c>
      <c r="AE233" t="s">
        <v>242</v>
      </c>
      <c r="AF233" t="s">
        <v>243</v>
      </c>
    </row>
    <row r="234" spans="1:32" x14ac:dyDescent="0.2">
      <c r="A234">
        <v>63</v>
      </c>
      <c r="B234" t="s">
        <v>309</v>
      </c>
      <c r="C234" t="b">
        <v>0</v>
      </c>
      <c r="D234" t="s">
        <v>236</v>
      </c>
      <c r="E234" s="52">
        <v>0.1</v>
      </c>
      <c r="F234" s="52">
        <v>50</v>
      </c>
      <c r="G234" s="52">
        <v>0</v>
      </c>
      <c r="H234" s="52">
        <v>3</v>
      </c>
      <c r="I234" t="s">
        <v>237</v>
      </c>
      <c r="J234" t="s">
        <v>238</v>
      </c>
      <c r="K234" t="s">
        <v>239</v>
      </c>
      <c r="L234" t="s">
        <v>240</v>
      </c>
      <c r="M234" s="53">
        <v>18.979850769042969</v>
      </c>
      <c r="N234" s="53">
        <v>20.255830764770508</v>
      </c>
      <c r="O234" s="53">
        <v>1.6456093788146973</v>
      </c>
      <c r="P234" t="s">
        <v>194</v>
      </c>
      <c r="Q234" t="s">
        <v>194</v>
      </c>
      <c r="R234" t="s">
        <v>194</v>
      </c>
      <c r="S234" t="s">
        <v>194</v>
      </c>
      <c r="T234" t="s">
        <v>194</v>
      </c>
      <c r="U234" t="s">
        <v>194</v>
      </c>
      <c r="V234" t="s">
        <v>194</v>
      </c>
      <c r="W234" t="b">
        <v>1</v>
      </c>
      <c r="X234" s="53">
        <v>0.28206729695804444</v>
      </c>
      <c r="Y234" t="b">
        <v>1</v>
      </c>
      <c r="Z234">
        <v>3</v>
      </c>
      <c r="AA234">
        <v>13</v>
      </c>
      <c r="AB234" t="s">
        <v>241</v>
      </c>
      <c r="AC234" t="s">
        <v>194</v>
      </c>
      <c r="AD234" s="53">
        <v>0.97074152029944083</v>
      </c>
      <c r="AE234" t="s">
        <v>242</v>
      </c>
      <c r="AF234" t="s">
        <v>243</v>
      </c>
    </row>
    <row r="235" spans="1:32" x14ac:dyDescent="0.2">
      <c r="A235">
        <v>63</v>
      </c>
      <c r="B235" t="s">
        <v>309</v>
      </c>
      <c r="C235" t="b">
        <v>0</v>
      </c>
      <c r="D235" t="s">
        <v>236</v>
      </c>
      <c r="E235" s="52">
        <v>0.1</v>
      </c>
      <c r="F235" s="52">
        <v>50</v>
      </c>
      <c r="G235" s="52">
        <v>0</v>
      </c>
      <c r="H235" s="52">
        <v>3</v>
      </c>
      <c r="I235" t="s">
        <v>244</v>
      </c>
      <c r="J235" t="s">
        <v>238</v>
      </c>
      <c r="K235" t="s">
        <v>245</v>
      </c>
      <c r="L235" t="s">
        <v>240</v>
      </c>
      <c r="M235" s="53">
        <v>22.253433227539062</v>
      </c>
      <c r="N235" s="53">
        <v>21.776315689086914</v>
      </c>
      <c r="O235" s="53">
        <v>0.71146947145462036</v>
      </c>
      <c r="P235" t="s">
        <v>194</v>
      </c>
      <c r="Q235" t="s">
        <v>194</v>
      </c>
      <c r="R235" t="s">
        <v>194</v>
      </c>
      <c r="S235" t="s">
        <v>194</v>
      </c>
      <c r="T235" t="s">
        <v>194</v>
      </c>
      <c r="U235" t="s">
        <v>194</v>
      </c>
      <c r="V235" t="s">
        <v>194</v>
      </c>
      <c r="W235" t="b">
        <v>1</v>
      </c>
      <c r="X235" s="53">
        <v>3.9999999105930328E-2</v>
      </c>
      <c r="Y235" t="b">
        <v>1</v>
      </c>
      <c r="Z235">
        <v>3</v>
      </c>
      <c r="AA235">
        <v>19</v>
      </c>
      <c r="AB235" t="s">
        <v>241</v>
      </c>
      <c r="AC235" t="s">
        <v>194</v>
      </c>
      <c r="AD235" s="53">
        <v>0.99028422191329368</v>
      </c>
      <c r="AE235" t="s">
        <v>243</v>
      </c>
      <c r="AF235" t="s">
        <v>243</v>
      </c>
    </row>
    <row r="236" spans="1:32" x14ac:dyDescent="0.2">
      <c r="A236">
        <v>63</v>
      </c>
      <c r="B236" t="s">
        <v>309</v>
      </c>
      <c r="C236" t="b">
        <v>0</v>
      </c>
      <c r="D236" t="s">
        <v>236</v>
      </c>
      <c r="E236" s="52">
        <v>0.1</v>
      </c>
      <c r="F236" s="52">
        <v>50</v>
      </c>
      <c r="G236" s="52">
        <v>0</v>
      </c>
      <c r="H236" s="52">
        <v>3</v>
      </c>
      <c r="I236" t="s">
        <v>246</v>
      </c>
      <c r="J236" t="s">
        <v>238</v>
      </c>
      <c r="K236" t="s">
        <v>247</v>
      </c>
      <c r="L236" t="s">
        <v>240</v>
      </c>
      <c r="M236" s="53">
        <v>19.940395355224609</v>
      </c>
      <c r="N236" s="53">
        <v>20.809524536132812</v>
      </c>
      <c r="O236" s="53">
        <v>1.3545130491256714</v>
      </c>
      <c r="P236" t="s">
        <v>194</v>
      </c>
      <c r="Q236" t="s">
        <v>194</v>
      </c>
      <c r="R236" t="s">
        <v>194</v>
      </c>
      <c r="S236" t="s">
        <v>194</v>
      </c>
      <c r="T236" t="s">
        <v>194</v>
      </c>
      <c r="U236" t="s">
        <v>194</v>
      </c>
      <c r="V236" t="s">
        <v>194</v>
      </c>
      <c r="W236" t="b">
        <v>1</v>
      </c>
      <c r="X236" s="53">
        <v>8.4878328536254183E-2</v>
      </c>
      <c r="Y236" t="b">
        <v>1</v>
      </c>
      <c r="Z236">
        <v>3</v>
      </c>
      <c r="AA236">
        <v>16</v>
      </c>
      <c r="AB236" t="s">
        <v>241</v>
      </c>
      <c r="AC236" t="s">
        <v>194</v>
      </c>
      <c r="AD236" s="53">
        <v>0.98867041216131524</v>
      </c>
      <c r="AE236" t="s">
        <v>242</v>
      </c>
      <c r="AF236" t="s">
        <v>243</v>
      </c>
    </row>
    <row r="237" spans="1:32" x14ac:dyDescent="0.2">
      <c r="A237">
        <v>64</v>
      </c>
      <c r="B237" t="s">
        <v>310</v>
      </c>
      <c r="C237" t="b">
        <v>0</v>
      </c>
      <c r="D237" t="s">
        <v>236</v>
      </c>
      <c r="E237" s="52">
        <v>1</v>
      </c>
      <c r="F237" s="52">
        <v>50</v>
      </c>
      <c r="G237" s="52">
        <v>0</v>
      </c>
      <c r="H237" s="52">
        <v>3</v>
      </c>
      <c r="I237" t="s">
        <v>237</v>
      </c>
      <c r="J237" t="s">
        <v>238</v>
      </c>
      <c r="K237" t="s">
        <v>239</v>
      </c>
      <c r="L237" t="s">
        <v>240</v>
      </c>
      <c r="M237" s="53">
        <v>22.639516830444336</v>
      </c>
      <c r="N237" s="53">
        <v>20.255830764770508</v>
      </c>
      <c r="O237" s="53">
        <v>1.6456093788146973</v>
      </c>
      <c r="P237" t="s">
        <v>194</v>
      </c>
      <c r="Q237" t="s">
        <v>194</v>
      </c>
      <c r="R237" t="s">
        <v>194</v>
      </c>
      <c r="S237" t="s">
        <v>194</v>
      </c>
      <c r="T237" t="s">
        <v>194</v>
      </c>
      <c r="U237" t="s">
        <v>194</v>
      </c>
      <c r="V237" t="s">
        <v>194</v>
      </c>
      <c r="W237" t="b">
        <v>1</v>
      </c>
      <c r="X237" s="53">
        <v>0.28206729695804444</v>
      </c>
      <c r="Y237" t="b">
        <v>1</v>
      </c>
      <c r="Z237">
        <v>3</v>
      </c>
      <c r="AA237">
        <v>17</v>
      </c>
      <c r="AB237" t="s">
        <v>241</v>
      </c>
      <c r="AC237" t="s">
        <v>194</v>
      </c>
      <c r="AD237" s="53">
        <v>0.97205361127082779</v>
      </c>
      <c r="AE237" t="s">
        <v>242</v>
      </c>
      <c r="AF237" t="s">
        <v>243</v>
      </c>
    </row>
    <row r="238" spans="1:32" x14ac:dyDescent="0.2">
      <c r="A238">
        <v>64</v>
      </c>
      <c r="B238" t="s">
        <v>310</v>
      </c>
      <c r="C238" t="b">
        <v>0</v>
      </c>
      <c r="D238" t="s">
        <v>236</v>
      </c>
      <c r="E238" s="52">
        <v>1</v>
      </c>
      <c r="F238" s="52">
        <v>50</v>
      </c>
      <c r="G238" s="52">
        <v>0</v>
      </c>
      <c r="H238" s="52">
        <v>3</v>
      </c>
      <c r="I238" t="s">
        <v>244</v>
      </c>
      <c r="J238" t="s">
        <v>238</v>
      </c>
      <c r="K238" t="s">
        <v>245</v>
      </c>
      <c r="L238" t="s">
        <v>240</v>
      </c>
      <c r="M238" s="53">
        <v>22.330791473388672</v>
      </c>
      <c r="N238" s="53">
        <v>21.776315689086914</v>
      </c>
      <c r="O238" s="53">
        <v>0.71146947145462036</v>
      </c>
      <c r="P238" t="s">
        <v>194</v>
      </c>
      <c r="Q238" t="s">
        <v>194</v>
      </c>
      <c r="R238" t="s">
        <v>194</v>
      </c>
      <c r="S238" t="s">
        <v>194</v>
      </c>
      <c r="T238" t="s">
        <v>194</v>
      </c>
      <c r="U238" t="s">
        <v>194</v>
      </c>
      <c r="V238" t="s">
        <v>194</v>
      </c>
      <c r="W238" t="b">
        <v>1</v>
      </c>
      <c r="X238" s="53">
        <v>3.9999999105930328E-2</v>
      </c>
      <c r="Y238" t="b">
        <v>1</v>
      </c>
      <c r="Z238">
        <v>3</v>
      </c>
      <c r="AA238">
        <v>19</v>
      </c>
      <c r="AB238" t="s">
        <v>241</v>
      </c>
      <c r="AC238" t="s">
        <v>194</v>
      </c>
      <c r="AD238" s="53">
        <v>0.99154290157637948</v>
      </c>
      <c r="AE238" t="s">
        <v>243</v>
      </c>
      <c r="AF238" t="s">
        <v>243</v>
      </c>
    </row>
    <row r="239" spans="1:32" x14ac:dyDescent="0.2">
      <c r="A239">
        <v>64</v>
      </c>
      <c r="B239" t="s">
        <v>310</v>
      </c>
      <c r="C239" t="b">
        <v>0</v>
      </c>
      <c r="D239" t="s">
        <v>236</v>
      </c>
      <c r="E239" s="52">
        <v>1</v>
      </c>
      <c r="F239" s="52">
        <v>50</v>
      </c>
      <c r="G239" s="52">
        <v>0</v>
      </c>
      <c r="H239" s="52">
        <v>3</v>
      </c>
      <c r="I239" t="s">
        <v>246</v>
      </c>
      <c r="J239" t="s">
        <v>238</v>
      </c>
      <c r="K239" t="s">
        <v>247</v>
      </c>
      <c r="L239" t="s">
        <v>240</v>
      </c>
      <c r="M239" s="53">
        <v>22.217876434326172</v>
      </c>
      <c r="N239" s="53">
        <v>20.809524536132812</v>
      </c>
      <c r="O239" s="53">
        <v>1.3545130491256714</v>
      </c>
      <c r="P239" t="s">
        <v>194</v>
      </c>
      <c r="Q239" t="s">
        <v>194</v>
      </c>
      <c r="R239" t="s">
        <v>194</v>
      </c>
      <c r="S239" t="s">
        <v>194</v>
      </c>
      <c r="T239" t="s">
        <v>194</v>
      </c>
      <c r="U239" t="s">
        <v>194</v>
      </c>
      <c r="V239" t="s">
        <v>194</v>
      </c>
      <c r="W239" t="b">
        <v>1</v>
      </c>
      <c r="X239" s="53">
        <v>8.4878328536254183E-2</v>
      </c>
      <c r="Y239" t="b">
        <v>1</v>
      </c>
      <c r="Z239">
        <v>3</v>
      </c>
      <c r="AA239">
        <v>18</v>
      </c>
      <c r="AB239" t="s">
        <v>241</v>
      </c>
      <c r="AC239" t="s">
        <v>194</v>
      </c>
      <c r="AD239" s="53">
        <v>0.98348585520642795</v>
      </c>
      <c r="AE239" t="s">
        <v>242</v>
      </c>
      <c r="AF239" t="s">
        <v>243</v>
      </c>
    </row>
    <row r="240" spans="1:32" x14ac:dyDescent="0.2">
      <c r="A240">
        <v>65</v>
      </c>
      <c r="B240" t="s">
        <v>311</v>
      </c>
      <c r="C240" t="b">
        <v>0</v>
      </c>
      <c r="D240" t="s">
        <v>236</v>
      </c>
      <c r="E240" s="52">
        <v>10</v>
      </c>
      <c r="F240" s="52">
        <v>50</v>
      </c>
      <c r="G240" s="52">
        <v>0</v>
      </c>
      <c r="H240" s="52">
        <v>3</v>
      </c>
      <c r="I240" t="s">
        <v>237</v>
      </c>
      <c r="J240" t="s">
        <v>238</v>
      </c>
      <c r="K240" t="s">
        <v>239</v>
      </c>
      <c r="L240" t="s">
        <v>240</v>
      </c>
      <c r="M240" s="53">
        <v>22.935037612915039</v>
      </c>
      <c r="N240" s="53">
        <v>20.255830764770508</v>
      </c>
      <c r="O240" s="53">
        <v>1.6456093788146973</v>
      </c>
      <c r="P240" t="s">
        <v>194</v>
      </c>
      <c r="Q240" t="s">
        <v>194</v>
      </c>
      <c r="R240" t="s">
        <v>194</v>
      </c>
      <c r="S240" t="s">
        <v>194</v>
      </c>
      <c r="T240" t="s">
        <v>194</v>
      </c>
      <c r="U240" t="s">
        <v>194</v>
      </c>
      <c r="V240" t="s">
        <v>194</v>
      </c>
      <c r="W240" t="b">
        <v>1</v>
      </c>
      <c r="X240" s="53">
        <v>0.28206729695804444</v>
      </c>
      <c r="Y240" t="b">
        <v>1</v>
      </c>
      <c r="Z240">
        <v>3</v>
      </c>
      <c r="AA240">
        <v>17</v>
      </c>
      <c r="AB240" t="s">
        <v>241</v>
      </c>
      <c r="AC240" t="s">
        <v>194</v>
      </c>
      <c r="AD240" s="53">
        <v>0.97479658708107397</v>
      </c>
      <c r="AE240" t="s">
        <v>242</v>
      </c>
      <c r="AF240" t="s">
        <v>243</v>
      </c>
    </row>
    <row r="241" spans="1:32" x14ac:dyDescent="0.2">
      <c r="A241">
        <v>65</v>
      </c>
      <c r="B241" t="s">
        <v>311</v>
      </c>
      <c r="C241" t="b">
        <v>0</v>
      </c>
      <c r="D241" t="s">
        <v>236</v>
      </c>
      <c r="E241" s="52">
        <v>10</v>
      </c>
      <c r="F241" s="52">
        <v>50</v>
      </c>
      <c r="G241" s="52">
        <v>0</v>
      </c>
      <c r="H241" s="52">
        <v>3</v>
      </c>
      <c r="I241" t="s">
        <v>244</v>
      </c>
      <c r="J241" t="s">
        <v>238</v>
      </c>
      <c r="K241" t="s">
        <v>245</v>
      </c>
      <c r="L241" t="s">
        <v>240</v>
      </c>
      <c r="M241" s="53">
        <v>22.430374145507812</v>
      </c>
      <c r="N241" s="53">
        <v>21.776315689086914</v>
      </c>
      <c r="O241" s="53">
        <v>0.71146947145462036</v>
      </c>
      <c r="P241" t="s">
        <v>194</v>
      </c>
      <c r="Q241" t="s">
        <v>194</v>
      </c>
      <c r="R241" t="s">
        <v>194</v>
      </c>
      <c r="S241" t="s">
        <v>194</v>
      </c>
      <c r="T241" t="s">
        <v>194</v>
      </c>
      <c r="U241" t="s">
        <v>194</v>
      </c>
      <c r="V241" t="s">
        <v>194</v>
      </c>
      <c r="W241" t="b">
        <v>1</v>
      </c>
      <c r="X241" s="53">
        <v>3.9999999105930328E-2</v>
      </c>
      <c r="Y241" t="b">
        <v>1</v>
      </c>
      <c r="Z241">
        <v>3</v>
      </c>
      <c r="AA241">
        <v>19</v>
      </c>
      <c r="AB241" t="s">
        <v>241</v>
      </c>
      <c r="AC241" t="s">
        <v>194</v>
      </c>
      <c r="AD241" s="53">
        <v>0.99029380046355764</v>
      </c>
      <c r="AE241" t="s">
        <v>243</v>
      </c>
      <c r="AF241" t="s">
        <v>243</v>
      </c>
    </row>
    <row r="242" spans="1:32" x14ac:dyDescent="0.2">
      <c r="A242">
        <v>65</v>
      </c>
      <c r="B242" t="s">
        <v>311</v>
      </c>
      <c r="C242" t="b">
        <v>0</v>
      </c>
      <c r="D242" t="s">
        <v>236</v>
      </c>
      <c r="E242" s="52">
        <v>10</v>
      </c>
      <c r="F242" s="52">
        <v>50</v>
      </c>
      <c r="G242" s="52">
        <v>0</v>
      </c>
      <c r="H242" s="52">
        <v>3</v>
      </c>
      <c r="I242" t="s">
        <v>246</v>
      </c>
      <c r="J242" t="s">
        <v>238</v>
      </c>
      <c r="K242" t="s">
        <v>247</v>
      </c>
      <c r="L242" t="s">
        <v>240</v>
      </c>
      <c r="M242" s="53">
        <v>22.319374084472656</v>
      </c>
      <c r="N242" s="53">
        <v>20.809524536132812</v>
      </c>
      <c r="O242" s="53">
        <v>1.3545130491256714</v>
      </c>
      <c r="P242" t="s">
        <v>194</v>
      </c>
      <c r="Q242" t="s">
        <v>194</v>
      </c>
      <c r="R242" t="s">
        <v>194</v>
      </c>
      <c r="S242" t="s">
        <v>194</v>
      </c>
      <c r="T242" t="s">
        <v>194</v>
      </c>
      <c r="U242" t="s">
        <v>194</v>
      </c>
      <c r="V242" t="s">
        <v>194</v>
      </c>
      <c r="W242" t="b">
        <v>1</v>
      </c>
      <c r="X242" s="53">
        <v>8.4878328536254183E-2</v>
      </c>
      <c r="Y242" t="b">
        <v>1</v>
      </c>
      <c r="Z242">
        <v>3</v>
      </c>
      <c r="AA242">
        <v>18</v>
      </c>
      <c r="AB242" t="s">
        <v>241</v>
      </c>
      <c r="AC242" t="s">
        <v>194</v>
      </c>
      <c r="AD242" s="53">
        <v>0.98419904201381236</v>
      </c>
      <c r="AE242" t="s">
        <v>242</v>
      </c>
      <c r="AF242" t="s">
        <v>243</v>
      </c>
    </row>
    <row r="243" spans="1:32" x14ac:dyDescent="0.2">
      <c r="A243">
        <v>66</v>
      </c>
      <c r="B243" t="s">
        <v>312</v>
      </c>
      <c r="C243" t="b">
        <v>0</v>
      </c>
      <c r="D243" t="s">
        <v>236</v>
      </c>
      <c r="E243" s="52">
        <v>100</v>
      </c>
      <c r="F243" s="52">
        <v>50</v>
      </c>
      <c r="G243" s="52">
        <v>0</v>
      </c>
      <c r="H243" s="52">
        <v>3</v>
      </c>
      <c r="I243" t="s">
        <v>237</v>
      </c>
      <c r="J243" t="s">
        <v>238</v>
      </c>
      <c r="K243" t="s">
        <v>239</v>
      </c>
      <c r="L243" t="s">
        <v>240</v>
      </c>
      <c r="M243" s="53">
        <v>22.923254013061523</v>
      </c>
      <c r="N243" s="53">
        <v>20.255830764770508</v>
      </c>
      <c r="O243" s="53">
        <v>1.6456093788146973</v>
      </c>
      <c r="P243" t="s">
        <v>194</v>
      </c>
      <c r="Q243" t="s">
        <v>194</v>
      </c>
      <c r="R243" t="s">
        <v>194</v>
      </c>
      <c r="S243" t="s">
        <v>194</v>
      </c>
      <c r="T243" t="s">
        <v>194</v>
      </c>
      <c r="U243" t="s">
        <v>194</v>
      </c>
      <c r="V243" t="s">
        <v>194</v>
      </c>
      <c r="W243" t="b">
        <v>1</v>
      </c>
      <c r="X243" s="53">
        <v>0.28206729695804444</v>
      </c>
      <c r="Y243" t="b">
        <v>1</v>
      </c>
      <c r="Z243">
        <v>3</v>
      </c>
      <c r="AA243">
        <v>17</v>
      </c>
      <c r="AB243" t="s">
        <v>241</v>
      </c>
      <c r="AC243" t="s">
        <v>194</v>
      </c>
      <c r="AD243" s="53">
        <v>0.97843762241171339</v>
      </c>
      <c r="AE243" t="s">
        <v>242</v>
      </c>
      <c r="AF243" t="s">
        <v>243</v>
      </c>
    </row>
    <row r="244" spans="1:32" x14ac:dyDescent="0.2">
      <c r="A244">
        <v>66</v>
      </c>
      <c r="B244" t="s">
        <v>312</v>
      </c>
      <c r="C244" t="b">
        <v>0</v>
      </c>
      <c r="D244" t="s">
        <v>236</v>
      </c>
      <c r="E244" s="52">
        <v>100</v>
      </c>
      <c r="F244" s="52">
        <v>50</v>
      </c>
      <c r="G244" s="52">
        <v>0</v>
      </c>
      <c r="H244" s="52">
        <v>3</v>
      </c>
      <c r="I244" t="s">
        <v>244</v>
      </c>
      <c r="J244" t="s">
        <v>238</v>
      </c>
      <c r="K244" t="s">
        <v>245</v>
      </c>
      <c r="L244" t="s">
        <v>240</v>
      </c>
      <c r="M244" s="53">
        <v>22.275386810302734</v>
      </c>
      <c r="N244" s="53">
        <v>21.776315689086914</v>
      </c>
      <c r="O244" s="53">
        <v>0.71146947145462036</v>
      </c>
      <c r="P244" t="s">
        <v>194</v>
      </c>
      <c r="Q244" t="s">
        <v>194</v>
      </c>
      <c r="R244" t="s">
        <v>194</v>
      </c>
      <c r="S244" t="s">
        <v>194</v>
      </c>
      <c r="T244" t="s">
        <v>194</v>
      </c>
      <c r="U244" t="s">
        <v>194</v>
      </c>
      <c r="V244" t="s">
        <v>194</v>
      </c>
      <c r="W244" t="b">
        <v>1</v>
      </c>
      <c r="X244" s="53">
        <v>3.9999999105930328E-2</v>
      </c>
      <c r="Y244" t="b">
        <v>1</v>
      </c>
      <c r="Z244">
        <v>3</v>
      </c>
      <c r="AA244">
        <v>19</v>
      </c>
      <c r="AB244" t="s">
        <v>241</v>
      </c>
      <c r="AC244" t="s">
        <v>194</v>
      </c>
      <c r="AD244" s="53">
        <v>0.99002247694419598</v>
      </c>
      <c r="AE244" t="s">
        <v>243</v>
      </c>
      <c r="AF244" t="s">
        <v>243</v>
      </c>
    </row>
    <row r="245" spans="1:32" x14ac:dyDescent="0.2">
      <c r="A245">
        <v>66</v>
      </c>
      <c r="B245" t="s">
        <v>312</v>
      </c>
      <c r="C245" t="b">
        <v>0</v>
      </c>
      <c r="D245" t="s">
        <v>236</v>
      </c>
      <c r="E245" s="52">
        <v>100</v>
      </c>
      <c r="F245" s="52">
        <v>50</v>
      </c>
      <c r="G245" s="52">
        <v>0</v>
      </c>
      <c r="H245" s="52">
        <v>3</v>
      </c>
      <c r="I245" t="s">
        <v>246</v>
      </c>
      <c r="J245" t="s">
        <v>238</v>
      </c>
      <c r="K245" t="s">
        <v>247</v>
      </c>
      <c r="L245" t="s">
        <v>240</v>
      </c>
      <c r="M245" s="53">
        <v>21.95783805847168</v>
      </c>
      <c r="N245" s="53">
        <v>20.809524536132812</v>
      </c>
      <c r="O245" s="53">
        <v>1.3545130491256714</v>
      </c>
      <c r="P245" t="s">
        <v>194</v>
      </c>
      <c r="Q245" t="s">
        <v>194</v>
      </c>
      <c r="R245" t="s">
        <v>194</v>
      </c>
      <c r="S245" t="s">
        <v>194</v>
      </c>
      <c r="T245" t="s">
        <v>194</v>
      </c>
      <c r="U245" t="s">
        <v>194</v>
      </c>
      <c r="V245" t="s">
        <v>194</v>
      </c>
      <c r="W245" t="b">
        <v>1</v>
      </c>
      <c r="X245" s="53">
        <v>8.4878328536254183E-2</v>
      </c>
      <c r="Y245" t="b">
        <v>1</v>
      </c>
      <c r="Z245">
        <v>3</v>
      </c>
      <c r="AA245">
        <v>18</v>
      </c>
      <c r="AB245" t="s">
        <v>241</v>
      </c>
      <c r="AC245" t="s">
        <v>194</v>
      </c>
      <c r="AD245" s="53">
        <v>0.98648172347258056</v>
      </c>
      <c r="AE245" t="s">
        <v>242</v>
      </c>
      <c r="AF245" t="s">
        <v>243</v>
      </c>
    </row>
    <row r="246" spans="1:32" x14ac:dyDescent="0.2">
      <c r="A246">
        <v>67</v>
      </c>
      <c r="B246" t="s">
        <v>313</v>
      </c>
      <c r="C246" t="b">
        <v>0</v>
      </c>
      <c r="D246" t="s">
        <v>236</v>
      </c>
      <c r="E246" s="52">
        <v>0</v>
      </c>
      <c r="F246" s="52">
        <v>50</v>
      </c>
      <c r="G246" s="52">
        <v>0</v>
      </c>
      <c r="H246" s="52">
        <v>4</v>
      </c>
      <c r="I246" t="s">
        <v>237</v>
      </c>
      <c r="J246" t="s">
        <v>238</v>
      </c>
      <c r="K246" t="s">
        <v>239</v>
      </c>
      <c r="L246" t="s">
        <v>240</v>
      </c>
      <c r="M246" s="53">
        <v>18.532320022583008</v>
      </c>
      <c r="N246" s="53">
        <v>20.255830764770508</v>
      </c>
      <c r="O246" s="53">
        <v>1.6456093788146973</v>
      </c>
      <c r="P246" t="s">
        <v>194</v>
      </c>
      <c r="Q246" t="s">
        <v>194</v>
      </c>
      <c r="R246" t="s">
        <v>194</v>
      </c>
      <c r="S246" t="s">
        <v>194</v>
      </c>
      <c r="T246" t="s">
        <v>194</v>
      </c>
      <c r="U246" t="s">
        <v>194</v>
      </c>
      <c r="V246" t="s">
        <v>194</v>
      </c>
      <c r="W246" t="b">
        <v>1</v>
      </c>
      <c r="X246" s="53">
        <v>0.28206729695804444</v>
      </c>
      <c r="Y246" t="b">
        <v>1</v>
      </c>
      <c r="Z246">
        <v>3</v>
      </c>
      <c r="AA246">
        <v>12</v>
      </c>
      <c r="AB246" t="s">
        <v>241</v>
      </c>
      <c r="AC246" t="s">
        <v>194</v>
      </c>
      <c r="AD246" s="53">
        <v>0.96363454738391985</v>
      </c>
      <c r="AE246" t="s">
        <v>242</v>
      </c>
      <c r="AF246" t="s">
        <v>243</v>
      </c>
    </row>
    <row r="247" spans="1:32" x14ac:dyDescent="0.2">
      <c r="A247">
        <v>67</v>
      </c>
      <c r="B247" t="s">
        <v>313</v>
      </c>
      <c r="C247" t="b">
        <v>0</v>
      </c>
      <c r="D247" t="s">
        <v>236</v>
      </c>
      <c r="E247" s="52">
        <v>0</v>
      </c>
      <c r="F247" s="52">
        <v>50</v>
      </c>
      <c r="G247" s="52">
        <v>0</v>
      </c>
      <c r="H247" s="52">
        <v>4</v>
      </c>
      <c r="I247" t="s">
        <v>244</v>
      </c>
      <c r="J247" t="s">
        <v>238</v>
      </c>
      <c r="K247" t="s">
        <v>245</v>
      </c>
      <c r="L247" t="s">
        <v>240</v>
      </c>
      <c r="M247" s="53">
        <v>22.507448196411133</v>
      </c>
      <c r="N247" s="53">
        <v>21.776315689086914</v>
      </c>
      <c r="O247" s="53">
        <v>0.71146947145462036</v>
      </c>
      <c r="P247" t="s">
        <v>194</v>
      </c>
      <c r="Q247" t="s">
        <v>194</v>
      </c>
      <c r="R247" t="s">
        <v>194</v>
      </c>
      <c r="S247" t="s">
        <v>194</v>
      </c>
      <c r="T247" t="s">
        <v>194</v>
      </c>
      <c r="U247" t="s">
        <v>194</v>
      </c>
      <c r="V247" t="s">
        <v>194</v>
      </c>
      <c r="W247" t="b">
        <v>1</v>
      </c>
      <c r="X247" s="53">
        <v>3.9999999105930328E-2</v>
      </c>
      <c r="Y247" t="b">
        <v>1</v>
      </c>
      <c r="Z247">
        <v>3</v>
      </c>
      <c r="AA247">
        <v>19</v>
      </c>
      <c r="AB247" t="s">
        <v>241</v>
      </c>
      <c r="AC247" t="s">
        <v>194</v>
      </c>
      <c r="AD247" s="53">
        <v>0.98637724978782415</v>
      </c>
      <c r="AE247" t="s">
        <v>243</v>
      </c>
      <c r="AF247" t="s">
        <v>243</v>
      </c>
    </row>
    <row r="248" spans="1:32" x14ac:dyDescent="0.2">
      <c r="A248">
        <v>67</v>
      </c>
      <c r="B248" t="s">
        <v>313</v>
      </c>
      <c r="C248" t="b">
        <v>0</v>
      </c>
      <c r="D248" t="s">
        <v>236</v>
      </c>
      <c r="E248" s="52">
        <v>0</v>
      </c>
      <c r="F248" s="52">
        <v>50</v>
      </c>
      <c r="G248" s="52">
        <v>0</v>
      </c>
      <c r="H248" s="52">
        <v>4</v>
      </c>
      <c r="I248" t="s">
        <v>246</v>
      </c>
      <c r="J248" t="s">
        <v>238</v>
      </c>
      <c r="K248" t="s">
        <v>247</v>
      </c>
      <c r="L248" t="s">
        <v>240</v>
      </c>
      <c r="M248" s="53">
        <v>19.477910995483398</v>
      </c>
      <c r="N248" s="53">
        <v>20.809524536132812</v>
      </c>
      <c r="O248" s="53">
        <v>1.3545130491256714</v>
      </c>
      <c r="P248" t="s">
        <v>194</v>
      </c>
      <c r="Q248" t="s">
        <v>194</v>
      </c>
      <c r="R248" t="s">
        <v>194</v>
      </c>
      <c r="S248" t="s">
        <v>194</v>
      </c>
      <c r="T248" t="s">
        <v>194</v>
      </c>
      <c r="U248" t="s">
        <v>194</v>
      </c>
      <c r="V248" t="s">
        <v>194</v>
      </c>
      <c r="W248" t="b">
        <v>1</v>
      </c>
      <c r="X248" s="53">
        <v>8.4878328536254183E-2</v>
      </c>
      <c r="Y248" t="b">
        <v>1</v>
      </c>
      <c r="Z248">
        <v>3</v>
      </c>
      <c r="AA248">
        <v>15</v>
      </c>
      <c r="AB248" t="s">
        <v>241</v>
      </c>
      <c r="AC248" t="s">
        <v>194</v>
      </c>
      <c r="AD248" s="53">
        <v>0.98670047267070171</v>
      </c>
      <c r="AE248" t="s">
        <v>242</v>
      </c>
      <c r="AF248" t="s">
        <v>243</v>
      </c>
    </row>
    <row r="249" spans="1:32" x14ac:dyDescent="0.2">
      <c r="A249">
        <v>68</v>
      </c>
      <c r="B249" t="s">
        <v>314</v>
      </c>
      <c r="C249" t="b">
        <v>0</v>
      </c>
      <c r="D249" t="s">
        <v>236</v>
      </c>
      <c r="E249" s="52">
        <v>0.01</v>
      </c>
      <c r="F249" s="52">
        <v>50</v>
      </c>
      <c r="G249" s="52">
        <v>0</v>
      </c>
      <c r="H249" s="52">
        <v>4</v>
      </c>
      <c r="I249" t="s">
        <v>237</v>
      </c>
      <c r="J249" t="s">
        <v>238</v>
      </c>
      <c r="K249" t="s">
        <v>239</v>
      </c>
      <c r="L249" t="s">
        <v>240</v>
      </c>
      <c r="M249" s="53">
        <v>18.561473846435547</v>
      </c>
      <c r="N249" s="53">
        <v>20.255830764770508</v>
      </c>
      <c r="O249" s="53">
        <v>1.6456093788146973</v>
      </c>
      <c r="P249" t="s">
        <v>194</v>
      </c>
      <c r="Q249" t="s">
        <v>194</v>
      </c>
      <c r="R249" t="s">
        <v>194</v>
      </c>
      <c r="S249" t="s">
        <v>194</v>
      </c>
      <c r="T249" t="s">
        <v>194</v>
      </c>
      <c r="U249" t="s">
        <v>194</v>
      </c>
      <c r="V249" t="s">
        <v>194</v>
      </c>
      <c r="W249" t="b">
        <v>1</v>
      </c>
      <c r="X249" s="53">
        <v>0.28206729695804444</v>
      </c>
      <c r="Y249" t="b">
        <v>1</v>
      </c>
      <c r="Z249">
        <v>3</v>
      </c>
      <c r="AA249">
        <v>12</v>
      </c>
      <c r="AB249" t="s">
        <v>241</v>
      </c>
      <c r="AC249" t="s">
        <v>194</v>
      </c>
      <c r="AD249" s="53">
        <v>0.97717899219674031</v>
      </c>
      <c r="AE249" t="s">
        <v>242</v>
      </c>
      <c r="AF249" t="s">
        <v>243</v>
      </c>
    </row>
    <row r="250" spans="1:32" x14ac:dyDescent="0.2">
      <c r="A250">
        <v>68</v>
      </c>
      <c r="B250" t="s">
        <v>314</v>
      </c>
      <c r="C250" t="b">
        <v>0</v>
      </c>
      <c r="D250" t="s">
        <v>236</v>
      </c>
      <c r="E250" s="52">
        <v>0.01</v>
      </c>
      <c r="F250" s="52">
        <v>50</v>
      </c>
      <c r="G250" s="52">
        <v>0</v>
      </c>
      <c r="H250" s="52">
        <v>4</v>
      </c>
      <c r="I250" t="s">
        <v>244</v>
      </c>
      <c r="J250" t="s">
        <v>238</v>
      </c>
      <c r="K250" t="s">
        <v>245</v>
      </c>
      <c r="L250" t="s">
        <v>240</v>
      </c>
      <c r="M250" s="53">
        <v>22.346382141113281</v>
      </c>
      <c r="N250" s="53">
        <v>21.776315689086914</v>
      </c>
      <c r="O250" s="53">
        <v>0.71146947145462036</v>
      </c>
      <c r="P250" t="s">
        <v>194</v>
      </c>
      <c r="Q250" t="s">
        <v>194</v>
      </c>
      <c r="R250" t="s">
        <v>194</v>
      </c>
      <c r="S250" t="s">
        <v>194</v>
      </c>
      <c r="T250" t="s">
        <v>194</v>
      </c>
      <c r="U250" t="s">
        <v>194</v>
      </c>
      <c r="V250" t="s">
        <v>194</v>
      </c>
      <c r="W250" t="b">
        <v>1</v>
      </c>
      <c r="X250" s="53">
        <v>3.9999999105930328E-2</v>
      </c>
      <c r="Y250" t="b">
        <v>1</v>
      </c>
      <c r="Z250">
        <v>3</v>
      </c>
      <c r="AA250">
        <v>19</v>
      </c>
      <c r="AB250" t="s">
        <v>241</v>
      </c>
      <c r="AC250" t="s">
        <v>194</v>
      </c>
      <c r="AD250" s="53">
        <v>0.99035991218613095</v>
      </c>
      <c r="AE250" t="s">
        <v>243</v>
      </c>
      <c r="AF250" t="s">
        <v>243</v>
      </c>
    </row>
    <row r="251" spans="1:32" x14ac:dyDescent="0.2">
      <c r="A251">
        <v>68</v>
      </c>
      <c r="B251" t="s">
        <v>314</v>
      </c>
      <c r="C251" t="b">
        <v>0</v>
      </c>
      <c r="D251" t="s">
        <v>236</v>
      </c>
      <c r="E251" s="52">
        <v>0.01</v>
      </c>
      <c r="F251" s="52">
        <v>50</v>
      </c>
      <c r="G251" s="52">
        <v>0</v>
      </c>
      <c r="H251" s="52">
        <v>4</v>
      </c>
      <c r="I251" t="s">
        <v>246</v>
      </c>
      <c r="J251" t="s">
        <v>238</v>
      </c>
      <c r="K251" t="s">
        <v>247</v>
      </c>
      <c r="L251" t="s">
        <v>240</v>
      </c>
      <c r="M251" s="53">
        <v>19.329383850097656</v>
      </c>
      <c r="N251" s="53">
        <v>20.809524536132812</v>
      </c>
      <c r="O251" s="53">
        <v>1.3545130491256714</v>
      </c>
      <c r="P251" t="s">
        <v>194</v>
      </c>
      <c r="Q251" t="s">
        <v>194</v>
      </c>
      <c r="R251" t="s">
        <v>194</v>
      </c>
      <c r="S251" t="s">
        <v>194</v>
      </c>
      <c r="T251" t="s">
        <v>194</v>
      </c>
      <c r="U251" t="s">
        <v>194</v>
      </c>
      <c r="V251" t="s">
        <v>194</v>
      </c>
      <c r="W251" t="b">
        <v>1</v>
      </c>
      <c r="X251" s="53">
        <v>8.4878328536254183E-2</v>
      </c>
      <c r="Y251" t="b">
        <v>1</v>
      </c>
      <c r="Z251">
        <v>3</v>
      </c>
      <c r="AA251">
        <v>15</v>
      </c>
      <c r="AB251" t="s">
        <v>241</v>
      </c>
      <c r="AC251" t="s">
        <v>194</v>
      </c>
      <c r="AD251" s="53">
        <v>0.98523030927967714</v>
      </c>
      <c r="AE251" t="s">
        <v>242</v>
      </c>
      <c r="AF251" t="s">
        <v>243</v>
      </c>
    </row>
    <row r="252" spans="1:32" x14ac:dyDescent="0.2">
      <c r="A252">
        <v>69</v>
      </c>
      <c r="B252" t="s">
        <v>315</v>
      </c>
      <c r="C252" t="b">
        <v>0</v>
      </c>
      <c r="D252" t="s">
        <v>236</v>
      </c>
      <c r="E252" s="52">
        <v>0.1</v>
      </c>
      <c r="F252" s="52">
        <v>50</v>
      </c>
      <c r="G252" s="52">
        <v>0</v>
      </c>
      <c r="H252" s="52">
        <v>4</v>
      </c>
      <c r="I252" t="s">
        <v>237</v>
      </c>
      <c r="J252" t="s">
        <v>238</v>
      </c>
      <c r="K252" t="s">
        <v>239</v>
      </c>
      <c r="L252" t="s">
        <v>240</v>
      </c>
      <c r="M252" s="53">
        <v>18.978776931762695</v>
      </c>
      <c r="N252" s="53">
        <v>20.255830764770508</v>
      </c>
      <c r="O252" s="53">
        <v>1.6456093788146973</v>
      </c>
      <c r="P252" t="s">
        <v>194</v>
      </c>
      <c r="Q252" t="s">
        <v>194</v>
      </c>
      <c r="R252" t="s">
        <v>194</v>
      </c>
      <c r="S252" t="s">
        <v>194</v>
      </c>
      <c r="T252" t="s">
        <v>194</v>
      </c>
      <c r="U252" t="s">
        <v>194</v>
      </c>
      <c r="V252" t="s">
        <v>194</v>
      </c>
      <c r="W252" t="b">
        <v>1</v>
      </c>
      <c r="X252" s="53">
        <v>0.28206729695804444</v>
      </c>
      <c r="Y252" t="b">
        <v>1</v>
      </c>
      <c r="Z252">
        <v>3</v>
      </c>
      <c r="AA252">
        <v>13</v>
      </c>
      <c r="AB252" t="s">
        <v>241</v>
      </c>
      <c r="AC252" t="s">
        <v>194</v>
      </c>
      <c r="AD252" s="53">
        <v>0.96884550587895657</v>
      </c>
      <c r="AE252" t="s">
        <v>242</v>
      </c>
      <c r="AF252" t="s">
        <v>243</v>
      </c>
    </row>
    <row r="253" spans="1:32" x14ac:dyDescent="0.2">
      <c r="A253">
        <v>69</v>
      </c>
      <c r="B253" t="s">
        <v>315</v>
      </c>
      <c r="C253" t="b">
        <v>0</v>
      </c>
      <c r="D253" t="s">
        <v>236</v>
      </c>
      <c r="E253" s="52">
        <v>0.1</v>
      </c>
      <c r="F253" s="52">
        <v>50</v>
      </c>
      <c r="G253" s="52">
        <v>0</v>
      </c>
      <c r="H253" s="52">
        <v>4</v>
      </c>
      <c r="I253" t="s">
        <v>244</v>
      </c>
      <c r="J253" t="s">
        <v>238</v>
      </c>
      <c r="K253" t="s">
        <v>245</v>
      </c>
      <c r="L253" t="s">
        <v>240</v>
      </c>
      <c r="M253" s="53">
        <v>22.297767639160156</v>
      </c>
      <c r="N253" s="53">
        <v>21.776315689086914</v>
      </c>
      <c r="O253" s="53">
        <v>0.71146947145462036</v>
      </c>
      <c r="P253" t="s">
        <v>194</v>
      </c>
      <c r="Q253" t="s">
        <v>194</v>
      </c>
      <c r="R253" t="s">
        <v>194</v>
      </c>
      <c r="S253" t="s">
        <v>194</v>
      </c>
      <c r="T253" t="s">
        <v>194</v>
      </c>
      <c r="U253" t="s">
        <v>194</v>
      </c>
      <c r="V253" t="s">
        <v>194</v>
      </c>
      <c r="W253" t="b">
        <v>1</v>
      </c>
      <c r="X253" s="53">
        <v>3.9999999105930328E-2</v>
      </c>
      <c r="Y253" t="b">
        <v>1</v>
      </c>
      <c r="Z253">
        <v>3</v>
      </c>
      <c r="AA253">
        <v>19</v>
      </c>
      <c r="AB253" t="s">
        <v>241</v>
      </c>
      <c r="AC253" t="s">
        <v>194</v>
      </c>
      <c r="AD253" s="53">
        <v>0.99000345944518231</v>
      </c>
      <c r="AE253" t="s">
        <v>243</v>
      </c>
      <c r="AF253" t="s">
        <v>243</v>
      </c>
    </row>
    <row r="254" spans="1:32" x14ac:dyDescent="0.2">
      <c r="A254">
        <v>69</v>
      </c>
      <c r="B254" t="s">
        <v>315</v>
      </c>
      <c r="C254" t="b">
        <v>0</v>
      </c>
      <c r="D254" t="s">
        <v>236</v>
      </c>
      <c r="E254" s="52">
        <v>0.1</v>
      </c>
      <c r="F254" s="52">
        <v>50</v>
      </c>
      <c r="G254" s="52">
        <v>0</v>
      </c>
      <c r="H254" s="52">
        <v>4</v>
      </c>
      <c r="I254" t="s">
        <v>246</v>
      </c>
      <c r="J254" t="s">
        <v>238</v>
      </c>
      <c r="K254" t="s">
        <v>247</v>
      </c>
      <c r="L254" t="s">
        <v>240</v>
      </c>
      <c r="M254" s="53">
        <v>19.787145614624023</v>
      </c>
      <c r="N254" s="53">
        <v>20.809524536132812</v>
      </c>
      <c r="O254" s="53">
        <v>1.3545130491256714</v>
      </c>
      <c r="P254" t="s">
        <v>194</v>
      </c>
      <c r="Q254" t="s">
        <v>194</v>
      </c>
      <c r="R254" t="s">
        <v>194</v>
      </c>
      <c r="S254" t="s">
        <v>194</v>
      </c>
      <c r="T254" t="s">
        <v>194</v>
      </c>
      <c r="U254" t="s">
        <v>194</v>
      </c>
      <c r="V254" t="s">
        <v>194</v>
      </c>
      <c r="W254" t="b">
        <v>1</v>
      </c>
      <c r="X254" s="53">
        <v>8.4878328536254183E-2</v>
      </c>
      <c r="Y254" t="b">
        <v>1</v>
      </c>
      <c r="Z254">
        <v>3</v>
      </c>
      <c r="AA254">
        <v>15</v>
      </c>
      <c r="AB254" t="s">
        <v>241</v>
      </c>
      <c r="AC254" t="s">
        <v>194</v>
      </c>
      <c r="AD254" s="53">
        <v>0.98745806140177417</v>
      </c>
      <c r="AE254" t="s">
        <v>242</v>
      </c>
      <c r="AF254" t="s">
        <v>243</v>
      </c>
    </row>
    <row r="255" spans="1:32" x14ac:dyDescent="0.2">
      <c r="A255">
        <v>70</v>
      </c>
      <c r="B255" t="s">
        <v>316</v>
      </c>
      <c r="C255" t="b">
        <v>0</v>
      </c>
      <c r="D255" t="s">
        <v>236</v>
      </c>
      <c r="E255" s="52">
        <v>1</v>
      </c>
      <c r="F255" s="52">
        <v>50</v>
      </c>
      <c r="G255" s="52">
        <v>0</v>
      </c>
      <c r="H255" s="52">
        <v>4</v>
      </c>
      <c r="I255" t="s">
        <v>237</v>
      </c>
      <c r="J255" t="s">
        <v>238</v>
      </c>
      <c r="K255" t="s">
        <v>239</v>
      </c>
      <c r="L255" t="s">
        <v>240</v>
      </c>
      <c r="M255" s="53">
        <v>22.514034271240234</v>
      </c>
      <c r="N255" s="53">
        <v>20.255830764770508</v>
      </c>
      <c r="O255" s="53">
        <v>1.6456093788146973</v>
      </c>
      <c r="P255" t="s">
        <v>194</v>
      </c>
      <c r="Q255" t="s">
        <v>194</v>
      </c>
      <c r="R255" t="s">
        <v>194</v>
      </c>
      <c r="S255" t="s">
        <v>194</v>
      </c>
      <c r="T255" t="s">
        <v>194</v>
      </c>
      <c r="U255" t="s">
        <v>194</v>
      </c>
      <c r="V255" t="s">
        <v>194</v>
      </c>
      <c r="W255" t="b">
        <v>1</v>
      </c>
      <c r="X255" s="53">
        <v>0.28206729695804444</v>
      </c>
      <c r="Y255" t="b">
        <v>1</v>
      </c>
      <c r="Z255">
        <v>3</v>
      </c>
      <c r="AA255">
        <v>17</v>
      </c>
      <c r="AB255" t="s">
        <v>241</v>
      </c>
      <c r="AC255" t="s">
        <v>194</v>
      </c>
      <c r="AD255" s="53">
        <v>0.96683049253939146</v>
      </c>
      <c r="AE255" t="s">
        <v>242</v>
      </c>
      <c r="AF255" t="s">
        <v>243</v>
      </c>
    </row>
    <row r="256" spans="1:32" x14ac:dyDescent="0.2">
      <c r="A256">
        <v>70</v>
      </c>
      <c r="B256" t="s">
        <v>316</v>
      </c>
      <c r="C256" t="b">
        <v>0</v>
      </c>
      <c r="D256" t="s">
        <v>236</v>
      </c>
      <c r="E256" s="52">
        <v>1</v>
      </c>
      <c r="F256" s="52">
        <v>50</v>
      </c>
      <c r="G256" s="52">
        <v>0</v>
      </c>
      <c r="H256" s="52">
        <v>4</v>
      </c>
      <c r="I256" t="s">
        <v>244</v>
      </c>
      <c r="J256" t="s">
        <v>238</v>
      </c>
      <c r="K256" t="s">
        <v>245</v>
      </c>
      <c r="L256" t="s">
        <v>240</v>
      </c>
      <c r="M256" s="53">
        <v>22.287578582763672</v>
      </c>
      <c r="N256" s="53">
        <v>21.776315689086914</v>
      </c>
      <c r="O256" s="53">
        <v>0.71146947145462036</v>
      </c>
      <c r="P256" t="s">
        <v>194</v>
      </c>
      <c r="Q256" t="s">
        <v>194</v>
      </c>
      <c r="R256" t="s">
        <v>194</v>
      </c>
      <c r="S256" t="s">
        <v>194</v>
      </c>
      <c r="T256" t="s">
        <v>194</v>
      </c>
      <c r="U256" t="s">
        <v>194</v>
      </c>
      <c r="V256" t="s">
        <v>194</v>
      </c>
      <c r="W256" t="b">
        <v>1</v>
      </c>
      <c r="X256" s="53">
        <v>3.9999999105930328E-2</v>
      </c>
      <c r="Y256" t="b">
        <v>1</v>
      </c>
      <c r="Z256">
        <v>3</v>
      </c>
      <c r="AA256">
        <v>19</v>
      </c>
      <c r="AB256" t="s">
        <v>241</v>
      </c>
      <c r="AC256" t="s">
        <v>194</v>
      </c>
      <c r="AD256" s="53">
        <v>0.99190355079330217</v>
      </c>
      <c r="AE256" t="s">
        <v>243</v>
      </c>
      <c r="AF256" t="s">
        <v>243</v>
      </c>
    </row>
    <row r="257" spans="1:32" x14ac:dyDescent="0.2">
      <c r="A257">
        <v>70</v>
      </c>
      <c r="B257" t="s">
        <v>316</v>
      </c>
      <c r="C257" t="b">
        <v>0</v>
      </c>
      <c r="D257" t="s">
        <v>236</v>
      </c>
      <c r="E257" s="52">
        <v>1</v>
      </c>
      <c r="F257" s="52">
        <v>50</v>
      </c>
      <c r="G257" s="52">
        <v>0</v>
      </c>
      <c r="H257" s="52">
        <v>4</v>
      </c>
      <c r="I257" t="s">
        <v>246</v>
      </c>
      <c r="J257" t="s">
        <v>238</v>
      </c>
      <c r="K257" t="s">
        <v>247</v>
      </c>
      <c r="L257" t="s">
        <v>240</v>
      </c>
      <c r="M257" s="53">
        <v>22.123245239257812</v>
      </c>
      <c r="N257" s="53">
        <v>20.809524536132812</v>
      </c>
      <c r="O257" s="53">
        <v>1.3545130491256714</v>
      </c>
      <c r="P257" t="s">
        <v>194</v>
      </c>
      <c r="Q257" t="s">
        <v>194</v>
      </c>
      <c r="R257" t="s">
        <v>194</v>
      </c>
      <c r="S257" t="s">
        <v>194</v>
      </c>
      <c r="T257" t="s">
        <v>194</v>
      </c>
      <c r="U257" t="s">
        <v>194</v>
      </c>
      <c r="V257" t="s">
        <v>194</v>
      </c>
      <c r="W257" t="b">
        <v>1</v>
      </c>
      <c r="X257" s="53">
        <v>8.4878328536254183E-2</v>
      </c>
      <c r="Y257" t="b">
        <v>1</v>
      </c>
      <c r="Z257">
        <v>3</v>
      </c>
      <c r="AA257">
        <v>18</v>
      </c>
      <c r="AB257" t="s">
        <v>241</v>
      </c>
      <c r="AC257" t="s">
        <v>194</v>
      </c>
      <c r="AD257" s="53">
        <v>0.98250581457326769</v>
      </c>
      <c r="AE257" t="s">
        <v>242</v>
      </c>
      <c r="AF257" t="s">
        <v>243</v>
      </c>
    </row>
    <row r="258" spans="1:32" x14ac:dyDescent="0.2">
      <c r="A258">
        <v>71</v>
      </c>
      <c r="B258" t="s">
        <v>317</v>
      </c>
      <c r="C258" t="b">
        <v>0</v>
      </c>
      <c r="D258" t="s">
        <v>236</v>
      </c>
      <c r="E258" s="52">
        <v>10</v>
      </c>
      <c r="F258" s="52">
        <v>50</v>
      </c>
      <c r="G258" s="52">
        <v>0</v>
      </c>
      <c r="H258" s="52">
        <v>4</v>
      </c>
      <c r="I258" t="s">
        <v>237</v>
      </c>
      <c r="J258" t="s">
        <v>238</v>
      </c>
      <c r="K258" t="s">
        <v>239</v>
      </c>
      <c r="L258" t="s">
        <v>240</v>
      </c>
      <c r="M258" s="53">
        <v>22.941057205200195</v>
      </c>
      <c r="N258" s="53">
        <v>20.255830764770508</v>
      </c>
      <c r="O258" s="53">
        <v>1.6456093788146973</v>
      </c>
      <c r="P258" t="s">
        <v>194</v>
      </c>
      <c r="Q258" t="s">
        <v>194</v>
      </c>
      <c r="R258" t="s">
        <v>194</v>
      </c>
      <c r="S258" t="s">
        <v>194</v>
      </c>
      <c r="T258" t="s">
        <v>194</v>
      </c>
      <c r="U258" t="s">
        <v>194</v>
      </c>
      <c r="V258" t="s">
        <v>194</v>
      </c>
      <c r="W258" t="b">
        <v>1</v>
      </c>
      <c r="X258" s="53">
        <v>0.28206729695804444</v>
      </c>
      <c r="Y258" t="b">
        <v>1</v>
      </c>
      <c r="Z258">
        <v>3</v>
      </c>
      <c r="AA258">
        <v>17</v>
      </c>
      <c r="AB258" t="s">
        <v>241</v>
      </c>
      <c r="AC258" t="s">
        <v>194</v>
      </c>
      <c r="AD258" s="53">
        <v>0.97042511364703177</v>
      </c>
      <c r="AE258" t="s">
        <v>242</v>
      </c>
      <c r="AF258" t="s">
        <v>243</v>
      </c>
    </row>
    <row r="259" spans="1:32" x14ac:dyDescent="0.2">
      <c r="A259">
        <v>71</v>
      </c>
      <c r="B259" t="s">
        <v>317</v>
      </c>
      <c r="C259" t="b">
        <v>0</v>
      </c>
      <c r="D259" t="s">
        <v>236</v>
      </c>
      <c r="E259" s="52">
        <v>10</v>
      </c>
      <c r="F259" s="52">
        <v>50</v>
      </c>
      <c r="G259" s="52">
        <v>0</v>
      </c>
      <c r="H259" s="52">
        <v>4</v>
      </c>
      <c r="I259" t="s">
        <v>244</v>
      </c>
      <c r="J259" t="s">
        <v>238</v>
      </c>
      <c r="K259" t="s">
        <v>245</v>
      </c>
      <c r="L259" t="s">
        <v>240</v>
      </c>
      <c r="M259" s="53">
        <v>22.478858947753906</v>
      </c>
      <c r="N259" s="53">
        <v>21.776315689086914</v>
      </c>
      <c r="O259" s="53">
        <v>0.71146947145462036</v>
      </c>
      <c r="P259" t="s">
        <v>194</v>
      </c>
      <c r="Q259" t="s">
        <v>194</v>
      </c>
      <c r="R259" t="s">
        <v>194</v>
      </c>
      <c r="S259" t="s">
        <v>194</v>
      </c>
      <c r="T259" t="s">
        <v>194</v>
      </c>
      <c r="U259" t="s">
        <v>194</v>
      </c>
      <c r="V259" t="s">
        <v>194</v>
      </c>
      <c r="W259" t="b">
        <v>1</v>
      </c>
      <c r="X259" s="53">
        <v>3.9999999105930328E-2</v>
      </c>
      <c r="Y259" t="b">
        <v>1</v>
      </c>
      <c r="Z259">
        <v>3</v>
      </c>
      <c r="AA259">
        <v>19</v>
      </c>
      <c r="AB259" t="s">
        <v>241</v>
      </c>
      <c r="AC259" t="s">
        <v>194</v>
      </c>
      <c r="AD259" s="53">
        <v>0.98793341313332939</v>
      </c>
      <c r="AE259" t="s">
        <v>243</v>
      </c>
      <c r="AF259" t="s">
        <v>243</v>
      </c>
    </row>
    <row r="260" spans="1:32" x14ac:dyDescent="0.2">
      <c r="A260">
        <v>71</v>
      </c>
      <c r="B260" t="s">
        <v>317</v>
      </c>
      <c r="C260" t="b">
        <v>0</v>
      </c>
      <c r="D260" t="s">
        <v>236</v>
      </c>
      <c r="E260" s="52">
        <v>10</v>
      </c>
      <c r="F260" s="52">
        <v>50</v>
      </c>
      <c r="G260" s="52">
        <v>0</v>
      </c>
      <c r="H260" s="52">
        <v>4</v>
      </c>
      <c r="I260" t="s">
        <v>246</v>
      </c>
      <c r="J260" t="s">
        <v>238</v>
      </c>
      <c r="K260" t="s">
        <v>247</v>
      </c>
      <c r="L260" t="s">
        <v>240</v>
      </c>
      <c r="M260" s="53">
        <v>22.254106521606445</v>
      </c>
      <c r="N260" s="53">
        <v>20.809524536132812</v>
      </c>
      <c r="O260" s="53">
        <v>1.3545130491256714</v>
      </c>
      <c r="P260" t="s">
        <v>194</v>
      </c>
      <c r="Q260" t="s">
        <v>194</v>
      </c>
      <c r="R260" t="s">
        <v>194</v>
      </c>
      <c r="S260" t="s">
        <v>194</v>
      </c>
      <c r="T260" t="s">
        <v>194</v>
      </c>
      <c r="U260" t="s">
        <v>194</v>
      </c>
      <c r="V260" t="s">
        <v>194</v>
      </c>
      <c r="W260" t="b">
        <v>1</v>
      </c>
      <c r="X260" s="53">
        <v>8.4878328536254183E-2</v>
      </c>
      <c r="Y260" t="b">
        <v>1</v>
      </c>
      <c r="Z260">
        <v>3</v>
      </c>
      <c r="AA260">
        <v>18</v>
      </c>
      <c r="AB260" t="s">
        <v>241</v>
      </c>
      <c r="AC260" t="s">
        <v>194</v>
      </c>
      <c r="AD260" s="53">
        <v>0.98643830088277196</v>
      </c>
      <c r="AE260" t="s">
        <v>242</v>
      </c>
      <c r="AF260" t="s">
        <v>243</v>
      </c>
    </row>
    <row r="261" spans="1:32" x14ac:dyDescent="0.2">
      <c r="A261">
        <v>72</v>
      </c>
      <c r="B261" t="s">
        <v>318</v>
      </c>
      <c r="C261" t="b">
        <v>0</v>
      </c>
      <c r="D261" t="s">
        <v>236</v>
      </c>
      <c r="E261" s="52">
        <v>100</v>
      </c>
      <c r="F261" s="52">
        <v>50</v>
      </c>
      <c r="G261" s="52">
        <v>0</v>
      </c>
      <c r="H261" s="52">
        <v>4</v>
      </c>
      <c r="I261" t="s">
        <v>237</v>
      </c>
      <c r="J261" t="s">
        <v>238</v>
      </c>
      <c r="K261" t="s">
        <v>239</v>
      </c>
      <c r="L261" t="s">
        <v>240</v>
      </c>
      <c r="M261" s="53">
        <v>22.941606521606445</v>
      </c>
      <c r="N261" s="53">
        <v>20.255830764770508</v>
      </c>
      <c r="O261" s="53">
        <v>1.6456093788146973</v>
      </c>
      <c r="P261" t="s">
        <v>194</v>
      </c>
      <c r="Q261" t="s">
        <v>194</v>
      </c>
      <c r="R261" t="s">
        <v>194</v>
      </c>
      <c r="S261" t="s">
        <v>194</v>
      </c>
      <c r="T261" t="s">
        <v>194</v>
      </c>
      <c r="U261" t="s">
        <v>194</v>
      </c>
      <c r="V261" t="s">
        <v>194</v>
      </c>
      <c r="W261" t="b">
        <v>1</v>
      </c>
      <c r="X261" s="53">
        <v>0.28206729695804444</v>
      </c>
      <c r="Y261" t="b">
        <v>1</v>
      </c>
      <c r="Z261">
        <v>3</v>
      </c>
      <c r="AA261">
        <v>17</v>
      </c>
      <c r="AB261" t="s">
        <v>241</v>
      </c>
      <c r="AC261" t="s">
        <v>194</v>
      </c>
      <c r="AD261" s="53">
        <v>0.96543721318428599</v>
      </c>
      <c r="AE261" t="s">
        <v>242</v>
      </c>
      <c r="AF261" t="s">
        <v>243</v>
      </c>
    </row>
    <row r="262" spans="1:32" x14ac:dyDescent="0.2">
      <c r="A262">
        <v>72</v>
      </c>
      <c r="B262" t="s">
        <v>318</v>
      </c>
      <c r="C262" t="b">
        <v>0</v>
      </c>
      <c r="D262" t="s">
        <v>236</v>
      </c>
      <c r="E262" s="52">
        <v>100</v>
      </c>
      <c r="F262" s="52">
        <v>50</v>
      </c>
      <c r="G262" s="52">
        <v>0</v>
      </c>
      <c r="H262" s="52">
        <v>4</v>
      </c>
      <c r="I262" t="s">
        <v>244</v>
      </c>
      <c r="J262" t="s">
        <v>238</v>
      </c>
      <c r="K262" t="s">
        <v>245</v>
      </c>
      <c r="L262" t="s">
        <v>240</v>
      </c>
      <c r="M262" s="53">
        <v>22.353221893310547</v>
      </c>
      <c r="N262" s="53">
        <v>21.776315689086914</v>
      </c>
      <c r="O262" s="53">
        <v>0.71146947145462036</v>
      </c>
      <c r="P262" t="s">
        <v>194</v>
      </c>
      <c r="Q262" t="s">
        <v>194</v>
      </c>
      <c r="R262" t="s">
        <v>194</v>
      </c>
      <c r="S262" t="s">
        <v>194</v>
      </c>
      <c r="T262" t="s">
        <v>194</v>
      </c>
      <c r="U262" t="s">
        <v>194</v>
      </c>
      <c r="V262" t="s">
        <v>194</v>
      </c>
      <c r="W262" t="b">
        <v>1</v>
      </c>
      <c r="X262" s="53">
        <v>3.9999999105930328E-2</v>
      </c>
      <c r="Y262" t="b">
        <v>1</v>
      </c>
      <c r="Z262">
        <v>3</v>
      </c>
      <c r="AA262">
        <v>19</v>
      </c>
      <c r="AB262" t="s">
        <v>241</v>
      </c>
      <c r="AC262" t="s">
        <v>194</v>
      </c>
      <c r="AD262" s="53">
        <v>0.98669460165078848</v>
      </c>
      <c r="AE262" t="s">
        <v>243</v>
      </c>
      <c r="AF262" t="s">
        <v>243</v>
      </c>
    </row>
    <row r="263" spans="1:32" x14ac:dyDescent="0.2">
      <c r="A263">
        <v>72</v>
      </c>
      <c r="B263" t="s">
        <v>318</v>
      </c>
      <c r="C263" t="b">
        <v>0</v>
      </c>
      <c r="D263" t="s">
        <v>236</v>
      </c>
      <c r="E263" s="52">
        <v>100</v>
      </c>
      <c r="F263" s="52">
        <v>50</v>
      </c>
      <c r="G263" s="52">
        <v>0</v>
      </c>
      <c r="H263" s="52">
        <v>4</v>
      </c>
      <c r="I263" t="s">
        <v>246</v>
      </c>
      <c r="J263" t="s">
        <v>238</v>
      </c>
      <c r="K263" t="s">
        <v>247</v>
      </c>
      <c r="L263" t="s">
        <v>240</v>
      </c>
      <c r="M263" s="53">
        <v>21.980045318603516</v>
      </c>
      <c r="N263" s="53">
        <v>20.809524536132812</v>
      </c>
      <c r="O263" s="53">
        <v>1.3545130491256714</v>
      </c>
      <c r="P263" t="s">
        <v>194</v>
      </c>
      <c r="Q263" t="s">
        <v>194</v>
      </c>
      <c r="R263" t="s">
        <v>194</v>
      </c>
      <c r="S263" t="s">
        <v>194</v>
      </c>
      <c r="T263" t="s">
        <v>194</v>
      </c>
      <c r="U263" t="s">
        <v>194</v>
      </c>
      <c r="V263" t="s">
        <v>194</v>
      </c>
      <c r="W263" t="b">
        <v>1</v>
      </c>
      <c r="X263" s="53">
        <v>8.4878328536254183E-2</v>
      </c>
      <c r="Y263" t="b">
        <v>1</v>
      </c>
      <c r="Z263">
        <v>3</v>
      </c>
      <c r="AA263">
        <v>18</v>
      </c>
      <c r="AB263" t="s">
        <v>241</v>
      </c>
      <c r="AC263" t="s">
        <v>194</v>
      </c>
      <c r="AD263" s="53">
        <v>0.99071830406245542</v>
      </c>
      <c r="AE263" t="s">
        <v>242</v>
      </c>
      <c r="AF263" t="s">
        <v>243</v>
      </c>
    </row>
    <row r="264" spans="1:32" x14ac:dyDescent="0.2">
      <c r="A264">
        <v>73</v>
      </c>
      <c r="B264" t="s">
        <v>319</v>
      </c>
      <c r="C264" t="b">
        <v>0</v>
      </c>
      <c r="D264" t="s">
        <v>236</v>
      </c>
      <c r="E264" s="52">
        <v>0</v>
      </c>
      <c r="F264" s="52">
        <v>0</v>
      </c>
      <c r="G264" s="52">
        <v>3.2</v>
      </c>
      <c r="H264" s="52">
        <v>3</v>
      </c>
      <c r="I264" t="s">
        <v>237</v>
      </c>
      <c r="J264" t="s">
        <v>238</v>
      </c>
      <c r="K264" t="s">
        <v>239</v>
      </c>
      <c r="L264" t="s">
        <v>240</v>
      </c>
      <c r="M264" s="53">
        <v>18.814764022827148</v>
      </c>
      <c r="N264" s="53">
        <v>20.255830764770508</v>
      </c>
      <c r="O264" s="53">
        <v>1.6456093788146973</v>
      </c>
      <c r="P264" t="s">
        <v>194</v>
      </c>
      <c r="Q264" t="s">
        <v>194</v>
      </c>
      <c r="R264" t="s">
        <v>194</v>
      </c>
      <c r="S264" t="s">
        <v>194</v>
      </c>
      <c r="T264" t="s">
        <v>194</v>
      </c>
      <c r="U264" t="s">
        <v>194</v>
      </c>
      <c r="V264" t="s">
        <v>194</v>
      </c>
      <c r="W264" t="b">
        <v>1</v>
      </c>
      <c r="X264" s="53">
        <v>0.28206729695804444</v>
      </c>
      <c r="Y264" t="b">
        <v>1</v>
      </c>
      <c r="Z264">
        <v>3</v>
      </c>
      <c r="AA264">
        <v>13</v>
      </c>
      <c r="AB264" t="s">
        <v>241</v>
      </c>
      <c r="AC264" t="s">
        <v>194</v>
      </c>
      <c r="AD264" s="53">
        <v>0.96721759952015052</v>
      </c>
      <c r="AE264" t="s">
        <v>242</v>
      </c>
      <c r="AF264" t="s">
        <v>243</v>
      </c>
    </row>
    <row r="265" spans="1:32" x14ac:dyDescent="0.2">
      <c r="A265">
        <v>73</v>
      </c>
      <c r="B265" t="s">
        <v>319</v>
      </c>
      <c r="C265" t="b">
        <v>0</v>
      </c>
      <c r="D265" t="s">
        <v>236</v>
      </c>
      <c r="E265" s="52">
        <v>0</v>
      </c>
      <c r="F265" s="52">
        <v>0</v>
      </c>
      <c r="G265" s="52">
        <v>3.2</v>
      </c>
      <c r="H265" s="52">
        <v>3</v>
      </c>
      <c r="I265" t="s">
        <v>244</v>
      </c>
      <c r="J265" t="s">
        <v>238</v>
      </c>
      <c r="K265" t="s">
        <v>245</v>
      </c>
      <c r="L265" t="s">
        <v>240</v>
      </c>
      <c r="M265" s="53">
        <v>21.417293548583984</v>
      </c>
      <c r="N265" s="53">
        <v>21.776315689086914</v>
      </c>
      <c r="O265" s="53">
        <v>0.71146947145462036</v>
      </c>
      <c r="P265" t="s">
        <v>194</v>
      </c>
      <c r="Q265" t="s">
        <v>194</v>
      </c>
      <c r="R265" t="s">
        <v>194</v>
      </c>
      <c r="S265" t="s">
        <v>194</v>
      </c>
      <c r="T265" t="s">
        <v>194</v>
      </c>
      <c r="U265" t="s">
        <v>194</v>
      </c>
      <c r="V265" t="s">
        <v>194</v>
      </c>
      <c r="W265" t="b">
        <v>1</v>
      </c>
      <c r="X265" s="53">
        <v>3.9999999105930328E-2</v>
      </c>
      <c r="Y265" t="b">
        <v>1</v>
      </c>
      <c r="Z265">
        <v>3</v>
      </c>
      <c r="AA265">
        <v>18</v>
      </c>
      <c r="AB265" t="s">
        <v>241</v>
      </c>
      <c r="AC265" t="s">
        <v>194</v>
      </c>
      <c r="AD265" s="53">
        <v>0.98656873747508689</v>
      </c>
      <c r="AE265" t="s">
        <v>243</v>
      </c>
      <c r="AF265" t="s">
        <v>243</v>
      </c>
    </row>
    <row r="266" spans="1:32" x14ac:dyDescent="0.2">
      <c r="A266">
        <v>73</v>
      </c>
      <c r="B266" t="s">
        <v>319</v>
      </c>
      <c r="C266" t="b">
        <v>0</v>
      </c>
      <c r="D266" t="s">
        <v>236</v>
      </c>
      <c r="E266" s="52">
        <v>0</v>
      </c>
      <c r="F266" s="52">
        <v>0</v>
      </c>
      <c r="G266" s="52">
        <v>3.2</v>
      </c>
      <c r="H266" s="52">
        <v>3</v>
      </c>
      <c r="I266" t="s">
        <v>246</v>
      </c>
      <c r="J266" t="s">
        <v>238</v>
      </c>
      <c r="K266" t="s">
        <v>247</v>
      </c>
      <c r="L266" t="s">
        <v>240</v>
      </c>
      <c r="M266" s="53">
        <v>19.915334701538086</v>
      </c>
      <c r="N266" s="53">
        <v>20.809524536132812</v>
      </c>
      <c r="O266" s="53">
        <v>1.3545130491256714</v>
      </c>
      <c r="P266" t="s">
        <v>194</v>
      </c>
      <c r="Q266" t="s">
        <v>194</v>
      </c>
      <c r="R266" t="s">
        <v>194</v>
      </c>
      <c r="S266" t="s">
        <v>194</v>
      </c>
      <c r="T266" t="s">
        <v>194</v>
      </c>
      <c r="U266" t="s">
        <v>194</v>
      </c>
      <c r="V266" t="s">
        <v>194</v>
      </c>
      <c r="W266" t="b">
        <v>1</v>
      </c>
      <c r="X266" s="53">
        <v>8.4878328536254183E-2</v>
      </c>
      <c r="Y266" t="b">
        <v>1</v>
      </c>
      <c r="Z266">
        <v>3</v>
      </c>
      <c r="AA266">
        <v>16</v>
      </c>
      <c r="AB266" t="s">
        <v>241</v>
      </c>
      <c r="AC266" t="s">
        <v>194</v>
      </c>
      <c r="AD266" s="53">
        <v>0.98900915737933948</v>
      </c>
      <c r="AE266" t="s">
        <v>242</v>
      </c>
      <c r="AF266" t="s">
        <v>243</v>
      </c>
    </row>
    <row r="267" spans="1:32" x14ac:dyDescent="0.2">
      <c r="A267">
        <v>74</v>
      </c>
      <c r="B267" t="s">
        <v>320</v>
      </c>
      <c r="C267" t="b">
        <v>0</v>
      </c>
      <c r="D267" t="s">
        <v>236</v>
      </c>
      <c r="E267" s="52">
        <v>0.01</v>
      </c>
      <c r="F267" s="52">
        <v>0</v>
      </c>
      <c r="G267" s="52">
        <v>3.2</v>
      </c>
      <c r="H267" s="52">
        <v>3</v>
      </c>
      <c r="I267" t="s">
        <v>237</v>
      </c>
      <c r="J267" t="s">
        <v>238</v>
      </c>
      <c r="K267" t="s">
        <v>239</v>
      </c>
      <c r="L267" t="s">
        <v>240</v>
      </c>
      <c r="M267" s="53">
        <v>18.348110198974609</v>
      </c>
      <c r="N267" s="53">
        <v>20.255830764770508</v>
      </c>
      <c r="O267" s="53">
        <v>1.6456093788146973</v>
      </c>
      <c r="P267" t="s">
        <v>194</v>
      </c>
      <c r="Q267" t="s">
        <v>194</v>
      </c>
      <c r="R267" t="s">
        <v>194</v>
      </c>
      <c r="S267" t="s">
        <v>194</v>
      </c>
      <c r="T267" t="s">
        <v>194</v>
      </c>
      <c r="U267" t="s">
        <v>194</v>
      </c>
      <c r="V267" t="s">
        <v>194</v>
      </c>
      <c r="W267" t="b">
        <v>1</v>
      </c>
      <c r="X267" s="53">
        <v>0.28206729695804444</v>
      </c>
      <c r="Y267" t="b">
        <v>1</v>
      </c>
      <c r="Z267">
        <v>3</v>
      </c>
      <c r="AA267">
        <v>13</v>
      </c>
      <c r="AB267" t="s">
        <v>241</v>
      </c>
      <c r="AC267" t="s">
        <v>194</v>
      </c>
      <c r="AD267" s="53">
        <v>0.97446347670658406</v>
      </c>
      <c r="AE267" t="s">
        <v>242</v>
      </c>
      <c r="AF267" t="s">
        <v>243</v>
      </c>
    </row>
    <row r="268" spans="1:32" x14ac:dyDescent="0.2">
      <c r="A268">
        <v>74</v>
      </c>
      <c r="B268" t="s">
        <v>320</v>
      </c>
      <c r="C268" t="b">
        <v>0</v>
      </c>
      <c r="D268" t="s">
        <v>236</v>
      </c>
      <c r="E268" s="52">
        <v>0.01</v>
      </c>
      <c r="F268" s="52">
        <v>0</v>
      </c>
      <c r="G268" s="52">
        <v>3.2</v>
      </c>
      <c r="H268" s="52">
        <v>3</v>
      </c>
      <c r="I268" t="s">
        <v>244</v>
      </c>
      <c r="J268" t="s">
        <v>238</v>
      </c>
      <c r="K268" t="s">
        <v>245</v>
      </c>
      <c r="L268" t="s">
        <v>240</v>
      </c>
      <c r="M268" s="53">
        <v>21.063411712646484</v>
      </c>
      <c r="N268" s="53">
        <v>21.776315689086914</v>
      </c>
      <c r="O268" s="53">
        <v>0.71146947145462036</v>
      </c>
      <c r="P268" t="s">
        <v>194</v>
      </c>
      <c r="Q268" t="s">
        <v>194</v>
      </c>
      <c r="R268" t="s">
        <v>194</v>
      </c>
      <c r="S268" t="s">
        <v>194</v>
      </c>
      <c r="T268" t="s">
        <v>194</v>
      </c>
      <c r="U268" t="s">
        <v>194</v>
      </c>
      <c r="V268" t="s">
        <v>194</v>
      </c>
      <c r="W268" t="b">
        <v>1</v>
      </c>
      <c r="X268" s="53">
        <v>3.9999999105930328E-2</v>
      </c>
      <c r="Y268" t="b">
        <v>1</v>
      </c>
      <c r="Z268">
        <v>3</v>
      </c>
      <c r="AA268">
        <v>18</v>
      </c>
      <c r="AB268" t="s">
        <v>241</v>
      </c>
      <c r="AC268" t="s">
        <v>194</v>
      </c>
      <c r="AD268" s="53">
        <v>0.99038543471409113</v>
      </c>
      <c r="AE268" t="s">
        <v>243</v>
      </c>
      <c r="AF268" t="s">
        <v>243</v>
      </c>
    </row>
    <row r="269" spans="1:32" x14ac:dyDescent="0.2">
      <c r="A269">
        <v>74</v>
      </c>
      <c r="B269" t="s">
        <v>320</v>
      </c>
      <c r="C269" t="b">
        <v>0</v>
      </c>
      <c r="D269" t="s">
        <v>236</v>
      </c>
      <c r="E269" s="52">
        <v>0.01</v>
      </c>
      <c r="F269" s="52">
        <v>0</v>
      </c>
      <c r="G269" s="52">
        <v>3.2</v>
      </c>
      <c r="H269" s="52">
        <v>3</v>
      </c>
      <c r="I269" t="s">
        <v>246</v>
      </c>
      <c r="J269" t="s">
        <v>238</v>
      </c>
      <c r="K269" t="s">
        <v>247</v>
      </c>
      <c r="L269" t="s">
        <v>240</v>
      </c>
      <c r="M269" s="53">
        <v>19.329685211181641</v>
      </c>
      <c r="N269" s="53">
        <v>20.809524536132812</v>
      </c>
      <c r="O269" s="53">
        <v>1.3545130491256714</v>
      </c>
      <c r="P269" t="s">
        <v>194</v>
      </c>
      <c r="Q269" t="s">
        <v>194</v>
      </c>
      <c r="R269" t="s">
        <v>194</v>
      </c>
      <c r="S269" t="s">
        <v>194</v>
      </c>
      <c r="T269" t="s">
        <v>194</v>
      </c>
      <c r="U269" t="s">
        <v>194</v>
      </c>
      <c r="V269" t="s">
        <v>194</v>
      </c>
      <c r="W269" t="b">
        <v>1</v>
      </c>
      <c r="X269" s="53">
        <v>8.4878328536254183E-2</v>
      </c>
      <c r="Y269" t="b">
        <v>1</v>
      </c>
      <c r="Z269">
        <v>3</v>
      </c>
      <c r="AA269">
        <v>15</v>
      </c>
      <c r="AB269" t="s">
        <v>241</v>
      </c>
      <c r="AC269" t="s">
        <v>194</v>
      </c>
      <c r="AD269" s="53">
        <v>0.98510270243849873</v>
      </c>
      <c r="AE269" t="s">
        <v>242</v>
      </c>
      <c r="AF269" t="s">
        <v>243</v>
      </c>
    </row>
    <row r="270" spans="1:32" x14ac:dyDescent="0.2">
      <c r="A270">
        <v>75</v>
      </c>
      <c r="B270" t="s">
        <v>321</v>
      </c>
      <c r="C270" t="b">
        <v>0</v>
      </c>
      <c r="D270" t="s">
        <v>236</v>
      </c>
      <c r="E270" s="52">
        <v>0.1</v>
      </c>
      <c r="F270" s="52">
        <v>0</v>
      </c>
      <c r="G270" s="52">
        <v>3.2</v>
      </c>
      <c r="H270" s="52">
        <v>3</v>
      </c>
      <c r="I270" t="s">
        <v>237</v>
      </c>
      <c r="J270" t="s">
        <v>238</v>
      </c>
      <c r="K270" t="s">
        <v>239</v>
      </c>
      <c r="L270" t="s">
        <v>240</v>
      </c>
      <c r="M270" s="53">
        <v>18.470857620239258</v>
      </c>
      <c r="N270" s="53">
        <v>20.255830764770508</v>
      </c>
      <c r="O270" s="53">
        <v>1.6456093788146973</v>
      </c>
      <c r="P270" t="s">
        <v>194</v>
      </c>
      <c r="Q270" t="s">
        <v>194</v>
      </c>
      <c r="R270" t="s">
        <v>194</v>
      </c>
      <c r="S270" t="s">
        <v>194</v>
      </c>
      <c r="T270" t="s">
        <v>194</v>
      </c>
      <c r="U270" t="s">
        <v>194</v>
      </c>
      <c r="V270" t="s">
        <v>194</v>
      </c>
      <c r="W270" t="b">
        <v>1</v>
      </c>
      <c r="X270" s="53">
        <v>0.28206729695804444</v>
      </c>
      <c r="Y270" t="b">
        <v>1</v>
      </c>
      <c r="Z270">
        <v>3</v>
      </c>
      <c r="AA270">
        <v>13</v>
      </c>
      <c r="AB270" t="s">
        <v>241</v>
      </c>
      <c r="AC270" t="s">
        <v>194</v>
      </c>
      <c r="AD270" s="53">
        <v>0.97161980652051583</v>
      </c>
      <c r="AE270" t="s">
        <v>242</v>
      </c>
      <c r="AF270" t="s">
        <v>243</v>
      </c>
    </row>
    <row r="271" spans="1:32" x14ac:dyDescent="0.2">
      <c r="A271">
        <v>75</v>
      </c>
      <c r="B271" t="s">
        <v>321</v>
      </c>
      <c r="C271" t="b">
        <v>0</v>
      </c>
      <c r="D271" t="s">
        <v>236</v>
      </c>
      <c r="E271" s="52">
        <v>0.1</v>
      </c>
      <c r="F271" s="52">
        <v>0</v>
      </c>
      <c r="G271" s="52">
        <v>3.2</v>
      </c>
      <c r="H271" s="52">
        <v>3</v>
      </c>
      <c r="I271" t="s">
        <v>244</v>
      </c>
      <c r="J271" t="s">
        <v>238</v>
      </c>
      <c r="K271" t="s">
        <v>245</v>
      </c>
      <c r="L271" t="s">
        <v>240</v>
      </c>
      <c r="M271" s="53">
        <v>20.914707183837891</v>
      </c>
      <c r="N271" s="53">
        <v>21.776315689086914</v>
      </c>
      <c r="O271" s="53">
        <v>0.71146947145462036</v>
      </c>
      <c r="P271" t="s">
        <v>194</v>
      </c>
      <c r="Q271" t="s">
        <v>194</v>
      </c>
      <c r="R271" t="s">
        <v>194</v>
      </c>
      <c r="S271" t="s">
        <v>194</v>
      </c>
      <c r="T271" t="s">
        <v>194</v>
      </c>
      <c r="U271" t="s">
        <v>194</v>
      </c>
      <c r="V271" t="s">
        <v>194</v>
      </c>
      <c r="W271" t="b">
        <v>1</v>
      </c>
      <c r="X271" s="53">
        <v>3.9999999105930328E-2</v>
      </c>
      <c r="Y271" t="b">
        <v>1</v>
      </c>
      <c r="Z271">
        <v>3</v>
      </c>
      <c r="AA271">
        <v>18</v>
      </c>
      <c r="AB271" t="s">
        <v>241</v>
      </c>
      <c r="AC271" t="s">
        <v>194</v>
      </c>
      <c r="AD271" s="53">
        <v>0.99195909332609478</v>
      </c>
      <c r="AE271" t="s">
        <v>243</v>
      </c>
      <c r="AF271" t="s">
        <v>243</v>
      </c>
    </row>
    <row r="272" spans="1:32" x14ac:dyDescent="0.2">
      <c r="A272">
        <v>75</v>
      </c>
      <c r="B272" t="s">
        <v>321</v>
      </c>
      <c r="C272" t="b">
        <v>0</v>
      </c>
      <c r="D272" t="s">
        <v>236</v>
      </c>
      <c r="E272" s="52">
        <v>0.1</v>
      </c>
      <c r="F272" s="52">
        <v>0</v>
      </c>
      <c r="G272" s="52">
        <v>3.2</v>
      </c>
      <c r="H272" s="52">
        <v>3</v>
      </c>
      <c r="I272" t="s">
        <v>246</v>
      </c>
      <c r="J272" t="s">
        <v>238</v>
      </c>
      <c r="K272" t="s">
        <v>247</v>
      </c>
      <c r="L272" t="s">
        <v>240</v>
      </c>
      <c r="M272" s="53">
        <v>19.469791412353516</v>
      </c>
      <c r="N272" s="53">
        <v>20.809524536132812</v>
      </c>
      <c r="O272" s="53">
        <v>1.3545130491256714</v>
      </c>
      <c r="P272" t="s">
        <v>194</v>
      </c>
      <c r="Q272" t="s">
        <v>194</v>
      </c>
      <c r="R272" t="s">
        <v>194</v>
      </c>
      <c r="S272" t="s">
        <v>194</v>
      </c>
      <c r="T272" t="s">
        <v>194</v>
      </c>
      <c r="U272" t="s">
        <v>194</v>
      </c>
      <c r="V272" t="s">
        <v>194</v>
      </c>
      <c r="W272" t="b">
        <v>1</v>
      </c>
      <c r="X272" s="53">
        <v>8.4878328536254183E-2</v>
      </c>
      <c r="Y272" t="b">
        <v>1</v>
      </c>
      <c r="Z272">
        <v>3</v>
      </c>
      <c r="AA272">
        <v>15</v>
      </c>
      <c r="AB272" t="s">
        <v>241</v>
      </c>
      <c r="AC272" t="s">
        <v>194</v>
      </c>
      <c r="AD272" s="53">
        <v>0.98780164939181503</v>
      </c>
      <c r="AE272" t="s">
        <v>242</v>
      </c>
      <c r="AF272" t="s">
        <v>243</v>
      </c>
    </row>
    <row r="273" spans="1:32" x14ac:dyDescent="0.2">
      <c r="A273">
        <v>76</v>
      </c>
      <c r="B273" t="s">
        <v>322</v>
      </c>
      <c r="C273" t="b">
        <v>0</v>
      </c>
      <c r="D273" t="s">
        <v>236</v>
      </c>
      <c r="E273" s="52">
        <v>1</v>
      </c>
      <c r="F273" s="52">
        <v>0</v>
      </c>
      <c r="G273" s="52">
        <v>3.2</v>
      </c>
      <c r="H273" s="52">
        <v>3</v>
      </c>
      <c r="I273" t="s">
        <v>237</v>
      </c>
      <c r="J273" t="s">
        <v>238</v>
      </c>
      <c r="K273" t="s">
        <v>239</v>
      </c>
      <c r="L273" t="s">
        <v>240</v>
      </c>
      <c r="M273" s="53">
        <v>20.170686721801758</v>
      </c>
      <c r="N273" s="53">
        <v>20.255830764770508</v>
      </c>
      <c r="O273" s="53">
        <v>1.6456093788146973</v>
      </c>
      <c r="P273" t="s">
        <v>194</v>
      </c>
      <c r="Q273" t="s">
        <v>194</v>
      </c>
      <c r="R273" t="s">
        <v>194</v>
      </c>
      <c r="S273" t="s">
        <v>194</v>
      </c>
      <c r="T273" t="s">
        <v>194</v>
      </c>
      <c r="U273" t="s">
        <v>194</v>
      </c>
      <c r="V273" t="s">
        <v>194</v>
      </c>
      <c r="W273" t="b">
        <v>1</v>
      </c>
      <c r="X273" s="53">
        <v>0.28206729695804444</v>
      </c>
      <c r="Y273" t="b">
        <v>1</v>
      </c>
      <c r="Z273">
        <v>3</v>
      </c>
      <c r="AA273">
        <v>15</v>
      </c>
      <c r="AB273" t="s">
        <v>241</v>
      </c>
      <c r="AC273" t="s">
        <v>194</v>
      </c>
      <c r="AD273" s="53">
        <v>0.97586893832354626</v>
      </c>
      <c r="AE273" t="s">
        <v>242</v>
      </c>
      <c r="AF273" t="s">
        <v>243</v>
      </c>
    </row>
    <row r="274" spans="1:32" x14ac:dyDescent="0.2">
      <c r="A274">
        <v>76</v>
      </c>
      <c r="B274" t="s">
        <v>322</v>
      </c>
      <c r="C274" t="b">
        <v>0</v>
      </c>
      <c r="D274" t="s">
        <v>236</v>
      </c>
      <c r="E274" s="52">
        <v>1</v>
      </c>
      <c r="F274" s="52">
        <v>0</v>
      </c>
      <c r="G274" s="52">
        <v>3.2</v>
      </c>
      <c r="H274" s="52">
        <v>3</v>
      </c>
      <c r="I274" t="s">
        <v>244</v>
      </c>
      <c r="J274" t="s">
        <v>238</v>
      </c>
      <c r="K274" t="s">
        <v>245</v>
      </c>
      <c r="L274" t="s">
        <v>240</v>
      </c>
      <c r="M274" s="53">
        <v>20.774511337280273</v>
      </c>
      <c r="N274" s="53">
        <v>21.776315689086914</v>
      </c>
      <c r="O274" s="53">
        <v>0.71146947145462036</v>
      </c>
      <c r="P274" t="s">
        <v>194</v>
      </c>
      <c r="Q274" t="s">
        <v>194</v>
      </c>
      <c r="R274" t="s">
        <v>194</v>
      </c>
      <c r="S274" t="s">
        <v>194</v>
      </c>
      <c r="T274" t="s">
        <v>194</v>
      </c>
      <c r="U274" t="s">
        <v>194</v>
      </c>
      <c r="V274" t="s">
        <v>194</v>
      </c>
      <c r="W274" t="b">
        <v>1</v>
      </c>
      <c r="X274" s="53">
        <v>3.9999999105930328E-2</v>
      </c>
      <c r="Y274" t="b">
        <v>1</v>
      </c>
      <c r="Z274">
        <v>3</v>
      </c>
      <c r="AA274">
        <v>17</v>
      </c>
      <c r="AB274" t="s">
        <v>241</v>
      </c>
      <c r="AC274" t="s">
        <v>194</v>
      </c>
      <c r="AD274" s="53">
        <v>0.99218351965684048</v>
      </c>
      <c r="AE274" t="s">
        <v>243</v>
      </c>
      <c r="AF274" t="s">
        <v>243</v>
      </c>
    </row>
    <row r="275" spans="1:32" x14ac:dyDescent="0.2">
      <c r="A275">
        <v>76</v>
      </c>
      <c r="B275" t="s">
        <v>322</v>
      </c>
      <c r="C275" t="b">
        <v>0</v>
      </c>
      <c r="D275" t="s">
        <v>236</v>
      </c>
      <c r="E275" s="52">
        <v>1</v>
      </c>
      <c r="F275" s="52">
        <v>0</v>
      </c>
      <c r="G275" s="52">
        <v>3.2</v>
      </c>
      <c r="H275" s="52">
        <v>3</v>
      </c>
      <c r="I275" t="s">
        <v>246</v>
      </c>
      <c r="J275" t="s">
        <v>238</v>
      </c>
      <c r="K275" t="s">
        <v>247</v>
      </c>
      <c r="L275" t="s">
        <v>240</v>
      </c>
      <c r="M275" s="53">
        <v>21.528190612792969</v>
      </c>
      <c r="N275" s="53">
        <v>20.809524536132812</v>
      </c>
      <c r="O275" s="53">
        <v>1.3545130491256714</v>
      </c>
      <c r="P275" t="s">
        <v>194</v>
      </c>
      <c r="Q275" t="s">
        <v>194</v>
      </c>
      <c r="R275" t="s">
        <v>194</v>
      </c>
      <c r="S275" t="s">
        <v>194</v>
      </c>
      <c r="T275" t="s">
        <v>194</v>
      </c>
      <c r="U275" t="s">
        <v>194</v>
      </c>
      <c r="V275" t="s">
        <v>194</v>
      </c>
      <c r="W275" t="b">
        <v>1</v>
      </c>
      <c r="X275" s="53">
        <v>8.4878328536254183E-2</v>
      </c>
      <c r="Y275" t="b">
        <v>1</v>
      </c>
      <c r="Z275">
        <v>3</v>
      </c>
      <c r="AA275">
        <v>17</v>
      </c>
      <c r="AB275" t="s">
        <v>241</v>
      </c>
      <c r="AC275" t="s">
        <v>194</v>
      </c>
      <c r="AD275" s="53">
        <v>0.98648143345512307</v>
      </c>
      <c r="AE275" t="s">
        <v>242</v>
      </c>
      <c r="AF275" t="s">
        <v>243</v>
      </c>
    </row>
    <row r="276" spans="1:32" x14ac:dyDescent="0.2">
      <c r="A276">
        <v>77</v>
      </c>
      <c r="B276" t="s">
        <v>323</v>
      </c>
      <c r="C276" t="b">
        <v>0</v>
      </c>
      <c r="D276" t="s">
        <v>236</v>
      </c>
      <c r="E276" s="52">
        <v>10</v>
      </c>
      <c r="F276" s="52">
        <v>0</v>
      </c>
      <c r="G276" s="52">
        <v>3.2</v>
      </c>
      <c r="H276" s="52">
        <v>3</v>
      </c>
      <c r="I276" t="s">
        <v>237</v>
      </c>
      <c r="J276" t="s">
        <v>238</v>
      </c>
      <c r="K276" t="s">
        <v>239</v>
      </c>
      <c r="L276" t="s">
        <v>240</v>
      </c>
      <c r="M276" s="53">
        <v>20.520229339599609</v>
      </c>
      <c r="N276" s="53">
        <v>20.255830764770508</v>
      </c>
      <c r="O276" s="53">
        <v>1.6456093788146973</v>
      </c>
      <c r="P276" t="s">
        <v>194</v>
      </c>
      <c r="Q276" t="s">
        <v>194</v>
      </c>
      <c r="R276" t="s">
        <v>194</v>
      </c>
      <c r="S276" t="s">
        <v>194</v>
      </c>
      <c r="T276" t="s">
        <v>194</v>
      </c>
      <c r="U276" t="s">
        <v>194</v>
      </c>
      <c r="V276" t="s">
        <v>194</v>
      </c>
      <c r="W276" t="b">
        <v>1</v>
      </c>
      <c r="X276" s="53">
        <v>0.28206729695804444</v>
      </c>
      <c r="Y276" t="b">
        <v>1</v>
      </c>
      <c r="Z276">
        <v>3</v>
      </c>
      <c r="AA276">
        <v>15</v>
      </c>
      <c r="AB276" t="s">
        <v>241</v>
      </c>
      <c r="AC276" t="s">
        <v>194</v>
      </c>
      <c r="AD276" s="53">
        <v>0.97295849795929912</v>
      </c>
      <c r="AE276" t="s">
        <v>242</v>
      </c>
      <c r="AF276" t="s">
        <v>243</v>
      </c>
    </row>
    <row r="277" spans="1:32" x14ac:dyDescent="0.2">
      <c r="A277">
        <v>77</v>
      </c>
      <c r="B277" t="s">
        <v>323</v>
      </c>
      <c r="C277" t="b">
        <v>0</v>
      </c>
      <c r="D277" t="s">
        <v>236</v>
      </c>
      <c r="E277" s="52">
        <v>10</v>
      </c>
      <c r="F277" s="52">
        <v>0</v>
      </c>
      <c r="G277" s="52">
        <v>3.2</v>
      </c>
      <c r="H277" s="52">
        <v>3</v>
      </c>
      <c r="I277" t="s">
        <v>244</v>
      </c>
      <c r="J277" t="s">
        <v>238</v>
      </c>
      <c r="K277" t="s">
        <v>245</v>
      </c>
      <c r="L277" t="s">
        <v>240</v>
      </c>
      <c r="M277" s="53">
        <v>20.998662948608398</v>
      </c>
      <c r="N277" s="53">
        <v>21.776315689086914</v>
      </c>
      <c r="O277" s="53">
        <v>0.71146947145462036</v>
      </c>
      <c r="P277" t="s">
        <v>194</v>
      </c>
      <c r="Q277" t="s">
        <v>194</v>
      </c>
      <c r="R277" t="s">
        <v>194</v>
      </c>
      <c r="S277" t="s">
        <v>194</v>
      </c>
      <c r="T277" t="s">
        <v>194</v>
      </c>
      <c r="U277" t="s">
        <v>194</v>
      </c>
      <c r="V277" t="s">
        <v>194</v>
      </c>
      <c r="W277" t="b">
        <v>1</v>
      </c>
      <c r="X277" s="53">
        <v>3.9999999105930328E-2</v>
      </c>
      <c r="Y277" t="b">
        <v>1</v>
      </c>
      <c r="Z277">
        <v>3</v>
      </c>
      <c r="AA277">
        <v>18</v>
      </c>
      <c r="AB277" t="s">
        <v>241</v>
      </c>
      <c r="AC277" t="s">
        <v>194</v>
      </c>
      <c r="AD277" s="53">
        <v>0.9911598204321912</v>
      </c>
      <c r="AE277" t="s">
        <v>243</v>
      </c>
      <c r="AF277" t="s">
        <v>243</v>
      </c>
    </row>
    <row r="278" spans="1:32" x14ac:dyDescent="0.2">
      <c r="A278">
        <v>77</v>
      </c>
      <c r="B278" t="s">
        <v>323</v>
      </c>
      <c r="C278" t="b">
        <v>0</v>
      </c>
      <c r="D278" t="s">
        <v>236</v>
      </c>
      <c r="E278" s="52">
        <v>10</v>
      </c>
      <c r="F278" s="52">
        <v>0</v>
      </c>
      <c r="G278" s="52">
        <v>3.2</v>
      </c>
      <c r="H278" s="52">
        <v>3</v>
      </c>
      <c r="I278" t="s">
        <v>246</v>
      </c>
      <c r="J278" t="s">
        <v>238</v>
      </c>
      <c r="K278" t="s">
        <v>247</v>
      </c>
      <c r="L278" t="s">
        <v>240</v>
      </c>
      <c r="M278" s="53">
        <v>21.699672698974609</v>
      </c>
      <c r="N278" s="53">
        <v>20.809524536132812</v>
      </c>
      <c r="O278" s="53">
        <v>1.3545130491256714</v>
      </c>
      <c r="P278" t="s">
        <v>194</v>
      </c>
      <c r="Q278" t="s">
        <v>194</v>
      </c>
      <c r="R278" t="s">
        <v>194</v>
      </c>
      <c r="S278" t="s">
        <v>194</v>
      </c>
      <c r="T278" t="s">
        <v>194</v>
      </c>
      <c r="U278" t="s">
        <v>194</v>
      </c>
      <c r="V278" t="s">
        <v>194</v>
      </c>
      <c r="W278" t="b">
        <v>1</v>
      </c>
      <c r="X278" s="53">
        <v>8.4878328536254183E-2</v>
      </c>
      <c r="Y278" t="b">
        <v>1</v>
      </c>
      <c r="Z278">
        <v>3</v>
      </c>
      <c r="AA278">
        <v>17</v>
      </c>
      <c r="AB278" t="s">
        <v>241</v>
      </c>
      <c r="AC278" t="s">
        <v>194</v>
      </c>
      <c r="AD278" s="53">
        <v>0.9897486336032415</v>
      </c>
      <c r="AE278" t="s">
        <v>242</v>
      </c>
      <c r="AF278" t="s">
        <v>243</v>
      </c>
    </row>
    <row r="279" spans="1:32" x14ac:dyDescent="0.2">
      <c r="A279">
        <v>78</v>
      </c>
      <c r="B279" t="s">
        <v>324</v>
      </c>
      <c r="C279" t="b">
        <v>0</v>
      </c>
      <c r="D279" t="s">
        <v>236</v>
      </c>
      <c r="E279" s="52">
        <v>100</v>
      </c>
      <c r="F279" s="52">
        <v>0</v>
      </c>
      <c r="G279" s="52">
        <v>3.2</v>
      </c>
      <c r="H279" s="52">
        <v>3</v>
      </c>
      <c r="I279" t="s">
        <v>237</v>
      </c>
      <c r="J279" t="s">
        <v>238</v>
      </c>
      <c r="K279" t="s">
        <v>239</v>
      </c>
      <c r="L279" t="s">
        <v>240</v>
      </c>
      <c r="M279" s="53">
        <v>20.964744567871094</v>
      </c>
      <c r="N279" s="53">
        <v>20.255830764770508</v>
      </c>
      <c r="O279" s="53">
        <v>1.6456093788146973</v>
      </c>
      <c r="P279" t="s">
        <v>194</v>
      </c>
      <c r="Q279" t="s">
        <v>194</v>
      </c>
      <c r="R279" t="s">
        <v>194</v>
      </c>
      <c r="S279" t="s">
        <v>194</v>
      </c>
      <c r="T279" t="s">
        <v>194</v>
      </c>
      <c r="U279" t="s">
        <v>194</v>
      </c>
      <c r="V279" t="s">
        <v>194</v>
      </c>
      <c r="W279" t="b">
        <v>1</v>
      </c>
      <c r="X279" s="53">
        <v>0.28206729695804444</v>
      </c>
      <c r="Y279" t="b">
        <v>1</v>
      </c>
      <c r="Z279">
        <v>3</v>
      </c>
      <c r="AA279">
        <v>16</v>
      </c>
      <c r="AB279" t="s">
        <v>241</v>
      </c>
      <c r="AC279" t="s">
        <v>194</v>
      </c>
      <c r="AD279" s="53">
        <v>0.96330753507682121</v>
      </c>
      <c r="AE279" t="s">
        <v>242</v>
      </c>
      <c r="AF279" t="s">
        <v>243</v>
      </c>
    </row>
    <row r="280" spans="1:32" x14ac:dyDescent="0.2">
      <c r="A280">
        <v>78</v>
      </c>
      <c r="B280" t="s">
        <v>324</v>
      </c>
      <c r="C280" t="b">
        <v>0</v>
      </c>
      <c r="D280" t="s">
        <v>236</v>
      </c>
      <c r="E280" s="52">
        <v>100</v>
      </c>
      <c r="F280" s="52">
        <v>0</v>
      </c>
      <c r="G280" s="52">
        <v>3.2</v>
      </c>
      <c r="H280" s="52">
        <v>3</v>
      </c>
      <c r="I280" t="s">
        <v>244</v>
      </c>
      <c r="J280" t="s">
        <v>238</v>
      </c>
      <c r="K280" t="s">
        <v>245</v>
      </c>
      <c r="L280" t="s">
        <v>240</v>
      </c>
      <c r="M280" s="53">
        <v>21.147130966186523</v>
      </c>
      <c r="N280" s="53">
        <v>21.776315689086914</v>
      </c>
      <c r="O280" s="53">
        <v>0.71146947145462036</v>
      </c>
      <c r="P280" t="s">
        <v>194</v>
      </c>
      <c r="Q280" t="s">
        <v>194</v>
      </c>
      <c r="R280" t="s">
        <v>194</v>
      </c>
      <c r="S280" t="s">
        <v>194</v>
      </c>
      <c r="T280" t="s">
        <v>194</v>
      </c>
      <c r="U280" t="s">
        <v>194</v>
      </c>
      <c r="V280" t="s">
        <v>194</v>
      </c>
      <c r="W280" t="b">
        <v>1</v>
      </c>
      <c r="X280" s="53">
        <v>3.9999999105930328E-2</v>
      </c>
      <c r="Y280" t="b">
        <v>1</v>
      </c>
      <c r="Z280">
        <v>3</v>
      </c>
      <c r="AA280">
        <v>18</v>
      </c>
      <c r="AB280" t="s">
        <v>241</v>
      </c>
      <c r="AC280" t="s">
        <v>194</v>
      </c>
      <c r="AD280" s="53">
        <v>0.97736581351071961</v>
      </c>
      <c r="AE280" t="s">
        <v>243</v>
      </c>
      <c r="AF280" t="s">
        <v>243</v>
      </c>
    </row>
    <row r="281" spans="1:32" x14ac:dyDescent="0.2">
      <c r="A281">
        <v>78</v>
      </c>
      <c r="B281" t="s">
        <v>324</v>
      </c>
      <c r="C281" t="b">
        <v>0</v>
      </c>
      <c r="D281" t="s">
        <v>236</v>
      </c>
      <c r="E281" s="52">
        <v>100</v>
      </c>
      <c r="F281" s="52">
        <v>0</v>
      </c>
      <c r="G281" s="52">
        <v>3.2</v>
      </c>
      <c r="H281" s="52">
        <v>3</v>
      </c>
      <c r="I281" t="s">
        <v>246</v>
      </c>
      <c r="J281" t="s">
        <v>238</v>
      </c>
      <c r="K281" t="s">
        <v>247</v>
      </c>
      <c r="L281" t="s">
        <v>240</v>
      </c>
      <c r="M281" s="53">
        <v>21.735000610351562</v>
      </c>
      <c r="N281" s="53">
        <v>20.809524536132812</v>
      </c>
      <c r="O281" s="53">
        <v>1.3545130491256714</v>
      </c>
      <c r="P281" t="s">
        <v>194</v>
      </c>
      <c r="Q281" t="s">
        <v>194</v>
      </c>
      <c r="R281" t="s">
        <v>194</v>
      </c>
      <c r="S281" t="s">
        <v>194</v>
      </c>
      <c r="T281" t="s">
        <v>194</v>
      </c>
      <c r="U281" t="s">
        <v>194</v>
      </c>
      <c r="V281" t="s">
        <v>194</v>
      </c>
      <c r="W281" t="b">
        <v>1</v>
      </c>
      <c r="X281" s="53">
        <v>8.4878328536254183E-2</v>
      </c>
      <c r="Y281" t="b">
        <v>1</v>
      </c>
      <c r="Z281">
        <v>3</v>
      </c>
      <c r="AA281">
        <v>17</v>
      </c>
      <c r="AB281" t="s">
        <v>241</v>
      </c>
      <c r="AC281" t="s">
        <v>194</v>
      </c>
      <c r="AD281" s="53">
        <v>0.98432565174146114</v>
      </c>
      <c r="AE281" t="s">
        <v>242</v>
      </c>
      <c r="AF281" t="s">
        <v>243</v>
      </c>
    </row>
    <row r="282" spans="1:32" x14ac:dyDescent="0.2">
      <c r="A282">
        <v>79</v>
      </c>
      <c r="B282" t="s">
        <v>325</v>
      </c>
      <c r="C282" t="b">
        <v>0</v>
      </c>
      <c r="D282" t="s">
        <v>236</v>
      </c>
      <c r="E282" s="52">
        <v>0</v>
      </c>
      <c r="F282" s="52">
        <v>0</v>
      </c>
      <c r="G282" s="52">
        <v>3.2</v>
      </c>
      <c r="H282" s="52">
        <v>4</v>
      </c>
      <c r="I282" t="s">
        <v>237</v>
      </c>
      <c r="J282" t="s">
        <v>238</v>
      </c>
      <c r="K282" t="s">
        <v>239</v>
      </c>
      <c r="L282" t="s">
        <v>240</v>
      </c>
      <c r="M282" s="53">
        <v>18.711420059204102</v>
      </c>
      <c r="N282" s="53">
        <v>20.255830764770508</v>
      </c>
      <c r="O282" s="53">
        <v>1.6456093788146973</v>
      </c>
      <c r="P282" t="s">
        <v>194</v>
      </c>
      <c r="Q282" t="s">
        <v>194</v>
      </c>
      <c r="R282" t="s">
        <v>194</v>
      </c>
      <c r="S282" t="s">
        <v>194</v>
      </c>
      <c r="T282" t="s">
        <v>194</v>
      </c>
      <c r="U282" t="s">
        <v>194</v>
      </c>
      <c r="V282" t="s">
        <v>194</v>
      </c>
      <c r="W282" t="b">
        <v>1</v>
      </c>
      <c r="X282" s="53">
        <v>0.28206729695804444</v>
      </c>
      <c r="Y282" t="b">
        <v>1</v>
      </c>
      <c r="Z282">
        <v>3</v>
      </c>
      <c r="AA282">
        <v>13</v>
      </c>
      <c r="AB282" t="s">
        <v>241</v>
      </c>
      <c r="AC282" t="s">
        <v>194</v>
      </c>
      <c r="AD282" s="53">
        <v>0.96490982500649147</v>
      </c>
      <c r="AE282" t="s">
        <v>242</v>
      </c>
      <c r="AF282" t="s">
        <v>243</v>
      </c>
    </row>
    <row r="283" spans="1:32" x14ac:dyDescent="0.2">
      <c r="A283">
        <v>79</v>
      </c>
      <c r="B283" t="s">
        <v>325</v>
      </c>
      <c r="C283" t="b">
        <v>0</v>
      </c>
      <c r="D283" t="s">
        <v>236</v>
      </c>
      <c r="E283" s="52">
        <v>0</v>
      </c>
      <c r="F283" s="52">
        <v>0</v>
      </c>
      <c r="G283" s="52">
        <v>3.2</v>
      </c>
      <c r="H283" s="52">
        <v>4</v>
      </c>
      <c r="I283" t="s">
        <v>244</v>
      </c>
      <c r="J283" t="s">
        <v>238</v>
      </c>
      <c r="K283" t="s">
        <v>245</v>
      </c>
      <c r="L283" t="s">
        <v>240</v>
      </c>
      <c r="M283" s="53">
        <v>21.39063835144043</v>
      </c>
      <c r="N283" s="53">
        <v>21.776315689086914</v>
      </c>
      <c r="O283" s="53">
        <v>0.71146947145462036</v>
      </c>
      <c r="P283" t="s">
        <v>194</v>
      </c>
      <c r="Q283" t="s">
        <v>194</v>
      </c>
      <c r="R283" t="s">
        <v>194</v>
      </c>
      <c r="S283" t="s">
        <v>194</v>
      </c>
      <c r="T283" t="s">
        <v>194</v>
      </c>
      <c r="U283" t="s">
        <v>194</v>
      </c>
      <c r="V283" t="s">
        <v>194</v>
      </c>
      <c r="W283" t="b">
        <v>1</v>
      </c>
      <c r="X283" s="53">
        <v>3.9999999105930328E-2</v>
      </c>
      <c r="Y283" t="b">
        <v>1</v>
      </c>
      <c r="Z283">
        <v>3</v>
      </c>
      <c r="AA283">
        <v>18</v>
      </c>
      <c r="AB283" t="s">
        <v>241</v>
      </c>
      <c r="AC283" t="s">
        <v>194</v>
      </c>
      <c r="AD283" s="53">
        <v>0.99066270371353859</v>
      </c>
      <c r="AE283" t="s">
        <v>243</v>
      </c>
      <c r="AF283" t="s">
        <v>243</v>
      </c>
    </row>
    <row r="284" spans="1:32" x14ac:dyDescent="0.2">
      <c r="A284">
        <v>79</v>
      </c>
      <c r="B284" t="s">
        <v>325</v>
      </c>
      <c r="C284" t="b">
        <v>0</v>
      </c>
      <c r="D284" t="s">
        <v>236</v>
      </c>
      <c r="E284" s="52">
        <v>0</v>
      </c>
      <c r="F284" s="52">
        <v>0</v>
      </c>
      <c r="G284" s="52">
        <v>3.2</v>
      </c>
      <c r="H284" s="52">
        <v>4</v>
      </c>
      <c r="I284" t="s">
        <v>246</v>
      </c>
      <c r="J284" t="s">
        <v>238</v>
      </c>
      <c r="K284" t="s">
        <v>247</v>
      </c>
      <c r="L284" t="s">
        <v>240</v>
      </c>
      <c r="M284" s="53">
        <v>19.669803619384766</v>
      </c>
      <c r="N284" s="53">
        <v>20.809524536132812</v>
      </c>
      <c r="O284" s="53">
        <v>1.3545130491256714</v>
      </c>
      <c r="P284" t="s">
        <v>194</v>
      </c>
      <c r="Q284" t="s">
        <v>194</v>
      </c>
      <c r="R284" t="s">
        <v>194</v>
      </c>
      <c r="S284" t="s">
        <v>194</v>
      </c>
      <c r="T284" t="s">
        <v>194</v>
      </c>
      <c r="U284" t="s">
        <v>194</v>
      </c>
      <c r="V284" t="s">
        <v>194</v>
      </c>
      <c r="W284" t="b">
        <v>1</v>
      </c>
      <c r="X284" s="53">
        <v>8.4878328536254183E-2</v>
      </c>
      <c r="Y284" t="b">
        <v>1</v>
      </c>
      <c r="Z284">
        <v>3</v>
      </c>
      <c r="AA284">
        <v>15</v>
      </c>
      <c r="AB284" t="s">
        <v>241</v>
      </c>
      <c r="AC284" t="s">
        <v>194</v>
      </c>
      <c r="AD284" s="53">
        <v>0.9883172881557365</v>
      </c>
      <c r="AE284" t="s">
        <v>242</v>
      </c>
      <c r="AF284" t="s">
        <v>243</v>
      </c>
    </row>
    <row r="285" spans="1:32" x14ac:dyDescent="0.2">
      <c r="A285">
        <v>80</v>
      </c>
      <c r="B285" t="s">
        <v>326</v>
      </c>
      <c r="C285" t="b">
        <v>0</v>
      </c>
      <c r="D285" t="s">
        <v>236</v>
      </c>
      <c r="E285" s="52">
        <v>0.01</v>
      </c>
      <c r="F285" s="52">
        <v>0</v>
      </c>
      <c r="G285" s="52">
        <v>3.2</v>
      </c>
      <c r="H285" s="52">
        <v>4</v>
      </c>
      <c r="I285" t="s">
        <v>237</v>
      </c>
      <c r="J285" t="s">
        <v>238</v>
      </c>
      <c r="K285" t="s">
        <v>239</v>
      </c>
      <c r="L285" t="s">
        <v>240</v>
      </c>
      <c r="M285" s="53">
        <v>18.523004531860352</v>
      </c>
      <c r="N285" s="53">
        <v>20.255830764770508</v>
      </c>
      <c r="O285" s="53">
        <v>1.6456093788146973</v>
      </c>
      <c r="P285" t="s">
        <v>194</v>
      </c>
      <c r="Q285" t="s">
        <v>194</v>
      </c>
      <c r="R285" t="s">
        <v>194</v>
      </c>
      <c r="S285" t="s">
        <v>194</v>
      </c>
      <c r="T285" t="s">
        <v>194</v>
      </c>
      <c r="U285" t="s">
        <v>194</v>
      </c>
      <c r="V285" t="s">
        <v>194</v>
      </c>
      <c r="W285" t="b">
        <v>1</v>
      </c>
      <c r="X285" s="53">
        <v>0.28206729695804444</v>
      </c>
      <c r="Y285" t="b">
        <v>1</v>
      </c>
      <c r="Z285">
        <v>3</v>
      </c>
      <c r="AA285">
        <v>13</v>
      </c>
      <c r="AB285" t="s">
        <v>241</v>
      </c>
      <c r="AC285" t="s">
        <v>194</v>
      </c>
      <c r="AD285" s="53">
        <v>0.9741847882517729</v>
      </c>
      <c r="AE285" t="s">
        <v>242</v>
      </c>
      <c r="AF285" t="s">
        <v>243</v>
      </c>
    </row>
    <row r="286" spans="1:32" x14ac:dyDescent="0.2">
      <c r="A286">
        <v>80</v>
      </c>
      <c r="B286" t="s">
        <v>326</v>
      </c>
      <c r="C286" t="b">
        <v>0</v>
      </c>
      <c r="D286" t="s">
        <v>236</v>
      </c>
      <c r="E286" s="52">
        <v>0.01</v>
      </c>
      <c r="F286" s="52">
        <v>0</v>
      </c>
      <c r="G286" s="52">
        <v>3.2</v>
      </c>
      <c r="H286" s="52">
        <v>4</v>
      </c>
      <c r="I286" t="s">
        <v>244</v>
      </c>
      <c r="J286" t="s">
        <v>238</v>
      </c>
      <c r="K286" t="s">
        <v>245</v>
      </c>
      <c r="L286" t="s">
        <v>240</v>
      </c>
      <c r="M286" s="53">
        <v>21.3533935546875</v>
      </c>
      <c r="N286" s="53">
        <v>21.776315689086914</v>
      </c>
      <c r="O286" s="53">
        <v>0.71146947145462036</v>
      </c>
      <c r="P286" t="s">
        <v>194</v>
      </c>
      <c r="Q286" t="s">
        <v>194</v>
      </c>
      <c r="R286" t="s">
        <v>194</v>
      </c>
      <c r="S286" t="s">
        <v>194</v>
      </c>
      <c r="T286" t="s">
        <v>194</v>
      </c>
      <c r="U286" t="s">
        <v>194</v>
      </c>
      <c r="V286" t="s">
        <v>194</v>
      </c>
      <c r="W286" t="b">
        <v>1</v>
      </c>
      <c r="X286" s="53">
        <v>3.9999999105930328E-2</v>
      </c>
      <c r="Y286" t="b">
        <v>1</v>
      </c>
      <c r="Z286">
        <v>3</v>
      </c>
      <c r="AA286">
        <v>18</v>
      </c>
      <c r="AB286" t="s">
        <v>241</v>
      </c>
      <c r="AC286" t="s">
        <v>194</v>
      </c>
      <c r="AD286" s="53">
        <v>0.98721375382002508</v>
      </c>
      <c r="AE286" t="s">
        <v>243</v>
      </c>
      <c r="AF286" t="s">
        <v>243</v>
      </c>
    </row>
    <row r="287" spans="1:32" x14ac:dyDescent="0.2">
      <c r="A287">
        <v>80</v>
      </c>
      <c r="B287" t="s">
        <v>326</v>
      </c>
      <c r="C287" t="b">
        <v>0</v>
      </c>
      <c r="D287" t="s">
        <v>236</v>
      </c>
      <c r="E287" s="52">
        <v>0.01</v>
      </c>
      <c r="F287" s="52">
        <v>0</v>
      </c>
      <c r="G287" s="52">
        <v>3.2</v>
      </c>
      <c r="H287" s="52">
        <v>4</v>
      </c>
      <c r="I287" t="s">
        <v>246</v>
      </c>
      <c r="J287" t="s">
        <v>238</v>
      </c>
      <c r="K287" t="s">
        <v>247</v>
      </c>
      <c r="L287" t="s">
        <v>240</v>
      </c>
      <c r="M287" s="53">
        <v>19.380956649780273</v>
      </c>
      <c r="N287" s="53">
        <v>20.809524536132812</v>
      </c>
      <c r="O287" s="53">
        <v>1.3545130491256714</v>
      </c>
      <c r="P287" t="s">
        <v>194</v>
      </c>
      <c r="Q287" t="s">
        <v>194</v>
      </c>
      <c r="R287" t="s">
        <v>194</v>
      </c>
      <c r="S287" t="s">
        <v>194</v>
      </c>
      <c r="T287" t="s">
        <v>194</v>
      </c>
      <c r="U287" t="s">
        <v>194</v>
      </c>
      <c r="V287" t="s">
        <v>194</v>
      </c>
      <c r="W287" t="b">
        <v>1</v>
      </c>
      <c r="X287" s="53">
        <v>8.4878328536254183E-2</v>
      </c>
      <c r="Y287" t="b">
        <v>1</v>
      </c>
      <c r="Z287">
        <v>3</v>
      </c>
      <c r="AA287">
        <v>15</v>
      </c>
      <c r="AB287" t="s">
        <v>241</v>
      </c>
      <c r="AC287" t="s">
        <v>194</v>
      </c>
      <c r="AD287" s="53">
        <v>0.98426558176121726</v>
      </c>
      <c r="AE287" t="s">
        <v>242</v>
      </c>
      <c r="AF287" t="s">
        <v>243</v>
      </c>
    </row>
    <row r="288" spans="1:32" x14ac:dyDescent="0.2">
      <c r="A288">
        <v>81</v>
      </c>
      <c r="B288" t="s">
        <v>327</v>
      </c>
      <c r="C288" t="b">
        <v>0</v>
      </c>
      <c r="D288" t="s">
        <v>236</v>
      </c>
      <c r="E288" s="52">
        <v>0.1</v>
      </c>
      <c r="F288" s="52">
        <v>0</v>
      </c>
      <c r="G288" s="52">
        <v>3.2</v>
      </c>
      <c r="H288" s="52">
        <v>4</v>
      </c>
      <c r="I288" t="s">
        <v>237</v>
      </c>
      <c r="J288" t="s">
        <v>238</v>
      </c>
      <c r="K288" t="s">
        <v>239</v>
      </c>
      <c r="L288" t="s">
        <v>240</v>
      </c>
      <c r="M288" s="53">
        <v>18.465900421142578</v>
      </c>
      <c r="N288" s="53">
        <v>20.255830764770508</v>
      </c>
      <c r="O288" s="53">
        <v>1.6456093788146973</v>
      </c>
      <c r="P288" t="s">
        <v>194</v>
      </c>
      <c r="Q288" t="s">
        <v>194</v>
      </c>
      <c r="R288" t="s">
        <v>194</v>
      </c>
      <c r="S288" t="s">
        <v>194</v>
      </c>
      <c r="T288" t="s">
        <v>194</v>
      </c>
      <c r="U288" t="s">
        <v>194</v>
      </c>
      <c r="V288" t="s">
        <v>194</v>
      </c>
      <c r="W288" t="b">
        <v>1</v>
      </c>
      <c r="X288" s="53">
        <v>0.28206729695804444</v>
      </c>
      <c r="Y288" t="b">
        <v>1</v>
      </c>
      <c r="Z288">
        <v>3</v>
      </c>
      <c r="AA288">
        <v>13</v>
      </c>
      <c r="AB288" t="s">
        <v>241</v>
      </c>
      <c r="AC288" t="s">
        <v>194</v>
      </c>
      <c r="AD288" s="53">
        <v>0.97366992568521438</v>
      </c>
      <c r="AE288" t="s">
        <v>242</v>
      </c>
      <c r="AF288" t="s">
        <v>243</v>
      </c>
    </row>
    <row r="289" spans="1:32" x14ac:dyDescent="0.2">
      <c r="A289">
        <v>81</v>
      </c>
      <c r="B289" t="s">
        <v>327</v>
      </c>
      <c r="C289" t="b">
        <v>0</v>
      </c>
      <c r="D289" t="s">
        <v>236</v>
      </c>
      <c r="E289" s="52">
        <v>0.1</v>
      </c>
      <c r="F289" s="52">
        <v>0</v>
      </c>
      <c r="G289" s="52">
        <v>3.2</v>
      </c>
      <c r="H289" s="52">
        <v>4</v>
      </c>
      <c r="I289" t="s">
        <v>244</v>
      </c>
      <c r="J289" t="s">
        <v>238</v>
      </c>
      <c r="K289" t="s">
        <v>245</v>
      </c>
      <c r="L289" t="s">
        <v>240</v>
      </c>
      <c r="M289" s="53">
        <v>20.964466094970703</v>
      </c>
      <c r="N289" s="53">
        <v>21.776315689086914</v>
      </c>
      <c r="O289" s="53">
        <v>0.71146947145462036</v>
      </c>
      <c r="P289" t="s">
        <v>194</v>
      </c>
      <c r="Q289" t="s">
        <v>194</v>
      </c>
      <c r="R289" t="s">
        <v>194</v>
      </c>
      <c r="S289" t="s">
        <v>194</v>
      </c>
      <c r="T289" t="s">
        <v>194</v>
      </c>
      <c r="U289" t="s">
        <v>194</v>
      </c>
      <c r="V289" t="s">
        <v>194</v>
      </c>
      <c r="W289" t="b">
        <v>1</v>
      </c>
      <c r="X289" s="53">
        <v>3.9999999105930328E-2</v>
      </c>
      <c r="Y289" t="b">
        <v>1</v>
      </c>
      <c r="Z289">
        <v>3</v>
      </c>
      <c r="AA289">
        <v>18</v>
      </c>
      <c r="AB289" t="s">
        <v>241</v>
      </c>
      <c r="AC289" t="s">
        <v>194</v>
      </c>
      <c r="AD289" s="53">
        <v>0.98813288635323293</v>
      </c>
      <c r="AE289" t="s">
        <v>243</v>
      </c>
      <c r="AF289" t="s">
        <v>243</v>
      </c>
    </row>
    <row r="290" spans="1:32" x14ac:dyDescent="0.2">
      <c r="A290">
        <v>81</v>
      </c>
      <c r="B290" t="s">
        <v>327</v>
      </c>
      <c r="C290" t="b">
        <v>0</v>
      </c>
      <c r="D290" t="s">
        <v>236</v>
      </c>
      <c r="E290" s="52">
        <v>0.1</v>
      </c>
      <c r="F290" s="52">
        <v>0</v>
      </c>
      <c r="G290" s="52">
        <v>3.2</v>
      </c>
      <c r="H290" s="52">
        <v>4</v>
      </c>
      <c r="I290" t="s">
        <v>246</v>
      </c>
      <c r="J290" t="s">
        <v>238</v>
      </c>
      <c r="K290" t="s">
        <v>247</v>
      </c>
      <c r="L290" t="s">
        <v>240</v>
      </c>
      <c r="M290" s="53">
        <v>19.380914688110352</v>
      </c>
      <c r="N290" s="53">
        <v>20.809524536132812</v>
      </c>
      <c r="O290" s="53">
        <v>1.3545130491256714</v>
      </c>
      <c r="P290" t="s">
        <v>194</v>
      </c>
      <c r="Q290" t="s">
        <v>194</v>
      </c>
      <c r="R290" t="s">
        <v>194</v>
      </c>
      <c r="S290" t="s">
        <v>194</v>
      </c>
      <c r="T290" t="s">
        <v>194</v>
      </c>
      <c r="U290" t="s">
        <v>194</v>
      </c>
      <c r="V290" t="s">
        <v>194</v>
      </c>
      <c r="W290" t="b">
        <v>1</v>
      </c>
      <c r="X290" s="53">
        <v>8.4878328536254183E-2</v>
      </c>
      <c r="Y290" t="b">
        <v>1</v>
      </c>
      <c r="Z290">
        <v>3</v>
      </c>
      <c r="AA290">
        <v>15</v>
      </c>
      <c r="AB290" t="s">
        <v>241</v>
      </c>
      <c r="AC290" t="s">
        <v>194</v>
      </c>
      <c r="AD290" s="53">
        <v>0.98403402427010089</v>
      </c>
      <c r="AE290" t="s">
        <v>242</v>
      </c>
      <c r="AF290" t="s">
        <v>243</v>
      </c>
    </row>
    <row r="291" spans="1:32" x14ac:dyDescent="0.2">
      <c r="A291">
        <v>82</v>
      </c>
      <c r="B291" t="s">
        <v>328</v>
      </c>
      <c r="C291" t="b">
        <v>0</v>
      </c>
      <c r="D291" t="s">
        <v>236</v>
      </c>
      <c r="E291" s="52">
        <v>1</v>
      </c>
      <c r="F291" s="52">
        <v>0</v>
      </c>
      <c r="G291" s="52">
        <v>3.2</v>
      </c>
      <c r="H291" s="52">
        <v>4</v>
      </c>
      <c r="I291" t="s">
        <v>237</v>
      </c>
      <c r="J291" t="s">
        <v>238</v>
      </c>
      <c r="K291" t="s">
        <v>239</v>
      </c>
      <c r="L291" t="s">
        <v>240</v>
      </c>
      <c r="M291" s="53">
        <v>20.050262451171875</v>
      </c>
      <c r="N291" s="53">
        <v>20.255830764770508</v>
      </c>
      <c r="O291" s="53">
        <v>1.6456093788146973</v>
      </c>
      <c r="P291" t="s">
        <v>194</v>
      </c>
      <c r="Q291" t="s">
        <v>194</v>
      </c>
      <c r="R291" t="s">
        <v>194</v>
      </c>
      <c r="S291" t="s">
        <v>194</v>
      </c>
      <c r="T291" t="s">
        <v>194</v>
      </c>
      <c r="U291" t="s">
        <v>194</v>
      </c>
      <c r="V291" t="s">
        <v>194</v>
      </c>
      <c r="W291" t="b">
        <v>1</v>
      </c>
      <c r="X291" s="53">
        <v>0.28206729695804444</v>
      </c>
      <c r="Y291" t="b">
        <v>1</v>
      </c>
      <c r="Z291">
        <v>3</v>
      </c>
      <c r="AA291">
        <v>14</v>
      </c>
      <c r="AB291" t="s">
        <v>241</v>
      </c>
      <c r="AC291" t="s">
        <v>194</v>
      </c>
      <c r="AD291" s="53">
        <v>0.96285877755639115</v>
      </c>
      <c r="AE291" t="s">
        <v>242</v>
      </c>
      <c r="AF291" t="s">
        <v>243</v>
      </c>
    </row>
    <row r="292" spans="1:32" x14ac:dyDescent="0.2">
      <c r="A292">
        <v>82</v>
      </c>
      <c r="B292" t="s">
        <v>328</v>
      </c>
      <c r="C292" t="b">
        <v>0</v>
      </c>
      <c r="D292" t="s">
        <v>236</v>
      </c>
      <c r="E292" s="52">
        <v>1</v>
      </c>
      <c r="F292" s="52">
        <v>0</v>
      </c>
      <c r="G292" s="52">
        <v>3.2</v>
      </c>
      <c r="H292" s="52">
        <v>4</v>
      </c>
      <c r="I292" t="s">
        <v>244</v>
      </c>
      <c r="J292" t="s">
        <v>238</v>
      </c>
      <c r="K292" t="s">
        <v>245</v>
      </c>
      <c r="L292" t="s">
        <v>240</v>
      </c>
      <c r="M292" s="53">
        <v>20.722702026367188</v>
      </c>
      <c r="N292" s="53">
        <v>21.776315689086914</v>
      </c>
      <c r="O292" s="53">
        <v>0.71146947145462036</v>
      </c>
      <c r="P292" t="s">
        <v>194</v>
      </c>
      <c r="Q292" t="s">
        <v>194</v>
      </c>
      <c r="R292" t="s">
        <v>194</v>
      </c>
      <c r="S292" t="s">
        <v>194</v>
      </c>
      <c r="T292" t="s">
        <v>194</v>
      </c>
      <c r="U292" t="s">
        <v>194</v>
      </c>
      <c r="V292" t="s">
        <v>194</v>
      </c>
      <c r="W292" t="b">
        <v>1</v>
      </c>
      <c r="X292" s="53">
        <v>3.9999999105930328E-2</v>
      </c>
      <c r="Y292" t="b">
        <v>1</v>
      </c>
      <c r="Z292">
        <v>3</v>
      </c>
      <c r="AA292">
        <v>17</v>
      </c>
      <c r="AB292" t="s">
        <v>241</v>
      </c>
      <c r="AC292" t="s">
        <v>194</v>
      </c>
      <c r="AD292" s="53">
        <v>0.99177764534844004</v>
      </c>
      <c r="AE292" t="s">
        <v>243</v>
      </c>
      <c r="AF292" t="s">
        <v>243</v>
      </c>
    </row>
    <row r="293" spans="1:32" x14ac:dyDescent="0.2">
      <c r="A293">
        <v>82</v>
      </c>
      <c r="B293" t="s">
        <v>328</v>
      </c>
      <c r="C293" t="b">
        <v>0</v>
      </c>
      <c r="D293" t="s">
        <v>236</v>
      </c>
      <c r="E293" s="52">
        <v>1</v>
      </c>
      <c r="F293" s="52">
        <v>0</v>
      </c>
      <c r="G293" s="52">
        <v>3.2</v>
      </c>
      <c r="H293" s="52">
        <v>4</v>
      </c>
      <c r="I293" t="s">
        <v>246</v>
      </c>
      <c r="J293" t="s">
        <v>238</v>
      </c>
      <c r="K293" t="s">
        <v>247</v>
      </c>
      <c r="L293" t="s">
        <v>240</v>
      </c>
      <c r="M293" s="53">
        <v>21.430770874023438</v>
      </c>
      <c r="N293" s="53">
        <v>20.809524536132812</v>
      </c>
      <c r="O293" s="53">
        <v>1.3545130491256714</v>
      </c>
      <c r="P293" t="s">
        <v>194</v>
      </c>
      <c r="Q293" t="s">
        <v>194</v>
      </c>
      <c r="R293" t="s">
        <v>194</v>
      </c>
      <c r="S293" t="s">
        <v>194</v>
      </c>
      <c r="T293" t="s">
        <v>194</v>
      </c>
      <c r="U293" t="s">
        <v>194</v>
      </c>
      <c r="V293" t="s">
        <v>194</v>
      </c>
      <c r="W293" t="b">
        <v>1</v>
      </c>
      <c r="X293" s="53">
        <v>8.4878328536254183E-2</v>
      </c>
      <c r="Y293" t="b">
        <v>1</v>
      </c>
      <c r="Z293">
        <v>3</v>
      </c>
      <c r="AA293">
        <v>17</v>
      </c>
      <c r="AB293" t="s">
        <v>241</v>
      </c>
      <c r="AC293" t="s">
        <v>194</v>
      </c>
      <c r="AD293" s="53">
        <v>0.98707588422883996</v>
      </c>
      <c r="AE293" t="s">
        <v>242</v>
      </c>
      <c r="AF293" t="s">
        <v>243</v>
      </c>
    </row>
    <row r="294" spans="1:32" x14ac:dyDescent="0.2">
      <c r="A294">
        <v>83</v>
      </c>
      <c r="B294" t="s">
        <v>329</v>
      </c>
      <c r="C294" t="b">
        <v>0</v>
      </c>
      <c r="D294" t="s">
        <v>236</v>
      </c>
      <c r="E294" s="52">
        <v>10</v>
      </c>
      <c r="F294" s="52">
        <v>0</v>
      </c>
      <c r="G294" s="52">
        <v>3.2</v>
      </c>
      <c r="H294" s="52">
        <v>4</v>
      </c>
      <c r="I294" t="s">
        <v>237</v>
      </c>
      <c r="J294" t="s">
        <v>238</v>
      </c>
      <c r="K294" t="s">
        <v>239</v>
      </c>
      <c r="L294" t="s">
        <v>240</v>
      </c>
      <c r="M294" s="53">
        <v>20.353725433349609</v>
      </c>
      <c r="N294" s="53">
        <v>20.255830764770508</v>
      </c>
      <c r="O294" s="53">
        <v>1.6456093788146973</v>
      </c>
      <c r="P294" t="s">
        <v>194</v>
      </c>
      <c r="Q294" t="s">
        <v>194</v>
      </c>
      <c r="R294" t="s">
        <v>194</v>
      </c>
      <c r="S294" t="s">
        <v>194</v>
      </c>
      <c r="T294" t="s">
        <v>194</v>
      </c>
      <c r="U294" t="s">
        <v>194</v>
      </c>
      <c r="V294" t="s">
        <v>194</v>
      </c>
      <c r="W294" t="b">
        <v>1</v>
      </c>
      <c r="X294" s="53">
        <v>0.28206729695804444</v>
      </c>
      <c r="Y294" t="b">
        <v>1</v>
      </c>
      <c r="Z294">
        <v>3</v>
      </c>
      <c r="AA294">
        <v>15</v>
      </c>
      <c r="AB294" t="s">
        <v>241</v>
      </c>
      <c r="AC294" t="s">
        <v>194</v>
      </c>
      <c r="AD294" s="53">
        <v>0.97109024817227829</v>
      </c>
      <c r="AE294" t="s">
        <v>242</v>
      </c>
      <c r="AF294" t="s">
        <v>243</v>
      </c>
    </row>
    <row r="295" spans="1:32" x14ac:dyDescent="0.2">
      <c r="A295">
        <v>83</v>
      </c>
      <c r="B295" t="s">
        <v>329</v>
      </c>
      <c r="C295" t="b">
        <v>0</v>
      </c>
      <c r="D295" t="s">
        <v>236</v>
      </c>
      <c r="E295" s="52">
        <v>10</v>
      </c>
      <c r="F295" s="52">
        <v>0</v>
      </c>
      <c r="G295" s="52">
        <v>3.2</v>
      </c>
      <c r="H295" s="52">
        <v>4</v>
      </c>
      <c r="I295" t="s">
        <v>244</v>
      </c>
      <c r="J295" t="s">
        <v>238</v>
      </c>
      <c r="K295" t="s">
        <v>245</v>
      </c>
      <c r="L295" t="s">
        <v>240</v>
      </c>
      <c r="M295" s="53">
        <v>20.802907943725586</v>
      </c>
      <c r="N295" s="53">
        <v>21.776315689086914</v>
      </c>
      <c r="O295" s="53">
        <v>0.71146947145462036</v>
      </c>
      <c r="P295" t="s">
        <v>194</v>
      </c>
      <c r="Q295" t="s">
        <v>194</v>
      </c>
      <c r="R295" t="s">
        <v>194</v>
      </c>
      <c r="S295" t="s">
        <v>194</v>
      </c>
      <c r="T295" t="s">
        <v>194</v>
      </c>
      <c r="U295" t="s">
        <v>194</v>
      </c>
      <c r="V295" t="s">
        <v>194</v>
      </c>
      <c r="W295" t="b">
        <v>1</v>
      </c>
      <c r="X295" s="53">
        <v>3.9999999105930328E-2</v>
      </c>
      <c r="Y295" t="b">
        <v>1</v>
      </c>
      <c r="Z295">
        <v>3</v>
      </c>
      <c r="AA295">
        <v>17</v>
      </c>
      <c r="AB295" t="s">
        <v>241</v>
      </c>
      <c r="AC295" t="s">
        <v>194</v>
      </c>
      <c r="AD295" s="53">
        <v>0.99186650111354313</v>
      </c>
      <c r="AE295" t="s">
        <v>243</v>
      </c>
      <c r="AF295" t="s">
        <v>243</v>
      </c>
    </row>
    <row r="296" spans="1:32" x14ac:dyDescent="0.2">
      <c r="A296">
        <v>83</v>
      </c>
      <c r="B296" t="s">
        <v>329</v>
      </c>
      <c r="C296" t="b">
        <v>0</v>
      </c>
      <c r="D296" t="s">
        <v>236</v>
      </c>
      <c r="E296" s="52">
        <v>10</v>
      </c>
      <c r="F296" s="52">
        <v>0</v>
      </c>
      <c r="G296" s="52">
        <v>3.2</v>
      </c>
      <c r="H296" s="52">
        <v>4</v>
      </c>
      <c r="I296" t="s">
        <v>246</v>
      </c>
      <c r="J296" t="s">
        <v>238</v>
      </c>
      <c r="K296" t="s">
        <v>247</v>
      </c>
      <c r="L296" t="s">
        <v>240</v>
      </c>
      <c r="M296" s="53">
        <v>21.537124633789062</v>
      </c>
      <c r="N296" s="53">
        <v>20.809524536132812</v>
      </c>
      <c r="O296" s="53">
        <v>1.3545130491256714</v>
      </c>
      <c r="P296" t="s">
        <v>194</v>
      </c>
      <c r="Q296" t="s">
        <v>194</v>
      </c>
      <c r="R296" t="s">
        <v>194</v>
      </c>
      <c r="S296" t="s">
        <v>194</v>
      </c>
      <c r="T296" t="s">
        <v>194</v>
      </c>
      <c r="U296" t="s">
        <v>194</v>
      </c>
      <c r="V296" t="s">
        <v>194</v>
      </c>
      <c r="W296" t="b">
        <v>1</v>
      </c>
      <c r="X296" s="53">
        <v>8.4878328536254183E-2</v>
      </c>
      <c r="Y296" t="b">
        <v>1</v>
      </c>
      <c r="Z296">
        <v>3</v>
      </c>
      <c r="AA296">
        <v>17</v>
      </c>
      <c r="AB296" t="s">
        <v>241</v>
      </c>
      <c r="AC296" t="s">
        <v>194</v>
      </c>
      <c r="AD296" s="53">
        <v>0.9907582030761134</v>
      </c>
      <c r="AE296" t="s">
        <v>242</v>
      </c>
      <c r="AF296" t="s">
        <v>243</v>
      </c>
    </row>
    <row r="297" spans="1:32" x14ac:dyDescent="0.2">
      <c r="A297">
        <v>84</v>
      </c>
      <c r="B297" t="s">
        <v>330</v>
      </c>
      <c r="C297" t="b">
        <v>0</v>
      </c>
      <c r="D297" t="s">
        <v>236</v>
      </c>
      <c r="E297" s="52">
        <v>100</v>
      </c>
      <c r="F297" s="52">
        <v>0</v>
      </c>
      <c r="G297" s="52">
        <v>3.2</v>
      </c>
      <c r="H297" s="52">
        <v>4</v>
      </c>
      <c r="I297" t="s">
        <v>237</v>
      </c>
      <c r="J297" t="s">
        <v>238</v>
      </c>
      <c r="K297" t="s">
        <v>239</v>
      </c>
      <c r="L297" t="s">
        <v>240</v>
      </c>
      <c r="M297" s="53">
        <v>20.699777603149414</v>
      </c>
      <c r="N297" s="53">
        <v>20.255830764770508</v>
      </c>
      <c r="O297" s="53">
        <v>1.6456093788146973</v>
      </c>
      <c r="P297" t="s">
        <v>194</v>
      </c>
      <c r="Q297" t="s">
        <v>194</v>
      </c>
      <c r="R297" t="s">
        <v>194</v>
      </c>
      <c r="S297" t="s">
        <v>194</v>
      </c>
      <c r="T297" t="s">
        <v>194</v>
      </c>
      <c r="U297" t="s">
        <v>194</v>
      </c>
      <c r="V297" t="s">
        <v>194</v>
      </c>
      <c r="W297" t="b">
        <v>1</v>
      </c>
      <c r="X297" s="53">
        <v>0.28206729695804444</v>
      </c>
      <c r="Y297" t="b">
        <v>1</v>
      </c>
      <c r="Z297">
        <v>3</v>
      </c>
      <c r="AA297">
        <v>15</v>
      </c>
      <c r="AB297" t="s">
        <v>241</v>
      </c>
      <c r="AC297" t="s">
        <v>194</v>
      </c>
      <c r="AD297" s="53">
        <v>0.97385224656165004</v>
      </c>
      <c r="AE297" t="s">
        <v>242</v>
      </c>
      <c r="AF297" t="s">
        <v>243</v>
      </c>
    </row>
    <row r="298" spans="1:32" x14ac:dyDescent="0.2">
      <c r="A298">
        <v>84</v>
      </c>
      <c r="B298" t="s">
        <v>330</v>
      </c>
      <c r="C298" t="b">
        <v>0</v>
      </c>
      <c r="D298" t="s">
        <v>236</v>
      </c>
      <c r="E298" s="52">
        <v>100</v>
      </c>
      <c r="F298" s="52">
        <v>0</v>
      </c>
      <c r="G298" s="52">
        <v>3.2</v>
      </c>
      <c r="H298" s="52">
        <v>4</v>
      </c>
      <c r="I298" t="s">
        <v>244</v>
      </c>
      <c r="J298" t="s">
        <v>238</v>
      </c>
      <c r="K298" t="s">
        <v>245</v>
      </c>
      <c r="L298" t="s">
        <v>240</v>
      </c>
      <c r="M298" s="53">
        <v>20.977130889892578</v>
      </c>
      <c r="N298" s="53">
        <v>21.776315689086914</v>
      </c>
      <c r="O298" s="53">
        <v>0.71146947145462036</v>
      </c>
      <c r="P298" t="s">
        <v>194</v>
      </c>
      <c r="Q298" t="s">
        <v>194</v>
      </c>
      <c r="R298" t="s">
        <v>194</v>
      </c>
      <c r="S298" t="s">
        <v>194</v>
      </c>
      <c r="T298" t="s">
        <v>194</v>
      </c>
      <c r="U298" t="s">
        <v>194</v>
      </c>
      <c r="V298" t="s">
        <v>194</v>
      </c>
      <c r="W298" t="b">
        <v>1</v>
      </c>
      <c r="X298" s="53">
        <v>3.9999999105930328E-2</v>
      </c>
      <c r="Y298" t="b">
        <v>1</v>
      </c>
      <c r="Z298">
        <v>3</v>
      </c>
      <c r="AA298">
        <v>18</v>
      </c>
      <c r="AB298" t="s">
        <v>241</v>
      </c>
      <c r="AC298" t="s">
        <v>194</v>
      </c>
      <c r="AD298" s="53">
        <v>0.99255690460645507</v>
      </c>
      <c r="AE298" t="s">
        <v>243</v>
      </c>
      <c r="AF298" t="s">
        <v>243</v>
      </c>
    </row>
    <row r="299" spans="1:32" x14ac:dyDescent="0.2">
      <c r="A299">
        <v>84</v>
      </c>
      <c r="B299" t="s">
        <v>330</v>
      </c>
      <c r="C299" t="b">
        <v>0</v>
      </c>
      <c r="D299" t="s">
        <v>236</v>
      </c>
      <c r="E299" s="52">
        <v>100</v>
      </c>
      <c r="F299" s="52">
        <v>0</v>
      </c>
      <c r="G299" s="52">
        <v>3.2</v>
      </c>
      <c r="H299" s="52">
        <v>4</v>
      </c>
      <c r="I299" t="s">
        <v>246</v>
      </c>
      <c r="J299" t="s">
        <v>238</v>
      </c>
      <c r="K299" t="s">
        <v>247</v>
      </c>
      <c r="L299" t="s">
        <v>240</v>
      </c>
      <c r="M299" s="53">
        <v>21.50666618347168</v>
      </c>
      <c r="N299" s="53">
        <v>20.809524536132812</v>
      </c>
      <c r="O299" s="53">
        <v>1.3545130491256714</v>
      </c>
      <c r="P299" t="s">
        <v>194</v>
      </c>
      <c r="Q299" t="s">
        <v>194</v>
      </c>
      <c r="R299" t="s">
        <v>194</v>
      </c>
      <c r="S299" t="s">
        <v>194</v>
      </c>
      <c r="T299" t="s">
        <v>194</v>
      </c>
      <c r="U299" t="s">
        <v>194</v>
      </c>
      <c r="V299" t="s">
        <v>194</v>
      </c>
      <c r="W299" t="b">
        <v>1</v>
      </c>
      <c r="X299" s="53">
        <v>8.4878328536254183E-2</v>
      </c>
      <c r="Y299" t="b">
        <v>1</v>
      </c>
      <c r="Z299">
        <v>3</v>
      </c>
      <c r="AA299">
        <v>17</v>
      </c>
      <c r="AB299" t="s">
        <v>241</v>
      </c>
      <c r="AC299" t="s">
        <v>194</v>
      </c>
      <c r="AD299" s="53">
        <v>0.98690618085257154</v>
      </c>
      <c r="AE299" t="s">
        <v>242</v>
      </c>
      <c r="AF299" t="s">
        <v>243</v>
      </c>
    </row>
    <row r="300" spans="1:32" x14ac:dyDescent="0.2">
      <c r="A300">
        <v>85</v>
      </c>
      <c r="B300" t="s">
        <v>331</v>
      </c>
      <c r="C300" t="b">
        <v>0</v>
      </c>
      <c r="D300" t="s">
        <v>236</v>
      </c>
      <c r="E300" s="52">
        <v>0</v>
      </c>
      <c r="F300" s="52">
        <v>50</v>
      </c>
      <c r="G300" s="52">
        <v>3.2</v>
      </c>
      <c r="H300" s="52">
        <v>3</v>
      </c>
      <c r="I300" t="s">
        <v>237</v>
      </c>
      <c r="J300" t="s">
        <v>238</v>
      </c>
      <c r="K300" t="s">
        <v>239</v>
      </c>
      <c r="L300" t="s">
        <v>240</v>
      </c>
      <c r="M300" s="53">
        <v>18.334285736083984</v>
      </c>
      <c r="N300" s="53">
        <v>20.255830764770508</v>
      </c>
      <c r="O300" s="53">
        <v>1.6456093788146973</v>
      </c>
      <c r="P300" t="s">
        <v>194</v>
      </c>
      <c r="Q300" t="s">
        <v>194</v>
      </c>
      <c r="R300" t="s">
        <v>194</v>
      </c>
      <c r="S300" t="s">
        <v>194</v>
      </c>
      <c r="T300" t="s">
        <v>194</v>
      </c>
      <c r="U300" t="s">
        <v>194</v>
      </c>
      <c r="V300" t="s">
        <v>194</v>
      </c>
      <c r="W300" t="b">
        <v>1</v>
      </c>
      <c r="X300" s="53">
        <v>0.28206729695804444</v>
      </c>
      <c r="Y300" t="b">
        <v>1</v>
      </c>
      <c r="Z300">
        <v>3</v>
      </c>
      <c r="AA300">
        <v>13</v>
      </c>
      <c r="AB300" t="s">
        <v>241</v>
      </c>
      <c r="AC300" t="s">
        <v>194</v>
      </c>
      <c r="AD300" s="53">
        <v>0.97248617184895558</v>
      </c>
      <c r="AE300" t="s">
        <v>242</v>
      </c>
      <c r="AF300" t="s">
        <v>243</v>
      </c>
    </row>
    <row r="301" spans="1:32" x14ac:dyDescent="0.2">
      <c r="A301">
        <v>85</v>
      </c>
      <c r="B301" t="s">
        <v>331</v>
      </c>
      <c r="C301" t="b">
        <v>0</v>
      </c>
      <c r="D301" t="s">
        <v>236</v>
      </c>
      <c r="E301" s="52">
        <v>0</v>
      </c>
      <c r="F301" s="52">
        <v>50</v>
      </c>
      <c r="G301" s="52">
        <v>3.2</v>
      </c>
      <c r="H301" s="52">
        <v>3</v>
      </c>
      <c r="I301" t="s">
        <v>244</v>
      </c>
      <c r="J301" t="s">
        <v>238</v>
      </c>
      <c r="K301" t="s">
        <v>245</v>
      </c>
      <c r="L301" t="s">
        <v>240</v>
      </c>
      <c r="M301" s="53">
        <v>21.413608551025391</v>
      </c>
      <c r="N301" s="53">
        <v>21.776315689086914</v>
      </c>
      <c r="O301" s="53">
        <v>0.71146947145462036</v>
      </c>
      <c r="P301" t="s">
        <v>194</v>
      </c>
      <c r="Q301" t="s">
        <v>194</v>
      </c>
      <c r="R301" t="s">
        <v>194</v>
      </c>
      <c r="S301" t="s">
        <v>194</v>
      </c>
      <c r="T301" t="s">
        <v>194</v>
      </c>
      <c r="U301" t="s">
        <v>194</v>
      </c>
      <c r="V301" t="s">
        <v>194</v>
      </c>
      <c r="W301" t="b">
        <v>1</v>
      </c>
      <c r="X301" s="53">
        <v>3.9999999105930328E-2</v>
      </c>
      <c r="Y301" t="b">
        <v>1</v>
      </c>
      <c r="Z301">
        <v>3</v>
      </c>
      <c r="AA301">
        <v>18</v>
      </c>
      <c r="AB301" t="s">
        <v>241</v>
      </c>
      <c r="AC301" t="s">
        <v>194</v>
      </c>
      <c r="AD301" s="53">
        <v>0.97519132999811264</v>
      </c>
      <c r="AE301" t="s">
        <v>243</v>
      </c>
      <c r="AF301" t="s">
        <v>243</v>
      </c>
    </row>
    <row r="302" spans="1:32" x14ac:dyDescent="0.2">
      <c r="A302">
        <v>85</v>
      </c>
      <c r="B302" t="s">
        <v>331</v>
      </c>
      <c r="C302" t="b">
        <v>0</v>
      </c>
      <c r="D302" t="s">
        <v>236</v>
      </c>
      <c r="E302" s="52">
        <v>0</v>
      </c>
      <c r="F302" s="52">
        <v>50</v>
      </c>
      <c r="G302" s="52">
        <v>3.2</v>
      </c>
      <c r="H302" s="52">
        <v>3</v>
      </c>
      <c r="I302" t="s">
        <v>246</v>
      </c>
      <c r="J302" t="s">
        <v>238</v>
      </c>
      <c r="K302" t="s">
        <v>247</v>
      </c>
      <c r="L302" t="s">
        <v>240</v>
      </c>
      <c r="M302" s="53">
        <v>18.989482879638672</v>
      </c>
      <c r="N302" s="53">
        <v>20.809524536132812</v>
      </c>
      <c r="O302" s="53">
        <v>1.3545130491256714</v>
      </c>
      <c r="P302" t="s">
        <v>194</v>
      </c>
      <c r="Q302" t="s">
        <v>194</v>
      </c>
      <c r="R302" t="s">
        <v>194</v>
      </c>
      <c r="S302" t="s">
        <v>194</v>
      </c>
      <c r="T302" t="s">
        <v>194</v>
      </c>
      <c r="U302" t="s">
        <v>194</v>
      </c>
      <c r="V302" t="s">
        <v>194</v>
      </c>
      <c r="W302" t="b">
        <v>1</v>
      </c>
      <c r="X302" s="53">
        <v>8.4878328536254183E-2</v>
      </c>
      <c r="Y302" t="b">
        <v>1</v>
      </c>
      <c r="Z302">
        <v>3</v>
      </c>
      <c r="AA302">
        <v>15</v>
      </c>
      <c r="AB302" t="s">
        <v>241</v>
      </c>
      <c r="AC302" t="s">
        <v>194</v>
      </c>
      <c r="AD302" s="53">
        <v>0.9874659155142258</v>
      </c>
      <c r="AE302" t="s">
        <v>242</v>
      </c>
      <c r="AF302" t="s">
        <v>243</v>
      </c>
    </row>
    <row r="303" spans="1:32" x14ac:dyDescent="0.2">
      <c r="A303">
        <v>86</v>
      </c>
      <c r="B303" t="s">
        <v>332</v>
      </c>
      <c r="C303" t="b">
        <v>0</v>
      </c>
      <c r="D303" t="s">
        <v>236</v>
      </c>
      <c r="E303" s="52">
        <v>0.01</v>
      </c>
      <c r="F303" s="52">
        <v>50</v>
      </c>
      <c r="G303" s="52">
        <v>3.2</v>
      </c>
      <c r="H303" s="52">
        <v>3</v>
      </c>
      <c r="I303" t="s">
        <v>237</v>
      </c>
      <c r="J303" t="s">
        <v>238</v>
      </c>
      <c r="K303" t="s">
        <v>239</v>
      </c>
      <c r="L303" t="s">
        <v>240</v>
      </c>
      <c r="M303" s="53">
        <v>18.35664176940918</v>
      </c>
      <c r="N303" s="53">
        <v>20.255830764770508</v>
      </c>
      <c r="O303" s="53">
        <v>1.6456093788146973</v>
      </c>
      <c r="P303" t="s">
        <v>194</v>
      </c>
      <c r="Q303" t="s">
        <v>194</v>
      </c>
      <c r="R303" t="s">
        <v>194</v>
      </c>
      <c r="S303" t="s">
        <v>194</v>
      </c>
      <c r="T303" t="s">
        <v>194</v>
      </c>
      <c r="U303" t="s">
        <v>194</v>
      </c>
      <c r="V303" t="s">
        <v>194</v>
      </c>
      <c r="W303" t="b">
        <v>1</v>
      </c>
      <c r="X303" s="53">
        <v>0.28206729695804444</v>
      </c>
      <c r="Y303" t="b">
        <v>1</v>
      </c>
      <c r="Z303">
        <v>3</v>
      </c>
      <c r="AA303">
        <v>13</v>
      </c>
      <c r="AB303" t="s">
        <v>241</v>
      </c>
      <c r="AC303" t="s">
        <v>194</v>
      </c>
      <c r="AD303" s="53">
        <v>0.9703895953350995</v>
      </c>
      <c r="AE303" t="s">
        <v>242</v>
      </c>
      <c r="AF303" t="s">
        <v>243</v>
      </c>
    </row>
    <row r="304" spans="1:32" x14ac:dyDescent="0.2">
      <c r="A304">
        <v>86</v>
      </c>
      <c r="B304" t="s">
        <v>332</v>
      </c>
      <c r="C304" t="b">
        <v>0</v>
      </c>
      <c r="D304" t="s">
        <v>236</v>
      </c>
      <c r="E304" s="52">
        <v>0.01</v>
      </c>
      <c r="F304" s="52">
        <v>50</v>
      </c>
      <c r="G304" s="52">
        <v>3.2</v>
      </c>
      <c r="H304" s="52">
        <v>3</v>
      </c>
      <c r="I304" t="s">
        <v>244</v>
      </c>
      <c r="J304" t="s">
        <v>238</v>
      </c>
      <c r="K304" t="s">
        <v>245</v>
      </c>
      <c r="L304" t="s">
        <v>240</v>
      </c>
      <c r="M304" s="53">
        <v>21.190786361694336</v>
      </c>
      <c r="N304" s="53">
        <v>21.776315689086914</v>
      </c>
      <c r="O304" s="53">
        <v>0.71146947145462036</v>
      </c>
      <c r="P304" t="s">
        <v>194</v>
      </c>
      <c r="Q304" t="s">
        <v>194</v>
      </c>
      <c r="R304" t="s">
        <v>194</v>
      </c>
      <c r="S304" t="s">
        <v>194</v>
      </c>
      <c r="T304" t="s">
        <v>194</v>
      </c>
      <c r="U304" t="s">
        <v>194</v>
      </c>
      <c r="V304" t="s">
        <v>194</v>
      </c>
      <c r="W304" t="b">
        <v>1</v>
      </c>
      <c r="X304" s="53">
        <v>3.9999999105930328E-2</v>
      </c>
      <c r="Y304" t="b">
        <v>1</v>
      </c>
      <c r="Z304">
        <v>3</v>
      </c>
      <c r="AA304">
        <v>18</v>
      </c>
      <c r="AB304" t="s">
        <v>241</v>
      </c>
      <c r="AC304" t="s">
        <v>194</v>
      </c>
      <c r="AD304" s="53">
        <v>0.980469551380305</v>
      </c>
      <c r="AE304" t="s">
        <v>243</v>
      </c>
      <c r="AF304" t="s">
        <v>243</v>
      </c>
    </row>
    <row r="305" spans="1:32" x14ac:dyDescent="0.2">
      <c r="A305">
        <v>86</v>
      </c>
      <c r="B305" t="s">
        <v>332</v>
      </c>
      <c r="C305" t="b">
        <v>0</v>
      </c>
      <c r="D305" t="s">
        <v>236</v>
      </c>
      <c r="E305" s="52">
        <v>0.01</v>
      </c>
      <c r="F305" s="52">
        <v>50</v>
      </c>
      <c r="G305" s="52">
        <v>3.2</v>
      </c>
      <c r="H305" s="52">
        <v>3</v>
      </c>
      <c r="I305" t="s">
        <v>246</v>
      </c>
      <c r="J305" t="s">
        <v>238</v>
      </c>
      <c r="K305" t="s">
        <v>247</v>
      </c>
      <c r="L305" t="s">
        <v>240</v>
      </c>
      <c r="M305" s="53">
        <v>18.923168182373047</v>
      </c>
      <c r="N305" s="53">
        <v>20.809524536132812</v>
      </c>
      <c r="O305" s="53">
        <v>1.3545130491256714</v>
      </c>
      <c r="P305" t="s">
        <v>194</v>
      </c>
      <c r="Q305" t="s">
        <v>194</v>
      </c>
      <c r="R305" t="s">
        <v>194</v>
      </c>
      <c r="S305" t="s">
        <v>194</v>
      </c>
      <c r="T305" t="s">
        <v>194</v>
      </c>
      <c r="U305" t="s">
        <v>194</v>
      </c>
      <c r="V305" t="s">
        <v>194</v>
      </c>
      <c r="W305" t="b">
        <v>1</v>
      </c>
      <c r="X305" s="53">
        <v>8.4878328536254183E-2</v>
      </c>
      <c r="Y305" t="b">
        <v>1</v>
      </c>
      <c r="Z305">
        <v>3</v>
      </c>
      <c r="AA305">
        <v>14</v>
      </c>
      <c r="AB305" t="s">
        <v>241</v>
      </c>
      <c r="AC305" t="s">
        <v>194</v>
      </c>
      <c r="AD305" s="53">
        <v>0.98703832444094963</v>
      </c>
      <c r="AE305" t="s">
        <v>242</v>
      </c>
      <c r="AF305" t="s">
        <v>243</v>
      </c>
    </row>
    <row r="306" spans="1:32" x14ac:dyDescent="0.2">
      <c r="A306">
        <v>87</v>
      </c>
      <c r="B306" t="s">
        <v>333</v>
      </c>
      <c r="C306" t="b">
        <v>0</v>
      </c>
      <c r="D306" t="s">
        <v>236</v>
      </c>
      <c r="E306" s="52">
        <v>0.1</v>
      </c>
      <c r="F306" s="52">
        <v>50</v>
      </c>
      <c r="G306" s="52">
        <v>3.2</v>
      </c>
      <c r="H306" s="52">
        <v>3</v>
      </c>
      <c r="I306" t="s">
        <v>237</v>
      </c>
      <c r="J306" t="s">
        <v>238</v>
      </c>
      <c r="K306" t="s">
        <v>239</v>
      </c>
      <c r="L306" t="s">
        <v>240</v>
      </c>
      <c r="M306" s="53">
        <v>18.725002288818359</v>
      </c>
      <c r="N306" s="53">
        <v>20.255830764770508</v>
      </c>
      <c r="O306" s="53">
        <v>1.6456093788146973</v>
      </c>
      <c r="P306" t="s">
        <v>194</v>
      </c>
      <c r="Q306" t="s">
        <v>194</v>
      </c>
      <c r="R306" t="s">
        <v>194</v>
      </c>
      <c r="S306" t="s">
        <v>194</v>
      </c>
      <c r="T306" t="s">
        <v>194</v>
      </c>
      <c r="U306" t="s">
        <v>194</v>
      </c>
      <c r="V306" t="s">
        <v>194</v>
      </c>
      <c r="W306" t="b">
        <v>1</v>
      </c>
      <c r="X306" s="53">
        <v>0.28206729695804444</v>
      </c>
      <c r="Y306" t="b">
        <v>1</v>
      </c>
      <c r="Z306">
        <v>3</v>
      </c>
      <c r="AA306">
        <v>13</v>
      </c>
      <c r="AB306" t="s">
        <v>241</v>
      </c>
      <c r="AC306" t="s">
        <v>194</v>
      </c>
      <c r="AD306" s="53">
        <v>0.94457817074393957</v>
      </c>
      <c r="AE306" t="s">
        <v>242</v>
      </c>
      <c r="AF306" t="s">
        <v>243</v>
      </c>
    </row>
    <row r="307" spans="1:32" x14ac:dyDescent="0.2">
      <c r="A307">
        <v>87</v>
      </c>
      <c r="B307" t="s">
        <v>333</v>
      </c>
      <c r="C307" t="b">
        <v>0</v>
      </c>
      <c r="D307" t="s">
        <v>236</v>
      </c>
      <c r="E307" s="52">
        <v>0.1</v>
      </c>
      <c r="F307" s="52">
        <v>50</v>
      </c>
      <c r="G307" s="52">
        <v>3.2</v>
      </c>
      <c r="H307" s="52">
        <v>3</v>
      </c>
      <c r="I307" t="s">
        <v>244</v>
      </c>
      <c r="J307" t="s">
        <v>238</v>
      </c>
      <c r="K307" t="s">
        <v>245</v>
      </c>
      <c r="L307" t="s">
        <v>240</v>
      </c>
      <c r="M307" s="53">
        <v>21.586507797241211</v>
      </c>
      <c r="N307" s="53">
        <v>21.776315689086914</v>
      </c>
      <c r="O307" s="53">
        <v>0.71146947145462036</v>
      </c>
      <c r="P307" t="s">
        <v>194</v>
      </c>
      <c r="Q307" t="s">
        <v>194</v>
      </c>
      <c r="R307" t="s">
        <v>194</v>
      </c>
      <c r="S307" t="s">
        <v>194</v>
      </c>
      <c r="T307" t="s">
        <v>194</v>
      </c>
      <c r="U307" t="s">
        <v>194</v>
      </c>
      <c r="V307" t="s">
        <v>194</v>
      </c>
      <c r="W307" t="b">
        <v>1</v>
      </c>
      <c r="X307" s="53">
        <v>3.9999999105930328E-2</v>
      </c>
      <c r="Y307" t="b">
        <v>1</v>
      </c>
      <c r="Z307">
        <v>3</v>
      </c>
      <c r="AA307">
        <v>18</v>
      </c>
      <c r="AB307" t="s">
        <v>241</v>
      </c>
      <c r="AC307" t="s">
        <v>194</v>
      </c>
      <c r="AD307" s="53">
        <v>0.94129647514167403</v>
      </c>
      <c r="AE307" t="s">
        <v>243</v>
      </c>
      <c r="AF307" t="s">
        <v>243</v>
      </c>
    </row>
    <row r="308" spans="1:32" x14ac:dyDescent="0.2">
      <c r="A308">
        <v>87</v>
      </c>
      <c r="B308" t="s">
        <v>333</v>
      </c>
      <c r="C308" t="b">
        <v>0</v>
      </c>
      <c r="D308" t="s">
        <v>236</v>
      </c>
      <c r="E308" s="52">
        <v>0.1</v>
      </c>
      <c r="F308" s="52">
        <v>50</v>
      </c>
      <c r="G308" s="52">
        <v>3.2</v>
      </c>
      <c r="H308" s="52">
        <v>3</v>
      </c>
      <c r="I308" t="s">
        <v>246</v>
      </c>
      <c r="J308" t="s">
        <v>238</v>
      </c>
      <c r="K308" t="s">
        <v>247</v>
      </c>
      <c r="L308" t="s">
        <v>240</v>
      </c>
      <c r="M308" s="53">
        <v>19.381214141845703</v>
      </c>
      <c r="N308" s="53">
        <v>20.809524536132812</v>
      </c>
      <c r="O308" s="53">
        <v>1.3545130491256714</v>
      </c>
      <c r="P308" t="s">
        <v>194</v>
      </c>
      <c r="Q308" t="s">
        <v>194</v>
      </c>
      <c r="R308" t="s">
        <v>194</v>
      </c>
      <c r="S308" t="s">
        <v>194</v>
      </c>
      <c r="T308" t="s">
        <v>194</v>
      </c>
      <c r="U308" t="s">
        <v>194</v>
      </c>
      <c r="V308" t="s">
        <v>194</v>
      </c>
      <c r="W308" t="b">
        <v>1</v>
      </c>
      <c r="X308" s="53">
        <v>8.4878328536254183E-2</v>
      </c>
      <c r="Y308" t="b">
        <v>1</v>
      </c>
      <c r="Z308">
        <v>3</v>
      </c>
      <c r="AA308">
        <v>15</v>
      </c>
      <c r="AB308" t="s">
        <v>241</v>
      </c>
      <c r="AC308" t="s">
        <v>194</v>
      </c>
      <c r="AD308" s="53">
        <v>0.9709291660350875</v>
      </c>
      <c r="AE308" t="s">
        <v>242</v>
      </c>
      <c r="AF308" t="s">
        <v>243</v>
      </c>
    </row>
    <row r="309" spans="1:32" x14ac:dyDescent="0.2">
      <c r="A309">
        <v>88</v>
      </c>
      <c r="B309" t="s">
        <v>334</v>
      </c>
      <c r="C309" t="b">
        <v>0</v>
      </c>
      <c r="D309" t="s">
        <v>236</v>
      </c>
      <c r="E309" s="52">
        <v>1</v>
      </c>
      <c r="F309" s="52">
        <v>50</v>
      </c>
      <c r="G309" s="52">
        <v>3.2</v>
      </c>
      <c r="H309" s="52">
        <v>3</v>
      </c>
      <c r="I309" t="s">
        <v>237</v>
      </c>
      <c r="J309" t="s">
        <v>238</v>
      </c>
      <c r="K309" t="s">
        <v>239</v>
      </c>
      <c r="L309" t="s">
        <v>240</v>
      </c>
      <c r="M309" s="53">
        <v>21.354789733886719</v>
      </c>
      <c r="N309" s="53">
        <v>20.255830764770508</v>
      </c>
      <c r="O309" s="53">
        <v>1.6456093788146973</v>
      </c>
      <c r="P309" t="s">
        <v>194</v>
      </c>
      <c r="Q309" t="s">
        <v>194</v>
      </c>
      <c r="R309" t="s">
        <v>194</v>
      </c>
      <c r="S309" t="s">
        <v>194</v>
      </c>
      <c r="T309" t="s">
        <v>194</v>
      </c>
      <c r="U309" t="s">
        <v>194</v>
      </c>
      <c r="V309" t="s">
        <v>194</v>
      </c>
      <c r="W309" t="b">
        <v>1</v>
      </c>
      <c r="X309" s="53">
        <v>0.28206729695804444</v>
      </c>
      <c r="Y309" t="b">
        <v>1</v>
      </c>
      <c r="Z309">
        <v>3</v>
      </c>
      <c r="AA309">
        <v>16</v>
      </c>
      <c r="AB309" t="s">
        <v>241</v>
      </c>
      <c r="AC309" t="s">
        <v>194</v>
      </c>
      <c r="AD309" s="53">
        <v>0.97420964083380568</v>
      </c>
      <c r="AE309" t="s">
        <v>242</v>
      </c>
      <c r="AF309" t="s">
        <v>243</v>
      </c>
    </row>
    <row r="310" spans="1:32" x14ac:dyDescent="0.2">
      <c r="A310">
        <v>88</v>
      </c>
      <c r="B310" t="s">
        <v>334</v>
      </c>
      <c r="C310" t="b">
        <v>0</v>
      </c>
      <c r="D310" t="s">
        <v>236</v>
      </c>
      <c r="E310" s="52">
        <v>1</v>
      </c>
      <c r="F310" s="52">
        <v>50</v>
      </c>
      <c r="G310" s="52">
        <v>3.2</v>
      </c>
      <c r="H310" s="52">
        <v>3</v>
      </c>
      <c r="I310" t="s">
        <v>244</v>
      </c>
      <c r="J310" t="s">
        <v>238</v>
      </c>
      <c r="K310" t="s">
        <v>245</v>
      </c>
      <c r="L310" t="s">
        <v>240</v>
      </c>
      <c r="M310" s="53">
        <v>20.823625564575195</v>
      </c>
      <c r="N310" s="53">
        <v>21.776315689086914</v>
      </c>
      <c r="O310" s="53">
        <v>0.71146947145462036</v>
      </c>
      <c r="P310" t="s">
        <v>194</v>
      </c>
      <c r="Q310" t="s">
        <v>194</v>
      </c>
      <c r="R310" t="s">
        <v>194</v>
      </c>
      <c r="S310" t="s">
        <v>194</v>
      </c>
      <c r="T310" t="s">
        <v>194</v>
      </c>
      <c r="U310" t="s">
        <v>194</v>
      </c>
      <c r="V310" t="s">
        <v>194</v>
      </c>
      <c r="W310" t="b">
        <v>1</v>
      </c>
      <c r="X310" s="53">
        <v>3.9999999105930328E-2</v>
      </c>
      <c r="Y310" t="b">
        <v>1</v>
      </c>
      <c r="Z310">
        <v>3</v>
      </c>
      <c r="AA310">
        <v>17</v>
      </c>
      <c r="AB310" t="s">
        <v>241</v>
      </c>
      <c r="AC310" t="s">
        <v>194</v>
      </c>
      <c r="AD310" s="53">
        <v>0.98901730883037198</v>
      </c>
      <c r="AE310" t="s">
        <v>243</v>
      </c>
      <c r="AF310" t="s">
        <v>243</v>
      </c>
    </row>
    <row r="311" spans="1:32" x14ac:dyDescent="0.2">
      <c r="A311">
        <v>88</v>
      </c>
      <c r="B311" t="s">
        <v>334</v>
      </c>
      <c r="C311" t="b">
        <v>0</v>
      </c>
      <c r="D311" t="s">
        <v>236</v>
      </c>
      <c r="E311" s="52">
        <v>1</v>
      </c>
      <c r="F311" s="52">
        <v>50</v>
      </c>
      <c r="G311" s="52">
        <v>3.2</v>
      </c>
      <c r="H311" s="52">
        <v>3</v>
      </c>
      <c r="I311" t="s">
        <v>246</v>
      </c>
      <c r="J311" t="s">
        <v>238</v>
      </c>
      <c r="K311" t="s">
        <v>247</v>
      </c>
      <c r="L311" t="s">
        <v>240</v>
      </c>
      <c r="M311" s="53">
        <v>20.803501129150391</v>
      </c>
      <c r="N311" s="53">
        <v>20.809524536132812</v>
      </c>
      <c r="O311" s="53">
        <v>1.3545130491256714</v>
      </c>
      <c r="P311" t="s">
        <v>194</v>
      </c>
      <c r="Q311" t="s">
        <v>194</v>
      </c>
      <c r="R311" t="s">
        <v>194</v>
      </c>
      <c r="S311" t="s">
        <v>194</v>
      </c>
      <c r="T311" t="s">
        <v>194</v>
      </c>
      <c r="U311" t="s">
        <v>194</v>
      </c>
      <c r="V311" t="s">
        <v>194</v>
      </c>
      <c r="W311" t="b">
        <v>1</v>
      </c>
      <c r="X311" s="53">
        <v>8.4878328536254183E-2</v>
      </c>
      <c r="Y311" t="b">
        <v>1</v>
      </c>
      <c r="Z311">
        <v>3</v>
      </c>
      <c r="AA311">
        <v>16</v>
      </c>
      <c r="AB311" t="s">
        <v>241</v>
      </c>
      <c r="AC311" t="s">
        <v>194</v>
      </c>
      <c r="AD311" s="53">
        <v>0.98859745021037826</v>
      </c>
      <c r="AE311" t="s">
        <v>242</v>
      </c>
      <c r="AF311" t="s">
        <v>243</v>
      </c>
    </row>
    <row r="312" spans="1:32" x14ac:dyDescent="0.2">
      <c r="A312">
        <v>89</v>
      </c>
      <c r="B312" t="s">
        <v>335</v>
      </c>
      <c r="C312" t="b">
        <v>0</v>
      </c>
      <c r="D312" t="s">
        <v>236</v>
      </c>
      <c r="E312" s="52">
        <v>10</v>
      </c>
      <c r="F312" s="52">
        <v>50</v>
      </c>
      <c r="G312" s="52">
        <v>3.2</v>
      </c>
      <c r="H312" s="52">
        <v>3</v>
      </c>
      <c r="I312" t="s">
        <v>237</v>
      </c>
      <c r="J312" t="s">
        <v>238</v>
      </c>
      <c r="K312" t="s">
        <v>239</v>
      </c>
      <c r="L312" t="s">
        <v>240</v>
      </c>
      <c r="M312" s="53">
        <v>22.055620193481445</v>
      </c>
      <c r="N312" s="53">
        <v>20.255830764770508</v>
      </c>
      <c r="O312" s="53">
        <v>1.6456093788146973</v>
      </c>
      <c r="P312" t="s">
        <v>194</v>
      </c>
      <c r="Q312" t="s">
        <v>194</v>
      </c>
      <c r="R312" t="s">
        <v>194</v>
      </c>
      <c r="S312" t="s">
        <v>194</v>
      </c>
      <c r="T312" t="s">
        <v>194</v>
      </c>
      <c r="U312" t="s">
        <v>194</v>
      </c>
      <c r="V312" t="s">
        <v>194</v>
      </c>
      <c r="W312" t="b">
        <v>1</v>
      </c>
      <c r="X312" s="53">
        <v>0.28206729695804444</v>
      </c>
      <c r="Y312" t="b">
        <v>1</v>
      </c>
      <c r="Z312">
        <v>3</v>
      </c>
      <c r="AA312">
        <v>16</v>
      </c>
      <c r="AB312" t="s">
        <v>241</v>
      </c>
      <c r="AC312" t="s">
        <v>194</v>
      </c>
      <c r="AD312" s="53">
        <v>0.97202630814479007</v>
      </c>
      <c r="AE312" t="s">
        <v>242</v>
      </c>
      <c r="AF312" t="s">
        <v>243</v>
      </c>
    </row>
    <row r="313" spans="1:32" x14ac:dyDescent="0.2">
      <c r="A313">
        <v>89</v>
      </c>
      <c r="B313" t="s">
        <v>335</v>
      </c>
      <c r="C313" t="b">
        <v>0</v>
      </c>
      <c r="D313" t="s">
        <v>236</v>
      </c>
      <c r="E313" s="52">
        <v>10</v>
      </c>
      <c r="F313" s="52">
        <v>50</v>
      </c>
      <c r="G313" s="52">
        <v>3.2</v>
      </c>
      <c r="H313" s="52">
        <v>3</v>
      </c>
      <c r="I313" t="s">
        <v>244</v>
      </c>
      <c r="J313" t="s">
        <v>238</v>
      </c>
      <c r="K313" t="s">
        <v>245</v>
      </c>
      <c r="L313" t="s">
        <v>240</v>
      </c>
      <c r="M313" s="53">
        <v>20.968482971191406</v>
      </c>
      <c r="N313" s="53">
        <v>21.776315689086914</v>
      </c>
      <c r="O313" s="53">
        <v>0.71146947145462036</v>
      </c>
      <c r="P313" t="s">
        <v>194</v>
      </c>
      <c r="Q313" t="s">
        <v>194</v>
      </c>
      <c r="R313" t="s">
        <v>194</v>
      </c>
      <c r="S313" t="s">
        <v>194</v>
      </c>
      <c r="T313" t="s">
        <v>194</v>
      </c>
      <c r="U313" t="s">
        <v>194</v>
      </c>
      <c r="V313" t="s">
        <v>194</v>
      </c>
      <c r="W313" t="b">
        <v>1</v>
      </c>
      <c r="X313" s="53">
        <v>3.9999999105930328E-2</v>
      </c>
      <c r="Y313" t="b">
        <v>1</v>
      </c>
      <c r="Z313">
        <v>3</v>
      </c>
      <c r="AA313">
        <v>17</v>
      </c>
      <c r="AB313" t="s">
        <v>241</v>
      </c>
      <c r="AC313" t="s">
        <v>194</v>
      </c>
      <c r="AD313" s="53">
        <v>0.99446084497365905</v>
      </c>
      <c r="AE313" t="s">
        <v>243</v>
      </c>
      <c r="AF313" t="s">
        <v>243</v>
      </c>
    </row>
    <row r="314" spans="1:32" x14ac:dyDescent="0.2">
      <c r="A314">
        <v>89</v>
      </c>
      <c r="B314" t="s">
        <v>335</v>
      </c>
      <c r="C314" t="b">
        <v>0</v>
      </c>
      <c r="D314" t="s">
        <v>236</v>
      </c>
      <c r="E314" s="52">
        <v>10</v>
      </c>
      <c r="F314" s="52">
        <v>50</v>
      </c>
      <c r="G314" s="52">
        <v>3.2</v>
      </c>
      <c r="H314" s="52">
        <v>3</v>
      </c>
      <c r="I314" t="s">
        <v>246</v>
      </c>
      <c r="J314" t="s">
        <v>238</v>
      </c>
      <c r="K314" t="s">
        <v>247</v>
      </c>
      <c r="L314" t="s">
        <v>240</v>
      </c>
      <c r="M314" s="53">
        <v>20.974807739257812</v>
      </c>
      <c r="N314" s="53">
        <v>20.809524536132812</v>
      </c>
      <c r="O314" s="53">
        <v>1.3545130491256714</v>
      </c>
      <c r="P314" t="s">
        <v>194</v>
      </c>
      <c r="Q314" t="s">
        <v>194</v>
      </c>
      <c r="R314" t="s">
        <v>194</v>
      </c>
      <c r="S314" t="s">
        <v>194</v>
      </c>
      <c r="T314" t="s">
        <v>194</v>
      </c>
      <c r="U314" t="s">
        <v>194</v>
      </c>
      <c r="V314" t="s">
        <v>194</v>
      </c>
      <c r="W314" t="b">
        <v>1</v>
      </c>
      <c r="X314" s="53">
        <v>8.4878328536254183E-2</v>
      </c>
      <c r="Y314" t="b">
        <v>1</v>
      </c>
      <c r="Z314">
        <v>3</v>
      </c>
      <c r="AA314">
        <v>17</v>
      </c>
      <c r="AB314" t="s">
        <v>241</v>
      </c>
      <c r="AC314" t="s">
        <v>194</v>
      </c>
      <c r="AD314" s="53">
        <v>0.98567712696036869</v>
      </c>
      <c r="AE314" t="s">
        <v>242</v>
      </c>
      <c r="AF314" t="s">
        <v>243</v>
      </c>
    </row>
    <row r="315" spans="1:32" x14ac:dyDescent="0.2">
      <c r="A315">
        <v>90</v>
      </c>
      <c r="B315" t="s">
        <v>336</v>
      </c>
      <c r="C315" t="b">
        <v>0</v>
      </c>
      <c r="D315" t="s">
        <v>236</v>
      </c>
      <c r="E315" s="52">
        <v>100</v>
      </c>
      <c r="F315" s="52">
        <v>50</v>
      </c>
      <c r="G315" s="52">
        <v>3.2</v>
      </c>
      <c r="H315" s="52">
        <v>3</v>
      </c>
      <c r="I315" t="s">
        <v>237</v>
      </c>
      <c r="J315" t="s">
        <v>238</v>
      </c>
      <c r="K315" t="s">
        <v>239</v>
      </c>
      <c r="L315" t="s">
        <v>240</v>
      </c>
      <c r="M315" s="53">
        <v>22.232786178588867</v>
      </c>
      <c r="N315" s="53">
        <v>20.255830764770508</v>
      </c>
      <c r="O315" s="53">
        <v>1.6456093788146973</v>
      </c>
      <c r="P315" t="s">
        <v>194</v>
      </c>
      <c r="Q315" t="s">
        <v>194</v>
      </c>
      <c r="R315" t="s">
        <v>194</v>
      </c>
      <c r="S315" t="s">
        <v>194</v>
      </c>
      <c r="T315" t="s">
        <v>194</v>
      </c>
      <c r="U315" t="s">
        <v>194</v>
      </c>
      <c r="V315" t="s">
        <v>194</v>
      </c>
      <c r="W315" t="b">
        <v>1</v>
      </c>
      <c r="X315" s="53">
        <v>0.28206729695804444</v>
      </c>
      <c r="Y315" t="b">
        <v>1</v>
      </c>
      <c r="Z315">
        <v>3</v>
      </c>
      <c r="AA315">
        <v>17</v>
      </c>
      <c r="AB315" t="s">
        <v>241</v>
      </c>
      <c r="AC315" t="s">
        <v>194</v>
      </c>
      <c r="AD315" s="53">
        <v>0.97501586622532133</v>
      </c>
      <c r="AE315" t="s">
        <v>242</v>
      </c>
      <c r="AF315" t="s">
        <v>243</v>
      </c>
    </row>
    <row r="316" spans="1:32" x14ac:dyDescent="0.2">
      <c r="A316">
        <v>90</v>
      </c>
      <c r="B316" t="s">
        <v>336</v>
      </c>
      <c r="C316" t="b">
        <v>0</v>
      </c>
      <c r="D316" t="s">
        <v>236</v>
      </c>
      <c r="E316" s="52">
        <v>100</v>
      </c>
      <c r="F316" s="52">
        <v>50</v>
      </c>
      <c r="G316" s="52">
        <v>3.2</v>
      </c>
      <c r="H316" s="52">
        <v>3</v>
      </c>
      <c r="I316" t="s">
        <v>244</v>
      </c>
      <c r="J316" t="s">
        <v>238</v>
      </c>
      <c r="K316" t="s">
        <v>245</v>
      </c>
      <c r="L316" t="s">
        <v>240</v>
      </c>
      <c r="M316" s="53">
        <v>21.031349182128906</v>
      </c>
      <c r="N316" s="53">
        <v>21.776315689086914</v>
      </c>
      <c r="O316" s="53">
        <v>0.71146947145462036</v>
      </c>
      <c r="P316" t="s">
        <v>194</v>
      </c>
      <c r="Q316" t="s">
        <v>194</v>
      </c>
      <c r="R316" t="s">
        <v>194</v>
      </c>
      <c r="S316" t="s">
        <v>194</v>
      </c>
      <c r="T316" t="s">
        <v>194</v>
      </c>
      <c r="U316" t="s">
        <v>194</v>
      </c>
      <c r="V316" t="s">
        <v>194</v>
      </c>
      <c r="W316" t="b">
        <v>1</v>
      </c>
      <c r="X316" s="53">
        <v>3.9999999105930328E-2</v>
      </c>
      <c r="Y316" t="b">
        <v>1</v>
      </c>
      <c r="Z316">
        <v>3</v>
      </c>
      <c r="AA316">
        <v>18</v>
      </c>
      <c r="AB316" t="s">
        <v>241</v>
      </c>
      <c r="AC316" t="s">
        <v>194</v>
      </c>
      <c r="AD316" s="53">
        <v>0.98727192305624467</v>
      </c>
      <c r="AE316" t="s">
        <v>243</v>
      </c>
      <c r="AF316" t="s">
        <v>243</v>
      </c>
    </row>
    <row r="317" spans="1:32" x14ac:dyDescent="0.2">
      <c r="A317">
        <v>90</v>
      </c>
      <c r="B317" t="s">
        <v>336</v>
      </c>
      <c r="C317" t="b">
        <v>0</v>
      </c>
      <c r="D317" t="s">
        <v>236</v>
      </c>
      <c r="E317" s="52">
        <v>100</v>
      </c>
      <c r="F317" s="52">
        <v>50</v>
      </c>
      <c r="G317" s="52">
        <v>3.2</v>
      </c>
      <c r="H317" s="52">
        <v>3</v>
      </c>
      <c r="I317" t="s">
        <v>246</v>
      </c>
      <c r="J317" t="s">
        <v>238</v>
      </c>
      <c r="K317" t="s">
        <v>247</v>
      </c>
      <c r="L317" t="s">
        <v>240</v>
      </c>
      <c r="M317" s="53">
        <v>20.91191291809082</v>
      </c>
      <c r="N317" s="53">
        <v>20.809524536132812</v>
      </c>
      <c r="O317" s="53">
        <v>1.3545130491256714</v>
      </c>
      <c r="P317" t="s">
        <v>194</v>
      </c>
      <c r="Q317" t="s">
        <v>194</v>
      </c>
      <c r="R317" t="s">
        <v>194</v>
      </c>
      <c r="S317" t="s">
        <v>194</v>
      </c>
      <c r="T317" t="s">
        <v>194</v>
      </c>
      <c r="U317" t="s">
        <v>194</v>
      </c>
      <c r="V317" t="s">
        <v>194</v>
      </c>
      <c r="W317" t="b">
        <v>1</v>
      </c>
      <c r="X317" s="53">
        <v>8.4878328536254183E-2</v>
      </c>
      <c r="Y317" t="b">
        <v>1</v>
      </c>
      <c r="Z317">
        <v>3</v>
      </c>
      <c r="AA317">
        <v>17</v>
      </c>
      <c r="AB317" t="s">
        <v>241</v>
      </c>
      <c r="AC317" t="s">
        <v>194</v>
      </c>
      <c r="AD317" s="53">
        <v>0.98784551867958781</v>
      </c>
      <c r="AE317" t="s">
        <v>242</v>
      </c>
      <c r="AF317" t="s">
        <v>243</v>
      </c>
    </row>
    <row r="318" spans="1:32" x14ac:dyDescent="0.2">
      <c r="A318">
        <v>91</v>
      </c>
      <c r="B318" t="s">
        <v>337</v>
      </c>
      <c r="C318" t="b">
        <v>0</v>
      </c>
      <c r="D318" t="s">
        <v>236</v>
      </c>
      <c r="E318" s="52">
        <v>0</v>
      </c>
      <c r="F318" s="52">
        <v>50</v>
      </c>
      <c r="G318" s="52">
        <v>3.2</v>
      </c>
      <c r="H318" s="52">
        <v>4</v>
      </c>
      <c r="I318" t="s">
        <v>237</v>
      </c>
      <c r="J318" t="s">
        <v>238</v>
      </c>
      <c r="K318" t="s">
        <v>239</v>
      </c>
      <c r="L318" t="s">
        <v>240</v>
      </c>
      <c r="M318" s="53">
        <v>18.283754348754883</v>
      </c>
      <c r="N318" s="53">
        <v>20.255830764770508</v>
      </c>
      <c r="O318" s="53">
        <v>1.6456093788146973</v>
      </c>
      <c r="P318" t="s">
        <v>194</v>
      </c>
      <c r="Q318" t="s">
        <v>194</v>
      </c>
      <c r="R318" t="s">
        <v>194</v>
      </c>
      <c r="S318" t="s">
        <v>194</v>
      </c>
      <c r="T318" t="s">
        <v>194</v>
      </c>
      <c r="U318" t="s">
        <v>194</v>
      </c>
      <c r="V318" t="s">
        <v>194</v>
      </c>
      <c r="W318" t="b">
        <v>1</v>
      </c>
      <c r="X318" s="53">
        <v>0.28206729695804444</v>
      </c>
      <c r="Y318" t="b">
        <v>1</v>
      </c>
      <c r="Z318">
        <v>3</v>
      </c>
      <c r="AA318">
        <v>13</v>
      </c>
      <c r="AB318" t="s">
        <v>241</v>
      </c>
      <c r="AC318" t="s">
        <v>194</v>
      </c>
      <c r="AD318" s="53">
        <v>0.97448427537385451</v>
      </c>
      <c r="AE318" t="s">
        <v>242</v>
      </c>
      <c r="AF318" t="s">
        <v>243</v>
      </c>
    </row>
    <row r="319" spans="1:32" x14ac:dyDescent="0.2">
      <c r="A319">
        <v>91</v>
      </c>
      <c r="B319" t="s">
        <v>337</v>
      </c>
      <c r="C319" t="b">
        <v>0</v>
      </c>
      <c r="D319" t="s">
        <v>236</v>
      </c>
      <c r="E319" s="52">
        <v>0</v>
      </c>
      <c r="F319" s="52">
        <v>50</v>
      </c>
      <c r="G319" s="52">
        <v>3.2</v>
      </c>
      <c r="H319" s="52">
        <v>4</v>
      </c>
      <c r="I319" t="s">
        <v>244</v>
      </c>
      <c r="J319" t="s">
        <v>238</v>
      </c>
      <c r="K319" t="s">
        <v>245</v>
      </c>
      <c r="L319" t="s">
        <v>240</v>
      </c>
      <c r="M319" s="53">
        <v>21.417758941650391</v>
      </c>
      <c r="N319" s="53">
        <v>21.776315689086914</v>
      </c>
      <c r="O319" s="53">
        <v>0.71146947145462036</v>
      </c>
      <c r="P319" t="s">
        <v>194</v>
      </c>
      <c r="Q319" t="s">
        <v>194</v>
      </c>
      <c r="R319" t="s">
        <v>194</v>
      </c>
      <c r="S319" t="s">
        <v>194</v>
      </c>
      <c r="T319" t="s">
        <v>194</v>
      </c>
      <c r="U319" t="s">
        <v>194</v>
      </c>
      <c r="V319" t="s">
        <v>194</v>
      </c>
      <c r="W319" t="b">
        <v>1</v>
      </c>
      <c r="X319" s="53">
        <v>3.9999999105930328E-2</v>
      </c>
      <c r="Y319" t="b">
        <v>1</v>
      </c>
      <c r="Z319">
        <v>3</v>
      </c>
      <c r="AA319">
        <v>18</v>
      </c>
      <c r="AB319" t="s">
        <v>241</v>
      </c>
      <c r="AC319" t="s">
        <v>194</v>
      </c>
      <c r="AD319" s="53">
        <v>0.99070119106777288</v>
      </c>
      <c r="AE319" t="s">
        <v>243</v>
      </c>
      <c r="AF319" t="s">
        <v>243</v>
      </c>
    </row>
    <row r="320" spans="1:32" x14ac:dyDescent="0.2">
      <c r="A320">
        <v>91</v>
      </c>
      <c r="B320" t="s">
        <v>337</v>
      </c>
      <c r="C320" t="b">
        <v>0</v>
      </c>
      <c r="D320" t="s">
        <v>236</v>
      </c>
      <c r="E320" s="52">
        <v>0</v>
      </c>
      <c r="F320" s="52">
        <v>50</v>
      </c>
      <c r="G320" s="52">
        <v>3.2</v>
      </c>
      <c r="H320" s="52">
        <v>4</v>
      </c>
      <c r="I320" t="s">
        <v>246</v>
      </c>
      <c r="J320" t="s">
        <v>238</v>
      </c>
      <c r="K320" t="s">
        <v>247</v>
      </c>
      <c r="L320" t="s">
        <v>240</v>
      </c>
      <c r="M320" s="53">
        <v>18.936962127685547</v>
      </c>
      <c r="N320" s="53">
        <v>20.809524536132812</v>
      </c>
      <c r="O320" s="53">
        <v>1.3545130491256714</v>
      </c>
      <c r="P320" t="s">
        <v>194</v>
      </c>
      <c r="Q320" t="s">
        <v>194</v>
      </c>
      <c r="R320" t="s">
        <v>194</v>
      </c>
      <c r="S320" t="s">
        <v>194</v>
      </c>
      <c r="T320" t="s">
        <v>194</v>
      </c>
      <c r="U320" t="s">
        <v>194</v>
      </c>
      <c r="V320" t="s">
        <v>194</v>
      </c>
      <c r="W320" t="b">
        <v>1</v>
      </c>
      <c r="X320" s="53">
        <v>8.4878328536254183E-2</v>
      </c>
      <c r="Y320" t="b">
        <v>1</v>
      </c>
      <c r="Z320">
        <v>3</v>
      </c>
      <c r="AA320">
        <v>15</v>
      </c>
      <c r="AB320" t="s">
        <v>241</v>
      </c>
      <c r="AC320" t="s">
        <v>194</v>
      </c>
      <c r="AD320" s="53">
        <v>0.98867278261947367</v>
      </c>
      <c r="AE320" t="s">
        <v>242</v>
      </c>
      <c r="AF320" t="s">
        <v>243</v>
      </c>
    </row>
    <row r="321" spans="1:32" x14ac:dyDescent="0.2">
      <c r="A321">
        <v>92</v>
      </c>
      <c r="B321" t="s">
        <v>338</v>
      </c>
      <c r="C321" t="b">
        <v>0</v>
      </c>
      <c r="D321" t="s">
        <v>236</v>
      </c>
      <c r="E321" s="52">
        <v>0.01</v>
      </c>
      <c r="F321" s="52">
        <v>50</v>
      </c>
      <c r="G321" s="52">
        <v>3.2</v>
      </c>
      <c r="H321" s="52">
        <v>4</v>
      </c>
      <c r="I321" t="s">
        <v>237</v>
      </c>
      <c r="J321" t="s">
        <v>238</v>
      </c>
      <c r="K321" t="s">
        <v>239</v>
      </c>
      <c r="L321" t="s">
        <v>240</v>
      </c>
      <c r="M321" s="53">
        <v>18.407316207885742</v>
      </c>
      <c r="N321" s="53">
        <v>20.255830764770508</v>
      </c>
      <c r="O321" s="53">
        <v>1.6456093788146973</v>
      </c>
      <c r="P321" t="s">
        <v>194</v>
      </c>
      <c r="Q321" t="s">
        <v>194</v>
      </c>
      <c r="R321" t="s">
        <v>194</v>
      </c>
      <c r="S321" t="s">
        <v>194</v>
      </c>
      <c r="T321" t="s">
        <v>194</v>
      </c>
      <c r="U321" t="s">
        <v>194</v>
      </c>
      <c r="V321" t="s">
        <v>194</v>
      </c>
      <c r="W321" t="b">
        <v>1</v>
      </c>
      <c r="X321" s="53">
        <v>0.28206729695804444</v>
      </c>
      <c r="Y321" t="b">
        <v>1</v>
      </c>
      <c r="Z321">
        <v>3</v>
      </c>
      <c r="AA321">
        <v>13</v>
      </c>
      <c r="AB321" t="s">
        <v>241</v>
      </c>
      <c r="AC321" t="s">
        <v>194</v>
      </c>
      <c r="AD321" s="53">
        <v>0.97232854270182878</v>
      </c>
      <c r="AE321" t="s">
        <v>242</v>
      </c>
      <c r="AF321" t="s">
        <v>243</v>
      </c>
    </row>
    <row r="322" spans="1:32" x14ac:dyDescent="0.2">
      <c r="A322">
        <v>92</v>
      </c>
      <c r="B322" t="s">
        <v>338</v>
      </c>
      <c r="C322" t="b">
        <v>0</v>
      </c>
      <c r="D322" t="s">
        <v>236</v>
      </c>
      <c r="E322" s="52">
        <v>0.01</v>
      </c>
      <c r="F322" s="52">
        <v>50</v>
      </c>
      <c r="G322" s="52">
        <v>3.2</v>
      </c>
      <c r="H322" s="52">
        <v>4</v>
      </c>
      <c r="I322" t="s">
        <v>244</v>
      </c>
      <c r="J322" t="s">
        <v>238</v>
      </c>
      <c r="K322" t="s">
        <v>245</v>
      </c>
      <c r="L322" t="s">
        <v>240</v>
      </c>
      <c r="M322" s="53">
        <v>21.140449523925781</v>
      </c>
      <c r="N322" s="53">
        <v>21.776315689086914</v>
      </c>
      <c r="O322" s="53">
        <v>0.71146947145462036</v>
      </c>
      <c r="P322" t="s">
        <v>194</v>
      </c>
      <c r="Q322" t="s">
        <v>194</v>
      </c>
      <c r="R322" t="s">
        <v>194</v>
      </c>
      <c r="S322" t="s">
        <v>194</v>
      </c>
      <c r="T322" t="s">
        <v>194</v>
      </c>
      <c r="U322" t="s">
        <v>194</v>
      </c>
      <c r="V322" t="s">
        <v>194</v>
      </c>
      <c r="W322" t="b">
        <v>1</v>
      </c>
      <c r="X322" s="53">
        <v>3.9999999105930328E-2</v>
      </c>
      <c r="Y322" t="b">
        <v>1</v>
      </c>
      <c r="Z322">
        <v>3</v>
      </c>
      <c r="AA322">
        <v>18</v>
      </c>
      <c r="AB322" t="s">
        <v>241</v>
      </c>
      <c r="AC322" t="s">
        <v>194</v>
      </c>
      <c r="AD322" s="53">
        <v>0.98771099991480094</v>
      </c>
      <c r="AE322" t="s">
        <v>243</v>
      </c>
      <c r="AF322" t="s">
        <v>243</v>
      </c>
    </row>
    <row r="323" spans="1:32" x14ac:dyDescent="0.2">
      <c r="A323">
        <v>92</v>
      </c>
      <c r="B323" t="s">
        <v>338</v>
      </c>
      <c r="C323" t="b">
        <v>0</v>
      </c>
      <c r="D323" t="s">
        <v>236</v>
      </c>
      <c r="E323" s="52">
        <v>0.01</v>
      </c>
      <c r="F323" s="52">
        <v>50</v>
      </c>
      <c r="G323" s="52">
        <v>3.2</v>
      </c>
      <c r="H323" s="52">
        <v>4</v>
      </c>
      <c r="I323" t="s">
        <v>246</v>
      </c>
      <c r="J323" t="s">
        <v>238</v>
      </c>
      <c r="K323" t="s">
        <v>247</v>
      </c>
      <c r="L323" t="s">
        <v>240</v>
      </c>
      <c r="M323" s="53">
        <v>18.799888610839844</v>
      </c>
      <c r="N323" s="53">
        <v>20.809524536132812</v>
      </c>
      <c r="O323" s="53">
        <v>1.3545130491256714</v>
      </c>
      <c r="P323" t="s">
        <v>194</v>
      </c>
      <c r="Q323" t="s">
        <v>194</v>
      </c>
      <c r="R323" t="s">
        <v>194</v>
      </c>
      <c r="S323" t="s">
        <v>194</v>
      </c>
      <c r="T323" t="s">
        <v>194</v>
      </c>
      <c r="U323" t="s">
        <v>194</v>
      </c>
      <c r="V323" t="s">
        <v>194</v>
      </c>
      <c r="W323" t="b">
        <v>1</v>
      </c>
      <c r="X323" s="53">
        <v>8.4878328536254183E-2</v>
      </c>
      <c r="Y323" t="b">
        <v>1</v>
      </c>
      <c r="Z323">
        <v>3</v>
      </c>
      <c r="AA323">
        <v>14</v>
      </c>
      <c r="AB323" t="s">
        <v>241</v>
      </c>
      <c r="AC323" t="s">
        <v>194</v>
      </c>
      <c r="AD323" s="53">
        <v>0.98761021892097056</v>
      </c>
      <c r="AE323" t="s">
        <v>242</v>
      </c>
      <c r="AF323" t="s">
        <v>243</v>
      </c>
    </row>
    <row r="324" spans="1:32" x14ac:dyDescent="0.2">
      <c r="A324">
        <v>93</v>
      </c>
      <c r="B324" t="s">
        <v>339</v>
      </c>
      <c r="C324" t="b">
        <v>0</v>
      </c>
      <c r="D324" t="s">
        <v>236</v>
      </c>
      <c r="E324" s="52">
        <v>0.1</v>
      </c>
      <c r="F324" s="52">
        <v>50</v>
      </c>
      <c r="G324" s="52">
        <v>3.2</v>
      </c>
      <c r="H324" s="52">
        <v>4</v>
      </c>
      <c r="I324" t="s">
        <v>237</v>
      </c>
      <c r="J324" t="s">
        <v>238</v>
      </c>
      <c r="K324" t="s">
        <v>239</v>
      </c>
      <c r="L324" t="s">
        <v>240</v>
      </c>
      <c r="M324" s="53">
        <v>18.246986389160156</v>
      </c>
      <c r="N324" s="53">
        <v>20.255830764770508</v>
      </c>
      <c r="O324" s="53">
        <v>1.6456093788146973</v>
      </c>
      <c r="P324" t="s">
        <v>194</v>
      </c>
      <c r="Q324" t="s">
        <v>194</v>
      </c>
      <c r="R324" t="s">
        <v>194</v>
      </c>
      <c r="S324" t="s">
        <v>194</v>
      </c>
      <c r="T324" t="s">
        <v>194</v>
      </c>
      <c r="U324" t="s">
        <v>194</v>
      </c>
      <c r="V324" t="s">
        <v>194</v>
      </c>
      <c r="W324" t="b">
        <v>1</v>
      </c>
      <c r="X324" s="53">
        <v>0.28206729695804444</v>
      </c>
      <c r="Y324" t="b">
        <v>1</v>
      </c>
      <c r="Z324">
        <v>3</v>
      </c>
      <c r="AA324">
        <v>12</v>
      </c>
      <c r="AB324" t="s">
        <v>241</v>
      </c>
      <c r="AC324" t="s">
        <v>194</v>
      </c>
      <c r="AD324" s="53">
        <v>0.96216754158669149</v>
      </c>
      <c r="AE324" t="s">
        <v>242</v>
      </c>
      <c r="AF324" t="s">
        <v>243</v>
      </c>
    </row>
    <row r="325" spans="1:32" x14ac:dyDescent="0.2">
      <c r="A325">
        <v>93</v>
      </c>
      <c r="B325" t="s">
        <v>339</v>
      </c>
      <c r="C325" t="b">
        <v>0</v>
      </c>
      <c r="D325" t="s">
        <v>236</v>
      </c>
      <c r="E325" s="52">
        <v>0.1</v>
      </c>
      <c r="F325" s="52">
        <v>50</v>
      </c>
      <c r="G325" s="52">
        <v>3.2</v>
      </c>
      <c r="H325" s="52">
        <v>4</v>
      </c>
      <c r="I325" t="s">
        <v>244</v>
      </c>
      <c r="J325" t="s">
        <v>238</v>
      </c>
      <c r="K325" t="s">
        <v>245</v>
      </c>
      <c r="L325" t="s">
        <v>240</v>
      </c>
      <c r="M325" s="53">
        <v>21.049457550048828</v>
      </c>
      <c r="N325" s="53">
        <v>21.776315689086914</v>
      </c>
      <c r="O325" s="53">
        <v>0.71146947145462036</v>
      </c>
      <c r="P325" t="s">
        <v>194</v>
      </c>
      <c r="Q325" t="s">
        <v>194</v>
      </c>
      <c r="R325" t="s">
        <v>194</v>
      </c>
      <c r="S325" t="s">
        <v>194</v>
      </c>
      <c r="T325" t="s">
        <v>194</v>
      </c>
      <c r="U325" t="s">
        <v>194</v>
      </c>
      <c r="V325" t="s">
        <v>194</v>
      </c>
      <c r="W325" t="b">
        <v>1</v>
      </c>
      <c r="X325" s="53">
        <v>3.9999999105930328E-2</v>
      </c>
      <c r="Y325" t="b">
        <v>1</v>
      </c>
      <c r="Z325">
        <v>3</v>
      </c>
      <c r="AA325">
        <v>18</v>
      </c>
      <c r="AB325" t="s">
        <v>241</v>
      </c>
      <c r="AC325" t="s">
        <v>194</v>
      </c>
      <c r="AD325" s="53">
        <v>0.98298283449920432</v>
      </c>
      <c r="AE325" t="s">
        <v>243</v>
      </c>
      <c r="AF325" t="s">
        <v>243</v>
      </c>
    </row>
    <row r="326" spans="1:32" x14ac:dyDescent="0.2">
      <c r="A326">
        <v>93</v>
      </c>
      <c r="B326" t="s">
        <v>339</v>
      </c>
      <c r="C326" t="b">
        <v>0</v>
      </c>
      <c r="D326" t="s">
        <v>236</v>
      </c>
      <c r="E326" s="52">
        <v>0.1</v>
      </c>
      <c r="F326" s="52">
        <v>50</v>
      </c>
      <c r="G326" s="52">
        <v>3.2</v>
      </c>
      <c r="H326" s="52">
        <v>4</v>
      </c>
      <c r="I326" t="s">
        <v>246</v>
      </c>
      <c r="J326" t="s">
        <v>238</v>
      </c>
      <c r="K326" t="s">
        <v>247</v>
      </c>
      <c r="L326" t="s">
        <v>240</v>
      </c>
      <c r="M326" s="53">
        <v>18.784605026245117</v>
      </c>
      <c r="N326" s="53">
        <v>20.809524536132812</v>
      </c>
      <c r="O326" s="53">
        <v>1.3545130491256714</v>
      </c>
      <c r="P326" t="s">
        <v>194</v>
      </c>
      <c r="Q326" t="s">
        <v>194</v>
      </c>
      <c r="R326" t="s">
        <v>194</v>
      </c>
      <c r="S326" t="s">
        <v>194</v>
      </c>
      <c r="T326" t="s">
        <v>194</v>
      </c>
      <c r="U326" t="s">
        <v>194</v>
      </c>
      <c r="V326" t="s">
        <v>194</v>
      </c>
      <c r="W326" t="b">
        <v>1</v>
      </c>
      <c r="X326" s="53">
        <v>8.4878328536254183E-2</v>
      </c>
      <c r="Y326" t="b">
        <v>1</v>
      </c>
      <c r="Z326">
        <v>3</v>
      </c>
      <c r="AA326">
        <v>14</v>
      </c>
      <c r="AB326" t="s">
        <v>241</v>
      </c>
      <c r="AC326" t="s">
        <v>194</v>
      </c>
      <c r="AD326" s="53">
        <v>0.98665375217953766</v>
      </c>
      <c r="AE326" t="s">
        <v>242</v>
      </c>
      <c r="AF326" t="s">
        <v>243</v>
      </c>
    </row>
    <row r="327" spans="1:32" x14ac:dyDescent="0.2">
      <c r="A327">
        <v>94</v>
      </c>
      <c r="B327" t="s">
        <v>340</v>
      </c>
      <c r="C327" t="b">
        <v>0</v>
      </c>
      <c r="D327" t="s">
        <v>236</v>
      </c>
      <c r="E327" s="52">
        <v>1</v>
      </c>
      <c r="F327" s="52">
        <v>50</v>
      </c>
      <c r="G327" s="52">
        <v>3.2</v>
      </c>
      <c r="H327" s="52">
        <v>4</v>
      </c>
      <c r="I327" t="s">
        <v>237</v>
      </c>
      <c r="J327" t="s">
        <v>238</v>
      </c>
      <c r="K327" t="s">
        <v>239</v>
      </c>
      <c r="L327" t="s">
        <v>240</v>
      </c>
      <c r="M327" s="53">
        <v>21.25029182434082</v>
      </c>
      <c r="N327" s="53">
        <v>20.255830764770508</v>
      </c>
      <c r="O327" s="53">
        <v>1.6456093788146973</v>
      </c>
      <c r="P327" t="s">
        <v>194</v>
      </c>
      <c r="Q327" t="s">
        <v>194</v>
      </c>
      <c r="R327" t="s">
        <v>194</v>
      </c>
      <c r="S327" t="s">
        <v>194</v>
      </c>
      <c r="T327" t="s">
        <v>194</v>
      </c>
      <c r="U327" t="s">
        <v>194</v>
      </c>
      <c r="V327" t="s">
        <v>194</v>
      </c>
      <c r="W327" t="b">
        <v>1</v>
      </c>
      <c r="X327" s="53">
        <v>0.28206729695804444</v>
      </c>
      <c r="Y327" t="b">
        <v>1</v>
      </c>
      <c r="Z327">
        <v>3</v>
      </c>
      <c r="AA327">
        <v>16</v>
      </c>
      <c r="AB327" t="s">
        <v>241</v>
      </c>
      <c r="AC327" t="s">
        <v>194</v>
      </c>
      <c r="AD327" s="53">
        <v>0.97295358454814251</v>
      </c>
      <c r="AE327" t="s">
        <v>242</v>
      </c>
      <c r="AF327" t="s">
        <v>243</v>
      </c>
    </row>
    <row r="328" spans="1:32" x14ac:dyDescent="0.2">
      <c r="A328">
        <v>94</v>
      </c>
      <c r="B328" t="s">
        <v>340</v>
      </c>
      <c r="C328" t="b">
        <v>0</v>
      </c>
      <c r="D328" t="s">
        <v>236</v>
      </c>
      <c r="E328" s="52">
        <v>1</v>
      </c>
      <c r="F328" s="52">
        <v>50</v>
      </c>
      <c r="G328" s="52">
        <v>3.2</v>
      </c>
      <c r="H328" s="52">
        <v>4</v>
      </c>
      <c r="I328" t="s">
        <v>244</v>
      </c>
      <c r="J328" t="s">
        <v>238</v>
      </c>
      <c r="K328" t="s">
        <v>245</v>
      </c>
      <c r="L328" t="s">
        <v>240</v>
      </c>
      <c r="M328" s="53">
        <v>20.789438247680664</v>
      </c>
      <c r="N328" s="53">
        <v>21.776315689086914</v>
      </c>
      <c r="O328" s="53">
        <v>0.71146947145462036</v>
      </c>
      <c r="P328" t="s">
        <v>194</v>
      </c>
      <c r="Q328" t="s">
        <v>194</v>
      </c>
      <c r="R328" t="s">
        <v>194</v>
      </c>
      <c r="S328" t="s">
        <v>194</v>
      </c>
      <c r="T328" t="s">
        <v>194</v>
      </c>
      <c r="U328" t="s">
        <v>194</v>
      </c>
      <c r="V328" t="s">
        <v>194</v>
      </c>
      <c r="W328" t="b">
        <v>1</v>
      </c>
      <c r="X328" s="53">
        <v>3.9999999105930328E-2</v>
      </c>
      <c r="Y328" t="b">
        <v>1</v>
      </c>
      <c r="Z328">
        <v>3</v>
      </c>
      <c r="AA328">
        <v>17</v>
      </c>
      <c r="AB328" t="s">
        <v>241</v>
      </c>
      <c r="AC328" t="s">
        <v>194</v>
      </c>
      <c r="AD328" s="53">
        <v>0.99067416909429518</v>
      </c>
      <c r="AE328" t="s">
        <v>243</v>
      </c>
      <c r="AF328" t="s">
        <v>243</v>
      </c>
    </row>
    <row r="329" spans="1:32" x14ac:dyDescent="0.2">
      <c r="A329">
        <v>94</v>
      </c>
      <c r="B329" t="s">
        <v>340</v>
      </c>
      <c r="C329" t="b">
        <v>0</v>
      </c>
      <c r="D329" t="s">
        <v>236</v>
      </c>
      <c r="E329" s="52">
        <v>1</v>
      </c>
      <c r="F329" s="52">
        <v>50</v>
      </c>
      <c r="G329" s="52">
        <v>3.2</v>
      </c>
      <c r="H329" s="52">
        <v>4</v>
      </c>
      <c r="I329" t="s">
        <v>246</v>
      </c>
      <c r="J329" t="s">
        <v>238</v>
      </c>
      <c r="K329" t="s">
        <v>247</v>
      </c>
      <c r="L329" t="s">
        <v>240</v>
      </c>
      <c r="M329" s="53">
        <v>20.752605438232422</v>
      </c>
      <c r="N329" s="53">
        <v>20.809524536132812</v>
      </c>
      <c r="O329" s="53">
        <v>1.3545130491256714</v>
      </c>
      <c r="P329" t="s">
        <v>194</v>
      </c>
      <c r="Q329" t="s">
        <v>194</v>
      </c>
      <c r="R329" t="s">
        <v>194</v>
      </c>
      <c r="S329" t="s">
        <v>194</v>
      </c>
      <c r="T329" t="s">
        <v>194</v>
      </c>
      <c r="U329" t="s">
        <v>194</v>
      </c>
      <c r="V329" t="s">
        <v>194</v>
      </c>
      <c r="W329" t="b">
        <v>1</v>
      </c>
      <c r="X329" s="53">
        <v>8.4878328536254183E-2</v>
      </c>
      <c r="Y329" t="b">
        <v>1</v>
      </c>
      <c r="Z329">
        <v>3</v>
      </c>
      <c r="AA329">
        <v>17</v>
      </c>
      <c r="AB329" t="s">
        <v>241</v>
      </c>
      <c r="AC329" t="s">
        <v>194</v>
      </c>
      <c r="AD329" s="53">
        <v>0.98949061383012527</v>
      </c>
      <c r="AE329" t="s">
        <v>242</v>
      </c>
      <c r="AF329" t="s">
        <v>243</v>
      </c>
    </row>
    <row r="330" spans="1:32" x14ac:dyDescent="0.2">
      <c r="A330">
        <v>95</v>
      </c>
      <c r="B330" t="s">
        <v>341</v>
      </c>
      <c r="C330" t="b">
        <v>0</v>
      </c>
      <c r="D330" t="s">
        <v>236</v>
      </c>
      <c r="E330" s="52">
        <v>10</v>
      </c>
      <c r="F330" s="52">
        <v>50</v>
      </c>
      <c r="G330" s="52">
        <v>3.2</v>
      </c>
      <c r="H330" s="52">
        <v>4</v>
      </c>
      <c r="I330" t="s">
        <v>237</v>
      </c>
      <c r="J330" t="s">
        <v>238</v>
      </c>
      <c r="K330" t="s">
        <v>239</v>
      </c>
      <c r="L330" t="s">
        <v>240</v>
      </c>
      <c r="M330" s="53">
        <v>21.927524566650391</v>
      </c>
      <c r="N330" s="53">
        <v>20.255830764770508</v>
      </c>
      <c r="O330" s="53">
        <v>1.6456093788146973</v>
      </c>
      <c r="P330" t="s">
        <v>194</v>
      </c>
      <c r="Q330" t="s">
        <v>194</v>
      </c>
      <c r="R330" t="s">
        <v>194</v>
      </c>
      <c r="S330" t="s">
        <v>194</v>
      </c>
      <c r="T330" t="s">
        <v>194</v>
      </c>
      <c r="U330" t="s">
        <v>194</v>
      </c>
      <c r="V330" t="s">
        <v>194</v>
      </c>
      <c r="W330" t="b">
        <v>1</v>
      </c>
      <c r="X330" s="53">
        <v>0.28206729695804444</v>
      </c>
      <c r="Y330" t="b">
        <v>1</v>
      </c>
      <c r="Z330">
        <v>3</v>
      </c>
      <c r="AA330">
        <v>16</v>
      </c>
      <c r="AB330" t="s">
        <v>241</v>
      </c>
      <c r="AC330" t="s">
        <v>194</v>
      </c>
      <c r="AD330" s="53">
        <v>0.97506932472380148</v>
      </c>
      <c r="AE330" t="s">
        <v>242</v>
      </c>
      <c r="AF330" t="s">
        <v>243</v>
      </c>
    </row>
    <row r="331" spans="1:32" x14ac:dyDescent="0.2">
      <c r="A331">
        <v>95</v>
      </c>
      <c r="B331" t="s">
        <v>341</v>
      </c>
      <c r="C331" t="b">
        <v>0</v>
      </c>
      <c r="D331" t="s">
        <v>236</v>
      </c>
      <c r="E331" s="52">
        <v>10</v>
      </c>
      <c r="F331" s="52">
        <v>50</v>
      </c>
      <c r="G331" s="52">
        <v>3.2</v>
      </c>
      <c r="H331" s="52">
        <v>4</v>
      </c>
      <c r="I331" t="s">
        <v>244</v>
      </c>
      <c r="J331" t="s">
        <v>238</v>
      </c>
      <c r="K331" t="s">
        <v>245</v>
      </c>
      <c r="L331" t="s">
        <v>240</v>
      </c>
      <c r="M331" s="53">
        <v>20.822067260742188</v>
      </c>
      <c r="N331" s="53">
        <v>21.776315689086914</v>
      </c>
      <c r="O331" s="53">
        <v>0.71146947145462036</v>
      </c>
      <c r="P331" t="s">
        <v>194</v>
      </c>
      <c r="Q331" t="s">
        <v>194</v>
      </c>
      <c r="R331" t="s">
        <v>194</v>
      </c>
      <c r="S331" t="s">
        <v>194</v>
      </c>
      <c r="T331" t="s">
        <v>194</v>
      </c>
      <c r="U331" t="s">
        <v>194</v>
      </c>
      <c r="V331" t="s">
        <v>194</v>
      </c>
      <c r="W331" t="b">
        <v>1</v>
      </c>
      <c r="X331" s="53">
        <v>3.9999999105930328E-2</v>
      </c>
      <c r="Y331" t="b">
        <v>1</v>
      </c>
      <c r="Z331">
        <v>3</v>
      </c>
      <c r="AA331">
        <v>17</v>
      </c>
      <c r="AB331" t="s">
        <v>241</v>
      </c>
      <c r="AC331" t="s">
        <v>194</v>
      </c>
      <c r="AD331" s="53">
        <v>0.98869783619663354</v>
      </c>
      <c r="AE331" t="s">
        <v>243</v>
      </c>
      <c r="AF331" t="s">
        <v>243</v>
      </c>
    </row>
    <row r="332" spans="1:32" x14ac:dyDescent="0.2">
      <c r="A332">
        <v>95</v>
      </c>
      <c r="B332" t="s">
        <v>341</v>
      </c>
      <c r="C332" t="b">
        <v>0</v>
      </c>
      <c r="D332" t="s">
        <v>236</v>
      </c>
      <c r="E332" s="52">
        <v>10</v>
      </c>
      <c r="F332" s="52">
        <v>50</v>
      </c>
      <c r="G332" s="52">
        <v>3.2</v>
      </c>
      <c r="H332" s="52">
        <v>4</v>
      </c>
      <c r="I332" t="s">
        <v>246</v>
      </c>
      <c r="J332" t="s">
        <v>238</v>
      </c>
      <c r="K332" t="s">
        <v>247</v>
      </c>
      <c r="L332" t="s">
        <v>240</v>
      </c>
      <c r="M332" s="53">
        <v>20.735940933227539</v>
      </c>
      <c r="N332" s="53">
        <v>20.809524536132812</v>
      </c>
      <c r="O332" s="53">
        <v>1.3545130491256714</v>
      </c>
      <c r="P332" t="s">
        <v>194</v>
      </c>
      <c r="Q332" t="s">
        <v>194</v>
      </c>
      <c r="R332" t="s">
        <v>194</v>
      </c>
      <c r="S332" t="s">
        <v>194</v>
      </c>
      <c r="T332" t="s">
        <v>194</v>
      </c>
      <c r="U332" t="s">
        <v>194</v>
      </c>
      <c r="V332" t="s">
        <v>194</v>
      </c>
      <c r="W332" t="b">
        <v>1</v>
      </c>
      <c r="X332" s="53">
        <v>8.4878328536254183E-2</v>
      </c>
      <c r="Y332" t="b">
        <v>1</v>
      </c>
      <c r="Z332">
        <v>3</v>
      </c>
      <c r="AA332">
        <v>16</v>
      </c>
      <c r="AB332" t="s">
        <v>241</v>
      </c>
      <c r="AC332" t="s">
        <v>194</v>
      </c>
      <c r="AD332" s="53">
        <v>0.98349959555172917</v>
      </c>
      <c r="AE332" t="s">
        <v>242</v>
      </c>
      <c r="AF332" t="s">
        <v>243</v>
      </c>
    </row>
    <row r="333" spans="1:32" x14ac:dyDescent="0.2">
      <c r="A333">
        <v>96</v>
      </c>
      <c r="B333" t="s">
        <v>342</v>
      </c>
      <c r="C333" t="b">
        <v>0</v>
      </c>
      <c r="D333" t="s">
        <v>236</v>
      </c>
      <c r="E333" s="52">
        <v>100</v>
      </c>
      <c r="F333" s="52">
        <v>50</v>
      </c>
      <c r="G333" s="52">
        <v>3.2</v>
      </c>
      <c r="H333" s="52">
        <v>4</v>
      </c>
      <c r="I333" t="s">
        <v>237</v>
      </c>
      <c r="J333" t="s">
        <v>238</v>
      </c>
      <c r="K333" t="s">
        <v>239</v>
      </c>
      <c r="L333" t="s">
        <v>240</v>
      </c>
      <c r="M333" s="53">
        <v>22.107698440551758</v>
      </c>
      <c r="N333" s="53">
        <v>20.255830764770508</v>
      </c>
      <c r="O333" s="53">
        <v>1.6456093788146973</v>
      </c>
      <c r="P333" t="s">
        <v>194</v>
      </c>
      <c r="Q333" t="s">
        <v>194</v>
      </c>
      <c r="R333" t="s">
        <v>194</v>
      </c>
      <c r="S333" t="s">
        <v>194</v>
      </c>
      <c r="T333" t="s">
        <v>194</v>
      </c>
      <c r="U333" t="s">
        <v>194</v>
      </c>
      <c r="V333" t="s">
        <v>194</v>
      </c>
      <c r="W333" t="b">
        <v>1</v>
      </c>
      <c r="X333" s="53">
        <v>0.28206729695804444</v>
      </c>
      <c r="Y333" t="b">
        <v>1</v>
      </c>
      <c r="Z333">
        <v>3</v>
      </c>
      <c r="AA333">
        <v>17</v>
      </c>
      <c r="AB333" t="s">
        <v>241</v>
      </c>
      <c r="AC333" t="s">
        <v>194</v>
      </c>
      <c r="AD333" s="53">
        <v>0.95284365950898775</v>
      </c>
      <c r="AE333" t="s">
        <v>242</v>
      </c>
      <c r="AF333" t="s">
        <v>243</v>
      </c>
    </row>
    <row r="334" spans="1:32" x14ac:dyDescent="0.2">
      <c r="A334">
        <v>96</v>
      </c>
      <c r="B334" t="s">
        <v>342</v>
      </c>
      <c r="C334" t="b">
        <v>0</v>
      </c>
      <c r="D334" t="s">
        <v>236</v>
      </c>
      <c r="E334" s="52">
        <v>100</v>
      </c>
      <c r="F334" s="52">
        <v>50</v>
      </c>
      <c r="G334" s="52">
        <v>3.2</v>
      </c>
      <c r="H334" s="52">
        <v>4</v>
      </c>
      <c r="I334" t="s">
        <v>244</v>
      </c>
      <c r="J334" t="s">
        <v>238</v>
      </c>
      <c r="K334" t="s">
        <v>245</v>
      </c>
      <c r="L334" t="s">
        <v>240</v>
      </c>
      <c r="M334" s="53">
        <v>21.055513381958008</v>
      </c>
      <c r="N334" s="53">
        <v>21.776315689086914</v>
      </c>
      <c r="O334" s="53">
        <v>0.71146947145462036</v>
      </c>
      <c r="P334" t="s">
        <v>194</v>
      </c>
      <c r="Q334" t="s">
        <v>194</v>
      </c>
      <c r="R334" t="s">
        <v>194</v>
      </c>
      <c r="S334" t="s">
        <v>194</v>
      </c>
      <c r="T334" t="s">
        <v>194</v>
      </c>
      <c r="U334" t="s">
        <v>194</v>
      </c>
      <c r="V334" t="s">
        <v>194</v>
      </c>
      <c r="W334" t="b">
        <v>1</v>
      </c>
      <c r="X334" s="53">
        <v>3.9999999105930328E-2</v>
      </c>
      <c r="Y334" t="b">
        <v>1</v>
      </c>
      <c r="Z334">
        <v>3</v>
      </c>
      <c r="AA334">
        <v>18</v>
      </c>
      <c r="AB334" t="s">
        <v>241</v>
      </c>
      <c r="AC334" t="s">
        <v>194</v>
      </c>
      <c r="AD334" s="53">
        <v>0.97929102078493224</v>
      </c>
      <c r="AE334" t="s">
        <v>243</v>
      </c>
      <c r="AF334" t="s">
        <v>243</v>
      </c>
    </row>
    <row r="335" spans="1:32" x14ac:dyDescent="0.2">
      <c r="A335">
        <v>96</v>
      </c>
      <c r="B335" t="s">
        <v>342</v>
      </c>
      <c r="C335" t="b">
        <v>0</v>
      </c>
      <c r="D335" t="s">
        <v>236</v>
      </c>
      <c r="E335" s="52">
        <v>100</v>
      </c>
      <c r="F335" s="52">
        <v>50</v>
      </c>
      <c r="G335" s="52">
        <v>3.2</v>
      </c>
      <c r="H335" s="52">
        <v>4</v>
      </c>
      <c r="I335" t="s">
        <v>246</v>
      </c>
      <c r="J335" t="s">
        <v>238</v>
      </c>
      <c r="K335" t="s">
        <v>247</v>
      </c>
      <c r="L335" t="s">
        <v>240</v>
      </c>
      <c r="M335" s="53">
        <v>20.8199462890625</v>
      </c>
      <c r="N335" s="53">
        <v>20.809524536132812</v>
      </c>
      <c r="O335" s="53">
        <v>1.3545130491256714</v>
      </c>
      <c r="P335" t="s">
        <v>194</v>
      </c>
      <c r="Q335" t="s">
        <v>194</v>
      </c>
      <c r="R335" t="s">
        <v>194</v>
      </c>
      <c r="S335" t="s">
        <v>194</v>
      </c>
      <c r="T335" t="s">
        <v>194</v>
      </c>
      <c r="U335" t="s">
        <v>194</v>
      </c>
      <c r="V335" t="s">
        <v>194</v>
      </c>
      <c r="W335" t="b">
        <v>1</v>
      </c>
      <c r="X335" s="53">
        <v>8.4878328536254183E-2</v>
      </c>
      <c r="Y335" t="b">
        <v>1</v>
      </c>
      <c r="Z335">
        <v>3</v>
      </c>
      <c r="AA335">
        <v>16</v>
      </c>
      <c r="AB335" t="s">
        <v>241</v>
      </c>
      <c r="AC335" t="s">
        <v>194</v>
      </c>
      <c r="AD335" s="53">
        <v>0.98438816523029737</v>
      </c>
      <c r="AE335" t="s">
        <v>242</v>
      </c>
      <c r="AF335" t="s">
        <v>243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fig2D_raw+calc</vt:lpstr>
      <vt:lpstr>fig2D_clean</vt:lpstr>
      <vt:lpstr>fig2D_sample_annotations</vt:lpstr>
      <vt:lpstr>fig2E_raw+calc</vt:lpstr>
      <vt:lpstr>fig2E_clean</vt:lpstr>
      <vt:lpstr>fig2E_sample_annotations</vt:lpstr>
      <vt:lpstr>fig2F_data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Hye-In Son</dc:creator>
  <cp:lastModifiedBy>Hye-In Son</cp:lastModifiedBy>
  <dcterms:created xsi:type="dcterms:W3CDTF">2024-04-30T17:41:08Z</dcterms:created>
  <dcterms:modified xsi:type="dcterms:W3CDTF">2024-10-19T14:37:33Z</dcterms:modified>
</cp:coreProperties>
</file>