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.WBS\Lecture\Spreadsheet Modelling\Workshop\1\"/>
    </mc:Choice>
  </mc:AlternateContent>
  <bookViews>
    <workbookView xWindow="150" yWindow="90" windowWidth="7440" windowHeight="9390"/>
  </bookViews>
  <sheets>
    <sheet name="Design 1" sheetId="1" r:id="rId1"/>
    <sheet name="Design 2" sheetId="3" r:id="rId2"/>
    <sheet name="Sheet1" sheetId="4" r:id="rId3"/>
  </sheets>
  <definedNames>
    <definedName name="solver_adj" localSheetId="0" hidden="1">'Design 1'!$C$2</definedName>
    <definedName name="solver_adj" localSheetId="1" hidden="1">'Design 2'!$C$2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'Design 1'!$C$27</definedName>
    <definedName name="solver_lhs1" localSheetId="1" hidden="1">'Design 2'!$C$26</definedName>
    <definedName name="solver_lhs2" localSheetId="0" hidden="1">'Design 1'!$C$27</definedName>
    <definedName name="solver_lhs2" localSheetId="1" hidden="1">'Design 2'!$C$26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eg" localSheetId="2" hidden="1">1</definedName>
    <definedName name="solver_num" localSheetId="0" hidden="1">2</definedName>
    <definedName name="solver_num" localSheetId="1" hidden="1">2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opt" localSheetId="0" hidden="1">'Design 1'!$C$27</definedName>
    <definedName name="solver_opt" localSheetId="1" hidden="1">'Design 2'!$C$2</definedName>
    <definedName name="solver_pre" localSheetId="0" hidden="1">0.000001</definedName>
    <definedName name="solver_pre" localSheetId="1" hidden="1">0.000001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hs1" localSheetId="0" hidden="1">'Design 1'!$E$27</definedName>
    <definedName name="solver_rhs1" localSheetId="1" hidden="1">'Design 2'!$E$26</definedName>
    <definedName name="solver_rhs2" localSheetId="0" hidden="1">'Design 1'!$D$27</definedName>
    <definedName name="solver_rhs2" localSheetId="1" hidden="1">'Design 2'!$D$26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62913"/>
</workbook>
</file>

<file path=xl/calcChain.xml><?xml version="1.0" encoding="utf-8"?>
<calcChain xmlns="http://schemas.openxmlformats.org/spreadsheetml/2006/main">
  <c r="B24" i="4" l="1"/>
  <c r="B26" i="4" s="1"/>
  <c r="B27" i="4" l="1"/>
  <c r="D24" i="4"/>
  <c r="D26" i="4" s="1"/>
  <c r="D27" i="4" s="1"/>
  <c r="C24" i="4"/>
  <c r="C26" i="4" s="1"/>
  <c r="C27" i="4" s="1"/>
  <c r="C16" i="4"/>
  <c r="D16" i="4"/>
  <c r="B16" i="4"/>
  <c r="C8" i="4"/>
  <c r="D8" i="4"/>
  <c r="B8" i="4"/>
  <c r="D28" i="4" l="1"/>
  <c r="B28" i="4"/>
  <c r="C28" i="4"/>
  <c r="B12" i="4"/>
  <c r="C12" i="4"/>
  <c r="D12" i="4"/>
  <c r="B20" i="4"/>
  <c r="C20" i="4"/>
  <c r="D20" i="4"/>
  <c r="E12" i="4" l="1"/>
  <c r="E20" i="4"/>
  <c r="R7" i="3"/>
  <c r="S7" i="3"/>
  <c r="T7" i="3"/>
  <c r="V7" i="3" s="1"/>
  <c r="W7" i="3" s="1"/>
  <c r="X7" i="3" s="1"/>
  <c r="K7" i="3"/>
  <c r="L7" i="3"/>
  <c r="M7" i="3" s="1"/>
  <c r="O7" i="3" s="1"/>
  <c r="P7" i="3" s="1"/>
  <c r="D7" i="3"/>
  <c r="F7" i="3"/>
  <c r="G7" i="3"/>
  <c r="R6" i="3"/>
  <c r="S6" i="3"/>
  <c r="T6" i="3" s="1"/>
  <c r="V6" i="3" s="1"/>
  <c r="K6" i="3"/>
  <c r="L6" i="3"/>
  <c r="M6" i="3" s="1"/>
  <c r="O6" i="3" s="1"/>
  <c r="P6" i="3" s="1"/>
  <c r="D6" i="3"/>
  <c r="H6" i="3" s="1"/>
  <c r="F6" i="3"/>
  <c r="I6" i="3"/>
  <c r="R5" i="3"/>
  <c r="S5" i="3"/>
  <c r="T5" i="3" s="1"/>
  <c r="K5" i="3"/>
  <c r="L5" i="3"/>
  <c r="M5" i="3"/>
  <c r="D5" i="3"/>
  <c r="F5" i="3"/>
  <c r="I5" i="3"/>
  <c r="C20" i="1"/>
  <c r="C21" i="1"/>
  <c r="C22" i="1" s="1"/>
  <c r="C24" i="1" s="1"/>
  <c r="C25" i="1" s="1"/>
  <c r="C13" i="1"/>
  <c r="C14" i="1"/>
  <c r="C15" i="1" s="1"/>
  <c r="C17" i="1" s="1"/>
  <c r="C18" i="1" s="1"/>
  <c r="C19" i="1" s="1"/>
  <c r="C8" i="1"/>
  <c r="C10" i="1" s="1"/>
  <c r="C5" i="1"/>
  <c r="C11" i="1"/>
  <c r="D20" i="1"/>
  <c r="D21" i="1"/>
  <c r="D22" i="1" s="1"/>
  <c r="D24" i="1" s="1"/>
  <c r="D25" i="1" s="1"/>
  <c r="D13" i="1"/>
  <c r="D14" i="1"/>
  <c r="D15" i="1" s="1"/>
  <c r="D17" i="1" s="1"/>
  <c r="D18" i="1" s="1"/>
  <c r="D8" i="1"/>
  <c r="D5" i="1"/>
  <c r="D11" i="1"/>
  <c r="E20" i="1"/>
  <c r="E21" i="1"/>
  <c r="E22" i="1" s="1"/>
  <c r="E13" i="1"/>
  <c r="E14" i="1"/>
  <c r="E15" i="1" s="1"/>
  <c r="E17" i="1" s="1"/>
  <c r="E18" i="1" s="1"/>
  <c r="E19" i="1" s="1"/>
  <c r="E8" i="1"/>
  <c r="E5" i="1"/>
  <c r="E9" i="1"/>
  <c r="E28" i="4" l="1"/>
  <c r="G28" i="4" s="1"/>
  <c r="H7" i="3"/>
  <c r="I7" i="3" s="1"/>
  <c r="O5" i="3"/>
  <c r="P5" i="3" s="1"/>
  <c r="Q5" i="3" s="1"/>
  <c r="E10" i="1"/>
  <c r="E11" i="1" s="1"/>
  <c r="E12" i="1" s="1"/>
  <c r="J5" i="3"/>
  <c r="H5" i="3"/>
  <c r="V5" i="3"/>
  <c r="W5" i="3" s="1"/>
  <c r="X5" i="3" s="1"/>
  <c r="Y5" i="3" s="1"/>
  <c r="J6" i="3"/>
  <c r="D12" i="1"/>
  <c r="D10" i="1"/>
  <c r="Q7" i="3"/>
  <c r="C12" i="1"/>
  <c r="C26" i="1"/>
  <c r="D19" i="1"/>
  <c r="W6" i="3"/>
  <c r="X6" i="3" s="1"/>
  <c r="E24" i="1"/>
  <c r="E25" i="1" s="1"/>
  <c r="E26" i="1" s="1"/>
  <c r="D26" i="1"/>
  <c r="Q6" i="3"/>
  <c r="J7" i="3"/>
  <c r="C27" i="1" l="1"/>
  <c r="D38" i="1" s="1"/>
  <c r="Y6" i="3"/>
  <c r="E27" i="1"/>
  <c r="F38" i="1" s="1"/>
  <c r="Y7" i="3"/>
  <c r="D27" i="1"/>
  <c r="E38" i="1" s="1"/>
  <c r="E34" i="1" l="1"/>
  <c r="G38" i="1" s="1"/>
</calcChain>
</file>

<file path=xl/sharedStrings.xml><?xml version="1.0" encoding="utf-8"?>
<sst xmlns="http://schemas.openxmlformats.org/spreadsheetml/2006/main" count="104" uniqueCount="37">
  <si>
    <t>Cheaper Gas?</t>
  </si>
  <si>
    <t>Plan</t>
  </si>
  <si>
    <t>A</t>
  </si>
  <si>
    <t>B</t>
  </si>
  <si>
    <t>C</t>
  </si>
  <si>
    <t>Year 1</t>
  </si>
  <si>
    <t>Variable charge</t>
  </si>
  <si>
    <t>Intro Offer value</t>
  </si>
  <si>
    <t>Net cost</t>
  </si>
  <si>
    <t>Year 2</t>
  </si>
  <si>
    <t>Year 3</t>
  </si>
  <si>
    <t>Grand total</t>
  </si>
  <si>
    <t>kWh per year</t>
  </si>
  <si>
    <t>Cost/kWh</t>
  </si>
  <si>
    <t>Usage</t>
  </si>
  <si>
    <t>A-min(B,C)</t>
  </si>
  <si>
    <t>Fixed Charge</t>
  </si>
  <si>
    <t>Extra cost of A over cheapest</t>
  </si>
  <si>
    <t>Value of 1 Reward Point</t>
  </si>
  <si>
    <t>Reward Point per £ spent</t>
  </si>
  <si>
    <t>Intro Offer Reward Points</t>
  </si>
  <si>
    <t>Reward Points value</t>
  </si>
  <si>
    <t>Reward Points per £ spent</t>
  </si>
  <si>
    <t>Reward Points awarded</t>
  </si>
  <si>
    <t>Reward points awarded</t>
  </si>
  <si>
    <t>Data Table - (we will refer to this in Lesson 4)</t>
  </si>
  <si>
    <t>Total Spending</t>
  </si>
  <si>
    <t>Points into Cash</t>
  </si>
  <si>
    <t>Gained Points</t>
  </si>
  <si>
    <t>Initial Reward Points</t>
  </si>
  <si>
    <t>Charged Amount</t>
  </si>
  <si>
    <t>Charge per Gas Used</t>
  </si>
  <si>
    <t>RP Worth</t>
  </si>
  <si>
    <t>Gas Used</t>
  </si>
  <si>
    <t>Y3</t>
  </si>
  <si>
    <t>Y2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</si>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</sst>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color rgb="FF0000CC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0" fontId="1" fillId="0" borderId="0" xfId="0" applyFont="1" applyBorder="1"/>
    <xf numFmtId="2" fontId="8" fillId="0" borderId="0" xfId="0" applyNumberFormat="1" applyFont="1" applyBorder="1" applyAlignment="1">
      <alignment horizontal="right"/>
    </xf>
    <xf numFmtId="2" fontId="8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2" fontId="9" fillId="0" borderId="8" xfId="0" applyNumberFormat="1" applyFont="1" applyBorder="1" applyAlignment="1">
      <alignment horizontal="right"/>
    </xf>
    <xf numFmtId="2" fontId="9" fillId="0" borderId="9" xfId="0" applyNumberFormat="1" applyFont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9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 applyBorder="1"/>
    <xf numFmtId="2" fontId="0" fillId="0" borderId="0" xfId="0" applyNumberFormat="1"/>
    <xf numFmtId="0" fontId="3" fillId="0" borderId="0" xfId="0" applyFont="1"/>
    <xf numFmtId="1" fontId="6" fillId="0" borderId="0" xfId="0" applyNumberFormat="1" applyFont="1" applyBorder="1" applyAlignment="1">
      <alignment horizontal="right"/>
    </xf>
    <xf numFmtId="0" fontId="12" fillId="0" borderId="0" xfId="1"/>
    <xf numFmtId="0" fontId="13" fillId="3" borderId="0" xfId="1" applyFont="1" applyFill="1"/>
    <xf numFmtId="0" fontId="12" fillId="0" borderId="10" xfId="1" applyBorder="1"/>
    <xf numFmtId="0" fontId="13" fillId="0" borderId="0" xfId="1" applyFont="1" applyAlignment="1">
      <alignment horizontal="center"/>
    </xf>
    <xf numFmtId="0" fontId="14" fillId="0" borderId="10" xfId="1" applyFont="1" applyBorder="1" applyAlignment="1">
      <alignment horizontal="center"/>
    </xf>
    <xf numFmtId="0" fontId="12" fillId="0" borderId="2" xfId="1" applyBorder="1" applyAlignment="1">
      <alignment horizontal="center"/>
    </xf>
    <xf numFmtId="0" fontId="12" fillId="0" borderId="0" xfId="1" applyAlignment="1">
      <alignment horizontal="center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Gas Tariff cost comparison</a:t>
            </a:r>
          </a:p>
        </c:rich>
      </c:tx>
      <c:layout>
        <c:manualLayout>
          <c:xMode val="edge"/>
          <c:yMode val="edge"/>
          <c:x val="0.36009222471044328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4693026417614"/>
          <c:y val="0.18861209964412812"/>
          <c:w val="0.56880797646392145"/>
          <c:h val="0.72241992882562278"/>
        </c:manualLayout>
      </c:layout>
      <c:scatterChart>
        <c:scatterStyle val="smoothMarker"/>
        <c:varyColors val="0"/>
        <c:ser>
          <c:idx val="0"/>
          <c:order val="0"/>
          <c:tx>
            <c:v>A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'Design 1'!$C$39:$C$135</c:f>
              <c:numCache>
                <c:formatCode>General</c:formatCode>
                <c:ptCount val="97"/>
                <c:pt idx="0">
                  <c:v>24000</c:v>
                </c:pt>
                <c:pt idx="1">
                  <c:v>23750</c:v>
                </c:pt>
                <c:pt idx="2">
                  <c:v>23500</c:v>
                </c:pt>
                <c:pt idx="3">
                  <c:v>23250</c:v>
                </c:pt>
                <c:pt idx="4">
                  <c:v>23000</c:v>
                </c:pt>
                <c:pt idx="5">
                  <c:v>22750</c:v>
                </c:pt>
                <c:pt idx="6">
                  <c:v>22500</c:v>
                </c:pt>
                <c:pt idx="7">
                  <c:v>22250</c:v>
                </c:pt>
                <c:pt idx="8">
                  <c:v>22000</c:v>
                </c:pt>
                <c:pt idx="9">
                  <c:v>21750</c:v>
                </c:pt>
                <c:pt idx="10">
                  <c:v>21500</c:v>
                </c:pt>
                <c:pt idx="11">
                  <c:v>21250</c:v>
                </c:pt>
                <c:pt idx="12">
                  <c:v>21000</c:v>
                </c:pt>
                <c:pt idx="13">
                  <c:v>20750</c:v>
                </c:pt>
                <c:pt idx="14">
                  <c:v>20500</c:v>
                </c:pt>
                <c:pt idx="15">
                  <c:v>20250</c:v>
                </c:pt>
                <c:pt idx="16">
                  <c:v>20000</c:v>
                </c:pt>
                <c:pt idx="17">
                  <c:v>19750</c:v>
                </c:pt>
                <c:pt idx="18">
                  <c:v>19500</c:v>
                </c:pt>
                <c:pt idx="19">
                  <c:v>19250</c:v>
                </c:pt>
                <c:pt idx="20">
                  <c:v>19000</c:v>
                </c:pt>
                <c:pt idx="21">
                  <c:v>18750</c:v>
                </c:pt>
                <c:pt idx="22">
                  <c:v>18500</c:v>
                </c:pt>
                <c:pt idx="23">
                  <c:v>18250</c:v>
                </c:pt>
                <c:pt idx="24">
                  <c:v>18000</c:v>
                </c:pt>
                <c:pt idx="25">
                  <c:v>17750</c:v>
                </c:pt>
                <c:pt idx="26">
                  <c:v>17500</c:v>
                </c:pt>
                <c:pt idx="27">
                  <c:v>17250</c:v>
                </c:pt>
                <c:pt idx="28">
                  <c:v>17000</c:v>
                </c:pt>
                <c:pt idx="29">
                  <c:v>16750</c:v>
                </c:pt>
                <c:pt idx="30">
                  <c:v>16500</c:v>
                </c:pt>
                <c:pt idx="31">
                  <c:v>16250</c:v>
                </c:pt>
                <c:pt idx="32">
                  <c:v>16000</c:v>
                </c:pt>
                <c:pt idx="33">
                  <c:v>15750</c:v>
                </c:pt>
                <c:pt idx="34">
                  <c:v>15500</c:v>
                </c:pt>
                <c:pt idx="35">
                  <c:v>15250</c:v>
                </c:pt>
                <c:pt idx="36">
                  <c:v>15000</c:v>
                </c:pt>
                <c:pt idx="37">
                  <c:v>14750</c:v>
                </c:pt>
                <c:pt idx="38">
                  <c:v>14500</c:v>
                </c:pt>
                <c:pt idx="39">
                  <c:v>14250</c:v>
                </c:pt>
                <c:pt idx="40">
                  <c:v>14000</c:v>
                </c:pt>
                <c:pt idx="41">
                  <c:v>13750</c:v>
                </c:pt>
                <c:pt idx="42">
                  <c:v>13500</c:v>
                </c:pt>
                <c:pt idx="43">
                  <c:v>13250</c:v>
                </c:pt>
                <c:pt idx="44">
                  <c:v>13000</c:v>
                </c:pt>
                <c:pt idx="45">
                  <c:v>12750</c:v>
                </c:pt>
                <c:pt idx="46">
                  <c:v>12500</c:v>
                </c:pt>
                <c:pt idx="47">
                  <c:v>12250</c:v>
                </c:pt>
                <c:pt idx="48">
                  <c:v>12000</c:v>
                </c:pt>
                <c:pt idx="49">
                  <c:v>11750</c:v>
                </c:pt>
                <c:pt idx="50">
                  <c:v>11500</c:v>
                </c:pt>
                <c:pt idx="51">
                  <c:v>11250</c:v>
                </c:pt>
                <c:pt idx="52">
                  <c:v>11000</c:v>
                </c:pt>
                <c:pt idx="53">
                  <c:v>10750</c:v>
                </c:pt>
                <c:pt idx="54">
                  <c:v>10500</c:v>
                </c:pt>
                <c:pt idx="55">
                  <c:v>10250</c:v>
                </c:pt>
                <c:pt idx="56">
                  <c:v>10000</c:v>
                </c:pt>
                <c:pt idx="57">
                  <c:v>9750</c:v>
                </c:pt>
                <c:pt idx="58">
                  <c:v>9500</c:v>
                </c:pt>
                <c:pt idx="59">
                  <c:v>9250</c:v>
                </c:pt>
                <c:pt idx="60">
                  <c:v>9000</c:v>
                </c:pt>
                <c:pt idx="61">
                  <c:v>8750</c:v>
                </c:pt>
                <c:pt idx="62">
                  <c:v>8500</c:v>
                </c:pt>
                <c:pt idx="63">
                  <c:v>8250</c:v>
                </c:pt>
                <c:pt idx="64">
                  <c:v>8000</c:v>
                </c:pt>
                <c:pt idx="65">
                  <c:v>7750</c:v>
                </c:pt>
                <c:pt idx="66">
                  <c:v>7500</c:v>
                </c:pt>
                <c:pt idx="67">
                  <c:v>7250</c:v>
                </c:pt>
                <c:pt idx="68">
                  <c:v>7000</c:v>
                </c:pt>
                <c:pt idx="69">
                  <c:v>6750</c:v>
                </c:pt>
                <c:pt idx="70">
                  <c:v>6500</c:v>
                </c:pt>
                <c:pt idx="71">
                  <c:v>6250</c:v>
                </c:pt>
                <c:pt idx="72">
                  <c:v>6000</c:v>
                </c:pt>
                <c:pt idx="73">
                  <c:v>5750</c:v>
                </c:pt>
                <c:pt idx="74">
                  <c:v>5500</c:v>
                </c:pt>
                <c:pt idx="75">
                  <c:v>5250</c:v>
                </c:pt>
                <c:pt idx="76">
                  <c:v>5000</c:v>
                </c:pt>
                <c:pt idx="77">
                  <c:v>4750</c:v>
                </c:pt>
                <c:pt idx="78">
                  <c:v>4500</c:v>
                </c:pt>
                <c:pt idx="79">
                  <c:v>4250</c:v>
                </c:pt>
                <c:pt idx="80">
                  <c:v>4000</c:v>
                </c:pt>
                <c:pt idx="81">
                  <c:v>3750</c:v>
                </c:pt>
                <c:pt idx="82">
                  <c:v>3500</c:v>
                </c:pt>
                <c:pt idx="83">
                  <c:v>3250</c:v>
                </c:pt>
                <c:pt idx="84">
                  <c:v>3000</c:v>
                </c:pt>
                <c:pt idx="85">
                  <c:v>2750</c:v>
                </c:pt>
                <c:pt idx="86">
                  <c:v>2500</c:v>
                </c:pt>
                <c:pt idx="87">
                  <c:v>2250</c:v>
                </c:pt>
                <c:pt idx="88">
                  <c:v>2000</c:v>
                </c:pt>
                <c:pt idx="89">
                  <c:v>1750</c:v>
                </c:pt>
                <c:pt idx="90">
                  <c:v>1500</c:v>
                </c:pt>
                <c:pt idx="91">
                  <c:v>1250</c:v>
                </c:pt>
                <c:pt idx="92">
                  <c:v>1000</c:v>
                </c:pt>
                <c:pt idx="93">
                  <c:v>750</c:v>
                </c:pt>
                <c:pt idx="94">
                  <c:v>500</c:v>
                </c:pt>
                <c:pt idx="95">
                  <c:v>250</c:v>
                </c:pt>
                <c:pt idx="96">
                  <c:v>0</c:v>
                </c:pt>
              </c:numCache>
            </c:numRef>
          </c:xVal>
          <c:yVal>
            <c:numRef>
              <c:f>'Design 1'!$D$39:$D$135</c:f>
              <c:numCache>
                <c:formatCode>General</c:formatCode>
                <c:ptCount val="97"/>
                <c:pt idx="0">
                  <c:v>1001.97</c:v>
                </c:pt>
                <c:pt idx="1">
                  <c:v>992.03250000000003</c:v>
                </c:pt>
                <c:pt idx="2">
                  <c:v>982.09500000000003</c:v>
                </c:pt>
                <c:pt idx="3">
                  <c:v>972.15750000000003</c:v>
                </c:pt>
                <c:pt idx="4">
                  <c:v>962.22</c:v>
                </c:pt>
                <c:pt idx="5">
                  <c:v>952.28250000000003</c:v>
                </c:pt>
                <c:pt idx="6">
                  <c:v>942.34500000000003</c:v>
                </c:pt>
                <c:pt idx="7">
                  <c:v>932.40750000000003</c:v>
                </c:pt>
                <c:pt idx="8">
                  <c:v>922.47</c:v>
                </c:pt>
                <c:pt idx="9">
                  <c:v>912.53250000000003</c:v>
                </c:pt>
                <c:pt idx="10">
                  <c:v>902.59500000000003</c:v>
                </c:pt>
                <c:pt idx="11">
                  <c:v>892.65750000000003</c:v>
                </c:pt>
                <c:pt idx="12">
                  <c:v>882.72</c:v>
                </c:pt>
                <c:pt idx="13">
                  <c:v>872.78250000000003</c:v>
                </c:pt>
                <c:pt idx="14">
                  <c:v>862.84500000000003</c:v>
                </c:pt>
                <c:pt idx="15">
                  <c:v>852.90750000000003</c:v>
                </c:pt>
                <c:pt idx="16">
                  <c:v>842.97</c:v>
                </c:pt>
                <c:pt idx="17">
                  <c:v>833.03250000000003</c:v>
                </c:pt>
                <c:pt idx="18">
                  <c:v>823.09500000000003</c:v>
                </c:pt>
                <c:pt idx="19">
                  <c:v>813.15750000000003</c:v>
                </c:pt>
                <c:pt idx="20">
                  <c:v>803.22</c:v>
                </c:pt>
                <c:pt idx="21">
                  <c:v>793.28250000000003</c:v>
                </c:pt>
                <c:pt idx="22">
                  <c:v>783.34500000000003</c:v>
                </c:pt>
                <c:pt idx="23">
                  <c:v>773.40750000000003</c:v>
                </c:pt>
                <c:pt idx="24">
                  <c:v>763.47</c:v>
                </c:pt>
                <c:pt idx="25">
                  <c:v>753.53250000000003</c:v>
                </c:pt>
                <c:pt idx="26">
                  <c:v>743.59500000000003</c:v>
                </c:pt>
                <c:pt idx="27">
                  <c:v>733.65750000000003</c:v>
                </c:pt>
                <c:pt idx="28">
                  <c:v>723.72</c:v>
                </c:pt>
                <c:pt idx="29">
                  <c:v>713.78250000000003</c:v>
                </c:pt>
                <c:pt idx="30">
                  <c:v>703.84500000000003</c:v>
                </c:pt>
                <c:pt idx="31">
                  <c:v>693.90750000000003</c:v>
                </c:pt>
                <c:pt idx="32">
                  <c:v>683.97</c:v>
                </c:pt>
                <c:pt idx="33">
                  <c:v>674.03250000000003</c:v>
                </c:pt>
                <c:pt idx="34">
                  <c:v>664.09500000000003</c:v>
                </c:pt>
                <c:pt idx="35">
                  <c:v>654.15750000000003</c:v>
                </c:pt>
                <c:pt idx="36">
                  <c:v>644.22</c:v>
                </c:pt>
                <c:pt idx="37">
                  <c:v>634.28250000000003</c:v>
                </c:pt>
                <c:pt idx="38">
                  <c:v>624.34500000000003</c:v>
                </c:pt>
                <c:pt idx="39">
                  <c:v>614.40750000000003</c:v>
                </c:pt>
                <c:pt idx="40">
                  <c:v>604.47</c:v>
                </c:pt>
                <c:pt idx="41">
                  <c:v>594.53250000000003</c:v>
                </c:pt>
                <c:pt idx="42">
                  <c:v>584.59500000000003</c:v>
                </c:pt>
                <c:pt idx="43">
                  <c:v>574.65750000000003</c:v>
                </c:pt>
                <c:pt idx="44">
                  <c:v>564.72</c:v>
                </c:pt>
                <c:pt idx="45">
                  <c:v>554.78250000000003</c:v>
                </c:pt>
                <c:pt idx="46">
                  <c:v>544.84500000000003</c:v>
                </c:pt>
                <c:pt idx="47">
                  <c:v>534.90750000000003</c:v>
                </c:pt>
                <c:pt idx="48">
                  <c:v>524.97</c:v>
                </c:pt>
                <c:pt idx="49">
                  <c:v>515.03250000000003</c:v>
                </c:pt>
                <c:pt idx="50">
                  <c:v>505.09500000000003</c:v>
                </c:pt>
                <c:pt idx="51">
                  <c:v>495.15750000000003</c:v>
                </c:pt>
                <c:pt idx="52">
                  <c:v>485.22</c:v>
                </c:pt>
                <c:pt idx="53">
                  <c:v>475.28250000000003</c:v>
                </c:pt>
                <c:pt idx="54">
                  <c:v>465.34500000000003</c:v>
                </c:pt>
                <c:pt idx="55">
                  <c:v>455.40750000000003</c:v>
                </c:pt>
                <c:pt idx="56">
                  <c:v>445.47</c:v>
                </c:pt>
                <c:pt idx="57">
                  <c:v>435.53250000000003</c:v>
                </c:pt>
                <c:pt idx="58">
                  <c:v>425.59500000000003</c:v>
                </c:pt>
                <c:pt idx="59">
                  <c:v>415.65750000000003</c:v>
                </c:pt>
                <c:pt idx="60">
                  <c:v>405.72</c:v>
                </c:pt>
                <c:pt idx="61">
                  <c:v>395.78250000000003</c:v>
                </c:pt>
                <c:pt idx="62">
                  <c:v>385.84500000000003</c:v>
                </c:pt>
                <c:pt idx="63">
                  <c:v>375.90749999999997</c:v>
                </c:pt>
                <c:pt idx="64">
                  <c:v>365.96999999999997</c:v>
                </c:pt>
                <c:pt idx="65">
                  <c:v>356.03249999999997</c:v>
                </c:pt>
                <c:pt idx="66">
                  <c:v>346.09499999999997</c:v>
                </c:pt>
                <c:pt idx="67">
                  <c:v>336.15749999999997</c:v>
                </c:pt>
                <c:pt idx="68">
                  <c:v>326.21999999999997</c:v>
                </c:pt>
                <c:pt idx="69">
                  <c:v>316.28249999999997</c:v>
                </c:pt>
                <c:pt idx="70">
                  <c:v>306.34499999999997</c:v>
                </c:pt>
                <c:pt idx="71">
                  <c:v>296.40749999999997</c:v>
                </c:pt>
                <c:pt idx="72">
                  <c:v>286.46999999999997</c:v>
                </c:pt>
                <c:pt idx="73">
                  <c:v>276.53249999999997</c:v>
                </c:pt>
                <c:pt idx="74">
                  <c:v>266.59499999999997</c:v>
                </c:pt>
                <c:pt idx="75">
                  <c:v>256.65749999999997</c:v>
                </c:pt>
                <c:pt idx="76">
                  <c:v>246.71999999999997</c:v>
                </c:pt>
                <c:pt idx="77">
                  <c:v>236.78249999999997</c:v>
                </c:pt>
                <c:pt idx="78">
                  <c:v>226.84499999999997</c:v>
                </c:pt>
                <c:pt idx="79">
                  <c:v>216.90749999999997</c:v>
                </c:pt>
                <c:pt idx="80">
                  <c:v>206.96999999999997</c:v>
                </c:pt>
                <c:pt idx="81">
                  <c:v>197.03249999999997</c:v>
                </c:pt>
                <c:pt idx="82">
                  <c:v>187.095</c:v>
                </c:pt>
                <c:pt idx="83">
                  <c:v>177.1575</c:v>
                </c:pt>
                <c:pt idx="84">
                  <c:v>167.22</c:v>
                </c:pt>
                <c:pt idx="85">
                  <c:v>157.2825</c:v>
                </c:pt>
                <c:pt idx="86">
                  <c:v>147.345</c:v>
                </c:pt>
                <c:pt idx="87">
                  <c:v>137.4075</c:v>
                </c:pt>
                <c:pt idx="88">
                  <c:v>127.47</c:v>
                </c:pt>
                <c:pt idx="89">
                  <c:v>117.5325</c:v>
                </c:pt>
                <c:pt idx="90">
                  <c:v>107.595</c:v>
                </c:pt>
                <c:pt idx="91">
                  <c:v>97.657499999999999</c:v>
                </c:pt>
                <c:pt idx="92">
                  <c:v>87.72</c:v>
                </c:pt>
                <c:pt idx="93">
                  <c:v>77.782499999999999</c:v>
                </c:pt>
                <c:pt idx="94">
                  <c:v>67.844999999999999</c:v>
                </c:pt>
                <c:pt idx="95">
                  <c:v>57.907500000000006</c:v>
                </c:pt>
                <c:pt idx="96">
                  <c:v>47.97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CE-40B2-BAD0-479741A6CDF4}"/>
            </c:ext>
          </c:extLst>
        </c:ser>
        <c:ser>
          <c:idx val="1"/>
          <c:order val="1"/>
          <c:tx>
            <c:v>B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1'!$C$39:$C$135</c:f>
              <c:numCache>
                <c:formatCode>General</c:formatCode>
                <c:ptCount val="97"/>
                <c:pt idx="0">
                  <c:v>24000</c:v>
                </c:pt>
                <c:pt idx="1">
                  <c:v>23750</c:v>
                </c:pt>
                <c:pt idx="2">
                  <c:v>23500</c:v>
                </c:pt>
                <c:pt idx="3">
                  <c:v>23250</c:v>
                </c:pt>
                <c:pt idx="4">
                  <c:v>23000</c:v>
                </c:pt>
                <c:pt idx="5">
                  <c:v>22750</c:v>
                </c:pt>
                <c:pt idx="6">
                  <c:v>22500</c:v>
                </c:pt>
                <c:pt idx="7">
                  <c:v>22250</c:v>
                </c:pt>
                <c:pt idx="8">
                  <c:v>22000</c:v>
                </c:pt>
                <c:pt idx="9">
                  <c:v>21750</c:v>
                </c:pt>
                <c:pt idx="10">
                  <c:v>21500</c:v>
                </c:pt>
                <c:pt idx="11">
                  <c:v>21250</c:v>
                </c:pt>
                <c:pt idx="12">
                  <c:v>21000</c:v>
                </c:pt>
                <c:pt idx="13">
                  <c:v>20750</c:v>
                </c:pt>
                <c:pt idx="14">
                  <c:v>20500</c:v>
                </c:pt>
                <c:pt idx="15">
                  <c:v>20250</c:v>
                </c:pt>
                <c:pt idx="16">
                  <c:v>20000</c:v>
                </c:pt>
                <c:pt idx="17">
                  <c:v>19750</c:v>
                </c:pt>
                <c:pt idx="18">
                  <c:v>19500</c:v>
                </c:pt>
                <c:pt idx="19">
                  <c:v>19250</c:v>
                </c:pt>
                <c:pt idx="20">
                  <c:v>19000</c:v>
                </c:pt>
                <c:pt idx="21">
                  <c:v>18750</c:v>
                </c:pt>
                <c:pt idx="22">
                  <c:v>18500</c:v>
                </c:pt>
                <c:pt idx="23">
                  <c:v>18250</c:v>
                </c:pt>
                <c:pt idx="24">
                  <c:v>18000</c:v>
                </c:pt>
                <c:pt idx="25">
                  <c:v>17750</c:v>
                </c:pt>
                <c:pt idx="26">
                  <c:v>17500</c:v>
                </c:pt>
                <c:pt idx="27">
                  <c:v>17250</c:v>
                </c:pt>
                <c:pt idx="28">
                  <c:v>17000</c:v>
                </c:pt>
                <c:pt idx="29">
                  <c:v>16750</c:v>
                </c:pt>
                <c:pt idx="30">
                  <c:v>16500</c:v>
                </c:pt>
                <c:pt idx="31">
                  <c:v>16250</c:v>
                </c:pt>
                <c:pt idx="32">
                  <c:v>16000</c:v>
                </c:pt>
                <c:pt idx="33">
                  <c:v>15750</c:v>
                </c:pt>
                <c:pt idx="34">
                  <c:v>15500</c:v>
                </c:pt>
                <c:pt idx="35">
                  <c:v>15250</c:v>
                </c:pt>
                <c:pt idx="36">
                  <c:v>15000</c:v>
                </c:pt>
                <c:pt idx="37">
                  <c:v>14750</c:v>
                </c:pt>
                <c:pt idx="38">
                  <c:v>14500</c:v>
                </c:pt>
                <c:pt idx="39">
                  <c:v>14250</c:v>
                </c:pt>
                <c:pt idx="40">
                  <c:v>14000</c:v>
                </c:pt>
                <c:pt idx="41">
                  <c:v>13750</c:v>
                </c:pt>
                <c:pt idx="42">
                  <c:v>13500</c:v>
                </c:pt>
                <c:pt idx="43">
                  <c:v>13250</c:v>
                </c:pt>
                <c:pt idx="44">
                  <c:v>13000</c:v>
                </c:pt>
                <c:pt idx="45">
                  <c:v>12750</c:v>
                </c:pt>
                <c:pt idx="46">
                  <c:v>12500</c:v>
                </c:pt>
                <c:pt idx="47">
                  <c:v>12250</c:v>
                </c:pt>
                <c:pt idx="48">
                  <c:v>12000</c:v>
                </c:pt>
                <c:pt idx="49">
                  <c:v>11750</c:v>
                </c:pt>
                <c:pt idx="50">
                  <c:v>11500</c:v>
                </c:pt>
                <c:pt idx="51">
                  <c:v>11250</c:v>
                </c:pt>
                <c:pt idx="52">
                  <c:v>11000</c:v>
                </c:pt>
                <c:pt idx="53">
                  <c:v>10750</c:v>
                </c:pt>
                <c:pt idx="54">
                  <c:v>10500</c:v>
                </c:pt>
                <c:pt idx="55">
                  <c:v>10250</c:v>
                </c:pt>
                <c:pt idx="56">
                  <c:v>10000</c:v>
                </c:pt>
                <c:pt idx="57">
                  <c:v>9750</c:v>
                </c:pt>
                <c:pt idx="58">
                  <c:v>9500</c:v>
                </c:pt>
                <c:pt idx="59">
                  <c:v>9250</c:v>
                </c:pt>
                <c:pt idx="60">
                  <c:v>9000</c:v>
                </c:pt>
                <c:pt idx="61">
                  <c:v>8750</c:v>
                </c:pt>
                <c:pt idx="62">
                  <c:v>8500</c:v>
                </c:pt>
                <c:pt idx="63">
                  <c:v>8250</c:v>
                </c:pt>
                <c:pt idx="64">
                  <c:v>8000</c:v>
                </c:pt>
                <c:pt idx="65">
                  <c:v>7750</c:v>
                </c:pt>
                <c:pt idx="66">
                  <c:v>7500</c:v>
                </c:pt>
                <c:pt idx="67">
                  <c:v>7250</c:v>
                </c:pt>
                <c:pt idx="68">
                  <c:v>7000</c:v>
                </c:pt>
                <c:pt idx="69">
                  <c:v>6750</c:v>
                </c:pt>
                <c:pt idx="70">
                  <c:v>6500</c:v>
                </c:pt>
                <c:pt idx="71">
                  <c:v>6250</c:v>
                </c:pt>
                <c:pt idx="72">
                  <c:v>6000</c:v>
                </c:pt>
                <c:pt idx="73">
                  <c:v>5750</c:v>
                </c:pt>
                <c:pt idx="74">
                  <c:v>5500</c:v>
                </c:pt>
                <c:pt idx="75">
                  <c:v>5250</c:v>
                </c:pt>
                <c:pt idx="76">
                  <c:v>5000</c:v>
                </c:pt>
                <c:pt idx="77">
                  <c:v>4750</c:v>
                </c:pt>
                <c:pt idx="78">
                  <c:v>4500</c:v>
                </c:pt>
                <c:pt idx="79">
                  <c:v>4250</c:v>
                </c:pt>
                <c:pt idx="80">
                  <c:v>4000</c:v>
                </c:pt>
                <c:pt idx="81">
                  <c:v>3750</c:v>
                </c:pt>
                <c:pt idx="82">
                  <c:v>3500</c:v>
                </c:pt>
                <c:pt idx="83">
                  <c:v>3250</c:v>
                </c:pt>
                <c:pt idx="84">
                  <c:v>3000</c:v>
                </c:pt>
                <c:pt idx="85">
                  <c:v>2750</c:v>
                </c:pt>
                <c:pt idx="86">
                  <c:v>2500</c:v>
                </c:pt>
                <c:pt idx="87">
                  <c:v>2250</c:v>
                </c:pt>
                <c:pt idx="88">
                  <c:v>2000</c:v>
                </c:pt>
                <c:pt idx="89">
                  <c:v>1750</c:v>
                </c:pt>
                <c:pt idx="90">
                  <c:v>1500</c:v>
                </c:pt>
                <c:pt idx="91">
                  <c:v>1250</c:v>
                </c:pt>
                <c:pt idx="92">
                  <c:v>1000</c:v>
                </c:pt>
                <c:pt idx="93">
                  <c:v>750</c:v>
                </c:pt>
                <c:pt idx="94">
                  <c:v>500</c:v>
                </c:pt>
                <c:pt idx="95">
                  <c:v>250</c:v>
                </c:pt>
                <c:pt idx="96">
                  <c:v>0</c:v>
                </c:pt>
              </c:numCache>
            </c:numRef>
          </c:xVal>
          <c:yVal>
            <c:numRef>
              <c:f>'Design 1'!$E$39:$E$135</c:f>
              <c:numCache>
                <c:formatCode>General</c:formatCode>
                <c:ptCount val="97"/>
                <c:pt idx="0">
                  <c:v>953.97</c:v>
                </c:pt>
                <c:pt idx="1">
                  <c:v>945.15750000000003</c:v>
                </c:pt>
                <c:pt idx="2">
                  <c:v>936.34500000000003</c:v>
                </c:pt>
                <c:pt idx="3">
                  <c:v>927.53250000000003</c:v>
                </c:pt>
                <c:pt idx="4">
                  <c:v>918.72</c:v>
                </c:pt>
                <c:pt idx="5">
                  <c:v>909.90750000000003</c:v>
                </c:pt>
                <c:pt idx="6">
                  <c:v>901.09500000000003</c:v>
                </c:pt>
                <c:pt idx="7">
                  <c:v>892.28250000000003</c:v>
                </c:pt>
                <c:pt idx="8">
                  <c:v>883.47</c:v>
                </c:pt>
                <c:pt idx="9">
                  <c:v>874.65750000000003</c:v>
                </c:pt>
                <c:pt idx="10">
                  <c:v>865.84500000000003</c:v>
                </c:pt>
                <c:pt idx="11">
                  <c:v>857.03250000000003</c:v>
                </c:pt>
                <c:pt idx="12">
                  <c:v>848.22</c:v>
                </c:pt>
                <c:pt idx="13">
                  <c:v>839.40750000000003</c:v>
                </c:pt>
                <c:pt idx="14">
                  <c:v>830.59500000000003</c:v>
                </c:pt>
                <c:pt idx="15">
                  <c:v>821.78250000000003</c:v>
                </c:pt>
                <c:pt idx="16">
                  <c:v>812.97</c:v>
                </c:pt>
                <c:pt idx="17">
                  <c:v>804.15750000000003</c:v>
                </c:pt>
                <c:pt idx="18">
                  <c:v>795.34500000000003</c:v>
                </c:pt>
                <c:pt idx="19">
                  <c:v>786.53250000000003</c:v>
                </c:pt>
                <c:pt idx="20">
                  <c:v>777.72</c:v>
                </c:pt>
                <c:pt idx="21">
                  <c:v>768.90750000000003</c:v>
                </c:pt>
                <c:pt idx="22">
                  <c:v>760.09500000000003</c:v>
                </c:pt>
                <c:pt idx="23">
                  <c:v>751.28250000000003</c:v>
                </c:pt>
                <c:pt idx="24">
                  <c:v>742.47</c:v>
                </c:pt>
                <c:pt idx="25">
                  <c:v>733.65750000000003</c:v>
                </c:pt>
                <c:pt idx="26">
                  <c:v>724.84500000000003</c:v>
                </c:pt>
                <c:pt idx="27">
                  <c:v>716.03250000000003</c:v>
                </c:pt>
                <c:pt idx="28">
                  <c:v>707.22</c:v>
                </c:pt>
                <c:pt idx="29">
                  <c:v>698.40750000000003</c:v>
                </c:pt>
                <c:pt idx="30">
                  <c:v>689.59500000000003</c:v>
                </c:pt>
                <c:pt idx="31">
                  <c:v>680.78250000000003</c:v>
                </c:pt>
                <c:pt idx="32">
                  <c:v>671.97</c:v>
                </c:pt>
                <c:pt idx="33">
                  <c:v>663.15750000000003</c:v>
                </c:pt>
                <c:pt idx="34">
                  <c:v>654.34500000000003</c:v>
                </c:pt>
                <c:pt idx="35">
                  <c:v>645.53250000000003</c:v>
                </c:pt>
                <c:pt idx="36">
                  <c:v>636.72</c:v>
                </c:pt>
                <c:pt idx="37">
                  <c:v>627.90750000000003</c:v>
                </c:pt>
                <c:pt idx="38">
                  <c:v>619.09500000000003</c:v>
                </c:pt>
                <c:pt idx="39">
                  <c:v>610.28250000000003</c:v>
                </c:pt>
                <c:pt idx="40">
                  <c:v>601.47</c:v>
                </c:pt>
                <c:pt idx="41">
                  <c:v>592.65750000000003</c:v>
                </c:pt>
                <c:pt idx="42">
                  <c:v>583.84500000000003</c:v>
                </c:pt>
                <c:pt idx="43">
                  <c:v>575.03250000000003</c:v>
                </c:pt>
                <c:pt idx="44">
                  <c:v>566.22</c:v>
                </c:pt>
                <c:pt idx="45">
                  <c:v>557.40750000000003</c:v>
                </c:pt>
                <c:pt idx="46">
                  <c:v>548.59500000000003</c:v>
                </c:pt>
                <c:pt idx="47">
                  <c:v>539.78250000000003</c:v>
                </c:pt>
                <c:pt idx="48">
                  <c:v>530.97</c:v>
                </c:pt>
                <c:pt idx="49">
                  <c:v>522.15750000000003</c:v>
                </c:pt>
                <c:pt idx="50">
                  <c:v>513.34500000000003</c:v>
                </c:pt>
                <c:pt idx="51">
                  <c:v>504.53250000000003</c:v>
                </c:pt>
                <c:pt idx="52">
                  <c:v>495.72</c:v>
                </c:pt>
                <c:pt idx="53">
                  <c:v>486.90750000000003</c:v>
                </c:pt>
                <c:pt idx="54">
                  <c:v>478.09500000000003</c:v>
                </c:pt>
                <c:pt idx="55">
                  <c:v>469.28250000000003</c:v>
                </c:pt>
                <c:pt idx="56">
                  <c:v>460.47</c:v>
                </c:pt>
                <c:pt idx="57">
                  <c:v>451.65750000000003</c:v>
                </c:pt>
                <c:pt idx="58">
                  <c:v>442.84500000000003</c:v>
                </c:pt>
                <c:pt idx="59">
                  <c:v>434.03250000000003</c:v>
                </c:pt>
                <c:pt idx="60">
                  <c:v>425.22</c:v>
                </c:pt>
                <c:pt idx="61">
                  <c:v>416.40750000000003</c:v>
                </c:pt>
                <c:pt idx="62">
                  <c:v>407.59500000000003</c:v>
                </c:pt>
                <c:pt idx="63">
                  <c:v>398.78250000000003</c:v>
                </c:pt>
                <c:pt idx="64">
                  <c:v>389.97</c:v>
                </c:pt>
                <c:pt idx="65">
                  <c:v>381.15750000000003</c:v>
                </c:pt>
                <c:pt idx="66">
                  <c:v>372.34500000000003</c:v>
                </c:pt>
                <c:pt idx="67">
                  <c:v>363.53250000000003</c:v>
                </c:pt>
                <c:pt idx="68">
                  <c:v>354.72</c:v>
                </c:pt>
                <c:pt idx="69">
                  <c:v>345.90750000000003</c:v>
                </c:pt>
                <c:pt idx="70">
                  <c:v>337.09500000000003</c:v>
                </c:pt>
                <c:pt idx="71">
                  <c:v>328.28250000000003</c:v>
                </c:pt>
                <c:pt idx="72">
                  <c:v>319.47000000000003</c:v>
                </c:pt>
                <c:pt idx="73">
                  <c:v>310.65750000000003</c:v>
                </c:pt>
                <c:pt idx="74">
                  <c:v>301.84500000000003</c:v>
                </c:pt>
                <c:pt idx="75">
                  <c:v>293.03250000000003</c:v>
                </c:pt>
                <c:pt idx="76">
                  <c:v>284.22000000000003</c:v>
                </c:pt>
                <c:pt idx="77">
                  <c:v>275.40750000000003</c:v>
                </c:pt>
                <c:pt idx="78">
                  <c:v>266.59500000000003</c:v>
                </c:pt>
                <c:pt idx="79">
                  <c:v>257.78250000000003</c:v>
                </c:pt>
                <c:pt idx="80">
                  <c:v>248.97000000000003</c:v>
                </c:pt>
                <c:pt idx="81">
                  <c:v>240.15750000000003</c:v>
                </c:pt>
                <c:pt idx="82">
                  <c:v>231.34500000000003</c:v>
                </c:pt>
                <c:pt idx="83">
                  <c:v>222.53250000000003</c:v>
                </c:pt>
                <c:pt idx="84">
                  <c:v>213.72000000000003</c:v>
                </c:pt>
                <c:pt idx="85">
                  <c:v>204.90750000000003</c:v>
                </c:pt>
                <c:pt idx="86">
                  <c:v>196.09500000000003</c:v>
                </c:pt>
                <c:pt idx="87">
                  <c:v>187.2825</c:v>
                </c:pt>
                <c:pt idx="88">
                  <c:v>178.47</c:v>
                </c:pt>
                <c:pt idx="89">
                  <c:v>169.6575</c:v>
                </c:pt>
                <c:pt idx="90">
                  <c:v>160.845</c:v>
                </c:pt>
                <c:pt idx="91">
                  <c:v>152.0325</c:v>
                </c:pt>
                <c:pt idx="92">
                  <c:v>143.22</c:v>
                </c:pt>
                <c:pt idx="93">
                  <c:v>134.4075</c:v>
                </c:pt>
                <c:pt idx="94">
                  <c:v>125.595</c:v>
                </c:pt>
                <c:pt idx="95">
                  <c:v>116.7825</c:v>
                </c:pt>
                <c:pt idx="96">
                  <c:v>107.97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E-40B2-BAD0-479741A6CDF4}"/>
            </c:ext>
          </c:extLst>
        </c:ser>
        <c:ser>
          <c:idx val="2"/>
          <c:order val="2"/>
          <c:tx>
            <c:v>C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'Design 1'!$C$39:$C$135</c:f>
              <c:numCache>
                <c:formatCode>General</c:formatCode>
                <c:ptCount val="97"/>
                <c:pt idx="0">
                  <c:v>24000</c:v>
                </c:pt>
                <c:pt idx="1">
                  <c:v>23750</c:v>
                </c:pt>
                <c:pt idx="2">
                  <c:v>23500</c:v>
                </c:pt>
                <c:pt idx="3">
                  <c:v>23250</c:v>
                </c:pt>
                <c:pt idx="4">
                  <c:v>23000</c:v>
                </c:pt>
                <c:pt idx="5">
                  <c:v>22750</c:v>
                </c:pt>
                <c:pt idx="6">
                  <c:v>22500</c:v>
                </c:pt>
                <c:pt idx="7">
                  <c:v>22250</c:v>
                </c:pt>
                <c:pt idx="8">
                  <c:v>22000</c:v>
                </c:pt>
                <c:pt idx="9">
                  <c:v>21750</c:v>
                </c:pt>
                <c:pt idx="10">
                  <c:v>21500</c:v>
                </c:pt>
                <c:pt idx="11">
                  <c:v>21250</c:v>
                </c:pt>
                <c:pt idx="12">
                  <c:v>21000</c:v>
                </c:pt>
                <c:pt idx="13">
                  <c:v>20750</c:v>
                </c:pt>
                <c:pt idx="14">
                  <c:v>20500</c:v>
                </c:pt>
                <c:pt idx="15">
                  <c:v>20250</c:v>
                </c:pt>
                <c:pt idx="16">
                  <c:v>20000</c:v>
                </c:pt>
                <c:pt idx="17">
                  <c:v>19750</c:v>
                </c:pt>
                <c:pt idx="18">
                  <c:v>19500</c:v>
                </c:pt>
                <c:pt idx="19">
                  <c:v>19250</c:v>
                </c:pt>
                <c:pt idx="20">
                  <c:v>19000</c:v>
                </c:pt>
                <c:pt idx="21">
                  <c:v>18750</c:v>
                </c:pt>
                <c:pt idx="22">
                  <c:v>18500</c:v>
                </c:pt>
                <c:pt idx="23">
                  <c:v>18250</c:v>
                </c:pt>
                <c:pt idx="24">
                  <c:v>18000</c:v>
                </c:pt>
                <c:pt idx="25">
                  <c:v>17750</c:v>
                </c:pt>
                <c:pt idx="26">
                  <c:v>17500</c:v>
                </c:pt>
                <c:pt idx="27">
                  <c:v>17250</c:v>
                </c:pt>
                <c:pt idx="28">
                  <c:v>17000</c:v>
                </c:pt>
                <c:pt idx="29">
                  <c:v>16750</c:v>
                </c:pt>
                <c:pt idx="30">
                  <c:v>16500</c:v>
                </c:pt>
                <c:pt idx="31">
                  <c:v>16250</c:v>
                </c:pt>
                <c:pt idx="32">
                  <c:v>16000</c:v>
                </c:pt>
                <c:pt idx="33">
                  <c:v>15750</c:v>
                </c:pt>
                <c:pt idx="34">
                  <c:v>15500</c:v>
                </c:pt>
                <c:pt idx="35">
                  <c:v>15250</c:v>
                </c:pt>
                <c:pt idx="36">
                  <c:v>15000</c:v>
                </c:pt>
                <c:pt idx="37">
                  <c:v>14750</c:v>
                </c:pt>
                <c:pt idx="38">
                  <c:v>14500</c:v>
                </c:pt>
                <c:pt idx="39">
                  <c:v>14250</c:v>
                </c:pt>
                <c:pt idx="40">
                  <c:v>14000</c:v>
                </c:pt>
                <c:pt idx="41">
                  <c:v>13750</c:v>
                </c:pt>
                <c:pt idx="42">
                  <c:v>13500</c:v>
                </c:pt>
                <c:pt idx="43">
                  <c:v>13250</c:v>
                </c:pt>
                <c:pt idx="44">
                  <c:v>13000</c:v>
                </c:pt>
                <c:pt idx="45">
                  <c:v>12750</c:v>
                </c:pt>
                <c:pt idx="46">
                  <c:v>12500</c:v>
                </c:pt>
                <c:pt idx="47">
                  <c:v>12250</c:v>
                </c:pt>
                <c:pt idx="48">
                  <c:v>12000</c:v>
                </c:pt>
                <c:pt idx="49">
                  <c:v>11750</c:v>
                </c:pt>
                <c:pt idx="50">
                  <c:v>11500</c:v>
                </c:pt>
                <c:pt idx="51">
                  <c:v>11250</c:v>
                </c:pt>
                <c:pt idx="52">
                  <c:v>11000</c:v>
                </c:pt>
                <c:pt idx="53">
                  <c:v>10750</c:v>
                </c:pt>
                <c:pt idx="54">
                  <c:v>10500</c:v>
                </c:pt>
                <c:pt idx="55">
                  <c:v>10250</c:v>
                </c:pt>
                <c:pt idx="56">
                  <c:v>10000</c:v>
                </c:pt>
                <c:pt idx="57">
                  <c:v>9750</c:v>
                </c:pt>
                <c:pt idx="58">
                  <c:v>9500</c:v>
                </c:pt>
                <c:pt idx="59">
                  <c:v>9250</c:v>
                </c:pt>
                <c:pt idx="60">
                  <c:v>9000</c:v>
                </c:pt>
                <c:pt idx="61">
                  <c:v>8750</c:v>
                </c:pt>
                <c:pt idx="62">
                  <c:v>8500</c:v>
                </c:pt>
                <c:pt idx="63">
                  <c:v>8250</c:v>
                </c:pt>
                <c:pt idx="64">
                  <c:v>8000</c:v>
                </c:pt>
                <c:pt idx="65">
                  <c:v>7750</c:v>
                </c:pt>
                <c:pt idx="66">
                  <c:v>7500</c:v>
                </c:pt>
                <c:pt idx="67">
                  <c:v>7250</c:v>
                </c:pt>
                <c:pt idx="68">
                  <c:v>7000</c:v>
                </c:pt>
                <c:pt idx="69">
                  <c:v>6750</c:v>
                </c:pt>
                <c:pt idx="70">
                  <c:v>6500</c:v>
                </c:pt>
                <c:pt idx="71">
                  <c:v>6250</c:v>
                </c:pt>
                <c:pt idx="72">
                  <c:v>6000</c:v>
                </c:pt>
                <c:pt idx="73">
                  <c:v>5750</c:v>
                </c:pt>
                <c:pt idx="74">
                  <c:v>5500</c:v>
                </c:pt>
                <c:pt idx="75">
                  <c:v>5250</c:v>
                </c:pt>
                <c:pt idx="76">
                  <c:v>5000</c:v>
                </c:pt>
                <c:pt idx="77">
                  <c:v>4750</c:v>
                </c:pt>
                <c:pt idx="78">
                  <c:v>4500</c:v>
                </c:pt>
                <c:pt idx="79">
                  <c:v>4250</c:v>
                </c:pt>
                <c:pt idx="80">
                  <c:v>4000</c:v>
                </c:pt>
                <c:pt idx="81">
                  <c:v>3750</c:v>
                </c:pt>
                <c:pt idx="82">
                  <c:v>3500</c:v>
                </c:pt>
                <c:pt idx="83">
                  <c:v>3250</c:v>
                </c:pt>
                <c:pt idx="84">
                  <c:v>3000</c:v>
                </c:pt>
                <c:pt idx="85">
                  <c:v>2750</c:v>
                </c:pt>
                <c:pt idx="86">
                  <c:v>2500</c:v>
                </c:pt>
                <c:pt idx="87">
                  <c:v>2250</c:v>
                </c:pt>
                <c:pt idx="88">
                  <c:v>2000</c:v>
                </c:pt>
                <c:pt idx="89">
                  <c:v>1750</c:v>
                </c:pt>
                <c:pt idx="90">
                  <c:v>1500</c:v>
                </c:pt>
                <c:pt idx="91">
                  <c:v>1250</c:v>
                </c:pt>
                <c:pt idx="92">
                  <c:v>1000</c:v>
                </c:pt>
                <c:pt idx="93">
                  <c:v>750</c:v>
                </c:pt>
                <c:pt idx="94">
                  <c:v>500</c:v>
                </c:pt>
                <c:pt idx="95">
                  <c:v>250</c:v>
                </c:pt>
                <c:pt idx="96">
                  <c:v>0</c:v>
                </c:pt>
              </c:numCache>
            </c:numRef>
          </c:xVal>
          <c:yVal>
            <c:numRef>
              <c:f>'Design 1'!$F$39:$F$135</c:f>
              <c:numCache>
                <c:formatCode>General</c:formatCode>
                <c:ptCount val="97"/>
                <c:pt idx="0">
                  <c:v>976.93000000000006</c:v>
                </c:pt>
                <c:pt idx="1">
                  <c:v>967.6450000000001</c:v>
                </c:pt>
                <c:pt idx="2">
                  <c:v>958.36</c:v>
                </c:pt>
                <c:pt idx="3">
                  <c:v>949.07499999999993</c:v>
                </c:pt>
                <c:pt idx="4">
                  <c:v>939.37000000000012</c:v>
                </c:pt>
                <c:pt idx="5">
                  <c:v>930.08500000000004</c:v>
                </c:pt>
                <c:pt idx="6">
                  <c:v>920.80000000000007</c:v>
                </c:pt>
                <c:pt idx="7">
                  <c:v>911.09500000000003</c:v>
                </c:pt>
                <c:pt idx="8">
                  <c:v>901.81</c:v>
                </c:pt>
                <c:pt idx="9">
                  <c:v>892.52500000000009</c:v>
                </c:pt>
                <c:pt idx="10">
                  <c:v>882.81999999999994</c:v>
                </c:pt>
                <c:pt idx="11">
                  <c:v>873.53500000000008</c:v>
                </c:pt>
                <c:pt idx="12">
                  <c:v>864.25</c:v>
                </c:pt>
                <c:pt idx="13">
                  <c:v>854.54499999999996</c:v>
                </c:pt>
                <c:pt idx="14">
                  <c:v>845.26</c:v>
                </c:pt>
                <c:pt idx="15">
                  <c:v>835.97500000000002</c:v>
                </c:pt>
                <c:pt idx="16">
                  <c:v>826.2700000000001</c:v>
                </c:pt>
                <c:pt idx="17">
                  <c:v>816.98500000000001</c:v>
                </c:pt>
                <c:pt idx="18">
                  <c:v>807.69999999999993</c:v>
                </c:pt>
                <c:pt idx="19">
                  <c:v>798.41499999999996</c:v>
                </c:pt>
                <c:pt idx="20">
                  <c:v>788.71</c:v>
                </c:pt>
                <c:pt idx="21">
                  <c:v>779.42500000000007</c:v>
                </c:pt>
                <c:pt idx="22">
                  <c:v>770.14</c:v>
                </c:pt>
                <c:pt idx="23">
                  <c:v>760.43499999999995</c:v>
                </c:pt>
                <c:pt idx="24">
                  <c:v>751.15000000000009</c:v>
                </c:pt>
                <c:pt idx="25">
                  <c:v>741.86500000000001</c:v>
                </c:pt>
                <c:pt idx="26">
                  <c:v>732.16</c:v>
                </c:pt>
                <c:pt idx="27">
                  <c:v>722.875</c:v>
                </c:pt>
                <c:pt idx="28">
                  <c:v>713.59</c:v>
                </c:pt>
                <c:pt idx="29">
                  <c:v>703.88499999999999</c:v>
                </c:pt>
                <c:pt idx="30">
                  <c:v>694.6</c:v>
                </c:pt>
                <c:pt idx="31">
                  <c:v>685.31500000000005</c:v>
                </c:pt>
                <c:pt idx="32">
                  <c:v>675.61</c:v>
                </c:pt>
                <c:pt idx="33">
                  <c:v>666.32500000000005</c:v>
                </c:pt>
                <c:pt idx="34">
                  <c:v>657.04</c:v>
                </c:pt>
                <c:pt idx="35">
                  <c:v>647.755</c:v>
                </c:pt>
                <c:pt idx="36">
                  <c:v>638.05000000000007</c:v>
                </c:pt>
                <c:pt idx="37">
                  <c:v>628.76499999999999</c:v>
                </c:pt>
                <c:pt idx="38">
                  <c:v>619.48</c:v>
                </c:pt>
                <c:pt idx="39">
                  <c:v>609.77500000000009</c:v>
                </c:pt>
                <c:pt idx="40">
                  <c:v>600.49</c:v>
                </c:pt>
                <c:pt idx="41">
                  <c:v>591.20500000000004</c:v>
                </c:pt>
                <c:pt idx="42">
                  <c:v>581.5</c:v>
                </c:pt>
                <c:pt idx="43">
                  <c:v>572.21500000000003</c:v>
                </c:pt>
                <c:pt idx="44">
                  <c:v>562.93000000000006</c:v>
                </c:pt>
                <c:pt idx="45">
                  <c:v>553.22500000000002</c:v>
                </c:pt>
                <c:pt idx="46">
                  <c:v>543.94000000000005</c:v>
                </c:pt>
                <c:pt idx="47">
                  <c:v>534.65500000000009</c:v>
                </c:pt>
                <c:pt idx="48">
                  <c:v>524.95000000000005</c:v>
                </c:pt>
                <c:pt idx="49">
                  <c:v>515.66499999999996</c:v>
                </c:pt>
                <c:pt idx="50">
                  <c:v>506.38</c:v>
                </c:pt>
                <c:pt idx="51">
                  <c:v>497.09500000000003</c:v>
                </c:pt>
                <c:pt idx="52">
                  <c:v>487.39</c:v>
                </c:pt>
                <c:pt idx="53">
                  <c:v>478.10500000000002</c:v>
                </c:pt>
                <c:pt idx="54">
                  <c:v>468.82</c:v>
                </c:pt>
                <c:pt idx="55">
                  <c:v>459.11500000000001</c:v>
                </c:pt>
                <c:pt idx="56">
                  <c:v>449.83000000000004</c:v>
                </c:pt>
                <c:pt idx="57">
                  <c:v>440.54500000000007</c:v>
                </c:pt>
                <c:pt idx="58">
                  <c:v>430.84000000000003</c:v>
                </c:pt>
                <c:pt idx="59">
                  <c:v>421.55500000000001</c:v>
                </c:pt>
                <c:pt idx="60">
                  <c:v>412.27</c:v>
                </c:pt>
                <c:pt idx="61">
                  <c:v>402.56500000000005</c:v>
                </c:pt>
                <c:pt idx="62">
                  <c:v>393.28000000000003</c:v>
                </c:pt>
                <c:pt idx="63">
                  <c:v>383.99500000000006</c:v>
                </c:pt>
                <c:pt idx="64">
                  <c:v>374.29</c:v>
                </c:pt>
                <c:pt idx="65">
                  <c:v>365.005</c:v>
                </c:pt>
                <c:pt idx="66">
                  <c:v>355.72</c:v>
                </c:pt>
                <c:pt idx="67">
                  <c:v>346.43500000000006</c:v>
                </c:pt>
                <c:pt idx="68">
                  <c:v>336.73</c:v>
                </c:pt>
                <c:pt idx="69">
                  <c:v>327.44500000000005</c:v>
                </c:pt>
                <c:pt idx="70">
                  <c:v>318.16000000000003</c:v>
                </c:pt>
                <c:pt idx="71">
                  <c:v>308.45500000000004</c:v>
                </c:pt>
                <c:pt idx="72">
                  <c:v>299.17000000000007</c:v>
                </c:pt>
                <c:pt idx="73">
                  <c:v>289.88500000000005</c:v>
                </c:pt>
                <c:pt idx="74">
                  <c:v>280.18</c:v>
                </c:pt>
                <c:pt idx="75">
                  <c:v>270.89499999999998</c:v>
                </c:pt>
                <c:pt idx="76">
                  <c:v>261.61</c:v>
                </c:pt>
                <c:pt idx="77">
                  <c:v>251.90500000000003</c:v>
                </c:pt>
                <c:pt idx="78">
                  <c:v>242.62</c:v>
                </c:pt>
                <c:pt idx="79">
                  <c:v>233.33500000000004</c:v>
                </c:pt>
                <c:pt idx="80">
                  <c:v>223.63000000000002</c:v>
                </c:pt>
                <c:pt idx="81">
                  <c:v>214.34500000000003</c:v>
                </c:pt>
                <c:pt idx="82">
                  <c:v>205.06000000000003</c:v>
                </c:pt>
                <c:pt idx="83">
                  <c:v>195.77500000000003</c:v>
                </c:pt>
                <c:pt idx="84">
                  <c:v>186.07000000000005</c:v>
                </c:pt>
                <c:pt idx="85">
                  <c:v>176.78500000000003</c:v>
                </c:pt>
                <c:pt idx="86">
                  <c:v>167.50000000000003</c:v>
                </c:pt>
                <c:pt idx="87">
                  <c:v>157.79500000000004</c:v>
                </c:pt>
                <c:pt idx="88">
                  <c:v>148.51</c:v>
                </c:pt>
                <c:pt idx="89">
                  <c:v>139.22500000000002</c:v>
                </c:pt>
                <c:pt idx="90">
                  <c:v>129.52000000000001</c:v>
                </c:pt>
                <c:pt idx="91">
                  <c:v>120.23500000000001</c:v>
                </c:pt>
                <c:pt idx="92">
                  <c:v>110.95</c:v>
                </c:pt>
                <c:pt idx="93">
                  <c:v>101.245</c:v>
                </c:pt>
                <c:pt idx="94">
                  <c:v>91.960000000000008</c:v>
                </c:pt>
                <c:pt idx="95">
                  <c:v>82.675000000000011</c:v>
                </c:pt>
                <c:pt idx="96">
                  <c:v>72.97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CE-40B2-BAD0-479741A6CDF4}"/>
            </c:ext>
          </c:extLst>
        </c:ser>
        <c:ser>
          <c:idx val="3"/>
          <c:order val="3"/>
          <c:tx>
            <c:v>A-min(B,C)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'Design 1'!$C$39:$C$135</c:f>
              <c:numCache>
                <c:formatCode>General</c:formatCode>
                <c:ptCount val="97"/>
                <c:pt idx="0">
                  <c:v>24000</c:v>
                </c:pt>
                <c:pt idx="1">
                  <c:v>23750</c:v>
                </c:pt>
                <c:pt idx="2">
                  <c:v>23500</c:v>
                </c:pt>
                <c:pt idx="3">
                  <c:v>23250</c:v>
                </c:pt>
                <c:pt idx="4">
                  <c:v>23000</c:v>
                </c:pt>
                <c:pt idx="5">
                  <c:v>22750</c:v>
                </c:pt>
                <c:pt idx="6">
                  <c:v>22500</c:v>
                </c:pt>
                <c:pt idx="7">
                  <c:v>22250</c:v>
                </c:pt>
                <c:pt idx="8">
                  <c:v>22000</c:v>
                </c:pt>
                <c:pt idx="9">
                  <c:v>21750</c:v>
                </c:pt>
                <c:pt idx="10">
                  <c:v>21500</c:v>
                </c:pt>
                <c:pt idx="11">
                  <c:v>21250</c:v>
                </c:pt>
                <c:pt idx="12">
                  <c:v>21000</c:v>
                </c:pt>
                <c:pt idx="13">
                  <c:v>20750</c:v>
                </c:pt>
                <c:pt idx="14">
                  <c:v>20500</c:v>
                </c:pt>
                <c:pt idx="15">
                  <c:v>20250</c:v>
                </c:pt>
                <c:pt idx="16">
                  <c:v>20000</c:v>
                </c:pt>
                <c:pt idx="17">
                  <c:v>19750</c:v>
                </c:pt>
                <c:pt idx="18">
                  <c:v>19500</c:v>
                </c:pt>
                <c:pt idx="19">
                  <c:v>19250</c:v>
                </c:pt>
                <c:pt idx="20">
                  <c:v>19000</c:v>
                </c:pt>
                <c:pt idx="21">
                  <c:v>18750</c:v>
                </c:pt>
                <c:pt idx="22">
                  <c:v>18500</c:v>
                </c:pt>
                <c:pt idx="23">
                  <c:v>18250</c:v>
                </c:pt>
                <c:pt idx="24">
                  <c:v>18000</c:v>
                </c:pt>
                <c:pt idx="25">
                  <c:v>17750</c:v>
                </c:pt>
                <c:pt idx="26">
                  <c:v>17500</c:v>
                </c:pt>
                <c:pt idx="27">
                  <c:v>17250</c:v>
                </c:pt>
                <c:pt idx="28">
                  <c:v>17000</c:v>
                </c:pt>
                <c:pt idx="29">
                  <c:v>16750</c:v>
                </c:pt>
                <c:pt idx="30">
                  <c:v>16500</c:v>
                </c:pt>
                <c:pt idx="31">
                  <c:v>16250</c:v>
                </c:pt>
                <c:pt idx="32">
                  <c:v>16000</c:v>
                </c:pt>
                <c:pt idx="33">
                  <c:v>15750</c:v>
                </c:pt>
                <c:pt idx="34">
                  <c:v>15500</c:v>
                </c:pt>
                <c:pt idx="35">
                  <c:v>15250</c:v>
                </c:pt>
                <c:pt idx="36">
                  <c:v>15000</c:v>
                </c:pt>
                <c:pt idx="37">
                  <c:v>14750</c:v>
                </c:pt>
                <c:pt idx="38">
                  <c:v>14500</c:v>
                </c:pt>
                <c:pt idx="39">
                  <c:v>14250</c:v>
                </c:pt>
                <c:pt idx="40">
                  <c:v>14000</c:v>
                </c:pt>
                <c:pt idx="41">
                  <c:v>13750</c:v>
                </c:pt>
                <c:pt idx="42">
                  <c:v>13500</c:v>
                </c:pt>
                <c:pt idx="43">
                  <c:v>13250</c:v>
                </c:pt>
                <c:pt idx="44">
                  <c:v>13000</c:v>
                </c:pt>
                <c:pt idx="45">
                  <c:v>12750</c:v>
                </c:pt>
                <c:pt idx="46">
                  <c:v>12500</c:v>
                </c:pt>
                <c:pt idx="47">
                  <c:v>12250</c:v>
                </c:pt>
                <c:pt idx="48">
                  <c:v>12000</c:v>
                </c:pt>
                <c:pt idx="49">
                  <c:v>11750</c:v>
                </c:pt>
                <c:pt idx="50">
                  <c:v>11500</c:v>
                </c:pt>
                <c:pt idx="51">
                  <c:v>11250</c:v>
                </c:pt>
                <c:pt idx="52">
                  <c:v>11000</c:v>
                </c:pt>
                <c:pt idx="53">
                  <c:v>10750</c:v>
                </c:pt>
                <c:pt idx="54">
                  <c:v>10500</c:v>
                </c:pt>
                <c:pt idx="55">
                  <c:v>10250</c:v>
                </c:pt>
                <c:pt idx="56">
                  <c:v>10000</c:v>
                </c:pt>
                <c:pt idx="57">
                  <c:v>9750</c:v>
                </c:pt>
                <c:pt idx="58">
                  <c:v>9500</c:v>
                </c:pt>
                <c:pt idx="59">
                  <c:v>9250</c:v>
                </c:pt>
                <c:pt idx="60">
                  <c:v>9000</c:v>
                </c:pt>
                <c:pt idx="61">
                  <c:v>8750</c:v>
                </c:pt>
                <c:pt idx="62">
                  <c:v>8500</c:v>
                </c:pt>
                <c:pt idx="63">
                  <c:v>8250</c:v>
                </c:pt>
                <c:pt idx="64">
                  <c:v>8000</c:v>
                </c:pt>
                <c:pt idx="65">
                  <c:v>7750</c:v>
                </c:pt>
                <c:pt idx="66">
                  <c:v>7500</c:v>
                </c:pt>
                <c:pt idx="67">
                  <c:v>7250</c:v>
                </c:pt>
                <c:pt idx="68">
                  <c:v>7000</c:v>
                </c:pt>
                <c:pt idx="69">
                  <c:v>6750</c:v>
                </c:pt>
                <c:pt idx="70">
                  <c:v>6500</c:v>
                </c:pt>
                <c:pt idx="71">
                  <c:v>6250</c:v>
                </c:pt>
                <c:pt idx="72">
                  <c:v>6000</c:v>
                </c:pt>
                <c:pt idx="73">
                  <c:v>5750</c:v>
                </c:pt>
                <c:pt idx="74">
                  <c:v>5500</c:v>
                </c:pt>
                <c:pt idx="75">
                  <c:v>5250</c:v>
                </c:pt>
                <c:pt idx="76">
                  <c:v>5000</c:v>
                </c:pt>
                <c:pt idx="77">
                  <c:v>4750</c:v>
                </c:pt>
                <c:pt idx="78">
                  <c:v>4500</c:v>
                </c:pt>
                <c:pt idx="79">
                  <c:v>4250</c:v>
                </c:pt>
                <c:pt idx="80">
                  <c:v>4000</c:v>
                </c:pt>
                <c:pt idx="81">
                  <c:v>3750</c:v>
                </c:pt>
                <c:pt idx="82">
                  <c:v>3500</c:v>
                </c:pt>
                <c:pt idx="83">
                  <c:v>3250</c:v>
                </c:pt>
                <c:pt idx="84">
                  <c:v>3000</c:v>
                </c:pt>
                <c:pt idx="85">
                  <c:v>2750</c:v>
                </c:pt>
                <c:pt idx="86">
                  <c:v>2500</c:v>
                </c:pt>
                <c:pt idx="87">
                  <c:v>2250</c:v>
                </c:pt>
                <c:pt idx="88">
                  <c:v>2000</c:v>
                </c:pt>
                <c:pt idx="89">
                  <c:v>1750</c:v>
                </c:pt>
                <c:pt idx="90">
                  <c:v>1500</c:v>
                </c:pt>
                <c:pt idx="91">
                  <c:v>1250</c:v>
                </c:pt>
                <c:pt idx="92">
                  <c:v>1000</c:v>
                </c:pt>
                <c:pt idx="93">
                  <c:v>750</c:v>
                </c:pt>
                <c:pt idx="94">
                  <c:v>500</c:v>
                </c:pt>
                <c:pt idx="95">
                  <c:v>250</c:v>
                </c:pt>
                <c:pt idx="96">
                  <c:v>0</c:v>
                </c:pt>
              </c:numCache>
            </c:numRef>
          </c:xVal>
          <c:yVal>
            <c:numRef>
              <c:f>'Design 1'!$G$39:$G$135</c:f>
              <c:numCache>
                <c:formatCode>General</c:formatCode>
                <c:ptCount val="97"/>
                <c:pt idx="0">
                  <c:v>48</c:v>
                </c:pt>
                <c:pt idx="1">
                  <c:v>46.875</c:v>
                </c:pt>
                <c:pt idx="2">
                  <c:v>45.75</c:v>
                </c:pt>
                <c:pt idx="3">
                  <c:v>44.625</c:v>
                </c:pt>
                <c:pt idx="4">
                  <c:v>43.5</c:v>
                </c:pt>
                <c:pt idx="5">
                  <c:v>42.375</c:v>
                </c:pt>
                <c:pt idx="6">
                  <c:v>41.25</c:v>
                </c:pt>
                <c:pt idx="7">
                  <c:v>40.125</c:v>
                </c:pt>
                <c:pt idx="8">
                  <c:v>39</c:v>
                </c:pt>
                <c:pt idx="9">
                  <c:v>37.875</c:v>
                </c:pt>
                <c:pt idx="10">
                  <c:v>36.75</c:v>
                </c:pt>
                <c:pt idx="11">
                  <c:v>35.625</c:v>
                </c:pt>
                <c:pt idx="12">
                  <c:v>34.5</c:v>
                </c:pt>
                <c:pt idx="13">
                  <c:v>33.375</c:v>
                </c:pt>
                <c:pt idx="14">
                  <c:v>32.25</c:v>
                </c:pt>
                <c:pt idx="15">
                  <c:v>31.125</c:v>
                </c:pt>
                <c:pt idx="16">
                  <c:v>30</c:v>
                </c:pt>
                <c:pt idx="17">
                  <c:v>28.875</c:v>
                </c:pt>
                <c:pt idx="18">
                  <c:v>27.75</c:v>
                </c:pt>
                <c:pt idx="19">
                  <c:v>26.625</c:v>
                </c:pt>
                <c:pt idx="20">
                  <c:v>25.5</c:v>
                </c:pt>
                <c:pt idx="21">
                  <c:v>24.375</c:v>
                </c:pt>
                <c:pt idx="22">
                  <c:v>23.25</c:v>
                </c:pt>
                <c:pt idx="23">
                  <c:v>22.125</c:v>
                </c:pt>
                <c:pt idx="24">
                  <c:v>21</c:v>
                </c:pt>
                <c:pt idx="25">
                  <c:v>19.875</c:v>
                </c:pt>
                <c:pt idx="26">
                  <c:v>18.75</c:v>
                </c:pt>
                <c:pt idx="27">
                  <c:v>17.625</c:v>
                </c:pt>
                <c:pt idx="28">
                  <c:v>16.5</c:v>
                </c:pt>
                <c:pt idx="29">
                  <c:v>15.375</c:v>
                </c:pt>
                <c:pt idx="30">
                  <c:v>14.25</c:v>
                </c:pt>
                <c:pt idx="31">
                  <c:v>13.125</c:v>
                </c:pt>
                <c:pt idx="32">
                  <c:v>12</c:v>
                </c:pt>
                <c:pt idx="33">
                  <c:v>10.875</c:v>
                </c:pt>
                <c:pt idx="34">
                  <c:v>9.75</c:v>
                </c:pt>
                <c:pt idx="35">
                  <c:v>8.625</c:v>
                </c:pt>
                <c:pt idx="36">
                  <c:v>7.5</c:v>
                </c:pt>
                <c:pt idx="37">
                  <c:v>6.375</c:v>
                </c:pt>
                <c:pt idx="38">
                  <c:v>5.25</c:v>
                </c:pt>
                <c:pt idx="39">
                  <c:v>4.6324999999999363</c:v>
                </c:pt>
                <c:pt idx="40">
                  <c:v>3.9800000000000182</c:v>
                </c:pt>
                <c:pt idx="41">
                  <c:v>3.3274999999999864</c:v>
                </c:pt>
                <c:pt idx="42">
                  <c:v>3.0950000000000273</c:v>
                </c:pt>
                <c:pt idx="43">
                  <c:v>2.4424999999999955</c:v>
                </c:pt>
                <c:pt idx="44">
                  <c:v>1.7899999999999636</c:v>
                </c:pt>
                <c:pt idx="45">
                  <c:v>1.5575000000000045</c:v>
                </c:pt>
                <c:pt idx="46">
                  <c:v>0.90499999999997272</c:v>
                </c:pt>
                <c:pt idx="47">
                  <c:v>0.25249999999994088</c:v>
                </c:pt>
                <c:pt idx="48">
                  <c:v>1.999999999998181E-2</c:v>
                </c:pt>
                <c:pt idx="49">
                  <c:v>-0.63249999999993634</c:v>
                </c:pt>
                <c:pt idx="50">
                  <c:v>-1.2849999999999682</c:v>
                </c:pt>
                <c:pt idx="51">
                  <c:v>-1.9375</c:v>
                </c:pt>
                <c:pt idx="52">
                  <c:v>-2.1699999999999591</c:v>
                </c:pt>
                <c:pt idx="53">
                  <c:v>-2.8224999999999909</c:v>
                </c:pt>
                <c:pt idx="54">
                  <c:v>-3.4749999999999659</c:v>
                </c:pt>
                <c:pt idx="55">
                  <c:v>-3.7074999999999818</c:v>
                </c:pt>
                <c:pt idx="56">
                  <c:v>-4.3600000000000136</c:v>
                </c:pt>
                <c:pt idx="57">
                  <c:v>-5.0125000000000455</c:v>
                </c:pt>
                <c:pt idx="58">
                  <c:v>-5.2450000000000045</c:v>
                </c:pt>
                <c:pt idx="59">
                  <c:v>-5.8974999999999795</c:v>
                </c:pt>
                <c:pt idx="60">
                  <c:v>-6.5499999999999545</c:v>
                </c:pt>
                <c:pt idx="61">
                  <c:v>-6.7825000000000273</c:v>
                </c:pt>
                <c:pt idx="62">
                  <c:v>-7.4350000000000023</c:v>
                </c:pt>
                <c:pt idx="63">
                  <c:v>-8.0875000000000909</c:v>
                </c:pt>
                <c:pt idx="64">
                  <c:v>-8.32000000000005</c:v>
                </c:pt>
                <c:pt idx="65">
                  <c:v>-8.972500000000025</c:v>
                </c:pt>
                <c:pt idx="66">
                  <c:v>-9.6250000000000568</c:v>
                </c:pt>
                <c:pt idx="67">
                  <c:v>-10.277500000000089</c:v>
                </c:pt>
                <c:pt idx="68">
                  <c:v>-10.510000000000048</c:v>
                </c:pt>
                <c:pt idx="69">
                  <c:v>-11.16250000000008</c:v>
                </c:pt>
                <c:pt idx="70">
                  <c:v>-11.815000000000055</c:v>
                </c:pt>
                <c:pt idx="71">
                  <c:v>-12.04750000000007</c:v>
                </c:pt>
                <c:pt idx="72">
                  <c:v>-12.700000000000102</c:v>
                </c:pt>
                <c:pt idx="73">
                  <c:v>-13.352500000000077</c:v>
                </c:pt>
                <c:pt idx="74">
                  <c:v>-13.585000000000036</c:v>
                </c:pt>
                <c:pt idx="75">
                  <c:v>-14.237500000000011</c:v>
                </c:pt>
                <c:pt idx="76">
                  <c:v>-14.890000000000043</c:v>
                </c:pt>
                <c:pt idx="77">
                  <c:v>-15.122500000000059</c:v>
                </c:pt>
                <c:pt idx="78">
                  <c:v>-15.775000000000034</c:v>
                </c:pt>
                <c:pt idx="79">
                  <c:v>-16.427500000000066</c:v>
                </c:pt>
                <c:pt idx="80">
                  <c:v>-16.660000000000053</c:v>
                </c:pt>
                <c:pt idx="81">
                  <c:v>-17.312500000000057</c:v>
                </c:pt>
                <c:pt idx="82">
                  <c:v>-17.965000000000032</c:v>
                </c:pt>
                <c:pt idx="83">
                  <c:v>-18.617500000000035</c:v>
                </c:pt>
                <c:pt idx="84">
                  <c:v>-18.850000000000051</c:v>
                </c:pt>
                <c:pt idx="85">
                  <c:v>-19.502500000000026</c:v>
                </c:pt>
                <c:pt idx="86">
                  <c:v>-20.15500000000003</c:v>
                </c:pt>
                <c:pt idx="87">
                  <c:v>-20.387500000000045</c:v>
                </c:pt>
                <c:pt idx="88">
                  <c:v>-21.039999999999992</c:v>
                </c:pt>
                <c:pt idx="89">
                  <c:v>-21.692500000000024</c:v>
                </c:pt>
                <c:pt idx="90">
                  <c:v>-21.925000000000011</c:v>
                </c:pt>
                <c:pt idx="91">
                  <c:v>-22.577500000000015</c:v>
                </c:pt>
                <c:pt idx="92">
                  <c:v>-23.230000000000004</c:v>
                </c:pt>
                <c:pt idx="93">
                  <c:v>-23.462500000000006</c:v>
                </c:pt>
                <c:pt idx="94">
                  <c:v>-24.115000000000009</c:v>
                </c:pt>
                <c:pt idx="95">
                  <c:v>-24.767500000000005</c:v>
                </c:pt>
                <c:pt idx="96">
                  <c:v>-25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CE-40B2-BAD0-479741A6C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318328"/>
        <c:axId val="228318720"/>
      </c:scatterChart>
      <c:valAx>
        <c:axId val="22831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Usage (kwH)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318720"/>
        <c:crosses val="autoZero"/>
        <c:crossBetween val="midCat"/>
      </c:valAx>
      <c:valAx>
        <c:axId val="228318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Cost (£)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3183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76243107226272"/>
          <c:y val="0.42704626334519574"/>
          <c:w val="0.22026005923571479"/>
          <c:h val="0.292289442467378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35</xdr:row>
      <xdr:rowOff>76200</xdr:rowOff>
    </xdr:from>
    <xdr:to>
      <xdr:col>13</xdr:col>
      <xdr:colOff>561975</xdr:colOff>
      <xdr:row>52</xdr:row>
      <xdr:rowOff>0</xdr:rowOff>
    </xdr:to>
    <xdr:graphicFrame macro="">
      <xdr:nvGraphicFramePr>
        <xdr:cNvPr id="1038" name="Chart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35"/>
  <sheetViews>
    <sheetView tabSelected="1" zoomScale="145" zoomScaleNormal="145" workbookViewId="0">
      <selection activeCell="C3" sqref="C3"/>
    </sheetView>
  </sheetViews>
  <sheetFormatPr defaultRowHeight="12.75" x14ac:dyDescent="0.2"/>
  <cols>
    <col min="2" max="2" width="23.42578125" customWidth="1"/>
    <col min="3" max="3" width="16" style="2" customWidth="1"/>
    <col min="4" max="4" width="21.28515625" style="2" customWidth="1"/>
    <col min="5" max="5" width="24" style="2" customWidth="1"/>
    <col min="7" max="7" width="16.5703125" customWidth="1"/>
  </cols>
  <sheetData>
    <row r="1" spans="1:5" ht="21" customHeight="1" x14ac:dyDescent="0.25">
      <c r="A1" s="1" t="s">
        <v>0</v>
      </c>
      <c r="C1" s="3" t="s">
        <v>12</v>
      </c>
      <c r="E1" s="9" t="s">
        <v>18</v>
      </c>
    </row>
    <row r="2" spans="1:5" ht="15.75" customHeight="1" x14ac:dyDescent="0.2">
      <c r="C2" s="4">
        <v>11990.407673861</v>
      </c>
      <c r="E2" s="5">
        <v>0.14000000000000001</v>
      </c>
    </row>
    <row r="3" spans="1:5" x14ac:dyDescent="0.2">
      <c r="A3" s="6"/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2">
      <c r="A4" s="10" t="s">
        <v>5</v>
      </c>
      <c r="B4" s="48" t="s">
        <v>20</v>
      </c>
      <c r="C4" s="12">
        <v>0</v>
      </c>
      <c r="D4" s="12">
        <v>0</v>
      </c>
      <c r="E4" s="13">
        <v>250</v>
      </c>
    </row>
    <row r="5" spans="1:5" x14ac:dyDescent="0.2">
      <c r="A5" s="10"/>
      <c r="B5" s="48" t="s">
        <v>7</v>
      </c>
      <c r="C5" s="15">
        <f>C4*$E$2</f>
        <v>0</v>
      </c>
      <c r="D5" s="15">
        <f>D4*$E$2</f>
        <v>0</v>
      </c>
      <c r="E5" s="16">
        <f>E4*$E$2</f>
        <v>35</v>
      </c>
    </row>
    <row r="6" spans="1:5" x14ac:dyDescent="0.2">
      <c r="B6" s="11" t="s">
        <v>16</v>
      </c>
      <c r="C6" s="12">
        <v>15.99</v>
      </c>
      <c r="D6" s="12">
        <v>35.99</v>
      </c>
      <c r="E6" s="13">
        <v>35.99</v>
      </c>
    </row>
    <row r="7" spans="1:5" x14ac:dyDescent="0.2">
      <c r="A7" s="10"/>
      <c r="B7" s="11" t="s">
        <v>13</v>
      </c>
      <c r="C7" s="12">
        <v>1.325E-2</v>
      </c>
      <c r="D7" s="12">
        <v>1.175E-2</v>
      </c>
      <c r="E7" s="14">
        <v>1.35E-2</v>
      </c>
    </row>
    <row r="8" spans="1:5" x14ac:dyDescent="0.2">
      <c r="A8" s="10"/>
      <c r="B8" s="11" t="s">
        <v>6</v>
      </c>
      <c r="C8" s="15">
        <f>C7*$C$2</f>
        <v>158.87290167865825</v>
      </c>
      <c r="D8" s="15">
        <f>D7*$C$2</f>
        <v>140.88729016786675</v>
      </c>
      <c r="E8" s="16">
        <f>E7*$C$2</f>
        <v>161.8705035971235</v>
      </c>
    </row>
    <row r="9" spans="1:5" x14ac:dyDescent="0.2">
      <c r="A9" s="10"/>
      <c r="B9" s="11" t="s">
        <v>22</v>
      </c>
      <c r="C9" s="12">
        <v>0</v>
      </c>
      <c r="D9" s="12">
        <v>0</v>
      </c>
      <c r="E9" s="17">
        <f>1/2</f>
        <v>0.5</v>
      </c>
    </row>
    <row r="10" spans="1:5" x14ac:dyDescent="0.2">
      <c r="A10" s="10"/>
      <c r="B10" s="11" t="s">
        <v>23</v>
      </c>
      <c r="C10" s="12">
        <f>ROUNDDOWN(C9*C8,0)</f>
        <v>0</v>
      </c>
      <c r="D10" s="12">
        <f t="shared" ref="D10:E10" si="0">ROUNDDOWN(D9*D8,0)</f>
        <v>0</v>
      </c>
      <c r="E10" s="12">
        <f t="shared" si="0"/>
        <v>80</v>
      </c>
    </row>
    <row r="11" spans="1:5" x14ac:dyDescent="0.2">
      <c r="A11" s="10"/>
      <c r="B11" s="11" t="s">
        <v>21</v>
      </c>
      <c r="C11" s="18">
        <f>C9*$C$2*$E$2</f>
        <v>0</v>
      </c>
      <c r="D11" s="18">
        <f>D9*$C$2*$E$2</f>
        <v>0</v>
      </c>
      <c r="E11" s="19">
        <f>E10*$E$2</f>
        <v>11.200000000000001</v>
      </c>
    </row>
    <row r="12" spans="1:5" x14ac:dyDescent="0.2">
      <c r="A12" s="10"/>
      <c r="B12" s="20" t="s">
        <v>8</v>
      </c>
      <c r="C12" s="21">
        <f>C6+C8-C5-C11</f>
        <v>174.86290167865826</v>
      </c>
      <c r="D12" s="21">
        <f>D6+D8-D5-D11</f>
        <v>176.87729016786676</v>
      </c>
      <c r="E12" s="22">
        <f>E6+E8-E5-E11</f>
        <v>151.66050359712352</v>
      </c>
    </row>
    <row r="13" spans="1:5" x14ac:dyDescent="0.2">
      <c r="A13" s="10" t="s">
        <v>9</v>
      </c>
      <c r="B13" s="11" t="s">
        <v>16</v>
      </c>
      <c r="C13" s="12">
        <f t="shared" ref="C13:E14" si="1">C6</f>
        <v>15.99</v>
      </c>
      <c r="D13" s="12">
        <f t="shared" si="1"/>
        <v>35.99</v>
      </c>
      <c r="E13" s="13">
        <f t="shared" si="1"/>
        <v>35.99</v>
      </c>
    </row>
    <row r="14" spans="1:5" x14ac:dyDescent="0.2">
      <c r="A14" s="10"/>
      <c r="B14" s="11" t="s">
        <v>13</v>
      </c>
      <c r="C14" s="12">
        <f t="shared" si="1"/>
        <v>1.325E-2</v>
      </c>
      <c r="D14" s="12">
        <f t="shared" si="1"/>
        <v>1.175E-2</v>
      </c>
      <c r="E14" s="14">
        <f t="shared" si="1"/>
        <v>1.35E-2</v>
      </c>
    </row>
    <row r="15" spans="1:5" x14ac:dyDescent="0.2">
      <c r="A15" s="10"/>
      <c r="B15" s="11" t="s">
        <v>6</v>
      </c>
      <c r="C15" s="15">
        <f>C14*$C$2</f>
        <v>158.87290167865825</v>
      </c>
      <c r="D15" s="15">
        <f>D14*$C$2</f>
        <v>140.88729016786675</v>
      </c>
      <c r="E15" s="16">
        <f>E14*$C$2</f>
        <v>161.8705035971235</v>
      </c>
    </row>
    <row r="16" spans="1:5" x14ac:dyDescent="0.2">
      <c r="A16" s="10"/>
      <c r="B16" s="11" t="s">
        <v>22</v>
      </c>
      <c r="C16" s="12">
        <v>0</v>
      </c>
      <c r="D16" s="12">
        <v>0</v>
      </c>
      <c r="E16" s="17">
        <v>0.5</v>
      </c>
    </row>
    <row r="17" spans="1:7" x14ac:dyDescent="0.2">
      <c r="A17" s="10"/>
      <c r="B17" s="11" t="s">
        <v>23</v>
      </c>
      <c r="C17" s="12">
        <f>ROUNDDOWN(C16*C15,0)</f>
        <v>0</v>
      </c>
      <c r="D17" s="12">
        <f>ROUNDDOWN(D16*D15,0)</f>
        <v>0</v>
      </c>
      <c r="E17" s="13">
        <f>ROUNDDOWN(E16*E15,0)</f>
        <v>80</v>
      </c>
    </row>
    <row r="18" spans="1:7" x14ac:dyDescent="0.2">
      <c r="A18" s="10"/>
      <c r="B18" s="11" t="s">
        <v>21</v>
      </c>
      <c r="C18" s="18">
        <f>C17*$E$2</f>
        <v>0</v>
      </c>
      <c r="D18" s="18">
        <f>D17*$E$2</f>
        <v>0</v>
      </c>
      <c r="E18" s="19">
        <f>E17*$E$2</f>
        <v>11.200000000000001</v>
      </c>
    </row>
    <row r="19" spans="1:7" x14ac:dyDescent="0.2">
      <c r="A19" s="10"/>
      <c r="B19" s="20" t="s">
        <v>8</v>
      </c>
      <c r="C19" s="21">
        <f>C13+C15-C18</f>
        <v>174.86290167865826</v>
      </c>
      <c r="D19" s="21">
        <f>D13+D15-D18</f>
        <v>176.87729016786676</v>
      </c>
      <c r="E19" s="22">
        <f>E13+E15-E18</f>
        <v>186.66050359712352</v>
      </c>
    </row>
    <row r="20" spans="1:7" x14ac:dyDescent="0.2">
      <c r="A20" s="10" t="s">
        <v>10</v>
      </c>
      <c r="B20" s="11" t="s">
        <v>16</v>
      </c>
      <c r="C20" s="12">
        <f t="shared" ref="C20:E21" si="2">C6</f>
        <v>15.99</v>
      </c>
      <c r="D20" s="12">
        <f t="shared" si="2"/>
        <v>35.99</v>
      </c>
      <c r="E20" s="13">
        <f t="shared" si="2"/>
        <v>35.99</v>
      </c>
    </row>
    <row r="21" spans="1:7" x14ac:dyDescent="0.2">
      <c r="A21" s="10"/>
      <c r="B21" s="11" t="s">
        <v>13</v>
      </c>
      <c r="C21" s="12">
        <f t="shared" si="2"/>
        <v>1.325E-2</v>
      </c>
      <c r="D21" s="12">
        <f t="shared" si="2"/>
        <v>1.175E-2</v>
      </c>
      <c r="E21" s="14">
        <f t="shared" si="2"/>
        <v>1.35E-2</v>
      </c>
    </row>
    <row r="22" spans="1:7" x14ac:dyDescent="0.2">
      <c r="A22" s="10"/>
      <c r="B22" s="11" t="s">
        <v>6</v>
      </c>
      <c r="C22" s="15">
        <f>C21*$C$2</f>
        <v>158.87290167865825</v>
      </c>
      <c r="D22" s="15">
        <f>D21*$C$2</f>
        <v>140.88729016786675</v>
      </c>
      <c r="E22" s="16">
        <f>E21*$C$2</f>
        <v>161.8705035971235</v>
      </c>
    </row>
    <row r="23" spans="1:7" x14ac:dyDescent="0.2">
      <c r="A23" s="10"/>
      <c r="B23" s="11" t="s">
        <v>22</v>
      </c>
      <c r="C23" s="12">
        <v>0</v>
      </c>
      <c r="D23" s="12">
        <v>0</v>
      </c>
      <c r="E23" s="17">
        <v>0.5</v>
      </c>
    </row>
    <row r="24" spans="1:7" x14ac:dyDescent="0.2">
      <c r="A24" s="10"/>
      <c r="B24" s="11" t="s">
        <v>23</v>
      </c>
      <c r="C24" s="12">
        <f>ROUNDDOWN(C23*C22,0)</f>
        <v>0</v>
      </c>
      <c r="D24" s="12">
        <f>ROUNDDOWN(D23*D22,0)</f>
        <v>0</v>
      </c>
      <c r="E24" s="13">
        <f>ROUNDDOWN(E23*E22,0)</f>
        <v>80</v>
      </c>
    </row>
    <row r="25" spans="1:7" x14ac:dyDescent="0.2">
      <c r="A25" s="10"/>
      <c r="B25" s="11" t="s">
        <v>21</v>
      </c>
      <c r="C25" s="18">
        <f>C24*$E$2</f>
        <v>0</v>
      </c>
      <c r="D25" s="18">
        <f>D24*$E$2</f>
        <v>0</v>
      </c>
      <c r="E25" s="19">
        <f>E24*$E$2</f>
        <v>11.200000000000001</v>
      </c>
    </row>
    <row r="26" spans="1:7" x14ac:dyDescent="0.2">
      <c r="A26" s="10"/>
      <c r="B26" s="20" t="s">
        <v>8</v>
      </c>
      <c r="C26" s="21">
        <f>C20+C22-C25</f>
        <v>174.86290167865826</v>
      </c>
      <c r="D26" s="21">
        <f>D20+D22-D25</f>
        <v>176.87729016786676</v>
      </c>
      <c r="E26" s="22">
        <f>E20+E22-E25</f>
        <v>186.66050359712352</v>
      </c>
    </row>
    <row r="27" spans="1:7" ht="16.5" customHeight="1" x14ac:dyDescent="0.2">
      <c r="A27" s="23" t="s">
        <v>11</v>
      </c>
      <c r="B27" s="24"/>
      <c r="C27" s="25">
        <f>C26+C19+C12</f>
        <v>524.58870503597473</v>
      </c>
      <c r="D27" s="25">
        <f>D26+D19+D12</f>
        <v>530.63187050360034</v>
      </c>
      <c r="E27" s="26">
        <f>E26+E19+E12</f>
        <v>524.98151079137051</v>
      </c>
      <c r="G27" s="49"/>
    </row>
    <row r="34" spans="3:7" x14ac:dyDescent="0.2">
      <c r="C34" s="50" t="s">
        <v>17</v>
      </c>
      <c r="E34" s="49">
        <f>C27-MIN(D27,E27)</f>
        <v>-0.39280575539578422</v>
      </c>
    </row>
    <row r="35" spans="3:7" x14ac:dyDescent="0.2">
      <c r="D35"/>
      <c r="E35"/>
    </row>
    <row r="36" spans="3:7" x14ac:dyDescent="0.2">
      <c r="C36" s="27" t="s">
        <v>25</v>
      </c>
      <c r="D36" s="28"/>
      <c r="E36" s="28"/>
      <c r="F36" s="29"/>
      <c r="G36" s="29"/>
    </row>
    <row r="37" spans="3:7" x14ac:dyDescent="0.2">
      <c r="C37" s="30" t="s">
        <v>14</v>
      </c>
      <c r="D37" s="30" t="s">
        <v>2</v>
      </c>
      <c r="E37" s="30" t="s">
        <v>3</v>
      </c>
      <c r="F37" s="31" t="s">
        <v>4</v>
      </c>
      <c r="G37" s="30" t="s">
        <v>15</v>
      </c>
    </row>
    <row r="38" spans="3:7" x14ac:dyDescent="0.2">
      <c r="C38" s="28"/>
      <c r="D38" s="32">
        <f>C27</f>
        <v>524.58870503597473</v>
      </c>
      <c r="E38" s="32">
        <f>D27</f>
        <v>530.63187050360034</v>
      </c>
      <c r="F38" s="33">
        <f>E27</f>
        <v>524.98151079137051</v>
      </c>
      <c r="G38" s="33">
        <f>E34</f>
        <v>-0.39280575539578422</v>
      </c>
    </row>
    <row r="39" spans="3:7" x14ac:dyDescent="0.2">
      <c r="C39" s="28">
        <v>24000</v>
      </c>
      <c r="D39" s="28">
        <f t="dataTable" ref="D39:G135" dt2D="0" dtr="0" r1="C2"/>
        <v>1001.97</v>
      </c>
      <c r="E39" s="28">
        <v>953.97</v>
      </c>
      <c r="F39" s="29">
        <v>976.93000000000006</v>
      </c>
      <c r="G39" s="29">
        <v>48</v>
      </c>
    </row>
    <row r="40" spans="3:7" x14ac:dyDescent="0.2">
      <c r="C40" s="28">
        <v>23750</v>
      </c>
      <c r="D40" s="28">
        <v>992.03250000000003</v>
      </c>
      <c r="E40" s="28">
        <v>945.15750000000003</v>
      </c>
      <c r="F40" s="29">
        <v>967.6450000000001</v>
      </c>
      <c r="G40" s="29">
        <v>46.875</v>
      </c>
    </row>
    <row r="41" spans="3:7" x14ac:dyDescent="0.2">
      <c r="C41" s="28">
        <v>23500</v>
      </c>
      <c r="D41" s="28">
        <v>982.09500000000003</v>
      </c>
      <c r="E41" s="28">
        <v>936.34500000000003</v>
      </c>
      <c r="F41" s="29">
        <v>958.36</v>
      </c>
      <c r="G41" s="29">
        <v>45.75</v>
      </c>
    </row>
    <row r="42" spans="3:7" x14ac:dyDescent="0.2">
      <c r="C42" s="28">
        <v>23250</v>
      </c>
      <c r="D42" s="28">
        <v>972.15750000000003</v>
      </c>
      <c r="E42" s="28">
        <v>927.53250000000003</v>
      </c>
      <c r="F42" s="29">
        <v>949.07499999999993</v>
      </c>
      <c r="G42" s="29">
        <v>44.625</v>
      </c>
    </row>
    <row r="43" spans="3:7" x14ac:dyDescent="0.2">
      <c r="C43" s="28">
        <v>23000</v>
      </c>
      <c r="D43" s="28">
        <v>962.22</v>
      </c>
      <c r="E43" s="28">
        <v>918.72</v>
      </c>
      <c r="F43" s="29">
        <v>939.37000000000012</v>
      </c>
      <c r="G43" s="29">
        <v>43.5</v>
      </c>
    </row>
    <row r="44" spans="3:7" x14ac:dyDescent="0.2">
      <c r="C44" s="28">
        <v>22750</v>
      </c>
      <c r="D44" s="28">
        <v>952.28250000000003</v>
      </c>
      <c r="E44" s="28">
        <v>909.90750000000003</v>
      </c>
      <c r="F44" s="29">
        <v>930.08500000000004</v>
      </c>
      <c r="G44" s="29">
        <v>42.375</v>
      </c>
    </row>
    <row r="45" spans="3:7" x14ac:dyDescent="0.2">
      <c r="C45" s="28">
        <v>22500</v>
      </c>
      <c r="D45" s="28">
        <v>942.34500000000003</v>
      </c>
      <c r="E45" s="28">
        <v>901.09500000000003</v>
      </c>
      <c r="F45" s="29">
        <v>920.80000000000007</v>
      </c>
      <c r="G45" s="29">
        <v>41.25</v>
      </c>
    </row>
    <row r="46" spans="3:7" x14ac:dyDescent="0.2">
      <c r="C46" s="28">
        <v>22250</v>
      </c>
      <c r="D46" s="28">
        <v>932.40750000000003</v>
      </c>
      <c r="E46" s="28">
        <v>892.28250000000003</v>
      </c>
      <c r="F46" s="29">
        <v>911.09500000000003</v>
      </c>
      <c r="G46" s="29">
        <v>40.125</v>
      </c>
    </row>
    <row r="47" spans="3:7" x14ac:dyDescent="0.2">
      <c r="C47" s="28">
        <v>22000</v>
      </c>
      <c r="D47" s="28">
        <v>922.47</v>
      </c>
      <c r="E47" s="28">
        <v>883.47</v>
      </c>
      <c r="F47" s="29">
        <v>901.81</v>
      </c>
      <c r="G47" s="29">
        <v>39</v>
      </c>
    </row>
    <row r="48" spans="3:7" x14ac:dyDescent="0.2">
      <c r="C48" s="28">
        <v>21750</v>
      </c>
      <c r="D48" s="28">
        <v>912.53250000000003</v>
      </c>
      <c r="E48" s="28">
        <v>874.65750000000003</v>
      </c>
      <c r="F48" s="29">
        <v>892.52500000000009</v>
      </c>
      <c r="G48" s="29">
        <v>37.875</v>
      </c>
    </row>
    <row r="49" spans="3:7" x14ac:dyDescent="0.2">
      <c r="C49" s="28">
        <v>21500</v>
      </c>
      <c r="D49" s="28">
        <v>902.59500000000003</v>
      </c>
      <c r="E49" s="28">
        <v>865.84500000000003</v>
      </c>
      <c r="F49" s="29">
        <v>882.81999999999994</v>
      </c>
      <c r="G49" s="29">
        <v>36.75</v>
      </c>
    </row>
    <row r="50" spans="3:7" x14ac:dyDescent="0.2">
      <c r="C50" s="28">
        <v>21250</v>
      </c>
      <c r="D50" s="28">
        <v>892.65750000000003</v>
      </c>
      <c r="E50" s="28">
        <v>857.03250000000003</v>
      </c>
      <c r="F50" s="29">
        <v>873.53500000000008</v>
      </c>
      <c r="G50" s="29">
        <v>35.625</v>
      </c>
    </row>
    <row r="51" spans="3:7" x14ac:dyDescent="0.2">
      <c r="C51" s="28">
        <v>21000</v>
      </c>
      <c r="D51" s="28">
        <v>882.72</v>
      </c>
      <c r="E51" s="28">
        <v>848.22</v>
      </c>
      <c r="F51" s="29">
        <v>864.25</v>
      </c>
      <c r="G51" s="29">
        <v>34.5</v>
      </c>
    </row>
    <row r="52" spans="3:7" x14ac:dyDescent="0.2">
      <c r="C52" s="28">
        <v>20750</v>
      </c>
      <c r="D52" s="28">
        <v>872.78250000000003</v>
      </c>
      <c r="E52" s="28">
        <v>839.40750000000003</v>
      </c>
      <c r="F52" s="29">
        <v>854.54499999999996</v>
      </c>
      <c r="G52" s="29">
        <v>33.375</v>
      </c>
    </row>
    <row r="53" spans="3:7" x14ac:dyDescent="0.2">
      <c r="C53" s="28">
        <v>20500</v>
      </c>
      <c r="D53" s="28">
        <v>862.84500000000003</v>
      </c>
      <c r="E53" s="28">
        <v>830.59500000000003</v>
      </c>
      <c r="F53" s="29">
        <v>845.26</v>
      </c>
      <c r="G53" s="29">
        <v>32.25</v>
      </c>
    </row>
    <row r="54" spans="3:7" x14ac:dyDescent="0.2">
      <c r="C54" s="28">
        <v>20250</v>
      </c>
      <c r="D54" s="28">
        <v>852.90750000000003</v>
      </c>
      <c r="E54" s="28">
        <v>821.78250000000003</v>
      </c>
      <c r="F54" s="29">
        <v>835.97500000000002</v>
      </c>
      <c r="G54" s="29">
        <v>31.125</v>
      </c>
    </row>
    <row r="55" spans="3:7" x14ac:dyDescent="0.2">
      <c r="C55" s="28">
        <v>20000</v>
      </c>
      <c r="D55" s="28">
        <v>842.97</v>
      </c>
      <c r="E55" s="28">
        <v>812.97</v>
      </c>
      <c r="F55" s="29">
        <v>826.2700000000001</v>
      </c>
      <c r="G55" s="29">
        <v>30</v>
      </c>
    </row>
    <row r="56" spans="3:7" x14ac:dyDescent="0.2">
      <c r="C56" s="28">
        <v>19750</v>
      </c>
      <c r="D56" s="28">
        <v>833.03250000000003</v>
      </c>
      <c r="E56" s="28">
        <v>804.15750000000003</v>
      </c>
      <c r="F56" s="29">
        <v>816.98500000000001</v>
      </c>
      <c r="G56" s="29">
        <v>28.875</v>
      </c>
    </row>
    <row r="57" spans="3:7" x14ac:dyDescent="0.2">
      <c r="C57" s="28">
        <v>19500</v>
      </c>
      <c r="D57" s="28">
        <v>823.09500000000003</v>
      </c>
      <c r="E57" s="28">
        <v>795.34500000000003</v>
      </c>
      <c r="F57" s="29">
        <v>807.69999999999993</v>
      </c>
      <c r="G57" s="29">
        <v>27.75</v>
      </c>
    </row>
    <row r="58" spans="3:7" x14ac:dyDescent="0.2">
      <c r="C58" s="28">
        <v>19250</v>
      </c>
      <c r="D58" s="28">
        <v>813.15750000000003</v>
      </c>
      <c r="E58" s="28">
        <v>786.53250000000003</v>
      </c>
      <c r="F58" s="29">
        <v>798.41499999999996</v>
      </c>
      <c r="G58" s="29">
        <v>26.625</v>
      </c>
    </row>
    <row r="59" spans="3:7" x14ac:dyDescent="0.2">
      <c r="C59" s="28">
        <v>19000</v>
      </c>
      <c r="D59" s="28">
        <v>803.22</v>
      </c>
      <c r="E59" s="28">
        <v>777.72</v>
      </c>
      <c r="F59" s="29">
        <v>788.71</v>
      </c>
      <c r="G59" s="29">
        <v>25.5</v>
      </c>
    </row>
    <row r="60" spans="3:7" x14ac:dyDescent="0.2">
      <c r="C60" s="28">
        <v>18750</v>
      </c>
      <c r="D60" s="28">
        <v>793.28250000000003</v>
      </c>
      <c r="E60" s="28">
        <v>768.90750000000003</v>
      </c>
      <c r="F60" s="29">
        <v>779.42500000000007</v>
      </c>
      <c r="G60" s="29">
        <v>24.375</v>
      </c>
    </row>
    <row r="61" spans="3:7" x14ac:dyDescent="0.2">
      <c r="C61" s="28">
        <v>18500</v>
      </c>
      <c r="D61" s="28">
        <v>783.34500000000003</v>
      </c>
      <c r="E61" s="28">
        <v>760.09500000000003</v>
      </c>
      <c r="F61" s="29">
        <v>770.14</v>
      </c>
      <c r="G61" s="29">
        <v>23.25</v>
      </c>
    </row>
    <row r="62" spans="3:7" x14ac:dyDescent="0.2">
      <c r="C62" s="28">
        <v>18250</v>
      </c>
      <c r="D62" s="28">
        <v>773.40750000000003</v>
      </c>
      <c r="E62" s="28">
        <v>751.28250000000003</v>
      </c>
      <c r="F62" s="29">
        <v>760.43499999999995</v>
      </c>
      <c r="G62" s="29">
        <v>22.125</v>
      </c>
    </row>
    <row r="63" spans="3:7" x14ac:dyDescent="0.2">
      <c r="C63" s="28">
        <v>18000</v>
      </c>
      <c r="D63" s="28">
        <v>763.47</v>
      </c>
      <c r="E63" s="28">
        <v>742.47</v>
      </c>
      <c r="F63" s="29">
        <v>751.15000000000009</v>
      </c>
      <c r="G63" s="29">
        <v>21</v>
      </c>
    </row>
    <row r="64" spans="3:7" x14ac:dyDescent="0.2">
      <c r="C64" s="28">
        <v>17750</v>
      </c>
      <c r="D64" s="28">
        <v>753.53250000000003</v>
      </c>
      <c r="E64" s="28">
        <v>733.65750000000003</v>
      </c>
      <c r="F64" s="29">
        <v>741.86500000000001</v>
      </c>
      <c r="G64" s="29">
        <v>19.875</v>
      </c>
    </row>
    <row r="65" spans="3:7" x14ac:dyDescent="0.2">
      <c r="C65" s="28">
        <v>17500</v>
      </c>
      <c r="D65" s="28">
        <v>743.59500000000003</v>
      </c>
      <c r="E65" s="28">
        <v>724.84500000000003</v>
      </c>
      <c r="F65" s="29">
        <v>732.16</v>
      </c>
      <c r="G65" s="29">
        <v>18.75</v>
      </c>
    </row>
    <row r="66" spans="3:7" x14ac:dyDescent="0.2">
      <c r="C66" s="28">
        <v>17250</v>
      </c>
      <c r="D66" s="28">
        <v>733.65750000000003</v>
      </c>
      <c r="E66" s="28">
        <v>716.03250000000003</v>
      </c>
      <c r="F66" s="29">
        <v>722.875</v>
      </c>
      <c r="G66" s="29">
        <v>17.625</v>
      </c>
    </row>
    <row r="67" spans="3:7" x14ac:dyDescent="0.2">
      <c r="C67" s="28">
        <v>17000</v>
      </c>
      <c r="D67" s="28">
        <v>723.72</v>
      </c>
      <c r="E67" s="28">
        <v>707.22</v>
      </c>
      <c r="F67" s="29">
        <v>713.59</v>
      </c>
      <c r="G67" s="29">
        <v>16.5</v>
      </c>
    </row>
    <row r="68" spans="3:7" x14ac:dyDescent="0.2">
      <c r="C68" s="28">
        <v>16750</v>
      </c>
      <c r="D68" s="28">
        <v>713.78250000000003</v>
      </c>
      <c r="E68" s="28">
        <v>698.40750000000003</v>
      </c>
      <c r="F68" s="29">
        <v>703.88499999999999</v>
      </c>
      <c r="G68" s="29">
        <v>15.375</v>
      </c>
    </row>
    <row r="69" spans="3:7" x14ac:dyDescent="0.2">
      <c r="C69" s="28">
        <v>16500</v>
      </c>
      <c r="D69" s="28">
        <v>703.84500000000003</v>
      </c>
      <c r="E69" s="28">
        <v>689.59500000000003</v>
      </c>
      <c r="F69" s="29">
        <v>694.6</v>
      </c>
      <c r="G69" s="29">
        <v>14.25</v>
      </c>
    </row>
    <row r="70" spans="3:7" x14ac:dyDescent="0.2">
      <c r="C70" s="28">
        <v>16250</v>
      </c>
      <c r="D70" s="28">
        <v>693.90750000000003</v>
      </c>
      <c r="E70" s="28">
        <v>680.78250000000003</v>
      </c>
      <c r="F70" s="29">
        <v>685.31500000000005</v>
      </c>
      <c r="G70" s="29">
        <v>13.125</v>
      </c>
    </row>
    <row r="71" spans="3:7" x14ac:dyDescent="0.2">
      <c r="C71" s="28">
        <v>16000</v>
      </c>
      <c r="D71" s="28">
        <v>683.97</v>
      </c>
      <c r="E71" s="28">
        <v>671.97</v>
      </c>
      <c r="F71" s="29">
        <v>675.61</v>
      </c>
      <c r="G71" s="29">
        <v>12</v>
      </c>
    </row>
    <row r="72" spans="3:7" x14ac:dyDescent="0.2">
      <c r="C72" s="28">
        <v>15750</v>
      </c>
      <c r="D72" s="28">
        <v>674.03250000000003</v>
      </c>
      <c r="E72" s="28">
        <v>663.15750000000003</v>
      </c>
      <c r="F72" s="29">
        <v>666.32500000000005</v>
      </c>
      <c r="G72" s="29">
        <v>10.875</v>
      </c>
    </row>
    <row r="73" spans="3:7" x14ac:dyDescent="0.2">
      <c r="C73" s="28">
        <v>15500</v>
      </c>
      <c r="D73" s="28">
        <v>664.09500000000003</v>
      </c>
      <c r="E73" s="28">
        <v>654.34500000000003</v>
      </c>
      <c r="F73" s="29">
        <v>657.04</v>
      </c>
      <c r="G73" s="29">
        <v>9.75</v>
      </c>
    </row>
    <row r="74" spans="3:7" x14ac:dyDescent="0.2">
      <c r="C74" s="28">
        <v>15250</v>
      </c>
      <c r="D74" s="28">
        <v>654.15750000000003</v>
      </c>
      <c r="E74" s="28">
        <v>645.53250000000003</v>
      </c>
      <c r="F74" s="29">
        <v>647.755</v>
      </c>
      <c r="G74" s="29">
        <v>8.625</v>
      </c>
    </row>
    <row r="75" spans="3:7" x14ac:dyDescent="0.2">
      <c r="C75" s="28">
        <v>15000</v>
      </c>
      <c r="D75" s="28">
        <v>644.22</v>
      </c>
      <c r="E75" s="28">
        <v>636.72</v>
      </c>
      <c r="F75" s="29">
        <v>638.05000000000007</v>
      </c>
      <c r="G75" s="29">
        <v>7.5</v>
      </c>
    </row>
    <row r="76" spans="3:7" x14ac:dyDescent="0.2">
      <c r="C76" s="28">
        <v>14750</v>
      </c>
      <c r="D76" s="28">
        <v>634.28250000000003</v>
      </c>
      <c r="E76" s="28">
        <v>627.90750000000003</v>
      </c>
      <c r="F76" s="29">
        <v>628.76499999999999</v>
      </c>
      <c r="G76" s="29">
        <v>6.375</v>
      </c>
    </row>
    <row r="77" spans="3:7" x14ac:dyDescent="0.2">
      <c r="C77" s="28">
        <v>14500</v>
      </c>
      <c r="D77" s="28">
        <v>624.34500000000003</v>
      </c>
      <c r="E77" s="28">
        <v>619.09500000000003</v>
      </c>
      <c r="F77" s="29">
        <v>619.48</v>
      </c>
      <c r="G77" s="29">
        <v>5.25</v>
      </c>
    </row>
    <row r="78" spans="3:7" x14ac:dyDescent="0.2">
      <c r="C78" s="28">
        <v>14250</v>
      </c>
      <c r="D78" s="28">
        <v>614.40750000000003</v>
      </c>
      <c r="E78" s="28">
        <v>610.28250000000003</v>
      </c>
      <c r="F78" s="29">
        <v>609.77500000000009</v>
      </c>
      <c r="G78" s="29">
        <v>4.6324999999999363</v>
      </c>
    </row>
    <row r="79" spans="3:7" x14ac:dyDescent="0.2">
      <c r="C79" s="28">
        <v>14000</v>
      </c>
      <c r="D79" s="28">
        <v>604.47</v>
      </c>
      <c r="E79" s="28">
        <v>601.47</v>
      </c>
      <c r="F79" s="29">
        <v>600.49</v>
      </c>
      <c r="G79" s="29">
        <v>3.9800000000000182</v>
      </c>
    </row>
    <row r="80" spans="3:7" x14ac:dyDescent="0.2">
      <c r="C80" s="28">
        <v>13750</v>
      </c>
      <c r="D80" s="28">
        <v>594.53250000000003</v>
      </c>
      <c r="E80" s="28">
        <v>592.65750000000003</v>
      </c>
      <c r="F80" s="29">
        <v>591.20500000000004</v>
      </c>
      <c r="G80" s="29">
        <v>3.3274999999999864</v>
      </c>
    </row>
    <row r="81" spans="3:7" x14ac:dyDescent="0.2">
      <c r="C81" s="28">
        <v>13500</v>
      </c>
      <c r="D81" s="28">
        <v>584.59500000000003</v>
      </c>
      <c r="E81" s="28">
        <v>583.84500000000003</v>
      </c>
      <c r="F81" s="29">
        <v>581.5</v>
      </c>
      <c r="G81" s="29">
        <v>3.0950000000000273</v>
      </c>
    </row>
    <row r="82" spans="3:7" x14ac:dyDescent="0.2">
      <c r="C82" s="28">
        <v>13250</v>
      </c>
      <c r="D82" s="28">
        <v>574.65750000000003</v>
      </c>
      <c r="E82" s="28">
        <v>575.03250000000003</v>
      </c>
      <c r="F82" s="29">
        <v>572.21500000000003</v>
      </c>
      <c r="G82" s="29">
        <v>2.4424999999999955</v>
      </c>
    </row>
    <row r="83" spans="3:7" x14ac:dyDescent="0.2">
      <c r="C83" s="28">
        <v>13000</v>
      </c>
      <c r="D83" s="28">
        <v>564.72</v>
      </c>
      <c r="E83" s="28">
        <v>566.22</v>
      </c>
      <c r="F83" s="29">
        <v>562.93000000000006</v>
      </c>
      <c r="G83" s="29">
        <v>1.7899999999999636</v>
      </c>
    </row>
    <row r="84" spans="3:7" x14ac:dyDescent="0.2">
      <c r="C84" s="28">
        <v>12750</v>
      </c>
      <c r="D84" s="28">
        <v>554.78250000000003</v>
      </c>
      <c r="E84" s="28">
        <v>557.40750000000003</v>
      </c>
      <c r="F84" s="29">
        <v>553.22500000000002</v>
      </c>
      <c r="G84" s="29">
        <v>1.5575000000000045</v>
      </c>
    </row>
    <row r="85" spans="3:7" x14ac:dyDescent="0.2">
      <c r="C85" s="28">
        <v>12500</v>
      </c>
      <c r="D85" s="28">
        <v>544.84500000000003</v>
      </c>
      <c r="E85" s="28">
        <v>548.59500000000003</v>
      </c>
      <c r="F85" s="29">
        <v>543.94000000000005</v>
      </c>
      <c r="G85" s="29">
        <v>0.90499999999997272</v>
      </c>
    </row>
    <row r="86" spans="3:7" x14ac:dyDescent="0.2">
      <c r="C86" s="28">
        <v>12250</v>
      </c>
      <c r="D86" s="28">
        <v>534.90750000000003</v>
      </c>
      <c r="E86" s="28">
        <v>539.78250000000003</v>
      </c>
      <c r="F86" s="29">
        <v>534.65500000000009</v>
      </c>
      <c r="G86" s="29">
        <v>0.25249999999994088</v>
      </c>
    </row>
    <row r="87" spans="3:7" x14ac:dyDescent="0.2">
      <c r="C87" s="28">
        <v>12000</v>
      </c>
      <c r="D87" s="28">
        <v>524.97</v>
      </c>
      <c r="E87" s="28">
        <v>530.97</v>
      </c>
      <c r="F87" s="29">
        <v>524.95000000000005</v>
      </c>
      <c r="G87" s="29">
        <v>1.999999999998181E-2</v>
      </c>
    </row>
    <row r="88" spans="3:7" x14ac:dyDescent="0.2">
      <c r="C88" s="28">
        <v>11750</v>
      </c>
      <c r="D88" s="28">
        <v>515.03250000000003</v>
      </c>
      <c r="E88" s="28">
        <v>522.15750000000003</v>
      </c>
      <c r="F88" s="29">
        <v>515.66499999999996</v>
      </c>
      <c r="G88" s="29">
        <v>-0.63249999999993634</v>
      </c>
    </row>
    <row r="89" spans="3:7" x14ac:dyDescent="0.2">
      <c r="C89" s="28">
        <v>11500</v>
      </c>
      <c r="D89" s="28">
        <v>505.09500000000003</v>
      </c>
      <c r="E89" s="28">
        <v>513.34500000000003</v>
      </c>
      <c r="F89" s="29">
        <v>506.38</v>
      </c>
      <c r="G89" s="29">
        <v>-1.2849999999999682</v>
      </c>
    </row>
    <row r="90" spans="3:7" x14ac:dyDescent="0.2">
      <c r="C90" s="28">
        <v>11250</v>
      </c>
      <c r="D90" s="28">
        <v>495.15750000000003</v>
      </c>
      <c r="E90" s="28">
        <v>504.53250000000003</v>
      </c>
      <c r="F90" s="29">
        <v>497.09500000000003</v>
      </c>
      <c r="G90" s="29">
        <v>-1.9375</v>
      </c>
    </row>
    <row r="91" spans="3:7" x14ac:dyDescent="0.2">
      <c r="C91" s="28">
        <v>11000</v>
      </c>
      <c r="D91" s="28">
        <v>485.22</v>
      </c>
      <c r="E91" s="28">
        <v>495.72</v>
      </c>
      <c r="F91" s="29">
        <v>487.39</v>
      </c>
      <c r="G91" s="29">
        <v>-2.1699999999999591</v>
      </c>
    </row>
    <row r="92" spans="3:7" x14ac:dyDescent="0.2">
      <c r="C92" s="28">
        <v>10750</v>
      </c>
      <c r="D92" s="28">
        <v>475.28250000000003</v>
      </c>
      <c r="E92" s="28">
        <v>486.90750000000003</v>
      </c>
      <c r="F92" s="29">
        <v>478.10500000000002</v>
      </c>
      <c r="G92" s="29">
        <v>-2.8224999999999909</v>
      </c>
    </row>
    <row r="93" spans="3:7" x14ac:dyDescent="0.2">
      <c r="C93" s="28">
        <v>10500</v>
      </c>
      <c r="D93" s="28">
        <v>465.34500000000003</v>
      </c>
      <c r="E93" s="28">
        <v>478.09500000000003</v>
      </c>
      <c r="F93" s="29">
        <v>468.82</v>
      </c>
      <c r="G93" s="29">
        <v>-3.4749999999999659</v>
      </c>
    </row>
    <row r="94" spans="3:7" x14ac:dyDescent="0.2">
      <c r="C94" s="28">
        <v>10250</v>
      </c>
      <c r="D94" s="28">
        <v>455.40750000000003</v>
      </c>
      <c r="E94" s="28">
        <v>469.28250000000003</v>
      </c>
      <c r="F94" s="29">
        <v>459.11500000000001</v>
      </c>
      <c r="G94" s="29">
        <v>-3.7074999999999818</v>
      </c>
    </row>
    <row r="95" spans="3:7" x14ac:dyDescent="0.2">
      <c r="C95" s="28">
        <v>10000</v>
      </c>
      <c r="D95" s="28">
        <v>445.47</v>
      </c>
      <c r="E95" s="28">
        <v>460.47</v>
      </c>
      <c r="F95" s="29">
        <v>449.83000000000004</v>
      </c>
      <c r="G95" s="29">
        <v>-4.3600000000000136</v>
      </c>
    </row>
    <row r="96" spans="3:7" x14ac:dyDescent="0.2">
      <c r="C96" s="28">
        <v>9750</v>
      </c>
      <c r="D96" s="28">
        <v>435.53250000000003</v>
      </c>
      <c r="E96" s="28">
        <v>451.65750000000003</v>
      </c>
      <c r="F96" s="29">
        <v>440.54500000000007</v>
      </c>
      <c r="G96" s="29">
        <v>-5.0125000000000455</v>
      </c>
    </row>
    <row r="97" spans="3:7" x14ac:dyDescent="0.2">
      <c r="C97" s="28">
        <v>9500</v>
      </c>
      <c r="D97" s="28">
        <v>425.59500000000003</v>
      </c>
      <c r="E97" s="28">
        <v>442.84500000000003</v>
      </c>
      <c r="F97" s="29">
        <v>430.84000000000003</v>
      </c>
      <c r="G97" s="29">
        <v>-5.2450000000000045</v>
      </c>
    </row>
    <row r="98" spans="3:7" x14ac:dyDescent="0.2">
      <c r="C98" s="28">
        <v>9250</v>
      </c>
      <c r="D98" s="28">
        <v>415.65750000000003</v>
      </c>
      <c r="E98" s="28">
        <v>434.03250000000003</v>
      </c>
      <c r="F98" s="29">
        <v>421.55500000000001</v>
      </c>
      <c r="G98" s="29">
        <v>-5.8974999999999795</v>
      </c>
    </row>
    <row r="99" spans="3:7" x14ac:dyDescent="0.2">
      <c r="C99" s="28">
        <v>9000</v>
      </c>
      <c r="D99" s="28">
        <v>405.72</v>
      </c>
      <c r="E99" s="28">
        <v>425.22</v>
      </c>
      <c r="F99" s="29">
        <v>412.27</v>
      </c>
      <c r="G99" s="29">
        <v>-6.5499999999999545</v>
      </c>
    </row>
    <row r="100" spans="3:7" x14ac:dyDescent="0.2">
      <c r="C100" s="28">
        <v>8750</v>
      </c>
      <c r="D100" s="28">
        <v>395.78250000000003</v>
      </c>
      <c r="E100" s="28">
        <v>416.40750000000003</v>
      </c>
      <c r="F100" s="29">
        <v>402.56500000000005</v>
      </c>
      <c r="G100" s="29">
        <v>-6.7825000000000273</v>
      </c>
    </row>
    <row r="101" spans="3:7" x14ac:dyDescent="0.2">
      <c r="C101" s="28">
        <v>8500</v>
      </c>
      <c r="D101" s="28">
        <v>385.84500000000003</v>
      </c>
      <c r="E101" s="28">
        <v>407.59500000000003</v>
      </c>
      <c r="F101" s="29">
        <v>393.28000000000003</v>
      </c>
      <c r="G101" s="29">
        <v>-7.4350000000000023</v>
      </c>
    </row>
    <row r="102" spans="3:7" x14ac:dyDescent="0.2">
      <c r="C102" s="28">
        <v>8250</v>
      </c>
      <c r="D102" s="28">
        <v>375.90749999999997</v>
      </c>
      <c r="E102" s="28">
        <v>398.78250000000003</v>
      </c>
      <c r="F102" s="29">
        <v>383.99500000000006</v>
      </c>
      <c r="G102" s="29">
        <v>-8.0875000000000909</v>
      </c>
    </row>
    <row r="103" spans="3:7" x14ac:dyDescent="0.2">
      <c r="C103" s="28">
        <v>8000</v>
      </c>
      <c r="D103" s="28">
        <v>365.96999999999997</v>
      </c>
      <c r="E103" s="28">
        <v>389.97</v>
      </c>
      <c r="F103" s="29">
        <v>374.29</v>
      </c>
      <c r="G103" s="29">
        <v>-8.32000000000005</v>
      </c>
    </row>
    <row r="104" spans="3:7" x14ac:dyDescent="0.2">
      <c r="C104" s="28">
        <v>7750</v>
      </c>
      <c r="D104" s="28">
        <v>356.03249999999997</v>
      </c>
      <c r="E104" s="28">
        <v>381.15750000000003</v>
      </c>
      <c r="F104" s="29">
        <v>365.005</v>
      </c>
      <c r="G104" s="29">
        <v>-8.972500000000025</v>
      </c>
    </row>
    <row r="105" spans="3:7" x14ac:dyDescent="0.2">
      <c r="C105" s="28">
        <v>7500</v>
      </c>
      <c r="D105" s="28">
        <v>346.09499999999997</v>
      </c>
      <c r="E105" s="28">
        <v>372.34500000000003</v>
      </c>
      <c r="F105" s="29">
        <v>355.72</v>
      </c>
      <c r="G105" s="29">
        <v>-9.6250000000000568</v>
      </c>
    </row>
    <row r="106" spans="3:7" x14ac:dyDescent="0.2">
      <c r="C106" s="28">
        <v>7250</v>
      </c>
      <c r="D106" s="28">
        <v>336.15749999999997</v>
      </c>
      <c r="E106" s="28">
        <v>363.53250000000003</v>
      </c>
      <c r="F106" s="29">
        <v>346.43500000000006</v>
      </c>
      <c r="G106" s="29">
        <v>-10.277500000000089</v>
      </c>
    </row>
    <row r="107" spans="3:7" x14ac:dyDescent="0.2">
      <c r="C107" s="28">
        <v>7000</v>
      </c>
      <c r="D107" s="28">
        <v>326.21999999999997</v>
      </c>
      <c r="E107" s="28">
        <v>354.72</v>
      </c>
      <c r="F107" s="29">
        <v>336.73</v>
      </c>
      <c r="G107" s="29">
        <v>-10.510000000000048</v>
      </c>
    </row>
    <row r="108" spans="3:7" x14ac:dyDescent="0.2">
      <c r="C108" s="28">
        <v>6750</v>
      </c>
      <c r="D108" s="28">
        <v>316.28249999999997</v>
      </c>
      <c r="E108" s="28">
        <v>345.90750000000003</v>
      </c>
      <c r="F108" s="29">
        <v>327.44500000000005</v>
      </c>
      <c r="G108" s="29">
        <v>-11.16250000000008</v>
      </c>
    </row>
    <row r="109" spans="3:7" x14ac:dyDescent="0.2">
      <c r="C109" s="28">
        <v>6500</v>
      </c>
      <c r="D109" s="28">
        <v>306.34499999999997</v>
      </c>
      <c r="E109" s="28">
        <v>337.09500000000003</v>
      </c>
      <c r="F109" s="29">
        <v>318.16000000000003</v>
      </c>
      <c r="G109" s="29">
        <v>-11.815000000000055</v>
      </c>
    </row>
    <row r="110" spans="3:7" x14ac:dyDescent="0.2">
      <c r="C110" s="28">
        <v>6250</v>
      </c>
      <c r="D110" s="28">
        <v>296.40749999999997</v>
      </c>
      <c r="E110" s="28">
        <v>328.28250000000003</v>
      </c>
      <c r="F110" s="29">
        <v>308.45500000000004</v>
      </c>
      <c r="G110" s="29">
        <v>-12.04750000000007</v>
      </c>
    </row>
    <row r="111" spans="3:7" x14ac:dyDescent="0.2">
      <c r="C111" s="28">
        <v>6000</v>
      </c>
      <c r="D111" s="28">
        <v>286.46999999999997</v>
      </c>
      <c r="E111" s="28">
        <v>319.47000000000003</v>
      </c>
      <c r="F111" s="29">
        <v>299.17000000000007</v>
      </c>
      <c r="G111" s="29">
        <v>-12.700000000000102</v>
      </c>
    </row>
    <row r="112" spans="3:7" x14ac:dyDescent="0.2">
      <c r="C112" s="28">
        <v>5750</v>
      </c>
      <c r="D112" s="28">
        <v>276.53249999999997</v>
      </c>
      <c r="E112" s="28">
        <v>310.65750000000003</v>
      </c>
      <c r="F112" s="29">
        <v>289.88500000000005</v>
      </c>
      <c r="G112" s="29">
        <v>-13.352500000000077</v>
      </c>
    </row>
    <row r="113" spans="3:7" x14ac:dyDescent="0.2">
      <c r="C113" s="28">
        <v>5500</v>
      </c>
      <c r="D113" s="28">
        <v>266.59499999999997</v>
      </c>
      <c r="E113" s="28">
        <v>301.84500000000003</v>
      </c>
      <c r="F113" s="29">
        <v>280.18</v>
      </c>
      <c r="G113" s="29">
        <v>-13.585000000000036</v>
      </c>
    </row>
    <row r="114" spans="3:7" x14ac:dyDescent="0.2">
      <c r="C114" s="28">
        <v>5250</v>
      </c>
      <c r="D114" s="28">
        <v>256.65749999999997</v>
      </c>
      <c r="E114" s="28">
        <v>293.03250000000003</v>
      </c>
      <c r="F114" s="29">
        <v>270.89499999999998</v>
      </c>
      <c r="G114" s="29">
        <v>-14.237500000000011</v>
      </c>
    </row>
    <row r="115" spans="3:7" x14ac:dyDescent="0.2">
      <c r="C115" s="28">
        <v>5000</v>
      </c>
      <c r="D115" s="28">
        <v>246.71999999999997</v>
      </c>
      <c r="E115" s="28">
        <v>284.22000000000003</v>
      </c>
      <c r="F115" s="29">
        <v>261.61</v>
      </c>
      <c r="G115" s="29">
        <v>-14.890000000000043</v>
      </c>
    </row>
    <row r="116" spans="3:7" x14ac:dyDescent="0.2">
      <c r="C116" s="28">
        <v>4750</v>
      </c>
      <c r="D116" s="28">
        <v>236.78249999999997</v>
      </c>
      <c r="E116" s="28">
        <v>275.40750000000003</v>
      </c>
      <c r="F116" s="29">
        <v>251.90500000000003</v>
      </c>
      <c r="G116" s="29">
        <v>-15.122500000000059</v>
      </c>
    </row>
    <row r="117" spans="3:7" x14ac:dyDescent="0.2">
      <c r="C117" s="28">
        <v>4500</v>
      </c>
      <c r="D117" s="28">
        <v>226.84499999999997</v>
      </c>
      <c r="E117" s="28">
        <v>266.59500000000003</v>
      </c>
      <c r="F117" s="29">
        <v>242.62</v>
      </c>
      <c r="G117" s="29">
        <v>-15.775000000000034</v>
      </c>
    </row>
    <row r="118" spans="3:7" x14ac:dyDescent="0.2">
      <c r="C118" s="28">
        <v>4250</v>
      </c>
      <c r="D118" s="28">
        <v>216.90749999999997</v>
      </c>
      <c r="E118" s="28">
        <v>257.78250000000003</v>
      </c>
      <c r="F118" s="29">
        <v>233.33500000000004</v>
      </c>
      <c r="G118" s="29">
        <v>-16.427500000000066</v>
      </c>
    </row>
    <row r="119" spans="3:7" x14ac:dyDescent="0.2">
      <c r="C119" s="28">
        <v>4000</v>
      </c>
      <c r="D119" s="28">
        <v>206.96999999999997</v>
      </c>
      <c r="E119" s="28">
        <v>248.97000000000003</v>
      </c>
      <c r="F119" s="29">
        <v>223.63000000000002</v>
      </c>
      <c r="G119" s="29">
        <v>-16.660000000000053</v>
      </c>
    </row>
    <row r="120" spans="3:7" x14ac:dyDescent="0.2">
      <c r="C120" s="28">
        <v>3750</v>
      </c>
      <c r="D120" s="28">
        <v>197.03249999999997</v>
      </c>
      <c r="E120" s="28">
        <v>240.15750000000003</v>
      </c>
      <c r="F120" s="29">
        <v>214.34500000000003</v>
      </c>
      <c r="G120" s="29">
        <v>-17.312500000000057</v>
      </c>
    </row>
    <row r="121" spans="3:7" x14ac:dyDescent="0.2">
      <c r="C121" s="28">
        <v>3500</v>
      </c>
      <c r="D121" s="28">
        <v>187.095</v>
      </c>
      <c r="E121" s="28">
        <v>231.34500000000003</v>
      </c>
      <c r="F121" s="29">
        <v>205.06000000000003</v>
      </c>
      <c r="G121" s="29">
        <v>-17.965000000000032</v>
      </c>
    </row>
    <row r="122" spans="3:7" x14ac:dyDescent="0.2">
      <c r="C122" s="28">
        <v>3250</v>
      </c>
      <c r="D122" s="28">
        <v>177.1575</v>
      </c>
      <c r="E122" s="28">
        <v>222.53250000000003</v>
      </c>
      <c r="F122" s="29">
        <v>195.77500000000003</v>
      </c>
      <c r="G122" s="29">
        <v>-18.617500000000035</v>
      </c>
    </row>
    <row r="123" spans="3:7" x14ac:dyDescent="0.2">
      <c r="C123" s="28">
        <v>3000</v>
      </c>
      <c r="D123" s="28">
        <v>167.22</v>
      </c>
      <c r="E123" s="28">
        <v>213.72000000000003</v>
      </c>
      <c r="F123" s="29">
        <v>186.07000000000005</v>
      </c>
      <c r="G123" s="29">
        <v>-18.850000000000051</v>
      </c>
    </row>
    <row r="124" spans="3:7" x14ac:dyDescent="0.2">
      <c r="C124" s="28">
        <v>2750</v>
      </c>
      <c r="D124" s="28">
        <v>157.2825</v>
      </c>
      <c r="E124" s="28">
        <v>204.90750000000003</v>
      </c>
      <c r="F124" s="29">
        <v>176.78500000000003</v>
      </c>
      <c r="G124" s="29">
        <v>-19.502500000000026</v>
      </c>
    </row>
    <row r="125" spans="3:7" x14ac:dyDescent="0.2">
      <c r="C125" s="28">
        <v>2500</v>
      </c>
      <c r="D125" s="28">
        <v>147.345</v>
      </c>
      <c r="E125" s="28">
        <v>196.09500000000003</v>
      </c>
      <c r="F125" s="29">
        <v>167.50000000000003</v>
      </c>
      <c r="G125" s="29">
        <v>-20.15500000000003</v>
      </c>
    </row>
    <row r="126" spans="3:7" x14ac:dyDescent="0.2">
      <c r="C126" s="28">
        <v>2250</v>
      </c>
      <c r="D126" s="28">
        <v>137.4075</v>
      </c>
      <c r="E126" s="28">
        <v>187.2825</v>
      </c>
      <c r="F126" s="29">
        <v>157.79500000000004</v>
      </c>
      <c r="G126" s="29">
        <v>-20.387500000000045</v>
      </c>
    </row>
    <row r="127" spans="3:7" x14ac:dyDescent="0.2">
      <c r="C127" s="28">
        <v>2000</v>
      </c>
      <c r="D127" s="28">
        <v>127.47</v>
      </c>
      <c r="E127" s="28">
        <v>178.47</v>
      </c>
      <c r="F127" s="29">
        <v>148.51</v>
      </c>
      <c r="G127" s="29">
        <v>-21.039999999999992</v>
      </c>
    </row>
    <row r="128" spans="3:7" x14ac:dyDescent="0.2">
      <c r="C128" s="28">
        <v>1750</v>
      </c>
      <c r="D128" s="28">
        <v>117.5325</v>
      </c>
      <c r="E128" s="28">
        <v>169.6575</v>
      </c>
      <c r="F128" s="29">
        <v>139.22500000000002</v>
      </c>
      <c r="G128" s="29">
        <v>-21.692500000000024</v>
      </c>
    </row>
    <row r="129" spans="3:7" x14ac:dyDescent="0.2">
      <c r="C129" s="28">
        <v>1500</v>
      </c>
      <c r="D129" s="28">
        <v>107.595</v>
      </c>
      <c r="E129" s="28">
        <v>160.845</v>
      </c>
      <c r="F129" s="29">
        <v>129.52000000000001</v>
      </c>
      <c r="G129" s="29">
        <v>-21.925000000000011</v>
      </c>
    </row>
    <row r="130" spans="3:7" x14ac:dyDescent="0.2">
      <c r="C130" s="28">
        <v>1250</v>
      </c>
      <c r="D130" s="28">
        <v>97.657499999999999</v>
      </c>
      <c r="E130" s="28">
        <v>152.0325</v>
      </c>
      <c r="F130" s="29">
        <v>120.23500000000001</v>
      </c>
      <c r="G130" s="29">
        <v>-22.577500000000015</v>
      </c>
    </row>
    <row r="131" spans="3:7" x14ac:dyDescent="0.2">
      <c r="C131" s="28">
        <v>1000</v>
      </c>
      <c r="D131" s="28">
        <v>87.72</v>
      </c>
      <c r="E131" s="28">
        <v>143.22</v>
      </c>
      <c r="F131" s="29">
        <v>110.95</v>
      </c>
      <c r="G131" s="29">
        <v>-23.230000000000004</v>
      </c>
    </row>
    <row r="132" spans="3:7" x14ac:dyDescent="0.2">
      <c r="C132" s="28">
        <v>750</v>
      </c>
      <c r="D132" s="28">
        <v>77.782499999999999</v>
      </c>
      <c r="E132" s="28">
        <v>134.4075</v>
      </c>
      <c r="F132" s="29">
        <v>101.245</v>
      </c>
      <c r="G132" s="29">
        <v>-23.462500000000006</v>
      </c>
    </row>
    <row r="133" spans="3:7" x14ac:dyDescent="0.2">
      <c r="C133" s="28">
        <v>500</v>
      </c>
      <c r="D133" s="28">
        <v>67.844999999999999</v>
      </c>
      <c r="E133" s="28">
        <v>125.595</v>
      </c>
      <c r="F133" s="29">
        <v>91.960000000000008</v>
      </c>
      <c r="G133" s="29">
        <v>-24.115000000000009</v>
      </c>
    </row>
    <row r="134" spans="3:7" x14ac:dyDescent="0.2">
      <c r="C134" s="28">
        <v>250</v>
      </c>
      <c r="D134" s="28">
        <v>57.907500000000006</v>
      </c>
      <c r="E134" s="28">
        <v>116.7825</v>
      </c>
      <c r="F134" s="29">
        <v>82.675000000000011</v>
      </c>
      <c r="G134" s="29">
        <v>-24.767500000000005</v>
      </c>
    </row>
    <row r="135" spans="3:7" x14ac:dyDescent="0.2">
      <c r="C135" s="28">
        <v>0</v>
      </c>
      <c r="D135" s="28">
        <v>47.97</v>
      </c>
      <c r="E135" s="28">
        <v>107.97</v>
      </c>
      <c r="F135" s="29">
        <v>72.97</v>
      </c>
      <c r="G135" s="29">
        <v>-25</v>
      </c>
    </row>
  </sheetData>
  <phoneticPr fontId="10" type="noConversion"/>
  <pageMargins left="0.75" right="0.75" top="1" bottom="1" header="0.5" footer="0.5"/>
  <pageSetup paperSize="9" scale="4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280"/>
  <sheetViews>
    <sheetView topLeftCell="D1" zoomScale="75" workbookViewId="0">
      <selection activeCell="V5" sqref="V5:V7"/>
    </sheetView>
  </sheetViews>
  <sheetFormatPr defaultRowHeight="12.75" x14ac:dyDescent="0.2"/>
  <cols>
    <col min="1" max="1" width="7.5703125" customWidth="1"/>
    <col min="2" max="2" width="12" customWidth="1"/>
    <col min="3" max="3" width="13.5703125" style="2" customWidth="1"/>
    <col min="4" max="4" width="9.42578125" style="2" customWidth="1"/>
    <col min="5" max="5" width="10.85546875" style="2" customWidth="1"/>
    <col min="6" max="6" width="9" customWidth="1"/>
    <col min="7" max="8" width="11.7109375" customWidth="1"/>
    <col min="9" max="24" width="9.140625" customWidth="1"/>
  </cols>
  <sheetData>
    <row r="1" spans="1:26" ht="21" customHeight="1" x14ac:dyDescent="0.25">
      <c r="A1" s="34" t="s">
        <v>0</v>
      </c>
      <c r="B1" s="35"/>
      <c r="C1" s="36" t="s">
        <v>12</v>
      </c>
      <c r="D1" s="39" t="s">
        <v>18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75" customHeight="1" x14ac:dyDescent="0.2">
      <c r="A2" s="35"/>
      <c r="B2" s="35"/>
      <c r="C2" s="37">
        <v>24000</v>
      </c>
      <c r="D2" s="38">
        <v>0.14000000000000001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20"/>
      <c r="B3" s="20" t="s">
        <v>5</v>
      </c>
      <c r="C3" s="20"/>
      <c r="D3" s="20"/>
      <c r="E3" s="20"/>
      <c r="F3" s="20"/>
      <c r="G3" s="20"/>
      <c r="H3" s="20"/>
      <c r="I3" s="20"/>
      <c r="J3" s="20"/>
      <c r="K3" s="20" t="s">
        <v>9</v>
      </c>
      <c r="L3" s="20"/>
      <c r="M3" s="20"/>
      <c r="N3" s="20"/>
      <c r="O3" s="20"/>
      <c r="P3" s="20"/>
      <c r="Q3" s="20"/>
      <c r="R3" s="20" t="s">
        <v>10</v>
      </c>
      <c r="S3" s="20"/>
      <c r="T3" s="20"/>
      <c r="U3" s="20"/>
      <c r="V3" s="20"/>
      <c r="W3" s="20"/>
      <c r="X3" s="20"/>
      <c r="Y3" s="20" t="s">
        <v>11</v>
      </c>
      <c r="Z3" s="35"/>
    </row>
    <row r="4" spans="1:26" s="47" customFormat="1" ht="54.75" customHeight="1" x14ac:dyDescent="0.2">
      <c r="A4" s="44" t="s">
        <v>1</v>
      </c>
      <c r="B4" s="45" t="s">
        <v>16</v>
      </c>
      <c r="C4" s="45" t="s">
        <v>13</v>
      </c>
      <c r="D4" s="45" t="s">
        <v>6</v>
      </c>
      <c r="E4" s="45" t="s">
        <v>20</v>
      </c>
      <c r="F4" s="45" t="s">
        <v>7</v>
      </c>
      <c r="G4" s="45" t="s">
        <v>19</v>
      </c>
      <c r="H4" s="45" t="s">
        <v>24</v>
      </c>
      <c r="I4" s="45" t="s">
        <v>21</v>
      </c>
      <c r="J4" s="44" t="s">
        <v>8</v>
      </c>
      <c r="K4" s="45" t="s">
        <v>16</v>
      </c>
      <c r="L4" s="45" t="s">
        <v>13</v>
      </c>
      <c r="M4" s="45" t="s">
        <v>6</v>
      </c>
      <c r="N4" s="45" t="s">
        <v>22</v>
      </c>
      <c r="O4" s="45" t="s">
        <v>23</v>
      </c>
      <c r="P4" s="45" t="s">
        <v>21</v>
      </c>
      <c r="Q4" s="44" t="s">
        <v>8</v>
      </c>
      <c r="R4" s="45" t="s">
        <v>16</v>
      </c>
      <c r="S4" s="45" t="s">
        <v>13</v>
      </c>
      <c r="T4" s="45" t="s">
        <v>6</v>
      </c>
      <c r="U4" s="45" t="s">
        <v>22</v>
      </c>
      <c r="V4" s="45" t="s">
        <v>23</v>
      </c>
      <c r="W4" s="45" t="s">
        <v>21</v>
      </c>
      <c r="X4" s="44" t="s">
        <v>8</v>
      </c>
      <c r="Y4" s="44"/>
      <c r="Z4" s="46"/>
    </row>
    <row r="5" spans="1:26" x14ac:dyDescent="0.2">
      <c r="A5" s="39" t="s">
        <v>2</v>
      </c>
      <c r="B5" s="12">
        <v>15.99</v>
      </c>
      <c r="C5" s="12">
        <v>1.325E-2</v>
      </c>
      <c r="D5" s="15">
        <f>C5*$C$2</f>
        <v>318</v>
      </c>
      <c r="E5" s="12">
        <v>0</v>
      </c>
      <c r="F5" s="15">
        <f>E5*$D$2</f>
        <v>0</v>
      </c>
      <c r="G5" s="12">
        <v>0</v>
      </c>
      <c r="H5" s="51">
        <f t="shared" ref="H5:H6" si="0">ROUNDDOWN(D5*G5,0)</f>
        <v>0</v>
      </c>
      <c r="I5" s="18">
        <f>G5*$C$2*$D$2</f>
        <v>0</v>
      </c>
      <c r="J5" s="21">
        <f>B5+D5-F5-I5</f>
        <v>333.99</v>
      </c>
      <c r="K5" s="12">
        <f t="shared" ref="K5:L7" si="1">B5</f>
        <v>15.99</v>
      </c>
      <c r="L5" s="12">
        <f t="shared" si="1"/>
        <v>1.325E-2</v>
      </c>
      <c r="M5" s="15">
        <f>L5*$C$2</f>
        <v>318</v>
      </c>
      <c r="N5" s="12">
        <v>0</v>
      </c>
      <c r="O5" s="12">
        <f>ROUNDDOWN(N5*M5,0)</f>
        <v>0</v>
      </c>
      <c r="P5" s="18">
        <f>O5*$D$2</f>
        <v>0</v>
      </c>
      <c r="Q5" s="21">
        <f>K5+M5-P5</f>
        <v>333.99</v>
      </c>
      <c r="R5" s="12">
        <f t="shared" ref="R5:S7" si="2">B5</f>
        <v>15.99</v>
      </c>
      <c r="S5" s="12">
        <f t="shared" si="2"/>
        <v>1.325E-2</v>
      </c>
      <c r="T5" s="15">
        <f>S5*$C$2</f>
        <v>318</v>
      </c>
      <c r="U5" s="12">
        <v>0</v>
      </c>
      <c r="V5" s="12">
        <f>ROUNDDOWN(U5*T5,0)</f>
        <v>0</v>
      </c>
      <c r="W5" s="18">
        <f>V5*$D$2</f>
        <v>0</v>
      </c>
      <c r="X5" s="21">
        <f>R5+T5-W5</f>
        <v>333.99</v>
      </c>
      <c r="Y5" s="40">
        <f>X5+Q5+J5</f>
        <v>1001.97</v>
      </c>
      <c r="Z5" s="41"/>
    </row>
    <row r="6" spans="1:26" x14ac:dyDescent="0.2">
      <c r="A6" s="39" t="s">
        <v>3</v>
      </c>
      <c r="B6" s="12">
        <v>35.99</v>
      </c>
      <c r="C6" s="12">
        <v>1.175E-2</v>
      </c>
      <c r="D6" s="15">
        <f>C6*$C$2</f>
        <v>282</v>
      </c>
      <c r="E6" s="12">
        <v>0</v>
      </c>
      <c r="F6" s="15">
        <f>E6*$D$2</f>
        <v>0</v>
      </c>
      <c r="G6" s="12">
        <v>0</v>
      </c>
      <c r="H6" s="51">
        <f t="shared" si="0"/>
        <v>0</v>
      </c>
      <c r="I6" s="18">
        <f>G6*$C$2*$D$2</f>
        <v>0</v>
      </c>
      <c r="J6" s="21">
        <f>B6+D6-F6-I6</f>
        <v>317.99</v>
      </c>
      <c r="K6" s="12">
        <f t="shared" si="1"/>
        <v>35.99</v>
      </c>
      <c r="L6" s="12">
        <f t="shared" si="1"/>
        <v>1.175E-2</v>
      </c>
      <c r="M6" s="15">
        <f>L6*$C$2</f>
        <v>282</v>
      </c>
      <c r="N6" s="12">
        <v>0</v>
      </c>
      <c r="O6" s="12">
        <f t="shared" ref="O6:O7" si="3">ROUNDDOWN(N6*M6,0)</f>
        <v>0</v>
      </c>
      <c r="P6" s="18">
        <f>O6*$D$2</f>
        <v>0</v>
      </c>
      <c r="Q6" s="21">
        <f>K6+M6-P6</f>
        <v>317.99</v>
      </c>
      <c r="R6" s="12">
        <f t="shared" si="2"/>
        <v>35.99</v>
      </c>
      <c r="S6" s="12">
        <f t="shared" si="2"/>
        <v>1.175E-2</v>
      </c>
      <c r="T6" s="15">
        <f>S6*$C$2</f>
        <v>282</v>
      </c>
      <c r="U6" s="12">
        <v>0</v>
      </c>
      <c r="V6" s="12">
        <f t="shared" ref="V6:V7" si="4">ROUNDDOWN(U6*T6,0)</f>
        <v>0</v>
      </c>
      <c r="W6" s="18">
        <f>V6*$D$2</f>
        <v>0</v>
      </c>
      <c r="X6" s="21">
        <f>R6+T6-W6</f>
        <v>317.99</v>
      </c>
      <c r="Y6" s="40">
        <f>X6+Q6+J6</f>
        <v>953.97</v>
      </c>
      <c r="Z6" s="41"/>
    </row>
    <row r="7" spans="1:26" x14ac:dyDescent="0.2">
      <c r="A7" s="39" t="s">
        <v>4</v>
      </c>
      <c r="B7" s="12">
        <v>35.99</v>
      </c>
      <c r="C7" s="42">
        <v>1.35E-2</v>
      </c>
      <c r="D7" s="15">
        <f>C7*$C$2</f>
        <v>324</v>
      </c>
      <c r="E7" s="12">
        <v>250</v>
      </c>
      <c r="F7" s="15">
        <f>E7*$D$2</f>
        <v>35</v>
      </c>
      <c r="G7" s="43">
        <f>1/2</f>
        <v>0.5</v>
      </c>
      <c r="H7" s="51">
        <f>ROUNDDOWN(D7*G7,0)</f>
        <v>162</v>
      </c>
      <c r="I7" s="18">
        <f>H7*$D$2</f>
        <v>22.680000000000003</v>
      </c>
      <c r="J7" s="21">
        <f>B7+D7-F7-I7</f>
        <v>302.31</v>
      </c>
      <c r="K7" s="12">
        <f t="shared" si="1"/>
        <v>35.99</v>
      </c>
      <c r="L7" s="42">
        <f t="shared" si="1"/>
        <v>1.35E-2</v>
      </c>
      <c r="M7" s="15">
        <f>L7*$C$2</f>
        <v>324</v>
      </c>
      <c r="N7" s="43">
        <v>0.5</v>
      </c>
      <c r="O7" s="12">
        <f t="shared" si="3"/>
        <v>162</v>
      </c>
      <c r="P7" s="18">
        <f>O7*$D$2</f>
        <v>22.680000000000003</v>
      </c>
      <c r="Q7" s="21">
        <f>K7+M7-P7</f>
        <v>337.31</v>
      </c>
      <c r="R7" s="12">
        <f t="shared" si="2"/>
        <v>35.99</v>
      </c>
      <c r="S7" s="42">
        <f t="shared" si="2"/>
        <v>1.35E-2</v>
      </c>
      <c r="T7" s="15">
        <f>S7*$C$2</f>
        <v>324</v>
      </c>
      <c r="U7" s="43">
        <v>0.5</v>
      </c>
      <c r="V7" s="12">
        <f t="shared" si="4"/>
        <v>162</v>
      </c>
      <c r="W7" s="18">
        <f>V7*$D$2</f>
        <v>22.680000000000003</v>
      </c>
      <c r="X7" s="21">
        <f>R7+T7-W7</f>
        <v>337.31</v>
      </c>
      <c r="Y7" s="40">
        <f>X7+Q7+J7</f>
        <v>976.93000000000006</v>
      </c>
      <c r="Z7" s="41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C10"/>
      <c r="D10"/>
      <c r="E10"/>
    </row>
    <row r="11" spans="1:26" x14ac:dyDescent="0.2">
      <c r="C11"/>
      <c r="D11"/>
      <c r="E11"/>
    </row>
    <row r="12" spans="1:26" x14ac:dyDescent="0.2">
      <c r="C12"/>
      <c r="D12"/>
      <c r="E12"/>
    </row>
    <row r="13" spans="1:26" x14ac:dyDescent="0.2">
      <c r="C13"/>
      <c r="D13"/>
      <c r="E13"/>
    </row>
    <row r="14" spans="1:26" x14ac:dyDescent="0.2">
      <c r="C14"/>
      <c r="D14"/>
      <c r="E14"/>
    </row>
    <row r="15" spans="1:26" x14ac:dyDescent="0.2">
      <c r="C15"/>
      <c r="D15"/>
      <c r="E15"/>
    </row>
    <row r="16" spans="1:26" x14ac:dyDescent="0.2">
      <c r="C16"/>
      <c r="D16"/>
      <c r="E16"/>
    </row>
    <row r="17" spans="3:5" x14ac:dyDescent="0.2">
      <c r="C17"/>
      <c r="D17"/>
      <c r="E17"/>
    </row>
    <row r="18" spans="3:5" x14ac:dyDescent="0.2">
      <c r="C18"/>
      <c r="D18"/>
      <c r="E18"/>
    </row>
    <row r="19" spans="3:5" x14ac:dyDescent="0.2">
      <c r="C19"/>
      <c r="D19"/>
      <c r="E19"/>
    </row>
    <row r="20" spans="3:5" x14ac:dyDescent="0.2">
      <c r="C20"/>
      <c r="D20"/>
      <c r="E20"/>
    </row>
    <row r="21" spans="3:5" x14ac:dyDescent="0.2">
      <c r="C21"/>
      <c r="D21"/>
      <c r="E21"/>
    </row>
    <row r="22" spans="3:5" x14ac:dyDescent="0.2">
      <c r="C22"/>
      <c r="D22"/>
      <c r="E22"/>
    </row>
    <row r="23" spans="3:5" x14ac:dyDescent="0.2">
      <c r="C23"/>
      <c r="D23"/>
      <c r="E23"/>
    </row>
    <row r="24" spans="3:5" x14ac:dyDescent="0.2">
      <c r="C24"/>
      <c r="D24"/>
      <c r="E24"/>
    </row>
    <row r="25" spans="3:5" x14ac:dyDescent="0.2">
      <c r="C25"/>
      <c r="D25"/>
      <c r="E25"/>
    </row>
    <row r="26" spans="3:5" ht="16.5" customHeight="1" x14ac:dyDescent="0.2">
      <c r="C26"/>
      <c r="D26"/>
      <c r="E26"/>
    </row>
    <row r="27" spans="3:5" x14ac:dyDescent="0.2">
      <c r="C27"/>
      <c r="D27"/>
      <c r="E27"/>
    </row>
    <row r="28" spans="3:5" x14ac:dyDescent="0.2">
      <c r="C28"/>
      <c r="D28"/>
      <c r="E28"/>
    </row>
    <row r="29" spans="3:5" x14ac:dyDescent="0.2">
      <c r="C29"/>
      <c r="D29"/>
      <c r="E29"/>
    </row>
    <row r="30" spans="3:5" x14ac:dyDescent="0.2">
      <c r="C30"/>
      <c r="D30"/>
      <c r="E30"/>
    </row>
    <row r="31" spans="3:5" x14ac:dyDescent="0.2">
      <c r="C31"/>
      <c r="D31"/>
      <c r="E31"/>
    </row>
    <row r="32" spans="3:5" x14ac:dyDescent="0.2">
      <c r="C32"/>
      <c r="D32"/>
      <c r="E32"/>
    </row>
    <row r="33" spans="3:5" x14ac:dyDescent="0.2">
      <c r="C33"/>
      <c r="D33"/>
      <c r="E33"/>
    </row>
    <row r="34" spans="3:5" x14ac:dyDescent="0.2">
      <c r="C34"/>
      <c r="D34"/>
      <c r="E34"/>
    </row>
    <row r="35" spans="3:5" x14ac:dyDescent="0.2">
      <c r="C35"/>
      <c r="D35"/>
      <c r="E35"/>
    </row>
    <row r="36" spans="3:5" x14ac:dyDescent="0.2">
      <c r="C36"/>
      <c r="D36"/>
      <c r="E36"/>
    </row>
    <row r="37" spans="3:5" x14ac:dyDescent="0.2">
      <c r="C37"/>
      <c r="D37"/>
      <c r="E37"/>
    </row>
    <row r="38" spans="3:5" x14ac:dyDescent="0.2">
      <c r="C38"/>
      <c r="D38"/>
      <c r="E38"/>
    </row>
    <row r="39" spans="3:5" x14ac:dyDescent="0.2">
      <c r="C39"/>
      <c r="D39"/>
      <c r="E39"/>
    </row>
    <row r="40" spans="3:5" x14ac:dyDescent="0.2">
      <c r="C40"/>
      <c r="D40"/>
      <c r="E40"/>
    </row>
    <row r="41" spans="3:5" x14ac:dyDescent="0.2">
      <c r="C41"/>
      <c r="D41"/>
      <c r="E41"/>
    </row>
    <row r="42" spans="3:5" x14ac:dyDescent="0.2">
      <c r="C42"/>
      <c r="D42"/>
      <c r="E42"/>
    </row>
    <row r="43" spans="3:5" x14ac:dyDescent="0.2">
      <c r="C43"/>
      <c r="D43"/>
      <c r="E43"/>
    </row>
    <row r="44" spans="3:5" x14ac:dyDescent="0.2">
      <c r="C44"/>
      <c r="D44"/>
      <c r="E44"/>
    </row>
    <row r="45" spans="3:5" x14ac:dyDescent="0.2">
      <c r="C45"/>
      <c r="D45"/>
      <c r="E45"/>
    </row>
    <row r="46" spans="3:5" x14ac:dyDescent="0.2">
      <c r="C46"/>
      <c r="D46"/>
      <c r="E46"/>
    </row>
    <row r="47" spans="3:5" x14ac:dyDescent="0.2">
      <c r="C47"/>
      <c r="D47"/>
      <c r="E47"/>
    </row>
    <row r="48" spans="3:5" x14ac:dyDescent="0.2">
      <c r="C48"/>
      <c r="D48"/>
      <c r="E48"/>
    </row>
    <row r="49" spans="3:5" x14ac:dyDescent="0.2">
      <c r="C49"/>
      <c r="D49"/>
      <c r="E49"/>
    </row>
    <row r="50" spans="3:5" x14ac:dyDescent="0.2">
      <c r="C50"/>
      <c r="D50"/>
      <c r="E50"/>
    </row>
    <row r="51" spans="3:5" x14ac:dyDescent="0.2">
      <c r="C51"/>
      <c r="D51"/>
      <c r="E51"/>
    </row>
    <row r="52" spans="3:5" x14ac:dyDescent="0.2">
      <c r="C52"/>
      <c r="D52"/>
      <c r="E52"/>
    </row>
    <row r="53" spans="3:5" x14ac:dyDescent="0.2">
      <c r="C53"/>
      <c r="D53"/>
      <c r="E53"/>
    </row>
    <row r="54" spans="3:5" x14ac:dyDescent="0.2">
      <c r="C54"/>
      <c r="D54"/>
      <c r="E54"/>
    </row>
    <row r="55" spans="3:5" x14ac:dyDescent="0.2">
      <c r="C55"/>
      <c r="D55"/>
      <c r="E55"/>
    </row>
    <row r="56" spans="3:5" x14ac:dyDescent="0.2">
      <c r="C56"/>
      <c r="D56"/>
      <c r="E56"/>
    </row>
    <row r="57" spans="3:5" x14ac:dyDescent="0.2">
      <c r="C57"/>
      <c r="D57"/>
      <c r="E57"/>
    </row>
    <row r="58" spans="3:5" x14ac:dyDescent="0.2">
      <c r="C58"/>
      <c r="D58"/>
      <c r="E58"/>
    </row>
    <row r="59" spans="3:5" x14ac:dyDescent="0.2">
      <c r="C59"/>
      <c r="D59"/>
      <c r="E59"/>
    </row>
    <row r="60" spans="3:5" x14ac:dyDescent="0.2">
      <c r="C60"/>
      <c r="D60"/>
      <c r="E60"/>
    </row>
    <row r="61" spans="3:5" x14ac:dyDescent="0.2">
      <c r="C61"/>
      <c r="D61"/>
      <c r="E61"/>
    </row>
    <row r="62" spans="3:5" x14ac:dyDescent="0.2">
      <c r="C62"/>
      <c r="D62"/>
      <c r="E62"/>
    </row>
    <row r="63" spans="3:5" x14ac:dyDescent="0.2">
      <c r="C63"/>
      <c r="D63"/>
      <c r="E63"/>
    </row>
    <row r="64" spans="3:5" x14ac:dyDescent="0.2">
      <c r="C64"/>
      <c r="D64"/>
      <c r="E64"/>
    </row>
    <row r="65" spans="3:5" x14ac:dyDescent="0.2">
      <c r="C65"/>
      <c r="D65"/>
      <c r="E65"/>
    </row>
    <row r="66" spans="3:5" x14ac:dyDescent="0.2">
      <c r="C66"/>
      <c r="D66"/>
      <c r="E66"/>
    </row>
    <row r="67" spans="3:5" x14ac:dyDescent="0.2">
      <c r="C67"/>
      <c r="D67"/>
      <c r="E67"/>
    </row>
    <row r="68" spans="3:5" x14ac:dyDescent="0.2">
      <c r="C68"/>
      <c r="D68"/>
      <c r="E68"/>
    </row>
    <row r="69" spans="3:5" x14ac:dyDescent="0.2">
      <c r="C69"/>
      <c r="D69"/>
      <c r="E69"/>
    </row>
    <row r="70" spans="3:5" x14ac:dyDescent="0.2">
      <c r="C70"/>
      <c r="D70"/>
      <c r="E70"/>
    </row>
    <row r="71" spans="3:5" x14ac:dyDescent="0.2">
      <c r="C71"/>
      <c r="D71"/>
      <c r="E71"/>
    </row>
    <row r="72" spans="3:5" x14ac:dyDescent="0.2">
      <c r="C72"/>
      <c r="D72"/>
      <c r="E72"/>
    </row>
    <row r="73" spans="3:5" x14ac:dyDescent="0.2">
      <c r="C73"/>
      <c r="D73"/>
      <c r="E73"/>
    </row>
    <row r="74" spans="3:5" x14ac:dyDescent="0.2">
      <c r="C74"/>
      <c r="D74"/>
      <c r="E74"/>
    </row>
    <row r="75" spans="3:5" x14ac:dyDescent="0.2">
      <c r="C75"/>
      <c r="D75"/>
      <c r="E75"/>
    </row>
    <row r="76" spans="3:5" x14ac:dyDescent="0.2">
      <c r="C76"/>
      <c r="D76"/>
      <c r="E76"/>
    </row>
    <row r="77" spans="3:5" x14ac:dyDescent="0.2">
      <c r="C77"/>
      <c r="D77"/>
      <c r="E77"/>
    </row>
    <row r="78" spans="3:5" x14ac:dyDescent="0.2">
      <c r="C78"/>
      <c r="D78"/>
      <c r="E78"/>
    </row>
    <row r="79" spans="3:5" x14ac:dyDescent="0.2">
      <c r="C79"/>
      <c r="D79"/>
      <c r="E79"/>
    </row>
    <row r="80" spans="3:5" x14ac:dyDescent="0.2">
      <c r="C80"/>
      <c r="D80"/>
      <c r="E80"/>
    </row>
    <row r="81" spans="3:5" x14ac:dyDescent="0.2">
      <c r="C81"/>
      <c r="D81"/>
      <c r="E81"/>
    </row>
    <row r="82" spans="3:5" x14ac:dyDescent="0.2">
      <c r="C82"/>
      <c r="D82"/>
      <c r="E82"/>
    </row>
    <row r="83" spans="3:5" x14ac:dyDescent="0.2">
      <c r="C83"/>
      <c r="D83"/>
      <c r="E83"/>
    </row>
    <row r="84" spans="3:5" x14ac:dyDescent="0.2">
      <c r="C84"/>
      <c r="D84"/>
      <c r="E84"/>
    </row>
    <row r="85" spans="3:5" x14ac:dyDescent="0.2">
      <c r="C85"/>
      <c r="D85"/>
      <c r="E85"/>
    </row>
    <row r="86" spans="3:5" x14ac:dyDescent="0.2">
      <c r="C86"/>
      <c r="D86"/>
      <c r="E86"/>
    </row>
    <row r="87" spans="3:5" x14ac:dyDescent="0.2">
      <c r="C87"/>
      <c r="D87"/>
      <c r="E87"/>
    </row>
    <row r="88" spans="3:5" x14ac:dyDescent="0.2">
      <c r="C88"/>
      <c r="D88"/>
      <c r="E88"/>
    </row>
    <row r="89" spans="3:5" x14ac:dyDescent="0.2">
      <c r="C89"/>
      <c r="D89"/>
      <c r="E89"/>
    </row>
    <row r="90" spans="3:5" x14ac:dyDescent="0.2">
      <c r="C90"/>
      <c r="D90"/>
      <c r="E90"/>
    </row>
    <row r="91" spans="3:5" x14ac:dyDescent="0.2">
      <c r="C91"/>
      <c r="D91"/>
      <c r="E91"/>
    </row>
    <row r="92" spans="3:5" x14ac:dyDescent="0.2">
      <c r="C92"/>
      <c r="D92"/>
      <c r="E92"/>
    </row>
    <row r="93" spans="3:5" x14ac:dyDescent="0.2">
      <c r="C93"/>
      <c r="D93"/>
      <c r="E93"/>
    </row>
    <row r="94" spans="3:5" x14ac:dyDescent="0.2">
      <c r="C94"/>
      <c r="D94"/>
      <c r="E94"/>
    </row>
    <row r="95" spans="3:5" x14ac:dyDescent="0.2">
      <c r="C95"/>
      <c r="D95"/>
      <c r="E95"/>
    </row>
    <row r="96" spans="3:5" x14ac:dyDescent="0.2">
      <c r="C96"/>
      <c r="D96"/>
      <c r="E96"/>
    </row>
    <row r="97" spans="3:5" x14ac:dyDescent="0.2">
      <c r="C97"/>
      <c r="D97"/>
      <c r="E97"/>
    </row>
    <row r="98" spans="3:5" x14ac:dyDescent="0.2">
      <c r="C98"/>
      <c r="D98"/>
      <c r="E98"/>
    </row>
    <row r="99" spans="3:5" x14ac:dyDescent="0.2">
      <c r="C99"/>
      <c r="D99"/>
      <c r="E99"/>
    </row>
    <row r="100" spans="3:5" x14ac:dyDescent="0.2">
      <c r="C100"/>
      <c r="D100"/>
      <c r="E100"/>
    </row>
    <row r="101" spans="3:5" x14ac:dyDescent="0.2">
      <c r="C101"/>
      <c r="D101"/>
      <c r="E101"/>
    </row>
    <row r="102" spans="3:5" x14ac:dyDescent="0.2">
      <c r="C102"/>
      <c r="D102"/>
      <c r="E102"/>
    </row>
    <row r="103" spans="3:5" x14ac:dyDescent="0.2">
      <c r="C103"/>
      <c r="D103"/>
      <c r="E103"/>
    </row>
    <row r="104" spans="3:5" x14ac:dyDescent="0.2">
      <c r="C104"/>
      <c r="D104"/>
      <c r="E104"/>
    </row>
    <row r="105" spans="3:5" x14ac:dyDescent="0.2">
      <c r="C105"/>
      <c r="D105"/>
      <c r="E105"/>
    </row>
    <row r="106" spans="3:5" x14ac:dyDescent="0.2">
      <c r="C106"/>
      <c r="D106"/>
      <c r="E106"/>
    </row>
    <row r="107" spans="3:5" x14ac:dyDescent="0.2">
      <c r="C107"/>
      <c r="D107"/>
      <c r="E107"/>
    </row>
    <row r="108" spans="3:5" x14ac:dyDescent="0.2">
      <c r="C108"/>
      <c r="D108"/>
      <c r="E108"/>
    </row>
    <row r="109" spans="3:5" x14ac:dyDescent="0.2">
      <c r="C109"/>
      <c r="D109"/>
      <c r="E109"/>
    </row>
    <row r="110" spans="3:5" x14ac:dyDescent="0.2">
      <c r="C110"/>
      <c r="D110"/>
      <c r="E110"/>
    </row>
    <row r="111" spans="3:5" x14ac:dyDescent="0.2">
      <c r="C111"/>
      <c r="D111"/>
      <c r="E111"/>
    </row>
    <row r="112" spans="3:5" x14ac:dyDescent="0.2">
      <c r="C112"/>
      <c r="D112"/>
      <c r="E112"/>
    </row>
    <row r="113" spans="3:5" x14ac:dyDescent="0.2">
      <c r="C113"/>
      <c r="D113"/>
      <c r="E113"/>
    </row>
    <row r="114" spans="3:5" x14ac:dyDescent="0.2">
      <c r="C114"/>
      <c r="D114"/>
      <c r="E114"/>
    </row>
    <row r="115" spans="3:5" x14ac:dyDescent="0.2">
      <c r="C115"/>
      <c r="D115"/>
      <c r="E115"/>
    </row>
    <row r="116" spans="3:5" x14ac:dyDescent="0.2">
      <c r="C116"/>
      <c r="D116"/>
      <c r="E116"/>
    </row>
    <row r="117" spans="3:5" x14ac:dyDescent="0.2">
      <c r="C117"/>
      <c r="D117"/>
      <c r="E117"/>
    </row>
    <row r="118" spans="3:5" x14ac:dyDescent="0.2">
      <c r="C118"/>
      <c r="D118"/>
      <c r="E118"/>
    </row>
    <row r="119" spans="3:5" x14ac:dyDescent="0.2">
      <c r="C119"/>
      <c r="D119"/>
      <c r="E119"/>
    </row>
    <row r="120" spans="3:5" x14ac:dyDescent="0.2">
      <c r="C120"/>
      <c r="D120"/>
      <c r="E120"/>
    </row>
    <row r="121" spans="3:5" x14ac:dyDescent="0.2">
      <c r="C121"/>
      <c r="D121"/>
      <c r="E121"/>
    </row>
    <row r="122" spans="3:5" x14ac:dyDescent="0.2">
      <c r="C122"/>
      <c r="D122"/>
      <c r="E122"/>
    </row>
    <row r="123" spans="3:5" x14ac:dyDescent="0.2">
      <c r="C123"/>
      <c r="D123"/>
      <c r="E123"/>
    </row>
    <row r="124" spans="3:5" x14ac:dyDescent="0.2">
      <c r="C124"/>
      <c r="D124"/>
      <c r="E124"/>
    </row>
    <row r="125" spans="3:5" x14ac:dyDescent="0.2">
      <c r="C125"/>
      <c r="D125"/>
      <c r="E125"/>
    </row>
    <row r="126" spans="3:5" x14ac:dyDescent="0.2">
      <c r="C126"/>
      <c r="D126"/>
      <c r="E126"/>
    </row>
    <row r="127" spans="3:5" x14ac:dyDescent="0.2">
      <c r="C127"/>
      <c r="D127"/>
      <c r="E127"/>
    </row>
    <row r="128" spans="3:5" x14ac:dyDescent="0.2">
      <c r="C128"/>
      <c r="D128"/>
      <c r="E128"/>
    </row>
    <row r="129" spans="3:5" x14ac:dyDescent="0.2">
      <c r="C129"/>
      <c r="D129"/>
      <c r="E129"/>
    </row>
    <row r="130" spans="3:5" x14ac:dyDescent="0.2">
      <c r="C130"/>
      <c r="D130"/>
      <c r="E130"/>
    </row>
    <row r="131" spans="3:5" x14ac:dyDescent="0.2">
      <c r="C131"/>
      <c r="D131"/>
      <c r="E131"/>
    </row>
    <row r="132" spans="3:5" x14ac:dyDescent="0.2">
      <c r="C132"/>
      <c r="D132"/>
      <c r="E132"/>
    </row>
    <row r="133" spans="3:5" x14ac:dyDescent="0.2">
      <c r="C133"/>
      <c r="D133"/>
      <c r="E133"/>
    </row>
    <row r="134" spans="3:5" x14ac:dyDescent="0.2">
      <c r="C134"/>
      <c r="D134"/>
      <c r="E134"/>
    </row>
    <row r="135" spans="3:5" x14ac:dyDescent="0.2">
      <c r="C135"/>
      <c r="D135"/>
      <c r="E135"/>
    </row>
    <row r="136" spans="3:5" x14ac:dyDescent="0.2">
      <c r="C136"/>
      <c r="D136"/>
      <c r="E136"/>
    </row>
    <row r="137" spans="3:5" x14ac:dyDescent="0.2">
      <c r="C137"/>
      <c r="D137"/>
      <c r="E137"/>
    </row>
    <row r="138" spans="3:5" x14ac:dyDescent="0.2">
      <c r="C138"/>
      <c r="D138"/>
      <c r="E138"/>
    </row>
    <row r="139" spans="3:5" x14ac:dyDescent="0.2">
      <c r="C139"/>
      <c r="D139"/>
      <c r="E139"/>
    </row>
    <row r="140" spans="3:5" x14ac:dyDescent="0.2">
      <c r="C140"/>
      <c r="D140"/>
      <c r="E140"/>
    </row>
    <row r="141" spans="3:5" x14ac:dyDescent="0.2">
      <c r="C141"/>
      <c r="D141"/>
      <c r="E141"/>
    </row>
    <row r="142" spans="3:5" x14ac:dyDescent="0.2">
      <c r="C142"/>
      <c r="D142"/>
      <c r="E142"/>
    </row>
    <row r="143" spans="3:5" x14ac:dyDescent="0.2">
      <c r="C143"/>
      <c r="D143"/>
      <c r="E143"/>
    </row>
    <row r="144" spans="3:5" x14ac:dyDescent="0.2">
      <c r="C144"/>
      <c r="D144"/>
      <c r="E144"/>
    </row>
    <row r="145" spans="3:5" x14ac:dyDescent="0.2">
      <c r="C145"/>
      <c r="D145"/>
      <c r="E145"/>
    </row>
    <row r="146" spans="3:5" x14ac:dyDescent="0.2">
      <c r="C146"/>
      <c r="D146"/>
      <c r="E146"/>
    </row>
    <row r="147" spans="3:5" x14ac:dyDescent="0.2">
      <c r="C147"/>
      <c r="D147"/>
      <c r="E147"/>
    </row>
    <row r="148" spans="3:5" x14ac:dyDescent="0.2">
      <c r="C148"/>
      <c r="D148"/>
      <c r="E148"/>
    </row>
    <row r="149" spans="3:5" x14ac:dyDescent="0.2">
      <c r="C149"/>
      <c r="D149"/>
      <c r="E149"/>
    </row>
    <row r="150" spans="3:5" x14ac:dyDescent="0.2">
      <c r="C150"/>
      <c r="D150"/>
      <c r="E150"/>
    </row>
    <row r="151" spans="3:5" x14ac:dyDescent="0.2">
      <c r="C151"/>
      <c r="D151"/>
      <c r="E151"/>
    </row>
    <row r="152" spans="3:5" x14ac:dyDescent="0.2">
      <c r="C152"/>
      <c r="D152"/>
      <c r="E152"/>
    </row>
    <row r="153" spans="3:5" x14ac:dyDescent="0.2">
      <c r="C153"/>
      <c r="D153"/>
      <c r="E153"/>
    </row>
    <row r="154" spans="3:5" x14ac:dyDescent="0.2">
      <c r="C154"/>
      <c r="D154"/>
      <c r="E154"/>
    </row>
    <row r="155" spans="3:5" x14ac:dyDescent="0.2">
      <c r="C155"/>
      <c r="D155"/>
      <c r="E155"/>
    </row>
    <row r="156" spans="3:5" x14ac:dyDescent="0.2">
      <c r="C156"/>
      <c r="D156"/>
      <c r="E156"/>
    </row>
    <row r="157" spans="3:5" x14ac:dyDescent="0.2">
      <c r="C157"/>
      <c r="D157"/>
      <c r="E157"/>
    </row>
    <row r="158" spans="3:5" x14ac:dyDescent="0.2">
      <c r="C158"/>
      <c r="D158"/>
      <c r="E158"/>
    </row>
    <row r="159" spans="3:5" x14ac:dyDescent="0.2">
      <c r="C159"/>
      <c r="D159"/>
      <c r="E159"/>
    </row>
    <row r="160" spans="3:5" x14ac:dyDescent="0.2">
      <c r="C160"/>
      <c r="D160"/>
      <c r="E160"/>
    </row>
    <row r="161" spans="3:5" x14ac:dyDescent="0.2">
      <c r="C161"/>
      <c r="D161"/>
      <c r="E161"/>
    </row>
    <row r="162" spans="3:5" x14ac:dyDescent="0.2">
      <c r="C162"/>
      <c r="D162"/>
      <c r="E162"/>
    </row>
    <row r="163" spans="3:5" x14ac:dyDescent="0.2">
      <c r="C163"/>
      <c r="D163"/>
      <c r="E163"/>
    </row>
    <row r="164" spans="3:5" x14ac:dyDescent="0.2">
      <c r="C164"/>
      <c r="D164"/>
      <c r="E164"/>
    </row>
    <row r="165" spans="3:5" x14ac:dyDescent="0.2">
      <c r="C165"/>
      <c r="D165"/>
      <c r="E165"/>
    </row>
    <row r="166" spans="3:5" x14ac:dyDescent="0.2">
      <c r="C166"/>
      <c r="D166"/>
      <c r="E166"/>
    </row>
    <row r="167" spans="3:5" x14ac:dyDescent="0.2">
      <c r="C167"/>
      <c r="D167"/>
      <c r="E167"/>
    </row>
    <row r="168" spans="3:5" x14ac:dyDescent="0.2">
      <c r="C168"/>
      <c r="D168"/>
      <c r="E168"/>
    </row>
    <row r="169" spans="3:5" x14ac:dyDescent="0.2">
      <c r="C169"/>
      <c r="D169"/>
      <c r="E169"/>
    </row>
    <row r="170" spans="3:5" x14ac:dyDescent="0.2">
      <c r="C170"/>
      <c r="D170"/>
      <c r="E170"/>
    </row>
    <row r="171" spans="3:5" x14ac:dyDescent="0.2">
      <c r="C171"/>
      <c r="D171"/>
      <c r="E171"/>
    </row>
    <row r="172" spans="3:5" x14ac:dyDescent="0.2">
      <c r="C172"/>
      <c r="D172"/>
      <c r="E172"/>
    </row>
    <row r="173" spans="3:5" x14ac:dyDescent="0.2">
      <c r="C173"/>
      <c r="D173"/>
      <c r="E173"/>
    </row>
    <row r="174" spans="3:5" x14ac:dyDescent="0.2">
      <c r="C174"/>
      <c r="D174"/>
      <c r="E174"/>
    </row>
    <row r="175" spans="3:5" x14ac:dyDescent="0.2">
      <c r="C175"/>
      <c r="D175"/>
      <c r="E175"/>
    </row>
    <row r="176" spans="3:5" x14ac:dyDescent="0.2">
      <c r="C176"/>
      <c r="D176"/>
      <c r="E176"/>
    </row>
    <row r="177" spans="3:5" x14ac:dyDescent="0.2">
      <c r="C177"/>
      <c r="D177"/>
      <c r="E177"/>
    </row>
    <row r="178" spans="3:5" x14ac:dyDescent="0.2">
      <c r="C178"/>
      <c r="D178"/>
      <c r="E178"/>
    </row>
    <row r="179" spans="3:5" x14ac:dyDescent="0.2">
      <c r="C179"/>
      <c r="D179"/>
      <c r="E179"/>
    </row>
    <row r="180" spans="3:5" x14ac:dyDescent="0.2">
      <c r="C180"/>
      <c r="D180"/>
      <c r="E180"/>
    </row>
    <row r="181" spans="3:5" x14ac:dyDescent="0.2">
      <c r="C181"/>
      <c r="D181"/>
      <c r="E181"/>
    </row>
    <row r="182" spans="3:5" x14ac:dyDescent="0.2">
      <c r="C182"/>
      <c r="D182"/>
      <c r="E182"/>
    </row>
    <row r="183" spans="3:5" x14ac:dyDescent="0.2">
      <c r="C183"/>
      <c r="D183"/>
      <c r="E183"/>
    </row>
    <row r="184" spans="3:5" x14ac:dyDescent="0.2">
      <c r="C184"/>
      <c r="D184"/>
      <c r="E184"/>
    </row>
    <row r="185" spans="3:5" x14ac:dyDescent="0.2">
      <c r="C185"/>
      <c r="D185"/>
      <c r="E185"/>
    </row>
    <row r="186" spans="3:5" x14ac:dyDescent="0.2">
      <c r="C186"/>
      <c r="D186"/>
      <c r="E186"/>
    </row>
    <row r="187" spans="3:5" x14ac:dyDescent="0.2">
      <c r="C187"/>
      <c r="D187"/>
      <c r="E187"/>
    </row>
    <row r="188" spans="3:5" x14ac:dyDescent="0.2">
      <c r="C188"/>
      <c r="D188"/>
      <c r="E188"/>
    </row>
    <row r="189" spans="3:5" x14ac:dyDescent="0.2">
      <c r="C189"/>
      <c r="D189"/>
      <c r="E189"/>
    </row>
    <row r="190" spans="3:5" x14ac:dyDescent="0.2">
      <c r="C190"/>
      <c r="D190"/>
      <c r="E190"/>
    </row>
    <row r="191" spans="3:5" x14ac:dyDescent="0.2">
      <c r="C191"/>
      <c r="D191"/>
      <c r="E191"/>
    </row>
    <row r="192" spans="3:5" x14ac:dyDescent="0.2">
      <c r="C192"/>
      <c r="D192"/>
      <c r="E192"/>
    </row>
    <row r="193" spans="3:5" x14ac:dyDescent="0.2">
      <c r="C193"/>
      <c r="D193"/>
      <c r="E193"/>
    </row>
    <row r="194" spans="3:5" x14ac:dyDescent="0.2">
      <c r="C194"/>
      <c r="D194"/>
      <c r="E194"/>
    </row>
    <row r="195" spans="3:5" x14ac:dyDescent="0.2">
      <c r="C195"/>
      <c r="D195"/>
      <c r="E195"/>
    </row>
    <row r="196" spans="3:5" x14ac:dyDescent="0.2">
      <c r="C196"/>
      <c r="D196"/>
      <c r="E196"/>
    </row>
    <row r="197" spans="3:5" x14ac:dyDescent="0.2">
      <c r="C197"/>
      <c r="D197"/>
      <c r="E197"/>
    </row>
    <row r="198" spans="3:5" x14ac:dyDescent="0.2">
      <c r="C198"/>
      <c r="D198"/>
      <c r="E198"/>
    </row>
    <row r="199" spans="3:5" x14ac:dyDescent="0.2">
      <c r="C199"/>
      <c r="D199"/>
      <c r="E199"/>
    </row>
    <row r="200" spans="3:5" x14ac:dyDescent="0.2">
      <c r="C200"/>
      <c r="D200"/>
      <c r="E200"/>
    </row>
    <row r="201" spans="3:5" x14ac:dyDescent="0.2">
      <c r="C201"/>
      <c r="D201"/>
      <c r="E201"/>
    </row>
    <row r="202" spans="3:5" x14ac:dyDescent="0.2">
      <c r="C202"/>
      <c r="D202"/>
      <c r="E202"/>
    </row>
    <row r="203" spans="3:5" x14ac:dyDescent="0.2">
      <c r="C203"/>
      <c r="D203"/>
      <c r="E203"/>
    </row>
    <row r="204" spans="3:5" x14ac:dyDescent="0.2">
      <c r="C204"/>
      <c r="D204"/>
      <c r="E204"/>
    </row>
    <row r="205" spans="3:5" x14ac:dyDescent="0.2">
      <c r="C205"/>
      <c r="D205"/>
      <c r="E205"/>
    </row>
    <row r="206" spans="3:5" x14ac:dyDescent="0.2">
      <c r="C206"/>
      <c r="D206"/>
      <c r="E206"/>
    </row>
    <row r="207" spans="3:5" x14ac:dyDescent="0.2">
      <c r="C207"/>
      <c r="D207"/>
      <c r="E207"/>
    </row>
    <row r="208" spans="3:5" x14ac:dyDescent="0.2">
      <c r="C208"/>
      <c r="D208"/>
      <c r="E208"/>
    </row>
    <row r="209" spans="3:5" x14ac:dyDescent="0.2">
      <c r="C209"/>
      <c r="D209"/>
      <c r="E209"/>
    </row>
    <row r="210" spans="3:5" x14ac:dyDescent="0.2">
      <c r="C210"/>
      <c r="D210"/>
      <c r="E210"/>
    </row>
    <row r="211" spans="3:5" x14ac:dyDescent="0.2">
      <c r="C211"/>
      <c r="D211"/>
      <c r="E211"/>
    </row>
    <row r="212" spans="3:5" x14ac:dyDescent="0.2">
      <c r="C212"/>
      <c r="D212"/>
      <c r="E212"/>
    </row>
    <row r="213" spans="3:5" x14ac:dyDescent="0.2">
      <c r="C213"/>
      <c r="D213"/>
      <c r="E213"/>
    </row>
    <row r="214" spans="3:5" x14ac:dyDescent="0.2">
      <c r="C214"/>
      <c r="D214"/>
      <c r="E214"/>
    </row>
    <row r="215" spans="3:5" x14ac:dyDescent="0.2">
      <c r="C215"/>
      <c r="D215"/>
      <c r="E215"/>
    </row>
    <row r="216" spans="3:5" x14ac:dyDescent="0.2">
      <c r="C216"/>
      <c r="D216"/>
      <c r="E216"/>
    </row>
    <row r="217" spans="3:5" x14ac:dyDescent="0.2">
      <c r="C217"/>
      <c r="D217"/>
      <c r="E217"/>
    </row>
    <row r="218" spans="3:5" x14ac:dyDescent="0.2">
      <c r="C218"/>
      <c r="D218"/>
      <c r="E218"/>
    </row>
    <row r="219" spans="3:5" x14ac:dyDescent="0.2">
      <c r="C219"/>
      <c r="D219"/>
      <c r="E219"/>
    </row>
    <row r="220" spans="3:5" x14ac:dyDescent="0.2">
      <c r="C220"/>
      <c r="D220"/>
      <c r="E220"/>
    </row>
    <row r="221" spans="3:5" x14ac:dyDescent="0.2">
      <c r="C221"/>
      <c r="D221"/>
      <c r="E221"/>
    </row>
    <row r="222" spans="3:5" x14ac:dyDescent="0.2">
      <c r="C222"/>
      <c r="D222"/>
      <c r="E222"/>
    </row>
    <row r="223" spans="3:5" x14ac:dyDescent="0.2">
      <c r="C223"/>
      <c r="D223"/>
      <c r="E223"/>
    </row>
    <row r="224" spans="3:5" x14ac:dyDescent="0.2">
      <c r="C224"/>
      <c r="D224"/>
      <c r="E224"/>
    </row>
    <row r="225" spans="3:5" x14ac:dyDescent="0.2">
      <c r="C225"/>
      <c r="D225"/>
      <c r="E225"/>
    </row>
    <row r="226" spans="3:5" x14ac:dyDescent="0.2">
      <c r="C226"/>
      <c r="D226"/>
      <c r="E226"/>
    </row>
    <row r="227" spans="3:5" x14ac:dyDescent="0.2">
      <c r="C227"/>
      <c r="D227"/>
      <c r="E227"/>
    </row>
    <row r="228" spans="3:5" x14ac:dyDescent="0.2">
      <c r="C228"/>
      <c r="D228"/>
      <c r="E228"/>
    </row>
    <row r="229" spans="3:5" x14ac:dyDescent="0.2">
      <c r="C229"/>
      <c r="D229"/>
      <c r="E229"/>
    </row>
    <row r="230" spans="3:5" x14ac:dyDescent="0.2">
      <c r="C230"/>
      <c r="D230"/>
      <c r="E230"/>
    </row>
    <row r="231" spans="3:5" x14ac:dyDescent="0.2">
      <c r="C231"/>
      <c r="D231"/>
      <c r="E231"/>
    </row>
    <row r="232" spans="3:5" x14ac:dyDescent="0.2">
      <c r="C232"/>
      <c r="D232"/>
      <c r="E232"/>
    </row>
    <row r="233" spans="3:5" x14ac:dyDescent="0.2">
      <c r="C233"/>
      <c r="D233"/>
      <c r="E233"/>
    </row>
    <row r="234" spans="3:5" x14ac:dyDescent="0.2">
      <c r="C234"/>
      <c r="D234"/>
      <c r="E234"/>
    </row>
    <row r="235" spans="3:5" x14ac:dyDescent="0.2">
      <c r="C235"/>
      <c r="D235"/>
      <c r="E235"/>
    </row>
    <row r="236" spans="3:5" x14ac:dyDescent="0.2">
      <c r="C236"/>
      <c r="D236"/>
      <c r="E236"/>
    </row>
    <row r="237" spans="3:5" x14ac:dyDescent="0.2">
      <c r="C237"/>
      <c r="D237"/>
      <c r="E237"/>
    </row>
    <row r="238" spans="3:5" x14ac:dyDescent="0.2">
      <c r="C238"/>
      <c r="D238"/>
      <c r="E238"/>
    </row>
    <row r="239" spans="3:5" x14ac:dyDescent="0.2">
      <c r="C239"/>
      <c r="D239"/>
      <c r="E239"/>
    </row>
    <row r="240" spans="3:5" x14ac:dyDescent="0.2">
      <c r="C240"/>
      <c r="D240"/>
      <c r="E240"/>
    </row>
    <row r="241" spans="3:5" x14ac:dyDescent="0.2">
      <c r="C241"/>
      <c r="D241"/>
      <c r="E241"/>
    </row>
    <row r="242" spans="3:5" x14ac:dyDescent="0.2">
      <c r="C242"/>
      <c r="D242"/>
      <c r="E242"/>
    </row>
    <row r="243" spans="3:5" x14ac:dyDescent="0.2">
      <c r="C243"/>
      <c r="D243"/>
      <c r="E243"/>
    </row>
    <row r="244" spans="3:5" x14ac:dyDescent="0.2">
      <c r="C244"/>
      <c r="D244"/>
      <c r="E244"/>
    </row>
    <row r="245" spans="3:5" x14ac:dyDescent="0.2">
      <c r="C245"/>
      <c r="D245"/>
      <c r="E245"/>
    </row>
    <row r="246" spans="3:5" x14ac:dyDescent="0.2">
      <c r="C246"/>
      <c r="D246"/>
      <c r="E246"/>
    </row>
    <row r="247" spans="3:5" x14ac:dyDescent="0.2">
      <c r="C247"/>
      <c r="D247"/>
      <c r="E247"/>
    </row>
    <row r="248" spans="3:5" x14ac:dyDescent="0.2">
      <c r="C248"/>
      <c r="D248"/>
      <c r="E248"/>
    </row>
    <row r="249" spans="3:5" x14ac:dyDescent="0.2">
      <c r="C249"/>
      <c r="D249"/>
      <c r="E249"/>
    </row>
    <row r="250" spans="3:5" x14ac:dyDescent="0.2">
      <c r="C250"/>
      <c r="D250"/>
      <c r="E250"/>
    </row>
    <row r="251" spans="3:5" x14ac:dyDescent="0.2">
      <c r="C251"/>
      <c r="D251"/>
      <c r="E251"/>
    </row>
    <row r="252" spans="3:5" x14ac:dyDescent="0.2">
      <c r="C252"/>
      <c r="D252"/>
      <c r="E252"/>
    </row>
    <row r="253" spans="3:5" x14ac:dyDescent="0.2">
      <c r="C253"/>
      <c r="D253"/>
      <c r="E253"/>
    </row>
    <row r="254" spans="3:5" x14ac:dyDescent="0.2">
      <c r="C254"/>
      <c r="D254"/>
      <c r="E254"/>
    </row>
    <row r="255" spans="3:5" x14ac:dyDescent="0.2">
      <c r="C255"/>
      <c r="D255"/>
      <c r="E255"/>
    </row>
    <row r="256" spans="3:5" x14ac:dyDescent="0.2">
      <c r="C256"/>
      <c r="D256"/>
      <c r="E256"/>
    </row>
    <row r="257" spans="3:5" x14ac:dyDescent="0.2">
      <c r="C257"/>
      <c r="D257"/>
      <c r="E257"/>
    </row>
    <row r="258" spans="3:5" x14ac:dyDescent="0.2">
      <c r="C258"/>
      <c r="D258"/>
      <c r="E258"/>
    </row>
    <row r="259" spans="3:5" x14ac:dyDescent="0.2">
      <c r="C259"/>
      <c r="D259"/>
      <c r="E259"/>
    </row>
    <row r="260" spans="3:5" x14ac:dyDescent="0.2">
      <c r="C260"/>
      <c r="D260"/>
      <c r="E260"/>
    </row>
    <row r="261" spans="3:5" x14ac:dyDescent="0.2">
      <c r="C261"/>
      <c r="D261"/>
      <c r="E261"/>
    </row>
    <row r="262" spans="3:5" x14ac:dyDescent="0.2">
      <c r="C262"/>
      <c r="D262"/>
      <c r="E262"/>
    </row>
    <row r="263" spans="3:5" x14ac:dyDescent="0.2">
      <c r="C263"/>
      <c r="D263"/>
      <c r="E263"/>
    </row>
    <row r="264" spans="3:5" x14ac:dyDescent="0.2">
      <c r="C264"/>
      <c r="D264"/>
      <c r="E264"/>
    </row>
    <row r="265" spans="3:5" x14ac:dyDescent="0.2">
      <c r="C265"/>
      <c r="D265"/>
      <c r="E265"/>
    </row>
    <row r="266" spans="3:5" x14ac:dyDescent="0.2">
      <c r="C266"/>
      <c r="D266"/>
      <c r="E266"/>
    </row>
    <row r="267" spans="3:5" x14ac:dyDescent="0.2">
      <c r="C267"/>
      <c r="D267"/>
      <c r="E267"/>
    </row>
    <row r="268" spans="3:5" x14ac:dyDescent="0.2">
      <c r="C268"/>
      <c r="D268"/>
      <c r="E268"/>
    </row>
    <row r="269" spans="3:5" x14ac:dyDescent="0.2">
      <c r="C269"/>
      <c r="D269"/>
      <c r="E269"/>
    </row>
    <row r="270" spans="3:5" x14ac:dyDescent="0.2">
      <c r="C270"/>
      <c r="D270"/>
      <c r="E270"/>
    </row>
    <row r="271" spans="3:5" x14ac:dyDescent="0.2">
      <c r="C271"/>
      <c r="D271"/>
      <c r="E271"/>
    </row>
    <row r="272" spans="3:5" x14ac:dyDescent="0.2">
      <c r="C272"/>
      <c r="D272"/>
      <c r="E272"/>
    </row>
    <row r="273" spans="3:5" x14ac:dyDescent="0.2">
      <c r="C273"/>
      <c r="D273"/>
      <c r="E273"/>
    </row>
    <row r="274" spans="3:5" x14ac:dyDescent="0.2">
      <c r="C274"/>
      <c r="D274"/>
      <c r="E274"/>
    </row>
    <row r="275" spans="3:5" x14ac:dyDescent="0.2">
      <c r="C275"/>
      <c r="D275"/>
      <c r="E275"/>
    </row>
    <row r="276" spans="3:5" x14ac:dyDescent="0.2">
      <c r="C276"/>
      <c r="D276"/>
      <c r="E276"/>
    </row>
    <row r="277" spans="3:5" x14ac:dyDescent="0.2">
      <c r="C277"/>
      <c r="D277"/>
      <c r="E277"/>
    </row>
    <row r="278" spans="3:5" x14ac:dyDescent="0.2">
      <c r="C278"/>
      <c r="D278"/>
      <c r="E278"/>
    </row>
    <row r="279" spans="3:5" x14ac:dyDescent="0.2">
      <c r="C279"/>
      <c r="D279"/>
      <c r="E279"/>
    </row>
    <row r="280" spans="3:5" x14ac:dyDescent="0.2">
      <c r="C280"/>
      <c r="D280"/>
      <c r="E280"/>
    </row>
  </sheetData>
  <phoneticPr fontId="10" type="noConversion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3" sqref="B3:D3"/>
    </sheetView>
  </sheetViews>
  <sheetFormatPr defaultColWidth="8.85546875" defaultRowHeight="15" x14ac:dyDescent="0.25"/>
  <cols>
    <col min="1" max="1" width="19.28515625" style="52" bestFit="1" customWidth="1"/>
    <col min="2" max="16384" width="8.85546875" style="52"/>
  </cols>
  <sheetData>
    <row r="1" spans="1:5" x14ac:dyDescent="0.25">
      <c r="B1" s="55" t="s">
        <v>36</v>
      </c>
      <c r="C1" s="55" t="s">
        <v>35</v>
      </c>
      <c r="D1" s="55" t="s">
        <v>34</v>
      </c>
    </row>
    <row r="3" spans="1:5" x14ac:dyDescent="0.25">
      <c r="A3" s="56" t="s">
        <v>33</v>
      </c>
      <c r="B3" s="57">
        <v>11990.407673861</v>
      </c>
      <c r="C3" s="58"/>
      <c r="D3" s="58"/>
    </row>
    <row r="4" spans="1:5" x14ac:dyDescent="0.25">
      <c r="A4" s="56" t="s">
        <v>32</v>
      </c>
      <c r="B4" s="57">
        <v>0.14000000000000001</v>
      </c>
      <c r="C4" s="58"/>
      <c r="D4" s="58"/>
    </row>
    <row r="5" spans="1:5" x14ac:dyDescent="0.25">
      <c r="A5" s="55" t="s">
        <v>2</v>
      </c>
    </row>
    <row r="6" spans="1:5" x14ac:dyDescent="0.25">
      <c r="A6" s="54" t="s">
        <v>16</v>
      </c>
      <c r="B6" s="52">
        <v>15.99</v>
      </c>
      <c r="C6" s="52">
        <v>15.99</v>
      </c>
      <c r="D6" s="52">
        <v>15.99</v>
      </c>
    </row>
    <row r="7" spans="1:5" x14ac:dyDescent="0.25">
      <c r="A7" s="54" t="s">
        <v>31</v>
      </c>
      <c r="B7" s="52">
        <v>1.325E-2</v>
      </c>
      <c r="C7" s="52">
        <v>1.325E-2</v>
      </c>
      <c r="D7" s="52">
        <v>1.325E-2</v>
      </c>
    </row>
    <row r="8" spans="1:5" x14ac:dyDescent="0.25">
      <c r="A8" s="54" t="s">
        <v>30</v>
      </c>
      <c r="B8" s="52">
        <f>$B$3*B7</f>
        <v>158.87290167865825</v>
      </c>
      <c r="C8" s="52">
        <f t="shared" ref="C8:D8" si="0">$B$3*C7</f>
        <v>158.87290167865825</v>
      </c>
      <c r="D8" s="52">
        <f t="shared" si="0"/>
        <v>158.87290167865825</v>
      </c>
    </row>
    <row r="9" spans="1:5" x14ac:dyDescent="0.25">
      <c r="A9" s="54" t="s">
        <v>29</v>
      </c>
      <c r="B9" s="52">
        <v>0</v>
      </c>
      <c r="C9" s="52">
        <v>0</v>
      </c>
      <c r="D9" s="52">
        <v>0</v>
      </c>
    </row>
    <row r="10" spans="1:5" x14ac:dyDescent="0.25">
      <c r="A10" s="54" t="s">
        <v>28</v>
      </c>
      <c r="B10" s="52">
        <v>0</v>
      </c>
      <c r="C10" s="52">
        <v>0</v>
      </c>
      <c r="D10" s="52">
        <v>0</v>
      </c>
    </row>
    <row r="11" spans="1:5" x14ac:dyDescent="0.25">
      <c r="A11" s="54" t="s">
        <v>27</v>
      </c>
      <c r="B11" s="52">
        <v>0</v>
      </c>
      <c r="C11" s="52">
        <v>0</v>
      </c>
      <c r="D11" s="52">
        <v>0</v>
      </c>
    </row>
    <row r="12" spans="1:5" x14ac:dyDescent="0.25">
      <c r="A12" s="54" t="s">
        <v>26</v>
      </c>
      <c r="B12" s="52">
        <f>B6+B8-B11</f>
        <v>174.86290167865826</v>
      </c>
      <c r="C12" s="52">
        <f>C6+C8-C11</f>
        <v>174.86290167865826</v>
      </c>
      <c r="D12" s="52">
        <f>D6+D8-D11</f>
        <v>174.86290167865826</v>
      </c>
      <c r="E12" s="53">
        <f>B12+C12+D12</f>
        <v>524.58870503597473</v>
      </c>
    </row>
    <row r="13" spans="1:5" x14ac:dyDescent="0.25">
      <c r="A13" s="55" t="s">
        <v>3</v>
      </c>
    </row>
    <row r="14" spans="1:5" x14ac:dyDescent="0.25">
      <c r="A14" s="54" t="s">
        <v>16</v>
      </c>
      <c r="B14" s="52">
        <v>35.99</v>
      </c>
      <c r="C14" s="52">
        <v>35.99</v>
      </c>
      <c r="D14" s="52">
        <v>35.99</v>
      </c>
    </row>
    <row r="15" spans="1:5" x14ac:dyDescent="0.25">
      <c r="A15" s="54" t="s">
        <v>31</v>
      </c>
      <c r="B15" s="52">
        <v>1.175E-2</v>
      </c>
      <c r="C15" s="52">
        <v>1.175E-2</v>
      </c>
      <c r="D15" s="52">
        <v>1.175E-2</v>
      </c>
    </row>
    <row r="16" spans="1:5" x14ac:dyDescent="0.25">
      <c r="A16" s="54" t="s">
        <v>30</v>
      </c>
      <c r="B16" s="52">
        <f>$B$3*B15</f>
        <v>140.88729016786675</v>
      </c>
      <c r="C16" s="52">
        <f t="shared" ref="C16:D16" si="1">$B$3*C15</f>
        <v>140.88729016786675</v>
      </c>
      <c r="D16" s="52">
        <f t="shared" si="1"/>
        <v>140.88729016786675</v>
      </c>
    </row>
    <row r="17" spans="1:7" x14ac:dyDescent="0.25">
      <c r="A17" s="54" t="s">
        <v>29</v>
      </c>
      <c r="B17" s="52">
        <v>0</v>
      </c>
      <c r="C17" s="52">
        <v>0</v>
      </c>
      <c r="D17" s="52">
        <v>0</v>
      </c>
    </row>
    <row r="18" spans="1:7" x14ac:dyDescent="0.25">
      <c r="A18" s="54" t="s">
        <v>28</v>
      </c>
      <c r="B18" s="52">
        <v>0</v>
      </c>
      <c r="C18" s="52">
        <v>0</v>
      </c>
      <c r="D18" s="52">
        <v>0</v>
      </c>
    </row>
    <row r="19" spans="1:7" x14ac:dyDescent="0.25">
      <c r="A19" s="54" t="s">
        <v>27</v>
      </c>
      <c r="B19" s="52">
        <v>0</v>
      </c>
      <c r="C19" s="52">
        <v>0</v>
      </c>
      <c r="D19" s="52">
        <v>0</v>
      </c>
    </row>
    <row r="20" spans="1:7" x14ac:dyDescent="0.25">
      <c r="A20" s="54" t="s">
        <v>26</v>
      </c>
      <c r="B20" s="52">
        <f>B14+B16-B19</f>
        <v>176.87729016786676</v>
      </c>
      <c r="C20" s="52">
        <f>C14+C16-C19</f>
        <v>176.87729016786676</v>
      </c>
      <c r="D20" s="52">
        <f>D14+D16-D19</f>
        <v>176.87729016786676</v>
      </c>
      <c r="E20" s="53">
        <f>B20+C20+D20</f>
        <v>530.63187050360034</v>
      </c>
    </row>
    <row r="21" spans="1:7" x14ac:dyDescent="0.25">
      <c r="A21" s="55" t="s">
        <v>4</v>
      </c>
    </row>
    <row r="22" spans="1:7" x14ac:dyDescent="0.25">
      <c r="A22" s="54" t="s">
        <v>16</v>
      </c>
      <c r="B22" s="52">
        <v>35.99</v>
      </c>
      <c r="C22" s="52">
        <v>35.99</v>
      </c>
      <c r="D22" s="52">
        <v>35.99</v>
      </c>
    </row>
    <row r="23" spans="1:7" x14ac:dyDescent="0.25">
      <c r="A23" s="54" t="s">
        <v>31</v>
      </c>
      <c r="B23" s="52">
        <v>1.35E-2</v>
      </c>
      <c r="C23" s="52">
        <v>1.35E-2</v>
      </c>
      <c r="D23" s="52">
        <v>1.35E-2</v>
      </c>
    </row>
    <row r="24" spans="1:7" x14ac:dyDescent="0.25">
      <c r="A24" s="54" t="s">
        <v>30</v>
      </c>
      <c r="B24" s="52">
        <f>$B$3*B23</f>
        <v>161.8705035971235</v>
      </c>
      <c r="C24" s="52">
        <f t="shared" ref="C24:D24" si="2">$B$3*C23</f>
        <v>161.8705035971235</v>
      </c>
      <c r="D24" s="52">
        <f t="shared" si="2"/>
        <v>161.8705035971235</v>
      </c>
    </row>
    <row r="25" spans="1:7" x14ac:dyDescent="0.25">
      <c r="A25" s="54" t="s">
        <v>29</v>
      </c>
      <c r="B25" s="52">
        <v>250</v>
      </c>
      <c r="C25" s="52">
        <v>0</v>
      </c>
      <c r="D25" s="52">
        <v>0</v>
      </c>
    </row>
    <row r="26" spans="1:7" x14ac:dyDescent="0.25">
      <c r="A26" s="54" t="s">
        <v>28</v>
      </c>
      <c r="B26" s="52">
        <f>B24/2</f>
        <v>80.935251798561751</v>
      </c>
      <c r="C26" s="52">
        <f t="shared" ref="C26:D26" si="3">C24/2</f>
        <v>80.935251798561751</v>
      </c>
      <c r="D26" s="52">
        <f t="shared" si="3"/>
        <v>80.935251798561751</v>
      </c>
    </row>
    <row r="27" spans="1:7" x14ac:dyDescent="0.25">
      <c r="A27" s="54" t="s">
        <v>27</v>
      </c>
      <c r="B27" s="52">
        <f>(B25+B26)*B4</f>
        <v>46.33093525179865</v>
      </c>
      <c r="C27" s="52">
        <f>(C25+C26)*B4</f>
        <v>11.330935251798646</v>
      </c>
      <c r="D27" s="52">
        <f>(D25+D26)*B4</f>
        <v>11.330935251798646</v>
      </c>
    </row>
    <row r="28" spans="1:7" x14ac:dyDescent="0.25">
      <c r="A28" s="54" t="s">
        <v>26</v>
      </c>
      <c r="B28" s="52">
        <f>B22+B24-B27</f>
        <v>151.52956834532486</v>
      </c>
      <c r="C28" s="52">
        <f t="shared" ref="C28:D28" si="4">C22+C24-C27</f>
        <v>186.52956834532486</v>
      </c>
      <c r="D28" s="52">
        <f t="shared" si="4"/>
        <v>186.52956834532486</v>
      </c>
      <c r="E28" s="53">
        <f>B28+C28+D28</f>
        <v>524.58870503597461</v>
      </c>
      <c r="G28" s="52">
        <f>E12-MIN(E20,E28)</f>
        <v>0</v>
      </c>
    </row>
  </sheetData>
  <mergeCells count="2"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1</vt:lpstr>
      <vt:lpstr>Design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Business School</dc:creator>
  <cp:lastModifiedBy>student</cp:lastModifiedBy>
  <cp:lastPrinted>2003-10-03T13:01:04Z</cp:lastPrinted>
  <dcterms:created xsi:type="dcterms:W3CDTF">1999-09-06T17:41:42Z</dcterms:created>
  <dcterms:modified xsi:type="dcterms:W3CDTF">2018-10-16T10:32:14Z</dcterms:modified>
</cp:coreProperties>
</file>