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an19/Documents/GitHub/COVIDiSTRESS2_Compliance/H2/"/>
    </mc:Choice>
  </mc:AlternateContent>
  <xr:revisionPtr revIDLastSave="0" documentId="13_ncr:1_{5B96FF80-5C38-814C-82A5-EE4392375B28}" xr6:coauthVersionLast="47" xr6:coauthVersionMax="47" xr10:uidLastSave="{00000000-0000-0000-0000-000000000000}"/>
  <bookViews>
    <workbookView xWindow="0" yWindow="680" windowWidth="29920" windowHeight="17220" xr2:uid="{E71F9A4C-4077-264B-8519-94FF9170E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0" i="1"/>
  <c r="F25" i="1"/>
  <c r="F19" i="1"/>
  <c r="F18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<sst xmlns="http://schemas.openxmlformats.org/spreadsheetml/2006/main" count="48" uniqueCount="37">
  <si>
    <t>Variable</t>
  </si>
  <si>
    <t>b</t>
  </si>
  <si>
    <t>SE</t>
  </si>
  <si>
    <t>95% Bayesian CI</t>
  </si>
  <si>
    <t>t</t>
  </si>
  <si>
    <t>df</t>
  </si>
  <si>
    <t>p</t>
  </si>
  <si>
    <t>Perceived stress</t>
  </si>
  <si>
    <t>Trust 1</t>
  </si>
  <si>
    <t>Trust 5</t>
  </si>
  <si>
    <t>Trust 7</t>
  </si>
  <si>
    <t>Harm/care</t>
  </si>
  <si>
    <t>SES</t>
  </si>
  <si>
    <t>Age</t>
  </si>
  <si>
    <t>Men</t>
  </si>
  <si>
    <t>Other</t>
  </si>
  <si>
    <t>At home</t>
  </si>
  <si>
    <t>Not working</t>
  </si>
  <si>
    <t>Don't know</t>
  </si>
  <si>
    <t>Single</t>
  </si>
  <si>
    <t>Dating</t>
  </si>
  <si>
    <t>Cohabitating</t>
  </si>
  <si>
    <t>Separated/divorced</t>
  </si>
  <si>
    <t>Widowed</t>
  </si>
  <si>
    <t># of cohabiting adults</t>
  </si>
  <si>
    <t># of cohabiting minors (age: 0-4)</t>
  </si>
  <si>
    <t># of cohabiting minors (age: 5-11)</t>
  </si>
  <si>
    <t># of cohabiting minors (age: 12-17)</t>
  </si>
  <si>
    <t>l-95%</t>
  </si>
  <si>
    <t>u-95%</t>
  </si>
  <si>
    <t>2log(Bayes 
Factor)</t>
  </si>
  <si>
    <t>Infinite</t>
  </si>
  <si>
    <t>&lt;.001</t>
  </si>
  <si>
    <t>As per requests</t>
  </si>
  <si>
    <t>Gender (reference: woman)</t>
  </si>
  <si>
    <t>Work status (reference: workplace other than home)</t>
  </si>
  <si>
    <t>Relationship status (reference: married)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</si>
</sst>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"/>
    <numFmt numFmtId="165" formatCode=".00#"/>
  </numFmts>
  <fonts count="3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D026-302C-9F43-A5D6-18E5D381D8EE}">
  <dimension ref="A1:I29"/>
  <sheetViews>
    <sheetView showGridLines="0" tabSelected="1" workbookViewId="0">
      <selection activeCell="A17" sqref="A17:I17"/>
    </sheetView>
  </sheetViews>
  <sheetFormatPr baseColWidth="10" defaultRowHeight="16" x14ac:dyDescent="0.2"/>
  <cols>
    <col min="1" max="1" width="20.33203125" bestFit="1" customWidth="1"/>
    <col min="2" max="2" width="3" bestFit="1" customWidth="1"/>
    <col min="3" max="3" width="2.6640625" bestFit="1" customWidth="1"/>
    <col min="4" max="5" width="8.33203125" customWidth="1"/>
    <col min="6" max="6" width="7" bestFit="1" customWidth="1"/>
    <col min="7" max="7" width="3.6640625" bestFit="1" customWidth="1"/>
    <col min="8" max="8" width="3.83203125" bestFit="1" customWidth="1"/>
    <col min="9" max="9" width="4" bestFit="1" customWidth="1"/>
  </cols>
  <sheetData>
    <row r="1" spans="1:9" x14ac:dyDescent="0.2">
      <c r="A1" s="13" t="s">
        <v>0</v>
      </c>
      <c r="B1" s="10" t="s">
        <v>1</v>
      </c>
      <c r="C1" s="10" t="s">
        <v>2</v>
      </c>
      <c r="D1" s="13" t="s">
        <v>3</v>
      </c>
      <c r="E1" s="13"/>
      <c r="F1" s="15" t="s">
        <v>30</v>
      </c>
      <c r="G1" s="10" t="s">
        <v>4</v>
      </c>
      <c r="H1" s="10" t="s">
        <v>5</v>
      </c>
      <c r="I1" s="10" t="s">
        <v>6</v>
      </c>
    </row>
    <row r="2" spans="1:9" x14ac:dyDescent="0.2">
      <c r="A2" s="14"/>
      <c r="B2" s="11"/>
      <c r="C2" s="11"/>
      <c r="D2" s="1" t="s">
        <v>28</v>
      </c>
      <c r="E2" s="1" t="s">
        <v>29</v>
      </c>
      <c r="F2" s="16"/>
      <c r="G2" s="11"/>
      <c r="H2" s="11"/>
      <c r="I2" s="11"/>
    </row>
    <row r="3" spans="1:9" x14ac:dyDescent="0.2">
      <c r="A3" s="2" t="s">
        <v>7</v>
      </c>
      <c r="B3" s="3">
        <v>0.06</v>
      </c>
      <c r="C3" s="3">
        <v>0.02</v>
      </c>
      <c r="D3" s="3">
        <v>0.03</v>
      </c>
      <c r="E3" s="3">
        <v>0.09</v>
      </c>
      <c r="F3" s="4">
        <f>4.17*2</f>
        <v>8.34</v>
      </c>
      <c r="G3" s="3">
        <v>4.75</v>
      </c>
      <c r="H3" s="4">
        <v>21.73</v>
      </c>
      <c r="I3" s="5" t="s">
        <v>32</v>
      </c>
    </row>
    <row r="4" spans="1:9" x14ac:dyDescent="0.2">
      <c r="A4" s="2" t="s">
        <v>8</v>
      </c>
      <c r="B4" s="3">
        <v>0.08</v>
      </c>
      <c r="C4" s="3">
        <v>0.02</v>
      </c>
      <c r="D4" s="3">
        <v>0.03</v>
      </c>
      <c r="E4" s="3">
        <v>0.12</v>
      </c>
      <c r="F4" s="4">
        <f>2.918*2</f>
        <v>5.8360000000000003</v>
      </c>
      <c r="G4" s="4">
        <v>3.97</v>
      </c>
      <c r="H4" s="4">
        <v>42.27</v>
      </c>
      <c r="I4" s="5" t="s">
        <v>32</v>
      </c>
    </row>
    <row r="5" spans="1:9" x14ac:dyDescent="0.2">
      <c r="A5" s="2" t="s">
        <v>9</v>
      </c>
      <c r="B5" s="3">
        <v>0.12</v>
      </c>
      <c r="C5" s="3">
        <v>0.02</v>
      </c>
      <c r="D5" s="3">
        <v>7.0000000000000007E-2</v>
      </c>
      <c r="E5" s="3">
        <v>0.17</v>
      </c>
      <c r="F5" s="4">
        <f>34.589*2</f>
        <v>69.177999999999997</v>
      </c>
      <c r="G5" s="4">
        <v>5.52</v>
      </c>
      <c r="H5" s="4">
        <v>34.67</v>
      </c>
      <c r="I5" s="5" t="s">
        <v>32</v>
      </c>
    </row>
    <row r="6" spans="1:9" x14ac:dyDescent="0.2">
      <c r="A6" s="2" t="s">
        <v>10</v>
      </c>
      <c r="B6" s="3">
        <v>0.14000000000000001</v>
      </c>
      <c r="C6" s="3">
        <v>0.02</v>
      </c>
      <c r="D6" s="3">
        <v>0.1</v>
      </c>
      <c r="E6" s="3">
        <v>0.19</v>
      </c>
      <c r="F6" s="4">
        <f>38.524*2</f>
        <v>77.048000000000002</v>
      </c>
      <c r="G6" s="4">
        <v>6.48</v>
      </c>
      <c r="H6" s="4">
        <v>28.74</v>
      </c>
      <c r="I6" s="5" t="s">
        <v>32</v>
      </c>
    </row>
    <row r="7" spans="1:9" x14ac:dyDescent="0.2">
      <c r="A7" s="2" t="s">
        <v>11</v>
      </c>
      <c r="B7" s="3">
        <v>0.09</v>
      </c>
      <c r="C7" s="3">
        <v>0.02</v>
      </c>
      <c r="D7" s="3">
        <v>0.06</v>
      </c>
      <c r="E7" s="3">
        <v>0.12</v>
      </c>
      <c r="F7" s="4">
        <f>38.998*2</f>
        <v>77.995999999999995</v>
      </c>
      <c r="G7" s="4">
        <v>5.81</v>
      </c>
      <c r="H7" s="4">
        <v>34.31</v>
      </c>
      <c r="I7" s="5" t="s">
        <v>32</v>
      </c>
    </row>
    <row r="8" spans="1:9" x14ac:dyDescent="0.2">
      <c r="A8" s="2" t="s">
        <v>12</v>
      </c>
      <c r="B8" s="3">
        <v>-0.02</v>
      </c>
      <c r="C8" s="3">
        <v>0.01</v>
      </c>
      <c r="D8" s="3">
        <v>-0.05</v>
      </c>
      <c r="E8" s="3">
        <v>0</v>
      </c>
      <c r="F8" s="4">
        <f>-1.8284*2</f>
        <v>-3.6568000000000001</v>
      </c>
      <c r="G8" s="4">
        <v>-2.0699999999999998</v>
      </c>
      <c r="H8" s="4">
        <v>61.57</v>
      </c>
      <c r="I8" s="5">
        <v>0.04</v>
      </c>
    </row>
    <row r="9" spans="1:9" x14ac:dyDescent="0.2">
      <c r="A9" s="2" t="s">
        <v>13</v>
      </c>
      <c r="B9" s="3">
        <v>0.14000000000000001</v>
      </c>
      <c r="C9" s="3">
        <v>0.01</v>
      </c>
      <c r="D9" s="3">
        <v>0.11</v>
      </c>
      <c r="E9" s="3">
        <v>0.17</v>
      </c>
      <c r="F9" s="4" t="s">
        <v>31</v>
      </c>
      <c r="G9" s="4">
        <v>9.5470000000000006</v>
      </c>
      <c r="H9" s="4">
        <v>61.79</v>
      </c>
      <c r="I9" s="5" t="s">
        <v>32</v>
      </c>
    </row>
    <row r="10" spans="1:9" x14ac:dyDescent="0.2">
      <c r="A10" s="12" t="s">
        <v>34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">
      <c r="A11" s="2" t="s">
        <v>14</v>
      </c>
      <c r="B11" s="3">
        <v>-0.13</v>
      </c>
      <c r="C11" s="3">
        <v>0.02</v>
      </c>
      <c r="D11" s="3">
        <v>-0.17</v>
      </c>
      <c r="E11" s="3">
        <v>-0.08</v>
      </c>
      <c r="F11" s="4" t="s">
        <v>31</v>
      </c>
      <c r="G11" s="4">
        <v>-5.4649999999999999</v>
      </c>
      <c r="H11" s="4">
        <v>70.63</v>
      </c>
      <c r="I11" s="5" t="s">
        <v>32</v>
      </c>
    </row>
    <row r="12" spans="1:9" x14ac:dyDescent="0.2">
      <c r="A12" s="2" t="s">
        <v>15</v>
      </c>
      <c r="B12" s="3">
        <v>0.14000000000000001</v>
      </c>
      <c r="C12" s="3">
        <v>0.11</v>
      </c>
      <c r="D12" s="3">
        <v>-0.08</v>
      </c>
      <c r="E12" s="3">
        <v>0.35</v>
      </c>
      <c r="F12" s="4">
        <v>-0.51072119999999999</v>
      </c>
      <c r="G12" s="4">
        <v>1.25</v>
      </c>
      <c r="H12" s="4">
        <v>71.23</v>
      </c>
      <c r="I12" s="5">
        <v>0.21</v>
      </c>
    </row>
    <row r="13" spans="1:9" x14ac:dyDescent="0.2">
      <c r="A13" s="2" t="s">
        <v>24</v>
      </c>
      <c r="B13" s="3">
        <v>0.01</v>
      </c>
      <c r="C13" s="3">
        <v>0.01</v>
      </c>
      <c r="D13" s="3">
        <v>-0.01</v>
      </c>
      <c r="E13" s="3">
        <v>0.03</v>
      </c>
      <c r="F13" s="4">
        <v>-6.5206220000000004</v>
      </c>
      <c r="G13" s="4">
        <v>0.65</v>
      </c>
      <c r="H13" s="4">
        <v>70.89</v>
      </c>
      <c r="I13" s="5">
        <v>0.52</v>
      </c>
    </row>
    <row r="14" spans="1:9" x14ac:dyDescent="0.2">
      <c r="A14" s="2" t="s">
        <v>25</v>
      </c>
      <c r="B14" s="3">
        <v>-0.04</v>
      </c>
      <c r="C14" s="3">
        <v>0.01</v>
      </c>
      <c r="D14" s="3">
        <v>-7.0000000000000007E-2</v>
      </c>
      <c r="E14" s="3">
        <v>-0.01</v>
      </c>
      <c r="F14" s="4">
        <f>0.15*2</f>
        <v>0.3</v>
      </c>
      <c r="G14" s="4">
        <v>-2.528</v>
      </c>
      <c r="H14" s="4">
        <v>70.760000000000005</v>
      </c>
      <c r="I14" s="5">
        <v>0.01</v>
      </c>
    </row>
    <row r="15" spans="1:9" x14ac:dyDescent="0.2">
      <c r="A15" s="2" t="s">
        <v>26</v>
      </c>
      <c r="B15" s="3">
        <v>0.01</v>
      </c>
      <c r="C15" s="3">
        <v>0.01</v>
      </c>
      <c r="D15" s="3">
        <v>-0.02</v>
      </c>
      <c r="E15" s="3">
        <v>0.03</v>
      </c>
      <c r="F15" s="4">
        <v>-6.0342029999999998</v>
      </c>
      <c r="G15" s="4">
        <v>0.52</v>
      </c>
      <c r="H15" s="4">
        <v>71.39</v>
      </c>
      <c r="I15" s="5">
        <v>0.6</v>
      </c>
    </row>
    <row r="16" spans="1:9" x14ac:dyDescent="0.2">
      <c r="A16" s="2" t="s">
        <v>27</v>
      </c>
      <c r="B16" s="3">
        <v>0</v>
      </c>
      <c r="C16" s="3">
        <v>0.01</v>
      </c>
      <c r="D16" s="3">
        <v>-0.02</v>
      </c>
      <c r="E16" s="3">
        <v>0.02</v>
      </c>
      <c r="F16" s="4">
        <v>-6.5033519999999996</v>
      </c>
      <c r="G16" s="4">
        <v>0.18</v>
      </c>
      <c r="H16" s="4">
        <v>71.099999999999994</v>
      </c>
      <c r="I16" s="5">
        <v>0.86</v>
      </c>
    </row>
    <row r="17" spans="1:9" x14ac:dyDescent="0.2">
      <c r="A17" s="12" t="s">
        <v>35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">
      <c r="A18" s="2" t="s">
        <v>16</v>
      </c>
      <c r="B18" s="3">
        <v>0.17</v>
      </c>
      <c r="C18" s="3">
        <v>0.03</v>
      </c>
      <c r="D18" s="3">
        <v>0.12</v>
      </c>
      <c r="E18" s="3">
        <v>0.22</v>
      </c>
      <c r="F18" s="4">
        <f>41.1946*2</f>
        <v>82.389200000000002</v>
      </c>
      <c r="G18" s="4">
        <v>6.58</v>
      </c>
      <c r="H18" s="4">
        <v>71.25</v>
      </c>
      <c r="I18" s="5" t="s">
        <v>32</v>
      </c>
    </row>
    <row r="19" spans="1:9" x14ac:dyDescent="0.2">
      <c r="A19" s="2" t="s">
        <v>33</v>
      </c>
      <c r="B19" s="3">
        <v>-0.17</v>
      </c>
      <c r="C19" s="3">
        <v>0.06</v>
      </c>
      <c r="D19" s="3">
        <v>-0.28999999999999998</v>
      </c>
      <c r="E19" s="3">
        <v>-0.05</v>
      </c>
      <c r="F19" s="4">
        <f>2.3*2</f>
        <v>4.5999999999999996</v>
      </c>
      <c r="G19" s="4">
        <v>-2.8180000000000001</v>
      </c>
      <c r="H19" s="4">
        <v>71.22</v>
      </c>
      <c r="I19" s="5">
        <v>4.0000000000000001E-3</v>
      </c>
    </row>
    <row r="20" spans="1:9" x14ac:dyDescent="0.2">
      <c r="A20" s="2" t="s">
        <v>17</v>
      </c>
      <c r="B20" s="3">
        <v>0.08</v>
      </c>
      <c r="C20" s="3">
        <v>0.03</v>
      </c>
      <c r="D20" s="3">
        <v>0.03</v>
      </c>
      <c r="E20" s="3">
        <v>0.13</v>
      </c>
      <c r="F20" s="4">
        <f>2.46482*2</f>
        <v>4.92964</v>
      </c>
      <c r="G20" s="4">
        <v>3.33</v>
      </c>
      <c r="H20" s="4">
        <v>70.540000000000006</v>
      </c>
      <c r="I20" s="5" t="s">
        <v>32</v>
      </c>
    </row>
    <row r="21" spans="1:9" x14ac:dyDescent="0.2">
      <c r="A21" s="2" t="s">
        <v>15</v>
      </c>
      <c r="B21" s="3">
        <v>-0.16</v>
      </c>
      <c r="C21" s="3">
        <v>0.09</v>
      </c>
      <c r="D21" s="3">
        <v>-0.33</v>
      </c>
      <c r="E21" s="3">
        <v>0</v>
      </c>
      <c r="F21" s="4">
        <v>1.1561619999999999</v>
      </c>
      <c r="G21" s="4">
        <v>-2.0089999999999999</v>
      </c>
      <c r="H21" s="4">
        <v>70.95</v>
      </c>
      <c r="I21" s="5">
        <v>0.04</v>
      </c>
    </row>
    <row r="22" spans="1:9" x14ac:dyDescent="0.2">
      <c r="A22" s="2" t="s">
        <v>18</v>
      </c>
      <c r="B22" s="3">
        <v>-0.13</v>
      </c>
      <c r="C22" s="3">
        <v>0.11</v>
      </c>
      <c r="D22" s="3">
        <v>-0.34</v>
      </c>
      <c r="E22" s="3">
        <v>0.08</v>
      </c>
      <c r="F22" s="4">
        <v>-0.70377230000000002</v>
      </c>
      <c r="G22" s="4">
        <v>-1.238</v>
      </c>
      <c r="H22" s="4">
        <v>71.260000000000005</v>
      </c>
      <c r="I22" s="5">
        <v>0.22</v>
      </c>
    </row>
    <row r="23" spans="1:9" x14ac:dyDescent="0.2">
      <c r="A23" s="12" t="s">
        <v>36</v>
      </c>
      <c r="B23" s="12"/>
      <c r="C23" s="12"/>
      <c r="D23" s="12"/>
      <c r="E23" s="12"/>
      <c r="F23" s="12"/>
      <c r="G23" s="12"/>
      <c r="H23" s="12"/>
      <c r="I23" s="12"/>
    </row>
    <row r="24" spans="1:9" x14ac:dyDescent="0.2">
      <c r="A24" s="2" t="s">
        <v>19</v>
      </c>
      <c r="B24" s="3">
        <v>-0.02</v>
      </c>
      <c r="C24" s="3">
        <v>0.03</v>
      </c>
      <c r="D24" s="3">
        <v>-0.08</v>
      </c>
      <c r="E24" s="3">
        <v>0.04</v>
      </c>
      <c r="F24" s="4">
        <v>-4.1917609999999996</v>
      </c>
      <c r="G24" s="4">
        <v>-0.57999999999999996</v>
      </c>
      <c r="H24" s="4">
        <v>70.97</v>
      </c>
      <c r="I24" s="5">
        <v>0.56000000000000005</v>
      </c>
    </row>
    <row r="25" spans="1:9" x14ac:dyDescent="0.2">
      <c r="A25" s="2" t="s">
        <v>20</v>
      </c>
      <c r="B25" s="3">
        <v>-0.08</v>
      </c>
      <c r="C25" s="3">
        <v>0.04</v>
      </c>
      <c r="D25" s="3">
        <v>-0.15</v>
      </c>
      <c r="E25" s="3">
        <v>-0.01</v>
      </c>
      <c r="F25" s="4">
        <f>0.288*2</f>
        <v>0.57599999999999996</v>
      </c>
      <c r="G25" s="4">
        <v>-2.25</v>
      </c>
      <c r="H25" s="4">
        <v>70.41</v>
      </c>
      <c r="I25" s="5">
        <v>0.02</v>
      </c>
    </row>
    <row r="26" spans="1:9" x14ac:dyDescent="0.2">
      <c r="A26" s="2" t="s">
        <v>21</v>
      </c>
      <c r="B26" s="3">
        <v>0</v>
      </c>
      <c r="C26" s="3">
        <v>0.03</v>
      </c>
      <c r="D26" s="3">
        <v>-0.06</v>
      </c>
      <c r="E26" s="3">
        <v>7.0000000000000007E-2</v>
      </c>
      <c r="F26" s="4">
        <v>-4.5138150000000001</v>
      </c>
      <c r="G26" s="4">
        <v>-0.1</v>
      </c>
      <c r="H26" s="4">
        <v>71.19</v>
      </c>
      <c r="I26" s="5">
        <v>0.92</v>
      </c>
    </row>
    <row r="27" spans="1:9" x14ac:dyDescent="0.2">
      <c r="A27" s="2" t="s">
        <v>22</v>
      </c>
      <c r="B27" s="3">
        <v>-0.02</v>
      </c>
      <c r="C27" s="3">
        <v>0.06</v>
      </c>
      <c r="D27" s="3">
        <v>-0.13</v>
      </c>
      <c r="E27" s="3">
        <v>0.09</v>
      </c>
      <c r="F27" s="4">
        <v>-3.2840699999999998</v>
      </c>
      <c r="G27" s="4">
        <v>-0.36799999999999999</v>
      </c>
      <c r="H27" s="4">
        <v>71.23</v>
      </c>
      <c r="I27" s="5">
        <v>0.71</v>
      </c>
    </row>
    <row r="28" spans="1:9" x14ac:dyDescent="0.2">
      <c r="A28" s="2" t="s">
        <v>23</v>
      </c>
      <c r="B28" s="3">
        <v>-0.26</v>
      </c>
      <c r="C28" s="3">
        <v>0.13</v>
      </c>
      <c r="D28" s="3">
        <v>-0.52</v>
      </c>
      <c r="E28" s="3">
        <v>0</v>
      </c>
      <c r="F28" s="4">
        <v>1.9565809999999999</v>
      </c>
      <c r="G28" s="4">
        <v>-1.89</v>
      </c>
      <c r="H28" s="4">
        <v>71.180000000000007</v>
      </c>
      <c r="I28" s="5">
        <v>0.05</v>
      </c>
    </row>
    <row r="29" spans="1:9" x14ac:dyDescent="0.2">
      <c r="A29" s="6" t="s">
        <v>15</v>
      </c>
      <c r="B29" s="7">
        <v>0.08</v>
      </c>
      <c r="C29" s="7">
        <v>0.08</v>
      </c>
      <c r="D29" s="7">
        <v>-0.08</v>
      </c>
      <c r="E29" s="7">
        <v>0.24</v>
      </c>
      <c r="F29" s="8">
        <v>-1.55951</v>
      </c>
      <c r="G29" s="8">
        <v>1.03</v>
      </c>
      <c r="H29" s="8">
        <v>70.61</v>
      </c>
      <c r="I29" s="9">
        <v>0.3</v>
      </c>
    </row>
  </sheetData>
  <mergeCells count="11">
    <mergeCell ref="H1:H2"/>
    <mergeCell ref="I1:I2"/>
    <mergeCell ref="A10:I10"/>
    <mergeCell ref="A17:I17"/>
    <mergeCell ref="A23:I23"/>
    <mergeCell ref="D1:E1"/>
    <mergeCell ref="A1:A2"/>
    <mergeCell ref="B1:B2"/>
    <mergeCell ref="C1:C2"/>
    <mergeCell ref="G1:G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2022-09-18T19:19:42Z</dcterms:created>
  <dcterms:modified xsi:type="dcterms:W3CDTF">2022-09-19T01:32:28Z</dcterms:modified>
</cp:coreProperties>
</file>