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han19/Documents/GitHub/COVIDiSTRESS2_Stress/R1/"/>
    </mc:Choice>
  </mc:AlternateContent>
  <xr:revisionPtr revIDLastSave="0" documentId="13_ncr:1_{71D852E8-137C-0B4A-AB7B-57AB6DC9A5B8}" xr6:coauthVersionLast="47" xr6:coauthVersionMax="47" xr10:uidLastSave="{00000000-0000-0000-0000-000000000000}"/>
  <bookViews>
    <workbookView xWindow="720" yWindow="680" windowWidth="29920" windowHeight="17220" activeTab="12" xr2:uid="{45521D96-D60F-B240-A4F7-C3951CE80050}"/>
  </bookViews>
  <sheets>
    <sheet name="2" sheetId="1" r:id="rId1"/>
    <sheet name="Hypotheses" sheetId="2" r:id="rId2"/>
    <sheet name="3" sheetId="10" r:id="rId3"/>
    <sheet name="4" sheetId="11" r:id="rId4"/>
    <sheet name="5" sheetId="12" r:id="rId5"/>
    <sheet name="6" sheetId="13" r:id="rId6"/>
    <sheet name="Mediation" sheetId="4" r:id="rId7"/>
    <sheet name="Supp Model BFs" sheetId="5" r:id="rId8"/>
    <sheet name="Supp Hypothesis" sheetId="6" r:id="rId9"/>
    <sheet name="Supp Mediation" sheetId="7" r:id="rId10"/>
    <sheet name="Correlation" sheetId="8" r:id="rId11"/>
    <sheet name="Big model" sheetId="14" r:id="rId12"/>
    <sheet name="Big mediation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4" l="1"/>
  <c r="B19" i="14"/>
  <c r="D18" i="14"/>
  <c r="D17" i="14"/>
  <c r="D10" i="14"/>
  <c r="D9" i="14"/>
  <c r="D8" i="14"/>
</calcChain>
</file>

<file path=xl/sharedStrings.xml><?xml version="1.0" encoding="utf-8"?>
<sst xmlns="http://schemas.openxmlformats.org/spreadsheetml/2006/main" count="355" uniqueCount="83">
  <si>
    <t>log Model BF</t>
  </si>
  <si>
    <t>M1 vs. M0</t>
  </si>
  <si>
    <t>M2 vs. M0</t>
  </si>
  <si>
    <t>H.primary.stressors</t>
  </si>
  <si>
    <t>Stress</t>
  </si>
  <si>
    <t>Resilience</t>
  </si>
  <si>
    <t>H.secondary.stressors</t>
  </si>
  <si>
    <t>H.groupid.mediation</t>
  </si>
  <si>
    <t>M2 vs. M1</t>
  </si>
  <si>
    <t>Infinite</t>
  </si>
  <si>
    <t>M2</t>
  </si>
  <si>
    <t>Examined Best model</t>
  </si>
  <si>
    <t>M1</t>
  </si>
  <si>
    <t>b</t>
  </si>
  <si>
    <t>SE</t>
  </si>
  <si>
    <t>Lower</t>
  </si>
  <si>
    <t>Upper</t>
  </si>
  <si>
    <t>t</t>
  </si>
  <si>
    <t>df</t>
  </si>
  <si>
    <t>p</t>
  </si>
  <si>
    <t>BF</t>
  </si>
  <si>
    <t>&lt; .001</t>
  </si>
  <si>
    <t>&lt;.001</t>
  </si>
  <si>
    <t>Gender</t>
  </si>
  <si>
    <t>SES</t>
  </si>
  <si>
    <t>Secondary stressor</t>
  </si>
  <si>
    <t>Group identity</t>
  </si>
  <si>
    <t>Interaction</t>
  </si>
  <si>
    <t>95% Bayesian 
CI</t>
  </si>
  <si>
    <t>H.primary.stressors (DV = perceived stress)</t>
  </si>
  <si>
    <t>H.primary.stressors (DV = resilience)</t>
  </si>
  <si>
    <t>H.moderation.demographics (DV = perceived stress)</t>
  </si>
  <si>
    <t>H.secondary.stressors (DV = perceived stress)</t>
  </si>
  <si>
    <t>H.moderation.groupid (DV = perceived stress)</t>
  </si>
  <si>
    <t>H.secondary.stressors (DV = resilience)</t>
  </si>
  <si>
    <t>Primary stressor</t>
  </si>
  <si>
    <t>H.moderation.demographics (DV = resilience)</t>
  </si>
  <si>
    <t>H.moderation.groupid (DV = resilience)</t>
  </si>
  <si>
    <t>H.groupid (DV = perceived stress)</t>
  </si>
  <si>
    <t>Social support</t>
  </si>
  <si>
    <t>H.groupid (DV = resilience)</t>
  </si>
  <si>
    <r>
      <t xml:space="preserve">Cohen's 
</t>
    </r>
    <r>
      <rPr>
        <i/>
        <sz val="10"/>
        <color theme="1"/>
        <rFont val="Times New Roman"/>
        <family val="1"/>
      </rPr>
      <t>D</t>
    </r>
  </si>
  <si>
    <t>.001</t>
  </si>
  <si>
    <t>Group identity
→ Social support</t>
  </si>
  <si>
    <t>Direct effect (ADE)</t>
  </si>
  <si>
    <t>Indirect effect (ACME)</t>
  </si>
  <si>
    <t>Mediator effect</t>
  </si>
  <si>
    <t>Total effect</t>
  </si>
  <si>
    <t>% mediated</t>
  </si>
  <si>
    <t>Estimated</t>
  </si>
  <si>
    <t>95% CI</t>
  </si>
  <si>
    <t>DV = perceived stress</t>
  </si>
  <si>
    <t>DV = resilience</t>
  </si>
  <si>
    <t>Perceived stress</t>
  </si>
  <si>
    <t>Gender
→ Secondary stressors</t>
  </si>
  <si>
    <t>Secondary stressors</t>
  </si>
  <si>
    <t>SES
→ Secondary stressors</t>
  </si>
  <si>
    <t>Treatment = gender (man)</t>
  </si>
  <si>
    <t>Treatment = SES</t>
  </si>
  <si>
    <t>Treatment =SES</t>
  </si>
  <si>
    <t>1. Primary stressor</t>
  </si>
  <si>
    <t>2. Secondary stressor</t>
  </si>
  <si>
    <t>3. Social support</t>
  </si>
  <si>
    <t>4. Group identity</t>
  </si>
  <si>
    <t>5. Perceived stress</t>
  </si>
  <si>
    <t>6. Resilience</t>
  </si>
  <si>
    <t>Best model</t>
  </si>
  <si>
    <t>Best model adjusted ICC</t>
  </si>
  <si>
    <t>Best model conditional ICC</t>
  </si>
  <si>
    <t>M1 vs. M0 (logBF)</t>
  </si>
  <si>
    <t>M2 vs. M0 (logBF)</t>
  </si>
  <si>
    <t>M2 vs. M1 (logBF)</t>
  </si>
  <si>
    <t>Best model without 
random effects vs. M0 (logBF)</t>
  </si>
  <si>
    <t>Best model without 
random effects vs. M1 (logBF)</t>
  </si>
  <si>
    <t>Best model without 
random effects vs. M2 (logBF)</t>
  </si>
  <si>
    <t>N/A</t>
  </si>
  <si>
    <t>(H.groupid.mediation)
Group identity
→ Social support</t>
  </si>
  <si>
    <t>Primary stressors</t>
  </si>
  <si>
    <t>Secondary stressors x group identity</t>
  </si>
  <si>
    <t>Primary stressors x social support</t>
  </si>
  <si>
    <t>Secondary stressors x social support</t>
  </si>
  <si>
    <t>Group identity → social support</t>
  </si>
  <si>
    <t>Notes. The best model for DV = perceived stress was M2, log(BFM20) = 5,144.85, log(BFM21) = 10.43, log(BFvsFixedOnly) = 486.68. The best model for DV = resilience was M1, log(BFM10) = 4,009.52, log(BFM12) = 12.21, log(BFvsFixedOnly) = 220.50.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</si>
</sst>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.00"/>
    <numFmt numFmtId="165" formatCode="#,###.00"/>
  </numFmts>
  <fonts count="3" x14ac:knownFonts="1">
    <font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right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1" xfId="0" applyFont="1" applyBorder="1" applyAlignment="1">
      <alignment wrapText="1"/>
    </xf>
    <xf numFmtId="165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left" indent="1"/>
    </xf>
    <xf numFmtId="165" fontId="1" fillId="0" borderId="0" xfId="0" applyNumberFormat="1" applyFont="1"/>
    <xf numFmtId="165" fontId="1" fillId="0" borderId="1" xfId="0" applyNumberFormat="1" applyFont="1" applyBorder="1"/>
    <xf numFmtId="165" fontId="1" fillId="0" borderId="0" xfId="0" quotePrefix="1" applyNumberFormat="1" applyFont="1" applyAlignment="1">
      <alignment horizontal="right"/>
    </xf>
    <xf numFmtId="0" fontId="1" fillId="0" borderId="0" xfId="0" applyFont="1" applyBorder="1" applyAlignment="1">
      <alignment horizontal="left" indent="1"/>
    </xf>
    <xf numFmtId="165" fontId="1" fillId="0" borderId="0" xfId="0" applyNumberFormat="1" applyFont="1" applyBorder="1"/>
    <xf numFmtId="165" fontId="1" fillId="0" borderId="0" xfId="0" applyNumberFormat="1" applyFont="1" applyBorder="1" applyAlignment="1">
      <alignment horizontal="right"/>
    </xf>
    <xf numFmtId="0" fontId="1" fillId="0" borderId="0" xfId="0" applyFont="1" applyAlignment="1">
      <alignment horizontal="left" wrapText="1" indent="1"/>
    </xf>
    <xf numFmtId="0" fontId="1" fillId="0" borderId="1" xfId="0" applyFont="1" applyBorder="1" applyAlignment="1">
      <alignment horizontal="left" wrapText="1" indent="1"/>
    </xf>
    <xf numFmtId="165" fontId="1" fillId="0" borderId="1" xfId="0" quotePrefix="1" applyNumberFormat="1" applyFont="1" applyBorder="1" applyAlignment="1">
      <alignment horizontal="right"/>
    </xf>
    <xf numFmtId="164" fontId="1" fillId="0" borderId="0" xfId="0" applyNumberFormat="1" applyFont="1"/>
    <xf numFmtId="9" fontId="1" fillId="0" borderId="1" xfId="0" applyNumberFormat="1" applyFont="1" applyBorder="1" applyAlignment="1">
      <alignment horizontal="center"/>
    </xf>
    <xf numFmtId="10" fontId="1" fillId="0" borderId="1" xfId="0" applyNumberFormat="1" applyFont="1" applyBorder="1"/>
    <xf numFmtId="0" fontId="1" fillId="0" borderId="1" xfId="0" applyFont="1" applyBorder="1" applyAlignment="1">
      <alignment horizontal="right"/>
    </xf>
    <xf numFmtId="0" fontId="1" fillId="0" borderId="3" xfId="0" applyFont="1" applyBorder="1" applyAlignment="1">
      <alignment horizontal="center"/>
    </xf>
    <xf numFmtId="165" fontId="1" fillId="0" borderId="0" xfId="0" applyNumberFormat="1" applyFont="1" applyAlignment="1">
      <alignment horizontal="left" wrapText="1" indent="1"/>
    </xf>
    <xf numFmtId="165" fontId="1" fillId="0" borderId="0" xfId="0" applyNumberFormat="1" applyFont="1" applyFill="1" applyBorder="1" applyAlignment="1">
      <alignment horizontal="right"/>
    </xf>
    <xf numFmtId="165" fontId="1" fillId="0" borderId="1" xfId="0" applyNumberFormat="1" applyFont="1" applyBorder="1" applyAlignment="1">
      <alignment horizontal="left" wrapText="1" indent="1"/>
    </xf>
    <xf numFmtId="0" fontId="1" fillId="0" borderId="0" xfId="0" applyFont="1" applyBorder="1"/>
    <xf numFmtId="0" fontId="1" fillId="0" borderId="3" xfId="0" applyFont="1" applyBorder="1"/>
    <xf numFmtId="16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inden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left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AB844-0DA0-BF4B-B45A-D2ECE4C93F12}">
  <dimension ref="A1:G11"/>
  <sheetViews>
    <sheetView showGridLines="0" workbookViewId="0">
      <selection activeCell="G9" sqref="G9"/>
    </sheetView>
  </sheetViews>
  <sheetFormatPr baseColWidth="10" defaultRowHeight="16" x14ac:dyDescent="0.2"/>
  <cols>
    <col min="1" max="1" width="20.33203125" bestFit="1" customWidth="1"/>
    <col min="2" max="2" width="6.33203125" bestFit="1" customWidth="1"/>
    <col min="3" max="3" width="8" bestFit="1" customWidth="1"/>
    <col min="4" max="4" width="7.1640625" bestFit="1" customWidth="1"/>
    <col min="5" max="7" width="8" bestFit="1" customWidth="1"/>
  </cols>
  <sheetData>
    <row r="1" spans="1:7" x14ac:dyDescent="0.2">
      <c r="A1" s="37"/>
      <c r="B1" s="37" t="s">
        <v>3</v>
      </c>
      <c r="C1" s="37"/>
      <c r="D1" s="37" t="s">
        <v>6</v>
      </c>
      <c r="E1" s="37"/>
      <c r="F1" s="37" t="s">
        <v>7</v>
      </c>
      <c r="G1" s="37"/>
    </row>
    <row r="2" spans="1:7" x14ac:dyDescent="0.2">
      <c r="A2" s="38"/>
      <c r="B2" s="5" t="s">
        <v>4</v>
      </c>
      <c r="C2" s="5" t="s">
        <v>5</v>
      </c>
      <c r="D2" s="5" t="s">
        <v>4</v>
      </c>
      <c r="E2" s="5" t="s">
        <v>5</v>
      </c>
      <c r="F2" s="5" t="s">
        <v>4</v>
      </c>
      <c r="G2" s="5" t="s">
        <v>5</v>
      </c>
    </row>
    <row r="3" spans="1:7" x14ac:dyDescent="0.2">
      <c r="A3" s="1" t="s">
        <v>69</v>
      </c>
      <c r="B3" s="3" t="s">
        <v>9</v>
      </c>
      <c r="C3" s="3">
        <v>602.84</v>
      </c>
      <c r="D3" s="3" t="s">
        <v>9</v>
      </c>
      <c r="E3" s="3" t="s">
        <v>9</v>
      </c>
      <c r="F3" s="3">
        <v>15534.42</v>
      </c>
      <c r="G3" s="3">
        <v>12910.07</v>
      </c>
    </row>
    <row r="4" spans="1:7" x14ac:dyDescent="0.2">
      <c r="A4" s="1" t="s">
        <v>70</v>
      </c>
      <c r="B4" s="3" t="s">
        <v>9</v>
      </c>
      <c r="C4" s="3">
        <v>603.54</v>
      </c>
      <c r="D4" s="3" t="s">
        <v>9</v>
      </c>
      <c r="E4" s="3" t="s">
        <v>9</v>
      </c>
      <c r="F4" s="3">
        <v>15543.41</v>
      </c>
      <c r="G4" s="3">
        <v>12910.84</v>
      </c>
    </row>
    <row r="5" spans="1:7" x14ac:dyDescent="0.2">
      <c r="A5" s="1" t="s">
        <v>71</v>
      </c>
      <c r="B5" s="3">
        <v>11.35</v>
      </c>
      <c r="C5" s="3">
        <v>1.86</v>
      </c>
      <c r="D5" s="3">
        <v>18.28</v>
      </c>
      <c r="E5" s="3">
        <v>-2.9033350000000002</v>
      </c>
      <c r="F5" s="3">
        <v>8.99</v>
      </c>
      <c r="G5" s="3">
        <v>1.92</v>
      </c>
    </row>
    <row r="6" spans="1:7" x14ac:dyDescent="0.2">
      <c r="A6" s="1" t="s">
        <v>66</v>
      </c>
      <c r="B6" s="3" t="s">
        <v>10</v>
      </c>
      <c r="C6" s="3" t="s">
        <v>10</v>
      </c>
      <c r="D6" s="3" t="s">
        <v>10</v>
      </c>
      <c r="E6" s="3" t="s">
        <v>12</v>
      </c>
      <c r="F6" s="3" t="s">
        <v>10</v>
      </c>
      <c r="G6" s="3" t="s">
        <v>10</v>
      </c>
    </row>
    <row r="7" spans="1:7" x14ac:dyDescent="0.2">
      <c r="A7" s="1" t="s">
        <v>67</v>
      </c>
      <c r="B7" s="3">
        <v>6.5000000000000002E-2</v>
      </c>
      <c r="C7" s="3">
        <v>5.0999999999999997E-2</v>
      </c>
      <c r="D7" s="3">
        <v>0.06</v>
      </c>
      <c r="E7" s="3">
        <v>3.9E-2</v>
      </c>
      <c r="F7" s="3" t="s">
        <v>75</v>
      </c>
      <c r="G7" s="3" t="s">
        <v>75</v>
      </c>
    </row>
    <row r="8" spans="1:7" x14ac:dyDescent="0.2">
      <c r="A8" s="9" t="s">
        <v>68</v>
      </c>
      <c r="B8" s="8">
        <v>5.2999999999999999E-2</v>
      </c>
      <c r="C8" s="8">
        <v>4.5999999999999999E-2</v>
      </c>
      <c r="D8" s="8">
        <v>4.4999999999999998E-2</v>
      </c>
      <c r="E8" s="8">
        <v>3.5000000000000003E-2</v>
      </c>
      <c r="F8" s="8" t="s">
        <v>75</v>
      </c>
      <c r="G8" s="8" t="s">
        <v>75</v>
      </c>
    </row>
    <row r="9" spans="1:7" ht="43" x14ac:dyDescent="0.2">
      <c r="A9" s="4" t="s">
        <v>72</v>
      </c>
      <c r="B9" s="3">
        <v>638.30085999999994</v>
      </c>
      <c r="C9" s="3">
        <v>378.82987000000003</v>
      </c>
      <c r="D9" s="3">
        <v>1959.6749</v>
      </c>
      <c r="E9" s="3">
        <v>1382.4873399999999</v>
      </c>
      <c r="F9" s="3">
        <v>14883.203799999999</v>
      </c>
      <c r="G9" s="3">
        <v>12668.13651</v>
      </c>
    </row>
    <row r="10" spans="1:7" ht="43" x14ac:dyDescent="0.2">
      <c r="A10" s="4" t="s">
        <v>73</v>
      </c>
      <c r="B10" s="3">
        <v>-262.76</v>
      </c>
      <c r="C10" s="3">
        <v>-224.09746999999999</v>
      </c>
      <c r="D10" s="3">
        <v>-199.23953</v>
      </c>
      <c r="E10" s="3">
        <v>-167.22297</v>
      </c>
      <c r="F10" s="3">
        <v>-659.92764999999997</v>
      </c>
      <c r="G10" s="3">
        <v>-243.92885999999999</v>
      </c>
    </row>
    <row r="11" spans="1:7" ht="43" x14ac:dyDescent="0.2">
      <c r="A11" s="7" t="s">
        <v>74</v>
      </c>
      <c r="B11" s="8">
        <v>-274.14999999999998</v>
      </c>
      <c r="C11" s="8">
        <v>-224.58096</v>
      </c>
      <c r="D11" s="8">
        <v>-217.40655000000001</v>
      </c>
      <c r="E11" s="8">
        <v>-164.46897999999999</v>
      </c>
      <c r="F11" s="8">
        <v>-651.17623000000003</v>
      </c>
      <c r="G11" s="8">
        <v>-241.68190000000001</v>
      </c>
    </row>
  </sheetData>
  <mergeCells count="4">
    <mergeCell ref="B1:C1"/>
    <mergeCell ref="D1:E1"/>
    <mergeCell ref="F1:G1"/>
    <mergeCell ref="A1:A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1113D-739D-1848-9BAB-0E88AE6AA43C}">
  <dimension ref="A1:G17"/>
  <sheetViews>
    <sheetView showGridLines="0" workbookViewId="0">
      <selection activeCell="B3" sqref="B3:B4"/>
    </sheetView>
  </sheetViews>
  <sheetFormatPr baseColWidth="10" defaultRowHeight="16" x14ac:dyDescent="0.2"/>
  <cols>
    <col min="1" max="1" width="16.6640625" bestFit="1" customWidth="1"/>
    <col min="2" max="2" width="7.83203125" bestFit="1" customWidth="1"/>
    <col min="3" max="4" width="6.33203125" bestFit="1" customWidth="1"/>
    <col min="5" max="5" width="7.83203125" bestFit="1" customWidth="1"/>
    <col min="6" max="7" width="6.33203125" bestFit="1" customWidth="1"/>
  </cols>
  <sheetData>
    <row r="1" spans="1:7" x14ac:dyDescent="0.2">
      <c r="A1" s="6"/>
      <c r="B1" s="37" t="s">
        <v>51</v>
      </c>
      <c r="C1" s="37"/>
      <c r="D1" s="37"/>
      <c r="E1" s="37" t="s">
        <v>52</v>
      </c>
      <c r="F1" s="37"/>
      <c r="G1" s="37"/>
    </row>
    <row r="2" spans="1:7" x14ac:dyDescent="0.2">
      <c r="A2" s="29"/>
      <c r="B2" s="46" t="s">
        <v>57</v>
      </c>
      <c r="C2" s="46"/>
      <c r="D2" s="46"/>
      <c r="E2" s="46" t="s">
        <v>57</v>
      </c>
      <c r="F2" s="46"/>
      <c r="G2" s="46"/>
    </row>
    <row r="3" spans="1:7" x14ac:dyDescent="0.2">
      <c r="A3" s="2"/>
      <c r="B3" s="44" t="s">
        <v>49</v>
      </c>
      <c r="C3" s="43" t="s">
        <v>50</v>
      </c>
      <c r="D3" s="43"/>
      <c r="E3" s="44" t="s">
        <v>49</v>
      </c>
      <c r="F3" s="43" t="s">
        <v>50</v>
      </c>
      <c r="G3" s="43"/>
    </row>
    <row r="4" spans="1:7" x14ac:dyDescent="0.2">
      <c r="A4" s="10"/>
      <c r="B4" s="38"/>
      <c r="C4" s="22" t="s">
        <v>15</v>
      </c>
      <c r="D4" s="10" t="s">
        <v>16</v>
      </c>
      <c r="E4" s="38"/>
      <c r="F4" s="22" t="s">
        <v>15</v>
      </c>
      <c r="G4" s="10" t="s">
        <v>16</v>
      </c>
    </row>
    <row r="5" spans="1:7" x14ac:dyDescent="0.2">
      <c r="A5" s="1" t="s">
        <v>44</v>
      </c>
      <c r="B5" s="12">
        <v>-0.19600000000000001</v>
      </c>
      <c r="C5" s="12">
        <v>-0.23400000000000001</v>
      </c>
      <c r="D5" s="12">
        <v>-0.157</v>
      </c>
      <c r="E5" s="12">
        <v>-0.10100000000000001</v>
      </c>
      <c r="F5" s="12">
        <v>-0.113</v>
      </c>
      <c r="G5" s="12">
        <v>-8.8999999999999996E-2</v>
      </c>
    </row>
    <row r="6" spans="1:7" x14ac:dyDescent="0.2">
      <c r="A6" s="1" t="s">
        <v>45</v>
      </c>
      <c r="B6" s="12">
        <v>-4.7E-2</v>
      </c>
      <c r="C6" s="12">
        <v>-6.3E-2</v>
      </c>
      <c r="D6" s="12">
        <v>-3.2000000000000001E-2</v>
      </c>
      <c r="E6" s="12">
        <v>-6.2E-2</v>
      </c>
      <c r="F6" s="12">
        <v>-6.7000000000000004E-2</v>
      </c>
      <c r="G6" s="12">
        <v>-5.6000000000000001E-2</v>
      </c>
    </row>
    <row r="7" spans="1:7" x14ac:dyDescent="0.2">
      <c r="A7" s="1" t="s">
        <v>46</v>
      </c>
      <c r="B7" s="12">
        <v>0.35499999999999998</v>
      </c>
      <c r="C7" s="12">
        <v>0.33500000000000002</v>
      </c>
      <c r="D7" s="12">
        <v>0.374</v>
      </c>
      <c r="E7" s="12">
        <v>0.35499999999999998</v>
      </c>
      <c r="F7" s="12">
        <v>0.33500000000000002</v>
      </c>
      <c r="G7" s="12">
        <v>0.374</v>
      </c>
    </row>
    <row r="8" spans="1:7" x14ac:dyDescent="0.2">
      <c r="A8" s="1" t="s">
        <v>47</v>
      </c>
      <c r="B8" s="12">
        <v>-0.24299999999999999</v>
      </c>
      <c r="C8" s="12">
        <v>-0.28399999999999997</v>
      </c>
      <c r="D8" s="12">
        <v>-0.20200000000000001</v>
      </c>
      <c r="E8" s="12">
        <v>-0.16300000000000001</v>
      </c>
      <c r="F8" s="12">
        <v>-0.17499999999999999</v>
      </c>
      <c r="G8" s="12">
        <v>-0.151</v>
      </c>
    </row>
    <row r="9" spans="1:7" x14ac:dyDescent="0.2">
      <c r="A9" s="9" t="s">
        <v>48</v>
      </c>
      <c r="B9" s="23">
        <v>0.19339999999999999</v>
      </c>
      <c r="C9" s="23">
        <v>0.13250000000000001</v>
      </c>
      <c r="D9" s="23">
        <v>0.25430000000000003</v>
      </c>
      <c r="E9" s="23">
        <v>0.37940000000000002</v>
      </c>
      <c r="F9" s="23">
        <v>0.34229999999999999</v>
      </c>
      <c r="G9" s="23">
        <v>0.41649999999999998</v>
      </c>
    </row>
    <row r="10" spans="1:7" x14ac:dyDescent="0.2">
      <c r="A10" s="29"/>
      <c r="B10" s="46" t="s">
        <v>58</v>
      </c>
      <c r="C10" s="46"/>
      <c r="D10" s="46"/>
      <c r="E10" s="46" t="s">
        <v>59</v>
      </c>
      <c r="F10" s="46"/>
      <c r="G10" s="46"/>
    </row>
    <row r="11" spans="1:7" x14ac:dyDescent="0.2">
      <c r="A11" s="2"/>
      <c r="B11" s="44" t="s">
        <v>49</v>
      </c>
      <c r="C11" s="43" t="s">
        <v>50</v>
      </c>
      <c r="D11" s="43"/>
      <c r="E11" s="44" t="s">
        <v>49</v>
      </c>
      <c r="F11" s="43" t="s">
        <v>50</v>
      </c>
      <c r="G11" s="43"/>
    </row>
    <row r="12" spans="1:7" x14ac:dyDescent="0.2">
      <c r="A12" s="10"/>
      <c r="B12" s="38"/>
      <c r="C12" s="22" t="s">
        <v>15</v>
      </c>
      <c r="D12" s="10" t="s">
        <v>16</v>
      </c>
      <c r="E12" s="38"/>
      <c r="F12" s="22" t="s">
        <v>15</v>
      </c>
      <c r="G12" s="10" t="s">
        <v>16</v>
      </c>
    </row>
    <row r="13" spans="1:7" x14ac:dyDescent="0.2">
      <c r="A13" s="1" t="s">
        <v>44</v>
      </c>
      <c r="B13" s="12">
        <v>0.2</v>
      </c>
      <c r="C13" s="12">
        <v>0.15</v>
      </c>
      <c r="D13" s="12">
        <v>0.248</v>
      </c>
      <c r="E13" s="12">
        <v>9.7000000000000003E-2</v>
      </c>
      <c r="F13" s="12">
        <v>8.4000000000000005E-2</v>
      </c>
      <c r="G13" s="12">
        <v>0.111</v>
      </c>
    </row>
    <row r="14" spans="1:7" x14ac:dyDescent="0.2">
      <c r="A14" s="1" t="s">
        <v>45</v>
      </c>
      <c r="B14" s="12">
        <v>0.03</v>
      </c>
      <c r="C14" s="12">
        <v>0.02</v>
      </c>
      <c r="D14" s="12">
        <v>4.2000000000000003E-2</v>
      </c>
      <c r="E14" s="12">
        <v>3.7999999999999999E-2</v>
      </c>
      <c r="F14" s="12">
        <v>3.2000000000000001E-2</v>
      </c>
      <c r="G14" s="12">
        <v>4.3999999999999997E-2</v>
      </c>
    </row>
    <row r="15" spans="1:7" x14ac:dyDescent="0.2">
      <c r="A15" s="1" t="s">
        <v>46</v>
      </c>
      <c r="B15" s="12">
        <v>-0.22600000000000001</v>
      </c>
      <c r="C15" s="12">
        <v>-0.249</v>
      </c>
      <c r="D15" s="12">
        <v>-0.20200000000000001</v>
      </c>
      <c r="E15" s="12">
        <v>-0.22600000000000001</v>
      </c>
      <c r="F15" s="12">
        <v>-0.249</v>
      </c>
      <c r="G15" s="12">
        <v>-0.20200000000000001</v>
      </c>
    </row>
    <row r="16" spans="1:7" x14ac:dyDescent="0.2">
      <c r="A16" s="1" t="s">
        <v>47</v>
      </c>
      <c r="B16" s="12">
        <v>0.23</v>
      </c>
      <c r="C16" s="12">
        <v>0.18099999999999999</v>
      </c>
      <c r="D16" s="12">
        <v>0.28000000000000003</v>
      </c>
      <c r="E16" s="12">
        <v>0.13600000000000001</v>
      </c>
      <c r="F16" s="12">
        <v>0.122</v>
      </c>
      <c r="G16" s="12">
        <v>0.14899999999999999</v>
      </c>
    </row>
    <row r="17" spans="1:7" x14ac:dyDescent="0.2">
      <c r="A17" s="9" t="s">
        <v>48</v>
      </c>
      <c r="B17" s="23">
        <v>0.13200000000000001</v>
      </c>
      <c r="C17" s="23">
        <v>8.0399999999999999E-2</v>
      </c>
      <c r="D17" s="23">
        <v>0.18360000000000001</v>
      </c>
      <c r="E17" s="23">
        <v>0.28270000000000001</v>
      </c>
      <c r="F17" s="23">
        <v>0.23980000000000001</v>
      </c>
      <c r="G17" s="23">
        <v>0.32569999999999999</v>
      </c>
    </row>
  </sheetData>
  <mergeCells count="14">
    <mergeCell ref="B10:D10"/>
    <mergeCell ref="E10:G10"/>
    <mergeCell ref="B11:B12"/>
    <mergeCell ref="C11:D11"/>
    <mergeCell ref="E11:E12"/>
    <mergeCell ref="F11:G11"/>
    <mergeCell ref="B1:D1"/>
    <mergeCell ref="E1:G1"/>
    <mergeCell ref="B3:B4"/>
    <mergeCell ref="C3:D3"/>
    <mergeCell ref="E3:E4"/>
    <mergeCell ref="F3:G3"/>
    <mergeCell ref="B2:D2"/>
    <mergeCell ref="E2:G2"/>
  </mergeCells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303FD-217B-1142-97A9-B4D62A6E86D4}">
  <dimension ref="A1:F7"/>
  <sheetViews>
    <sheetView workbookViewId="0">
      <selection activeCell="I11" sqref="I11"/>
    </sheetView>
  </sheetViews>
  <sheetFormatPr baseColWidth="10" defaultRowHeight="16" x14ac:dyDescent="0.2"/>
  <cols>
    <col min="1" max="1" width="15.33203125" bestFit="1" customWidth="1"/>
    <col min="2" max="6" width="3.83203125" bestFit="1" customWidth="1"/>
  </cols>
  <sheetData>
    <row r="1" spans="1:6" x14ac:dyDescent="0.2">
      <c r="A1" s="30"/>
      <c r="B1" s="25">
        <v>2</v>
      </c>
      <c r="C1" s="25">
        <v>3</v>
      </c>
      <c r="D1" s="25">
        <v>4</v>
      </c>
      <c r="E1" s="25">
        <v>5</v>
      </c>
      <c r="F1" s="25">
        <v>6</v>
      </c>
    </row>
    <row r="2" spans="1:6" x14ac:dyDescent="0.2">
      <c r="A2" s="1" t="s">
        <v>60</v>
      </c>
      <c r="B2" s="21"/>
      <c r="C2" s="21"/>
      <c r="D2" s="21"/>
      <c r="E2" s="21"/>
      <c r="F2" s="21"/>
    </row>
    <row r="3" spans="1:6" x14ac:dyDescent="0.2">
      <c r="A3" s="1" t="s">
        <v>61</v>
      </c>
      <c r="B3" s="21">
        <v>0.38</v>
      </c>
      <c r="C3" s="21"/>
      <c r="D3" s="21"/>
      <c r="E3" s="21"/>
      <c r="F3" s="21"/>
    </row>
    <row r="4" spans="1:6" x14ac:dyDescent="0.2">
      <c r="A4" s="1" t="s">
        <v>62</v>
      </c>
      <c r="B4" s="21">
        <v>0.03</v>
      </c>
      <c r="C4" s="21">
        <v>-0.21</v>
      </c>
      <c r="D4" s="21"/>
      <c r="E4" s="21"/>
      <c r="F4" s="21"/>
    </row>
    <row r="5" spans="1:6" x14ac:dyDescent="0.2">
      <c r="A5" s="1" t="s">
        <v>63</v>
      </c>
      <c r="B5" s="21">
        <v>7.0000000000000007E-2</v>
      </c>
      <c r="C5" s="21">
        <v>-0.14000000000000001</v>
      </c>
      <c r="D5" s="21">
        <v>0.35</v>
      </c>
      <c r="E5" s="21"/>
      <c r="F5" s="21"/>
    </row>
    <row r="6" spans="1:6" x14ac:dyDescent="0.2">
      <c r="A6" s="1" t="s">
        <v>64</v>
      </c>
      <c r="B6" s="21">
        <v>0.28000000000000003</v>
      </c>
      <c r="C6" s="21">
        <v>0.43</v>
      </c>
      <c r="D6" s="21">
        <v>-0.22</v>
      </c>
      <c r="E6" s="21">
        <v>-0.05</v>
      </c>
      <c r="F6" s="21"/>
    </row>
    <row r="7" spans="1:6" x14ac:dyDescent="0.2">
      <c r="A7" s="9" t="s">
        <v>65</v>
      </c>
      <c r="B7" s="31">
        <v>-0.13</v>
      </c>
      <c r="C7" s="31">
        <v>-0.28000000000000003</v>
      </c>
      <c r="D7" s="31">
        <v>0.33</v>
      </c>
      <c r="E7" s="31">
        <v>0.23</v>
      </c>
      <c r="F7" s="31">
        <v>-0.5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92A2B-ECD4-7E42-88D1-5F4E691293F8}">
  <dimension ref="A1:F22"/>
  <sheetViews>
    <sheetView workbookViewId="0">
      <selection activeCell="A22" sqref="A22"/>
    </sheetView>
  </sheetViews>
  <sheetFormatPr baseColWidth="10" defaultRowHeight="16" x14ac:dyDescent="0.2"/>
  <cols>
    <col min="1" max="1" width="27.5" bestFit="1" customWidth="1"/>
  </cols>
  <sheetData>
    <row r="1" spans="1:6" x14ac:dyDescent="0.2">
      <c r="A1" s="6"/>
      <c r="B1" s="41" t="s">
        <v>13</v>
      </c>
      <c r="C1" s="41" t="s">
        <v>14</v>
      </c>
      <c r="D1" s="37" t="s">
        <v>20</v>
      </c>
      <c r="E1" s="40" t="s">
        <v>28</v>
      </c>
      <c r="F1" s="37"/>
    </row>
    <row r="2" spans="1:6" x14ac:dyDescent="0.2">
      <c r="A2" s="9"/>
      <c r="B2" s="42"/>
      <c r="C2" s="42"/>
      <c r="D2" s="38"/>
      <c r="E2" s="34" t="s">
        <v>15</v>
      </c>
      <c r="F2" s="34" t="s">
        <v>16</v>
      </c>
    </row>
    <row r="3" spans="1:6" x14ac:dyDescent="0.2">
      <c r="A3" s="39" t="s">
        <v>51</v>
      </c>
      <c r="B3" s="39"/>
      <c r="C3" s="39"/>
      <c r="D3" s="39"/>
      <c r="E3" s="39"/>
      <c r="F3" s="39"/>
    </row>
    <row r="4" spans="1:6" x14ac:dyDescent="0.2">
      <c r="A4" s="26" t="s">
        <v>77</v>
      </c>
      <c r="B4" s="12">
        <v>0.14000000000000001</v>
      </c>
      <c r="C4" s="12">
        <v>0.02</v>
      </c>
      <c r="D4" s="3" t="s">
        <v>9</v>
      </c>
      <c r="E4" s="12">
        <v>0.11</v>
      </c>
      <c r="F4" s="12">
        <v>0.17</v>
      </c>
    </row>
    <row r="5" spans="1:6" x14ac:dyDescent="0.2">
      <c r="A5" s="26" t="s">
        <v>55</v>
      </c>
      <c r="B5" s="12">
        <v>0.26</v>
      </c>
      <c r="C5" s="12">
        <v>0.01</v>
      </c>
      <c r="D5" s="3" t="s">
        <v>9</v>
      </c>
      <c r="E5" s="12">
        <v>0.24</v>
      </c>
      <c r="F5" s="12">
        <v>0.28999999999999998</v>
      </c>
    </row>
    <row r="6" spans="1:6" x14ac:dyDescent="0.2">
      <c r="A6" s="11" t="s">
        <v>26</v>
      </c>
      <c r="B6" s="12">
        <v>-0.03</v>
      </c>
      <c r="C6" s="12">
        <v>0.01</v>
      </c>
      <c r="D6" s="3">
        <v>221.22</v>
      </c>
      <c r="E6" s="12">
        <v>-0.06</v>
      </c>
      <c r="F6" s="12">
        <v>-0.01</v>
      </c>
    </row>
    <row r="7" spans="1:6" x14ac:dyDescent="0.2">
      <c r="A7" s="11" t="s">
        <v>39</v>
      </c>
      <c r="B7" s="12">
        <v>-0.26</v>
      </c>
      <c r="C7" s="12">
        <v>0.02</v>
      </c>
      <c r="D7" s="3" t="s">
        <v>9</v>
      </c>
      <c r="E7" s="12">
        <v>-0.28000000000000003</v>
      </c>
      <c r="F7" s="12">
        <v>-0.23</v>
      </c>
    </row>
    <row r="8" spans="1:6" x14ac:dyDescent="0.2">
      <c r="A8" s="11" t="s">
        <v>78</v>
      </c>
      <c r="B8" s="12">
        <v>-0.01</v>
      </c>
      <c r="C8" s="12">
        <v>0.01</v>
      </c>
      <c r="D8" s="3">
        <f>1/68.19</f>
        <v>1.4664906877841326E-2</v>
      </c>
      <c r="E8" s="12">
        <v>-0.03</v>
      </c>
      <c r="F8" s="12">
        <v>0.01</v>
      </c>
    </row>
    <row r="9" spans="1:6" x14ac:dyDescent="0.2">
      <c r="A9" s="11" t="s">
        <v>79</v>
      </c>
      <c r="B9" s="12">
        <v>0.01</v>
      </c>
      <c r="C9" s="12">
        <v>0.01</v>
      </c>
      <c r="D9" s="3">
        <f>1/40.98</f>
        <v>2.440214738897023E-2</v>
      </c>
      <c r="E9" s="12">
        <v>-0.01</v>
      </c>
      <c r="F9" s="12">
        <v>0.03</v>
      </c>
    </row>
    <row r="10" spans="1:6" x14ac:dyDescent="0.2">
      <c r="A10" s="11" t="s">
        <v>80</v>
      </c>
      <c r="B10" s="12">
        <v>0.01</v>
      </c>
      <c r="C10" s="12">
        <v>0.01</v>
      </c>
      <c r="D10" s="3">
        <f>1/79.51</f>
        <v>1.2577034335303735E-2</v>
      </c>
      <c r="E10" s="12">
        <v>-0.01</v>
      </c>
      <c r="F10" s="12">
        <v>0.03</v>
      </c>
    </row>
    <row r="11" spans="1:6" x14ac:dyDescent="0.2">
      <c r="A11" s="26" t="s">
        <v>81</v>
      </c>
      <c r="B11" s="12">
        <v>0.21</v>
      </c>
      <c r="C11" s="12">
        <v>0.01</v>
      </c>
      <c r="D11" s="3" t="s">
        <v>9</v>
      </c>
      <c r="E11" s="12">
        <v>0.28999999999999998</v>
      </c>
      <c r="F11" s="12">
        <v>0.24</v>
      </c>
    </row>
    <row r="12" spans="1:6" x14ac:dyDescent="0.2">
      <c r="A12" s="45" t="s">
        <v>52</v>
      </c>
      <c r="B12" s="45"/>
      <c r="C12" s="45"/>
      <c r="D12" s="45"/>
      <c r="E12" s="45"/>
      <c r="F12" s="45"/>
    </row>
    <row r="13" spans="1:6" x14ac:dyDescent="0.2">
      <c r="A13" s="26" t="s">
        <v>77</v>
      </c>
      <c r="B13" s="12">
        <v>-0.09</v>
      </c>
      <c r="C13" s="12">
        <v>0.01</v>
      </c>
      <c r="D13" s="3" t="s">
        <v>9</v>
      </c>
      <c r="E13" s="12">
        <v>-0.11</v>
      </c>
      <c r="F13" s="12">
        <v>-7.0000000000000007E-2</v>
      </c>
    </row>
    <row r="14" spans="1:6" x14ac:dyDescent="0.2">
      <c r="A14" s="26" t="s">
        <v>55</v>
      </c>
      <c r="B14" s="12">
        <v>-0.15</v>
      </c>
      <c r="C14" s="12">
        <v>0.01</v>
      </c>
      <c r="D14" s="3" t="s">
        <v>9</v>
      </c>
      <c r="E14" s="12">
        <v>-0.17</v>
      </c>
      <c r="F14" s="12">
        <v>-0.13</v>
      </c>
    </row>
    <row r="15" spans="1:6" x14ac:dyDescent="0.2">
      <c r="A15" s="11" t="s">
        <v>26</v>
      </c>
      <c r="B15" s="12">
        <v>0.08</v>
      </c>
      <c r="C15" s="12">
        <v>0.01</v>
      </c>
      <c r="D15" s="3" t="s">
        <v>9</v>
      </c>
      <c r="E15" s="12">
        <v>0.06</v>
      </c>
      <c r="F15" s="12">
        <v>0.1</v>
      </c>
    </row>
    <row r="16" spans="1:6" x14ac:dyDescent="0.2">
      <c r="A16" s="11" t="s">
        <v>39</v>
      </c>
      <c r="B16" s="12">
        <v>0.24</v>
      </c>
      <c r="C16" s="12">
        <v>0.01</v>
      </c>
      <c r="D16" s="3" t="s">
        <v>9</v>
      </c>
      <c r="E16" s="12">
        <v>0.22</v>
      </c>
      <c r="F16" s="12">
        <v>0.26</v>
      </c>
    </row>
    <row r="17" spans="1:6" x14ac:dyDescent="0.2">
      <c r="A17" s="11" t="s">
        <v>78</v>
      </c>
      <c r="B17" s="12">
        <v>0.02</v>
      </c>
      <c r="C17" s="12">
        <v>0.01</v>
      </c>
      <c r="D17" s="3">
        <f>1/49.9</f>
        <v>2.004008016032064E-2</v>
      </c>
      <c r="E17" s="12">
        <v>-0.01</v>
      </c>
      <c r="F17" s="12">
        <v>0.04</v>
      </c>
    </row>
    <row r="18" spans="1:6" x14ac:dyDescent="0.2">
      <c r="A18" s="11" t="s">
        <v>79</v>
      </c>
      <c r="B18" s="12">
        <v>-0.02</v>
      </c>
      <c r="C18" s="12">
        <v>0.01</v>
      </c>
      <c r="D18" s="3">
        <f>1/44.34</f>
        <v>2.2552999548940009E-2</v>
      </c>
      <c r="E18" s="12">
        <v>-0.04</v>
      </c>
      <c r="F18" s="12">
        <v>0.01</v>
      </c>
    </row>
    <row r="19" spans="1:6" x14ac:dyDescent="0.2">
      <c r="A19" s="11" t="s">
        <v>80</v>
      </c>
      <c r="B19" s="12">
        <f>-0.03</f>
        <v>-0.03</v>
      </c>
      <c r="C19" s="12">
        <v>0.01</v>
      </c>
      <c r="D19" s="3">
        <f>1/4.75</f>
        <v>0.21052631578947367</v>
      </c>
      <c r="E19" s="12">
        <v>-0.05</v>
      </c>
      <c r="F19" s="12">
        <v>-0.01</v>
      </c>
    </row>
    <row r="20" spans="1:6" x14ac:dyDescent="0.2">
      <c r="A20" s="28" t="s">
        <v>81</v>
      </c>
      <c r="B20" s="13">
        <v>0.22</v>
      </c>
      <c r="C20" s="13">
        <v>0.01</v>
      </c>
      <c r="D20" s="8" t="s">
        <v>9</v>
      </c>
      <c r="E20" s="13">
        <v>0.22</v>
      </c>
      <c r="F20" s="13">
        <v>0.26</v>
      </c>
    </row>
    <row r="22" spans="1:6" x14ac:dyDescent="0.2">
      <c r="A22" s="11" t="s">
        <v>82</v>
      </c>
    </row>
  </sheetData>
  <mergeCells count="6">
    <mergeCell ref="A12:F12"/>
    <mergeCell ref="B1:B2"/>
    <mergeCell ref="C1:C2"/>
    <mergeCell ref="D1:D2"/>
    <mergeCell ref="E1:F1"/>
    <mergeCell ref="A3:F3"/>
  </mergeCells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EEECD-AEB2-5D41-98F7-C76E6C6AE152}">
  <dimension ref="A1:G8"/>
  <sheetViews>
    <sheetView tabSelected="1" workbookViewId="0">
      <selection activeCell="G8" sqref="A1:G8"/>
    </sheetView>
  </sheetViews>
  <sheetFormatPr baseColWidth="10" defaultRowHeight="16" x14ac:dyDescent="0.2"/>
  <cols>
    <col min="1" max="1" width="19.5" bestFit="1" customWidth="1"/>
    <col min="2" max="2" width="7.83203125" bestFit="1" customWidth="1"/>
    <col min="3" max="4" width="6.33203125" bestFit="1" customWidth="1"/>
    <col min="5" max="5" width="7.83203125" bestFit="1" customWidth="1"/>
    <col min="6" max="7" width="6.33203125" bestFit="1" customWidth="1"/>
  </cols>
  <sheetData>
    <row r="1" spans="1:7" x14ac:dyDescent="0.2">
      <c r="A1" s="6"/>
      <c r="B1" s="37" t="s">
        <v>51</v>
      </c>
      <c r="C1" s="37"/>
      <c r="D1" s="37"/>
      <c r="E1" s="37" t="s">
        <v>52</v>
      </c>
      <c r="F1" s="37"/>
      <c r="G1" s="37"/>
    </row>
    <row r="2" spans="1:7" x14ac:dyDescent="0.2">
      <c r="A2" s="36"/>
      <c r="B2" s="44" t="s">
        <v>49</v>
      </c>
      <c r="C2" s="43" t="s">
        <v>50</v>
      </c>
      <c r="D2" s="43"/>
      <c r="E2" s="44" t="s">
        <v>49</v>
      </c>
      <c r="F2" s="43" t="s">
        <v>50</v>
      </c>
      <c r="G2" s="43"/>
    </row>
    <row r="3" spans="1:7" x14ac:dyDescent="0.2">
      <c r="A3" s="35"/>
      <c r="B3" s="38"/>
      <c r="C3" s="22" t="s">
        <v>15</v>
      </c>
      <c r="D3" s="35" t="s">
        <v>16</v>
      </c>
      <c r="E3" s="38"/>
      <c r="F3" s="22" t="s">
        <v>15</v>
      </c>
      <c r="G3" s="35" t="s">
        <v>16</v>
      </c>
    </row>
    <row r="4" spans="1:7" x14ac:dyDescent="0.2">
      <c r="A4" s="1" t="s">
        <v>44</v>
      </c>
      <c r="B4" s="21">
        <v>-3.4000000000000002E-2</v>
      </c>
      <c r="C4" s="21">
        <v>-6.3E-2</v>
      </c>
      <c r="D4" s="21">
        <v>-8.0000000000000002E-3</v>
      </c>
      <c r="E4" s="21">
        <v>8.6999999999999994E-2</v>
      </c>
      <c r="F4" s="21">
        <v>5.6000000000000001E-2</v>
      </c>
      <c r="G4" s="21">
        <v>0.123</v>
      </c>
    </row>
    <row r="5" spans="1:7" x14ac:dyDescent="0.2">
      <c r="A5" s="1" t="s">
        <v>45</v>
      </c>
      <c r="B5" s="21">
        <v>-5.3999999999999999E-2</v>
      </c>
      <c r="C5" s="21">
        <v>-6.5000000000000002E-2</v>
      </c>
      <c r="D5" s="21">
        <v>-4.3999999999999997E-2</v>
      </c>
      <c r="E5" s="21">
        <v>4.8000000000000001E-2</v>
      </c>
      <c r="F5" s="21">
        <v>3.6999999999999998E-2</v>
      </c>
      <c r="G5" s="21">
        <v>0.06</v>
      </c>
    </row>
    <row r="6" spans="1:7" x14ac:dyDescent="0.2">
      <c r="A6" s="1" t="s">
        <v>46</v>
      </c>
      <c r="B6" s="21">
        <v>-0.25600000000000001</v>
      </c>
      <c r="C6" s="21">
        <v>-0.28999999999999998</v>
      </c>
      <c r="D6" s="21">
        <v>-0.21099999999999999</v>
      </c>
      <c r="E6" s="21">
        <v>0.223</v>
      </c>
      <c r="F6" s="21">
        <v>0.182</v>
      </c>
      <c r="G6" s="21">
        <v>0.26</v>
      </c>
    </row>
    <row r="7" spans="1:7" x14ac:dyDescent="0.2">
      <c r="A7" s="1" t="s">
        <v>47</v>
      </c>
      <c r="B7" s="21">
        <v>-8.7999999999999995E-2</v>
      </c>
      <c r="C7" s="21">
        <v>-0.11700000000000001</v>
      </c>
      <c r="D7" s="21">
        <v>-5.8999999999999997E-2</v>
      </c>
      <c r="E7" s="21">
        <v>0.13500000000000001</v>
      </c>
      <c r="F7" s="21">
        <v>0.10199999999999999</v>
      </c>
      <c r="G7" s="21">
        <v>0.17299999999999999</v>
      </c>
    </row>
    <row r="8" spans="1:7" x14ac:dyDescent="0.2">
      <c r="A8" s="9" t="s">
        <v>48</v>
      </c>
      <c r="B8" s="23">
        <v>0.60870000000000002</v>
      </c>
      <c r="C8" s="23">
        <v>0.40129999999999999</v>
      </c>
      <c r="D8" s="23">
        <v>0.81610000000000005</v>
      </c>
      <c r="E8" s="23">
        <v>0.35299999999999998</v>
      </c>
      <c r="F8" s="23">
        <v>0.24660000000000001</v>
      </c>
      <c r="G8" s="23">
        <v>0.45950000000000002</v>
      </c>
    </row>
  </sheetData>
  <mergeCells count="6">
    <mergeCell ref="B1:D1"/>
    <mergeCell ref="E1:G1"/>
    <mergeCell ref="B2:B3"/>
    <mergeCell ref="C2:D2"/>
    <mergeCell ref="E2:E3"/>
    <mergeCell ref="F2:G2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9DF3E-3BEB-0348-98F8-9885E1CA7512}">
  <dimension ref="A1:J32"/>
  <sheetViews>
    <sheetView showGridLines="0" workbookViewId="0">
      <selection sqref="A1:J6"/>
    </sheetView>
  </sheetViews>
  <sheetFormatPr baseColWidth="10" defaultRowHeight="16" x14ac:dyDescent="0.2"/>
  <cols>
    <col min="1" max="1" width="15" bestFit="1" customWidth="1"/>
    <col min="2" max="2" width="3.83203125" bestFit="1" customWidth="1"/>
    <col min="3" max="3" width="3.33203125" bestFit="1" customWidth="1"/>
    <col min="4" max="4" width="6" bestFit="1" customWidth="1"/>
    <col min="5" max="5" width="5.33203125" bestFit="1" customWidth="1"/>
    <col min="6" max="6" width="5.1640625" bestFit="1" customWidth="1"/>
    <col min="7" max="7" width="5.5" bestFit="1" customWidth="1"/>
    <col min="8" max="8" width="7.1640625" bestFit="1" customWidth="1"/>
    <col min="9" max="9" width="5.6640625" bestFit="1" customWidth="1"/>
    <col min="10" max="10" width="6.5" bestFit="1" customWidth="1"/>
  </cols>
  <sheetData>
    <row r="1" spans="1:10" ht="32" customHeight="1" x14ac:dyDescent="0.2">
      <c r="A1" s="37"/>
      <c r="B1" s="41" t="s">
        <v>13</v>
      </c>
      <c r="C1" s="41" t="s">
        <v>14</v>
      </c>
      <c r="D1" s="37" t="s">
        <v>20</v>
      </c>
      <c r="E1" s="40" t="s">
        <v>28</v>
      </c>
      <c r="F1" s="37"/>
      <c r="G1" s="41" t="s">
        <v>17</v>
      </c>
      <c r="H1" s="41" t="s">
        <v>18</v>
      </c>
      <c r="I1" s="41" t="s">
        <v>19</v>
      </c>
      <c r="J1" s="40" t="s">
        <v>41</v>
      </c>
    </row>
    <row r="2" spans="1:10" x14ac:dyDescent="0.2">
      <c r="A2" s="38"/>
      <c r="B2" s="42"/>
      <c r="C2" s="42"/>
      <c r="D2" s="38"/>
      <c r="E2" s="5" t="s">
        <v>15</v>
      </c>
      <c r="F2" s="5" t="s">
        <v>16</v>
      </c>
      <c r="G2" s="42"/>
      <c r="H2" s="42"/>
      <c r="I2" s="42"/>
      <c r="J2" s="38"/>
    </row>
    <row r="3" spans="1:10" x14ac:dyDescent="0.2">
      <c r="A3" s="39" t="s">
        <v>29</v>
      </c>
      <c r="B3" s="39"/>
      <c r="C3" s="39"/>
      <c r="D3" s="39"/>
      <c r="E3" s="39"/>
      <c r="F3" s="39"/>
      <c r="G3" s="39"/>
      <c r="H3" s="39"/>
      <c r="I3" s="39"/>
      <c r="J3" s="39"/>
    </row>
    <row r="4" spans="1:10" x14ac:dyDescent="0.2">
      <c r="A4" s="11" t="s">
        <v>35</v>
      </c>
      <c r="B4" s="3">
        <v>0.23</v>
      </c>
      <c r="C4" s="3">
        <v>0.02</v>
      </c>
      <c r="D4" s="3" t="s">
        <v>9</v>
      </c>
      <c r="E4" s="3">
        <v>0.2</v>
      </c>
      <c r="F4" s="3">
        <v>0.26</v>
      </c>
      <c r="G4" s="3">
        <v>13.69</v>
      </c>
      <c r="H4" s="3">
        <v>35.270000000000003</v>
      </c>
      <c r="I4" s="3" t="s">
        <v>21</v>
      </c>
      <c r="J4" s="3">
        <v>0.5</v>
      </c>
    </row>
    <row r="5" spans="1:10" x14ac:dyDescent="0.2">
      <c r="A5" s="39" t="s">
        <v>30</v>
      </c>
      <c r="B5" s="39"/>
      <c r="C5" s="39"/>
      <c r="D5" s="39"/>
      <c r="E5" s="39"/>
      <c r="F5" s="39"/>
      <c r="G5" s="39"/>
      <c r="H5" s="39"/>
      <c r="I5" s="39"/>
      <c r="J5" s="39"/>
    </row>
    <row r="6" spans="1:10" x14ac:dyDescent="0.2">
      <c r="A6" s="11" t="s">
        <v>35</v>
      </c>
      <c r="B6" s="3">
        <v>-0.15</v>
      </c>
      <c r="C6" s="3">
        <v>0.02</v>
      </c>
      <c r="D6" s="3" t="s">
        <v>9</v>
      </c>
      <c r="E6" s="3">
        <v>-0.17</v>
      </c>
      <c r="F6" s="3">
        <v>-0.12</v>
      </c>
      <c r="G6" s="3">
        <v>-8.93</v>
      </c>
      <c r="H6" s="3">
        <v>30.45</v>
      </c>
      <c r="I6" s="3" t="s">
        <v>21</v>
      </c>
      <c r="J6" s="3">
        <v>-0.28999999999999998</v>
      </c>
    </row>
    <row r="7" spans="1:10" x14ac:dyDescent="0.2">
      <c r="A7" s="39" t="s">
        <v>32</v>
      </c>
      <c r="B7" s="39"/>
      <c r="C7" s="39"/>
      <c r="D7" s="39"/>
      <c r="E7" s="39"/>
      <c r="F7" s="39"/>
      <c r="G7" s="39"/>
      <c r="H7" s="39"/>
      <c r="I7" s="39"/>
      <c r="J7" s="39"/>
    </row>
    <row r="8" spans="1:10" x14ac:dyDescent="0.2">
      <c r="A8" s="11" t="s">
        <v>25</v>
      </c>
      <c r="B8" s="3">
        <v>0.36</v>
      </c>
      <c r="C8" s="3">
        <v>0.02</v>
      </c>
      <c r="D8" s="3" t="s">
        <v>9</v>
      </c>
      <c r="E8" s="3">
        <v>0.33</v>
      </c>
      <c r="F8" s="3">
        <v>0.4</v>
      </c>
      <c r="G8" s="3">
        <v>18.88</v>
      </c>
      <c r="H8" s="3">
        <v>38.74</v>
      </c>
      <c r="I8" s="3" t="s">
        <v>21</v>
      </c>
      <c r="J8" s="3">
        <v>0.76</v>
      </c>
    </row>
    <row r="9" spans="1:10" x14ac:dyDescent="0.2">
      <c r="A9" s="39" t="s">
        <v>31</v>
      </c>
      <c r="B9" s="39"/>
      <c r="C9" s="39"/>
      <c r="D9" s="39"/>
      <c r="E9" s="39"/>
      <c r="F9" s="39"/>
      <c r="G9" s="39"/>
      <c r="H9" s="39"/>
      <c r="I9" s="39"/>
      <c r="J9" s="39"/>
    </row>
    <row r="10" spans="1:10" x14ac:dyDescent="0.2">
      <c r="A10" s="11" t="s">
        <v>23</v>
      </c>
      <c r="B10" s="3">
        <v>-0.19</v>
      </c>
      <c r="C10" s="3">
        <v>0.02</v>
      </c>
      <c r="D10" s="3" t="s">
        <v>9</v>
      </c>
      <c r="E10" s="3">
        <v>-0.22</v>
      </c>
      <c r="F10" s="3">
        <v>-0.15</v>
      </c>
      <c r="G10" s="3">
        <v>-9.3800000000000008</v>
      </c>
      <c r="H10" s="3">
        <v>8153</v>
      </c>
      <c r="I10" s="3" t="s">
        <v>21</v>
      </c>
      <c r="J10" s="3">
        <v>-0.2</v>
      </c>
    </row>
    <row r="11" spans="1:10" x14ac:dyDescent="0.2">
      <c r="A11" s="11" t="s">
        <v>24</v>
      </c>
      <c r="B11" s="3">
        <v>-0.1</v>
      </c>
      <c r="C11" s="3">
        <v>0.01</v>
      </c>
      <c r="D11" s="3" t="s">
        <v>9</v>
      </c>
      <c r="E11" s="3">
        <v>-0.11</v>
      </c>
      <c r="F11" s="3">
        <v>-0.08</v>
      </c>
      <c r="G11" s="3">
        <v>-16.09</v>
      </c>
      <c r="H11" s="3">
        <v>8179</v>
      </c>
      <c r="I11" s="3" t="s">
        <v>21</v>
      </c>
      <c r="J11" s="3">
        <v>-0.37</v>
      </c>
    </row>
    <row r="12" spans="1:10" x14ac:dyDescent="0.2">
      <c r="A12" s="39" t="s">
        <v>33</v>
      </c>
      <c r="B12" s="39"/>
      <c r="C12" s="39"/>
      <c r="D12" s="39"/>
      <c r="E12" s="39"/>
      <c r="F12" s="39"/>
      <c r="G12" s="39"/>
      <c r="H12" s="39"/>
      <c r="I12" s="39"/>
      <c r="J12" s="39"/>
    </row>
    <row r="13" spans="1:10" x14ac:dyDescent="0.2">
      <c r="A13" s="11" t="s">
        <v>25</v>
      </c>
      <c r="B13" s="12">
        <v>0.31</v>
      </c>
      <c r="C13" s="12">
        <v>0.02</v>
      </c>
      <c r="D13" s="3" t="s">
        <v>9</v>
      </c>
      <c r="E13" s="12">
        <v>0.28000000000000003</v>
      </c>
      <c r="F13" s="12">
        <v>0.34</v>
      </c>
      <c r="G13" s="12">
        <v>19.11</v>
      </c>
      <c r="H13" s="12">
        <v>38.5</v>
      </c>
      <c r="I13" s="3" t="s">
        <v>21</v>
      </c>
      <c r="J13" s="12">
        <v>0.76</v>
      </c>
    </row>
    <row r="14" spans="1:10" x14ac:dyDescent="0.2">
      <c r="A14" s="11" t="s">
        <v>26</v>
      </c>
      <c r="B14" s="12">
        <v>-0.08</v>
      </c>
      <c r="C14" s="12">
        <v>0.02</v>
      </c>
      <c r="D14" s="3" t="s">
        <v>9</v>
      </c>
      <c r="E14" s="12">
        <v>-0.11</v>
      </c>
      <c r="F14" s="12">
        <v>-0.06</v>
      </c>
      <c r="G14" s="12">
        <v>-5.95</v>
      </c>
      <c r="H14" s="12">
        <v>18.899999999999999</v>
      </c>
      <c r="I14" s="3" t="s">
        <v>21</v>
      </c>
      <c r="J14" s="12">
        <v>-0.13</v>
      </c>
    </row>
    <row r="15" spans="1:10" x14ac:dyDescent="0.2">
      <c r="A15" s="11" t="s">
        <v>27</v>
      </c>
      <c r="B15" s="12">
        <v>0.01</v>
      </c>
      <c r="C15" s="12">
        <v>0.01</v>
      </c>
      <c r="D15" s="12">
        <v>0.23</v>
      </c>
      <c r="E15" s="12">
        <v>-0.01</v>
      </c>
      <c r="F15" s="12">
        <v>0.02</v>
      </c>
      <c r="G15" s="12">
        <v>0.08</v>
      </c>
      <c r="H15" s="12">
        <v>1661</v>
      </c>
      <c r="I15" s="12">
        <v>0.44</v>
      </c>
      <c r="J15" s="12">
        <v>0.03</v>
      </c>
    </row>
    <row r="16" spans="1:10" x14ac:dyDescent="0.2">
      <c r="A16" s="39" t="s">
        <v>34</v>
      </c>
      <c r="B16" s="39"/>
      <c r="C16" s="39"/>
      <c r="D16" s="39"/>
      <c r="E16" s="39"/>
      <c r="F16" s="39"/>
      <c r="G16" s="39"/>
      <c r="H16" s="39"/>
      <c r="I16" s="39"/>
      <c r="J16" s="39"/>
    </row>
    <row r="17" spans="1:10" x14ac:dyDescent="0.2">
      <c r="A17" s="11" t="s">
        <v>25</v>
      </c>
      <c r="B17" s="3">
        <v>-0.22</v>
      </c>
      <c r="C17" s="3">
        <v>0.01</v>
      </c>
      <c r="D17" s="3" t="s">
        <v>9</v>
      </c>
      <c r="E17" s="3">
        <v>-0.24</v>
      </c>
      <c r="F17" s="3">
        <v>-0.19</v>
      </c>
      <c r="G17" s="3">
        <v>-17.98</v>
      </c>
      <c r="H17" s="3">
        <v>6924</v>
      </c>
      <c r="I17" s="3" t="s">
        <v>21</v>
      </c>
      <c r="J17" s="3">
        <v>-0.43</v>
      </c>
    </row>
    <row r="18" spans="1:10" x14ac:dyDescent="0.2">
      <c r="A18" s="39" t="s">
        <v>36</v>
      </c>
      <c r="B18" s="39"/>
      <c r="C18" s="39"/>
      <c r="D18" s="39"/>
      <c r="E18" s="39"/>
      <c r="F18" s="39"/>
      <c r="G18" s="39"/>
      <c r="H18" s="39"/>
      <c r="I18" s="39"/>
      <c r="J18" s="39"/>
    </row>
    <row r="19" spans="1:10" x14ac:dyDescent="0.2">
      <c r="A19" s="11" t="s">
        <v>23</v>
      </c>
      <c r="B19" s="3">
        <v>0.19</v>
      </c>
      <c r="C19" s="3">
        <v>0.02</v>
      </c>
      <c r="D19" s="3" t="s">
        <v>9</v>
      </c>
      <c r="E19" s="3">
        <v>0.14000000000000001</v>
      </c>
      <c r="F19" s="3">
        <v>0.24</v>
      </c>
      <c r="G19" s="3">
        <v>7.86</v>
      </c>
      <c r="H19" s="3">
        <v>6993</v>
      </c>
      <c r="I19" s="3" t="s">
        <v>21</v>
      </c>
      <c r="J19" s="3">
        <v>0.19</v>
      </c>
    </row>
    <row r="20" spans="1:10" x14ac:dyDescent="0.2">
      <c r="A20" s="11" t="s">
        <v>24</v>
      </c>
      <c r="B20" s="3">
        <v>0.09</v>
      </c>
      <c r="C20" s="3">
        <v>0.01</v>
      </c>
      <c r="D20" s="3" t="s">
        <v>9</v>
      </c>
      <c r="E20" s="3">
        <v>0.08</v>
      </c>
      <c r="F20" s="3">
        <v>0.11</v>
      </c>
      <c r="G20" s="3">
        <v>12.95</v>
      </c>
      <c r="H20" s="3">
        <v>7010</v>
      </c>
      <c r="I20" s="3" t="s">
        <v>21</v>
      </c>
      <c r="J20" s="3">
        <v>0.31</v>
      </c>
    </row>
    <row r="21" spans="1:10" x14ac:dyDescent="0.2">
      <c r="A21" s="39" t="s">
        <v>37</v>
      </c>
      <c r="B21" s="39"/>
      <c r="C21" s="39"/>
      <c r="D21" s="39"/>
      <c r="E21" s="39"/>
      <c r="F21" s="39"/>
      <c r="G21" s="39"/>
      <c r="H21" s="39"/>
      <c r="I21" s="39"/>
      <c r="J21" s="39"/>
    </row>
    <row r="22" spans="1:10" x14ac:dyDescent="0.2">
      <c r="A22" s="11" t="s">
        <v>25</v>
      </c>
      <c r="B22" s="12">
        <v>-0.18</v>
      </c>
      <c r="C22" s="12">
        <v>0.01</v>
      </c>
      <c r="D22" s="12" t="s">
        <v>9</v>
      </c>
      <c r="E22" s="12">
        <v>-0.2</v>
      </c>
      <c r="F22" s="12">
        <v>-0.17</v>
      </c>
      <c r="G22" s="12">
        <v>-17.399999999999999</v>
      </c>
      <c r="H22" s="12">
        <v>6826</v>
      </c>
      <c r="I22" s="3" t="s">
        <v>21</v>
      </c>
      <c r="J22" s="12">
        <v>-0.42</v>
      </c>
    </row>
    <row r="23" spans="1:10" x14ac:dyDescent="0.2">
      <c r="A23" s="11" t="s">
        <v>26</v>
      </c>
      <c r="B23" s="12">
        <v>0.14000000000000001</v>
      </c>
      <c r="C23" s="12">
        <v>0.01</v>
      </c>
      <c r="D23" s="12" t="s">
        <v>9</v>
      </c>
      <c r="E23" s="12">
        <v>0.12</v>
      </c>
      <c r="F23" s="12">
        <v>0.16</v>
      </c>
      <c r="G23" s="12">
        <v>9.6</v>
      </c>
      <c r="H23" s="12">
        <v>6831</v>
      </c>
      <c r="I23" s="3" t="s">
        <v>21</v>
      </c>
      <c r="J23" s="12">
        <v>0.23</v>
      </c>
    </row>
    <row r="24" spans="1:10" x14ac:dyDescent="0.2">
      <c r="A24" s="11" t="s">
        <v>27</v>
      </c>
      <c r="B24" s="12">
        <v>-0.01</v>
      </c>
      <c r="C24" s="12">
        <v>0.01</v>
      </c>
      <c r="D24" s="12">
        <v>0.31</v>
      </c>
      <c r="E24" s="12">
        <v>-0.02</v>
      </c>
      <c r="F24" s="12">
        <v>0.01</v>
      </c>
      <c r="G24" s="12">
        <v>-0.71</v>
      </c>
      <c r="H24" s="12">
        <v>6959</v>
      </c>
      <c r="I24" s="12">
        <v>0.48</v>
      </c>
      <c r="J24" s="12">
        <v>-0.02</v>
      </c>
    </row>
    <row r="25" spans="1:10" x14ac:dyDescent="0.2">
      <c r="A25" s="39" t="s">
        <v>38</v>
      </c>
      <c r="B25" s="39"/>
      <c r="C25" s="39"/>
      <c r="D25" s="39"/>
      <c r="E25" s="39"/>
      <c r="F25" s="39"/>
      <c r="G25" s="39"/>
      <c r="H25" s="39"/>
      <c r="I25" s="39"/>
      <c r="J25" s="39"/>
    </row>
    <row r="26" spans="1:10" x14ac:dyDescent="0.2">
      <c r="A26" s="11" t="s">
        <v>26</v>
      </c>
      <c r="B26" s="12">
        <v>-0.31</v>
      </c>
      <c r="C26" s="12">
        <v>0.02</v>
      </c>
      <c r="D26" s="12" t="s">
        <v>9</v>
      </c>
      <c r="E26" s="12">
        <v>-0.34</v>
      </c>
      <c r="F26" s="12">
        <v>-0.28000000000000003</v>
      </c>
      <c r="G26" s="12">
        <v>-17.991</v>
      </c>
      <c r="H26" s="12">
        <v>22.26</v>
      </c>
      <c r="I26" s="3" t="s">
        <v>22</v>
      </c>
      <c r="J26" s="12">
        <v>-0.64</v>
      </c>
    </row>
    <row r="27" spans="1:10" x14ac:dyDescent="0.2">
      <c r="A27" s="11" t="s">
        <v>39</v>
      </c>
      <c r="B27" s="12">
        <v>-0.05</v>
      </c>
      <c r="C27" s="12">
        <v>0.02</v>
      </c>
      <c r="D27" s="12" t="s">
        <v>9</v>
      </c>
      <c r="E27" s="12">
        <v>-0.08</v>
      </c>
      <c r="F27" s="12">
        <v>-0.02</v>
      </c>
      <c r="G27" s="12">
        <v>-3.7360000000000002</v>
      </c>
      <c r="H27" s="12">
        <v>36.630000000000003</v>
      </c>
      <c r="I27" s="14" t="s">
        <v>42</v>
      </c>
      <c r="J27" s="12">
        <v>-0.05</v>
      </c>
    </row>
    <row r="28" spans="1:10" ht="29" x14ac:dyDescent="0.2">
      <c r="A28" s="18" t="s">
        <v>43</v>
      </c>
      <c r="B28" s="12">
        <v>0.2</v>
      </c>
      <c r="C28" s="12">
        <v>0.01</v>
      </c>
      <c r="D28" s="12" t="s">
        <v>9</v>
      </c>
      <c r="E28" s="12">
        <v>0.18</v>
      </c>
      <c r="F28" s="12">
        <v>0.22</v>
      </c>
      <c r="G28" s="12">
        <v>15.042999999999999</v>
      </c>
      <c r="H28" s="12">
        <v>18.64</v>
      </c>
      <c r="I28" s="3" t="s">
        <v>22</v>
      </c>
      <c r="J28" s="12">
        <v>0.401881818</v>
      </c>
    </row>
    <row r="29" spans="1:10" x14ac:dyDescent="0.2">
      <c r="A29" s="39" t="s">
        <v>40</v>
      </c>
      <c r="B29" s="39"/>
      <c r="C29" s="39"/>
      <c r="D29" s="39"/>
      <c r="E29" s="39"/>
      <c r="F29" s="39"/>
      <c r="G29" s="39"/>
      <c r="H29" s="39"/>
      <c r="I29" s="39"/>
      <c r="J29" s="39"/>
    </row>
    <row r="30" spans="1:10" x14ac:dyDescent="0.2">
      <c r="A30" s="11" t="s">
        <v>26</v>
      </c>
      <c r="B30" s="12">
        <v>0.1</v>
      </c>
      <c r="C30" s="12">
        <v>0.02</v>
      </c>
      <c r="D30" s="12" t="s">
        <v>9</v>
      </c>
      <c r="E30" s="12">
        <v>7.0000000000000007E-2</v>
      </c>
      <c r="F30" s="12">
        <v>0.12</v>
      </c>
      <c r="G30" s="12">
        <v>7.4290000000000003</v>
      </c>
      <c r="H30" s="12">
        <v>35.68</v>
      </c>
      <c r="I30" s="3" t="s">
        <v>22</v>
      </c>
      <c r="J30" s="12">
        <v>0.15791464290000001</v>
      </c>
    </row>
    <row r="31" spans="1:10" x14ac:dyDescent="0.2">
      <c r="A31" s="15" t="s">
        <v>39</v>
      </c>
      <c r="B31" s="16">
        <v>0.25</v>
      </c>
      <c r="C31" s="16">
        <v>0.02</v>
      </c>
      <c r="D31" s="16" t="s">
        <v>9</v>
      </c>
      <c r="E31" s="16">
        <v>0.22</v>
      </c>
      <c r="F31" s="16">
        <v>0.28000000000000003</v>
      </c>
      <c r="G31" s="16">
        <v>12.723000000000001</v>
      </c>
      <c r="H31" s="16">
        <v>27.04</v>
      </c>
      <c r="I31" s="17" t="s">
        <v>22</v>
      </c>
      <c r="J31" s="16">
        <v>0.49852551699999997</v>
      </c>
    </row>
    <row r="32" spans="1:10" ht="29" x14ac:dyDescent="0.2">
      <c r="A32" s="19" t="s">
        <v>43</v>
      </c>
      <c r="B32" s="13">
        <v>0.2</v>
      </c>
      <c r="C32" s="13">
        <v>0.01</v>
      </c>
      <c r="D32" s="13" t="s">
        <v>9</v>
      </c>
      <c r="E32" s="13">
        <v>0.18</v>
      </c>
      <c r="F32" s="13">
        <v>0.22</v>
      </c>
      <c r="G32" s="13">
        <v>15.042999999999999</v>
      </c>
      <c r="H32" s="13">
        <v>18.64</v>
      </c>
      <c r="I32" s="20" t="s">
        <v>22</v>
      </c>
      <c r="J32" s="13">
        <v>0.401881818</v>
      </c>
    </row>
  </sheetData>
  <mergeCells count="19">
    <mergeCell ref="J1:J2"/>
    <mergeCell ref="H1:H2"/>
    <mergeCell ref="I1:I2"/>
    <mergeCell ref="A1:A2"/>
    <mergeCell ref="B1:B2"/>
    <mergeCell ref="C1:C2"/>
    <mergeCell ref="D1:D2"/>
    <mergeCell ref="E1:F1"/>
    <mergeCell ref="G1:G2"/>
    <mergeCell ref="A5:J5"/>
    <mergeCell ref="A9:J9"/>
    <mergeCell ref="A12:J12"/>
    <mergeCell ref="A16:J16"/>
    <mergeCell ref="A3:J3"/>
    <mergeCell ref="A25:J25"/>
    <mergeCell ref="A29:J29"/>
    <mergeCell ref="A21:J21"/>
    <mergeCell ref="A7:J7"/>
    <mergeCell ref="A18:J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D3F95-569B-A445-9E8D-20E2E749CCA9}">
  <dimension ref="A1:J6"/>
  <sheetViews>
    <sheetView workbookViewId="0">
      <selection activeCell="J6" sqref="A1:J6"/>
    </sheetView>
  </sheetViews>
  <sheetFormatPr baseColWidth="10" defaultRowHeight="16" x14ac:dyDescent="0.2"/>
  <cols>
    <col min="1" max="1" width="15" bestFit="1" customWidth="1"/>
    <col min="2" max="2" width="3.83203125" bestFit="1" customWidth="1"/>
    <col min="3" max="3" width="3.33203125" bestFit="1" customWidth="1"/>
    <col min="4" max="4" width="6" bestFit="1" customWidth="1"/>
    <col min="5" max="5" width="5.33203125" bestFit="1" customWidth="1"/>
    <col min="6" max="6" width="5.1640625" bestFit="1" customWidth="1"/>
    <col min="7" max="7" width="5.5" bestFit="1" customWidth="1"/>
    <col min="8" max="8" width="7.1640625" bestFit="1" customWidth="1"/>
    <col min="9" max="9" width="5.6640625" bestFit="1" customWidth="1"/>
    <col min="10" max="10" width="6.5" bestFit="1" customWidth="1"/>
  </cols>
  <sheetData>
    <row r="1" spans="1:10" ht="16" customHeight="1" x14ac:dyDescent="0.2">
      <c r="A1" s="37"/>
      <c r="B1" s="41" t="s">
        <v>13</v>
      </c>
      <c r="C1" s="41" t="s">
        <v>14</v>
      </c>
      <c r="D1" s="37" t="s">
        <v>20</v>
      </c>
      <c r="E1" s="40" t="s">
        <v>28</v>
      </c>
      <c r="F1" s="37"/>
      <c r="G1" s="41" t="s">
        <v>17</v>
      </c>
      <c r="H1" s="41" t="s">
        <v>18</v>
      </c>
      <c r="I1" s="41" t="s">
        <v>19</v>
      </c>
      <c r="J1" s="40" t="s">
        <v>41</v>
      </c>
    </row>
    <row r="2" spans="1:10" x14ac:dyDescent="0.2">
      <c r="A2" s="38"/>
      <c r="B2" s="42"/>
      <c r="C2" s="42"/>
      <c r="D2" s="38"/>
      <c r="E2" s="32" t="s">
        <v>15</v>
      </c>
      <c r="F2" s="32" t="s">
        <v>16</v>
      </c>
      <c r="G2" s="42"/>
      <c r="H2" s="42"/>
      <c r="I2" s="42"/>
      <c r="J2" s="38"/>
    </row>
    <row r="3" spans="1:10" x14ac:dyDescent="0.2">
      <c r="A3" s="39" t="s">
        <v>29</v>
      </c>
      <c r="B3" s="39"/>
      <c r="C3" s="39"/>
      <c r="D3" s="39"/>
      <c r="E3" s="39"/>
      <c r="F3" s="39"/>
      <c r="G3" s="39"/>
      <c r="H3" s="39"/>
      <c r="I3" s="39"/>
      <c r="J3" s="39"/>
    </row>
    <row r="4" spans="1:10" x14ac:dyDescent="0.2">
      <c r="A4" s="11" t="s">
        <v>35</v>
      </c>
      <c r="B4" s="3">
        <v>0.23</v>
      </c>
      <c r="C4" s="3">
        <v>0.02</v>
      </c>
      <c r="D4" s="3" t="s">
        <v>9</v>
      </c>
      <c r="E4" s="3">
        <v>0.2</v>
      </c>
      <c r="F4" s="3">
        <v>0.26</v>
      </c>
      <c r="G4" s="3">
        <v>13.69</v>
      </c>
      <c r="H4" s="3">
        <v>35.270000000000003</v>
      </c>
      <c r="I4" s="3" t="s">
        <v>21</v>
      </c>
      <c r="J4" s="3">
        <v>0.5</v>
      </c>
    </row>
    <row r="5" spans="1:10" x14ac:dyDescent="0.2">
      <c r="A5" s="39" t="s">
        <v>30</v>
      </c>
      <c r="B5" s="39"/>
      <c r="C5" s="39"/>
      <c r="D5" s="39"/>
      <c r="E5" s="39"/>
      <c r="F5" s="39"/>
      <c r="G5" s="39"/>
      <c r="H5" s="39"/>
      <c r="I5" s="39"/>
      <c r="J5" s="39"/>
    </row>
    <row r="6" spans="1:10" x14ac:dyDescent="0.2">
      <c r="A6" s="33" t="s">
        <v>35</v>
      </c>
      <c r="B6" s="8">
        <v>-0.15</v>
      </c>
      <c r="C6" s="8">
        <v>0.02</v>
      </c>
      <c r="D6" s="8" t="s">
        <v>9</v>
      </c>
      <c r="E6" s="8">
        <v>-0.17</v>
      </c>
      <c r="F6" s="8">
        <v>-0.12</v>
      </c>
      <c r="G6" s="8">
        <v>-8.93</v>
      </c>
      <c r="H6" s="8">
        <v>30.45</v>
      </c>
      <c r="I6" s="8" t="s">
        <v>21</v>
      </c>
      <c r="J6" s="8">
        <v>-0.28999999999999998</v>
      </c>
    </row>
  </sheetData>
  <mergeCells count="11">
    <mergeCell ref="H1:H2"/>
    <mergeCell ref="I1:I2"/>
    <mergeCell ref="J1:J2"/>
    <mergeCell ref="A3:J3"/>
    <mergeCell ref="A5:J5"/>
    <mergeCell ref="A1:A2"/>
    <mergeCell ref="B1:B2"/>
    <mergeCell ref="C1:C2"/>
    <mergeCell ref="D1:D2"/>
    <mergeCell ref="E1:F1"/>
    <mergeCell ref="G1:G2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AB138-C25F-C84E-B3D5-D84FF4AC9AD3}">
  <dimension ref="A1:J11"/>
  <sheetViews>
    <sheetView showGridLines="0" workbookViewId="0">
      <selection activeCell="L11" sqref="L11"/>
    </sheetView>
  </sheetViews>
  <sheetFormatPr baseColWidth="10" defaultRowHeight="16" x14ac:dyDescent="0.2"/>
  <cols>
    <col min="1" max="1" width="15" bestFit="1" customWidth="1"/>
    <col min="2" max="2" width="3.83203125" bestFit="1" customWidth="1"/>
    <col min="3" max="3" width="3.33203125" bestFit="1" customWidth="1"/>
    <col min="4" max="4" width="6" bestFit="1" customWidth="1"/>
    <col min="5" max="5" width="5.33203125" bestFit="1" customWidth="1"/>
    <col min="6" max="6" width="5.1640625" bestFit="1" customWidth="1"/>
    <col min="7" max="7" width="5.5" bestFit="1" customWidth="1"/>
    <col min="8" max="8" width="7.1640625" bestFit="1" customWidth="1"/>
    <col min="9" max="9" width="5.6640625" bestFit="1" customWidth="1"/>
    <col min="10" max="10" width="6.5" bestFit="1" customWidth="1"/>
  </cols>
  <sheetData>
    <row r="1" spans="1:10" ht="32" customHeight="1" x14ac:dyDescent="0.2">
      <c r="A1" s="37"/>
      <c r="B1" s="41" t="s">
        <v>13</v>
      </c>
      <c r="C1" s="41" t="s">
        <v>14</v>
      </c>
      <c r="D1" s="37" t="s">
        <v>20</v>
      </c>
      <c r="E1" s="40" t="s">
        <v>28</v>
      </c>
      <c r="F1" s="37"/>
      <c r="G1" s="41" t="s">
        <v>17</v>
      </c>
      <c r="H1" s="41" t="s">
        <v>18</v>
      </c>
      <c r="I1" s="41" t="s">
        <v>19</v>
      </c>
      <c r="J1" s="40" t="s">
        <v>41</v>
      </c>
    </row>
    <row r="2" spans="1:10" x14ac:dyDescent="0.2">
      <c r="A2" s="38"/>
      <c r="B2" s="42"/>
      <c r="C2" s="42"/>
      <c r="D2" s="38"/>
      <c r="E2" s="32" t="s">
        <v>15</v>
      </c>
      <c r="F2" s="32" t="s">
        <v>16</v>
      </c>
      <c r="G2" s="42"/>
      <c r="H2" s="42"/>
      <c r="I2" s="42"/>
      <c r="J2" s="38"/>
    </row>
    <row r="3" spans="1:10" x14ac:dyDescent="0.2">
      <c r="A3" s="39" t="s">
        <v>32</v>
      </c>
      <c r="B3" s="39"/>
      <c r="C3" s="39"/>
      <c r="D3" s="39"/>
      <c r="E3" s="39"/>
      <c r="F3" s="39"/>
      <c r="G3" s="39"/>
      <c r="H3" s="39"/>
      <c r="I3" s="39"/>
      <c r="J3" s="39"/>
    </row>
    <row r="4" spans="1:10" x14ac:dyDescent="0.2">
      <c r="A4" s="11" t="s">
        <v>25</v>
      </c>
      <c r="B4" s="3">
        <v>0.36</v>
      </c>
      <c r="C4" s="3">
        <v>0.02</v>
      </c>
      <c r="D4" s="3" t="s">
        <v>9</v>
      </c>
      <c r="E4" s="3">
        <v>0.33</v>
      </c>
      <c r="F4" s="3">
        <v>0.4</v>
      </c>
      <c r="G4" s="3">
        <v>18.88</v>
      </c>
      <c r="H4" s="3">
        <v>38.74</v>
      </c>
      <c r="I4" s="3" t="s">
        <v>21</v>
      </c>
      <c r="J4" s="3">
        <v>0.76</v>
      </c>
    </row>
    <row r="5" spans="1:10" x14ac:dyDescent="0.2">
      <c r="A5" s="39" t="s">
        <v>31</v>
      </c>
      <c r="B5" s="39"/>
      <c r="C5" s="39"/>
      <c r="D5" s="39"/>
      <c r="E5" s="39"/>
      <c r="F5" s="39"/>
      <c r="G5" s="39"/>
      <c r="H5" s="39"/>
      <c r="I5" s="39"/>
      <c r="J5" s="39"/>
    </row>
    <row r="6" spans="1:10" x14ac:dyDescent="0.2">
      <c r="A6" s="11" t="s">
        <v>23</v>
      </c>
      <c r="B6" s="3">
        <v>-0.19</v>
      </c>
      <c r="C6" s="3">
        <v>0.02</v>
      </c>
      <c r="D6" s="3" t="s">
        <v>9</v>
      </c>
      <c r="E6" s="3">
        <v>-0.22</v>
      </c>
      <c r="F6" s="3">
        <v>-0.15</v>
      </c>
      <c r="G6" s="3">
        <v>-9.3800000000000008</v>
      </c>
      <c r="H6" s="3">
        <v>8153</v>
      </c>
      <c r="I6" s="3" t="s">
        <v>21</v>
      </c>
      <c r="J6" s="3">
        <v>-0.2</v>
      </c>
    </row>
    <row r="7" spans="1:10" x14ac:dyDescent="0.2">
      <c r="A7" s="11" t="s">
        <v>24</v>
      </c>
      <c r="B7" s="3">
        <v>-0.1</v>
      </c>
      <c r="C7" s="3">
        <v>0.01</v>
      </c>
      <c r="D7" s="3" t="s">
        <v>9</v>
      </c>
      <c r="E7" s="3">
        <v>-0.11</v>
      </c>
      <c r="F7" s="3">
        <v>-0.08</v>
      </c>
      <c r="G7" s="3">
        <v>-16.09</v>
      </c>
      <c r="H7" s="3">
        <v>8179</v>
      </c>
      <c r="I7" s="3" t="s">
        <v>21</v>
      </c>
      <c r="J7" s="3">
        <v>-0.37</v>
      </c>
    </row>
    <row r="8" spans="1:10" x14ac:dyDescent="0.2">
      <c r="A8" s="39" t="s">
        <v>33</v>
      </c>
      <c r="B8" s="39"/>
      <c r="C8" s="39"/>
      <c r="D8" s="39"/>
      <c r="E8" s="39"/>
      <c r="F8" s="39"/>
      <c r="G8" s="39"/>
      <c r="H8" s="39"/>
      <c r="I8" s="39"/>
      <c r="J8" s="39"/>
    </row>
    <row r="9" spans="1:10" x14ac:dyDescent="0.2">
      <c r="A9" s="11" t="s">
        <v>25</v>
      </c>
      <c r="B9" s="12">
        <v>0.31</v>
      </c>
      <c r="C9" s="12">
        <v>0.02</v>
      </c>
      <c r="D9" s="3" t="s">
        <v>9</v>
      </c>
      <c r="E9" s="12">
        <v>0.28000000000000003</v>
      </c>
      <c r="F9" s="12">
        <v>0.34</v>
      </c>
      <c r="G9" s="12">
        <v>19.11</v>
      </c>
      <c r="H9" s="12">
        <v>38.5</v>
      </c>
      <c r="I9" s="3" t="s">
        <v>21</v>
      </c>
      <c r="J9" s="12">
        <v>0.76</v>
      </c>
    </row>
    <row r="10" spans="1:10" x14ac:dyDescent="0.2">
      <c r="A10" s="11" t="s">
        <v>26</v>
      </c>
      <c r="B10" s="12">
        <v>-0.08</v>
      </c>
      <c r="C10" s="12">
        <v>0.02</v>
      </c>
      <c r="D10" s="3" t="s">
        <v>9</v>
      </c>
      <c r="E10" s="12">
        <v>-0.11</v>
      </c>
      <c r="F10" s="12">
        <v>-0.06</v>
      </c>
      <c r="G10" s="12">
        <v>-5.95</v>
      </c>
      <c r="H10" s="12">
        <v>18.899999999999999</v>
      </c>
      <c r="I10" s="3" t="s">
        <v>21</v>
      </c>
      <c r="J10" s="12">
        <v>-0.13</v>
      </c>
    </row>
    <row r="11" spans="1:10" x14ac:dyDescent="0.2">
      <c r="A11" s="33" t="s">
        <v>27</v>
      </c>
      <c r="B11" s="13">
        <v>0.01</v>
      </c>
      <c r="C11" s="13">
        <v>0.01</v>
      </c>
      <c r="D11" s="13">
        <v>0.23</v>
      </c>
      <c r="E11" s="13">
        <v>-0.01</v>
      </c>
      <c r="F11" s="13">
        <v>0.02</v>
      </c>
      <c r="G11" s="13">
        <v>0.08</v>
      </c>
      <c r="H11" s="13">
        <v>1661</v>
      </c>
      <c r="I11" s="13">
        <v>0.44</v>
      </c>
      <c r="J11" s="13">
        <v>0.03</v>
      </c>
    </row>
  </sheetData>
  <mergeCells count="12">
    <mergeCell ref="A5:J5"/>
    <mergeCell ref="A8:J8"/>
    <mergeCell ref="H1:H2"/>
    <mergeCell ref="I1:I2"/>
    <mergeCell ref="J1:J2"/>
    <mergeCell ref="A3:J3"/>
    <mergeCell ref="A1:A2"/>
    <mergeCell ref="B1:B2"/>
    <mergeCell ref="C1:C2"/>
    <mergeCell ref="D1:D2"/>
    <mergeCell ref="E1:F1"/>
    <mergeCell ref="G1:G2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6AF76-A5D7-234D-8386-839484BEE72B}">
  <dimension ref="A1:J11"/>
  <sheetViews>
    <sheetView showGridLines="0" workbookViewId="0">
      <selection activeCell="J11" sqref="A1:J11"/>
    </sheetView>
  </sheetViews>
  <sheetFormatPr baseColWidth="10" defaultRowHeight="16" x14ac:dyDescent="0.2"/>
  <cols>
    <col min="1" max="1" width="15" bestFit="1" customWidth="1"/>
    <col min="2" max="2" width="3.83203125" bestFit="1" customWidth="1"/>
    <col min="3" max="3" width="3.33203125" bestFit="1" customWidth="1"/>
    <col min="4" max="4" width="6" bestFit="1" customWidth="1"/>
    <col min="5" max="5" width="5.33203125" bestFit="1" customWidth="1"/>
    <col min="6" max="6" width="5.1640625" bestFit="1" customWidth="1"/>
    <col min="7" max="7" width="5.5" bestFit="1" customWidth="1"/>
    <col min="8" max="8" width="7.1640625" bestFit="1" customWidth="1"/>
    <col min="9" max="9" width="5.6640625" bestFit="1" customWidth="1"/>
    <col min="10" max="10" width="6.5" bestFit="1" customWidth="1"/>
  </cols>
  <sheetData>
    <row r="1" spans="1:10" ht="32" customHeight="1" x14ac:dyDescent="0.2">
      <c r="A1" s="37"/>
      <c r="B1" s="41" t="s">
        <v>13</v>
      </c>
      <c r="C1" s="41" t="s">
        <v>14</v>
      </c>
      <c r="D1" s="37" t="s">
        <v>20</v>
      </c>
      <c r="E1" s="40" t="s">
        <v>28</v>
      </c>
      <c r="F1" s="37"/>
      <c r="G1" s="41" t="s">
        <v>17</v>
      </c>
      <c r="H1" s="41" t="s">
        <v>18</v>
      </c>
      <c r="I1" s="41" t="s">
        <v>19</v>
      </c>
      <c r="J1" s="40" t="s">
        <v>41</v>
      </c>
    </row>
    <row r="2" spans="1:10" x14ac:dyDescent="0.2">
      <c r="A2" s="38"/>
      <c r="B2" s="42"/>
      <c r="C2" s="42"/>
      <c r="D2" s="38"/>
      <c r="E2" s="32" t="s">
        <v>15</v>
      </c>
      <c r="F2" s="32" t="s">
        <v>16</v>
      </c>
      <c r="G2" s="42"/>
      <c r="H2" s="42"/>
      <c r="I2" s="42"/>
      <c r="J2" s="38"/>
    </row>
    <row r="3" spans="1:10" x14ac:dyDescent="0.2">
      <c r="A3" s="39" t="s">
        <v>34</v>
      </c>
      <c r="B3" s="39"/>
      <c r="C3" s="39"/>
      <c r="D3" s="39"/>
      <c r="E3" s="39"/>
      <c r="F3" s="39"/>
      <c r="G3" s="39"/>
      <c r="H3" s="39"/>
      <c r="I3" s="39"/>
      <c r="J3" s="39"/>
    </row>
    <row r="4" spans="1:10" x14ac:dyDescent="0.2">
      <c r="A4" s="11" t="s">
        <v>25</v>
      </c>
      <c r="B4" s="3">
        <v>-0.22</v>
      </c>
      <c r="C4" s="3">
        <v>0.01</v>
      </c>
      <c r="D4" s="3" t="s">
        <v>9</v>
      </c>
      <c r="E4" s="3">
        <v>-0.24</v>
      </c>
      <c r="F4" s="3">
        <v>-0.19</v>
      </c>
      <c r="G4" s="3">
        <v>-17.98</v>
      </c>
      <c r="H4" s="3">
        <v>6924</v>
      </c>
      <c r="I4" s="3" t="s">
        <v>21</v>
      </c>
      <c r="J4" s="3">
        <v>-0.43</v>
      </c>
    </row>
    <row r="5" spans="1:10" x14ac:dyDescent="0.2">
      <c r="A5" s="39" t="s">
        <v>36</v>
      </c>
      <c r="B5" s="39"/>
      <c r="C5" s="39"/>
      <c r="D5" s="39"/>
      <c r="E5" s="39"/>
      <c r="F5" s="39"/>
      <c r="G5" s="39"/>
      <c r="H5" s="39"/>
      <c r="I5" s="39"/>
      <c r="J5" s="39"/>
    </row>
    <row r="6" spans="1:10" x14ac:dyDescent="0.2">
      <c r="A6" s="11" t="s">
        <v>23</v>
      </c>
      <c r="B6" s="3">
        <v>0.19</v>
      </c>
      <c r="C6" s="3">
        <v>0.02</v>
      </c>
      <c r="D6" s="3" t="s">
        <v>9</v>
      </c>
      <c r="E6" s="3">
        <v>0.14000000000000001</v>
      </c>
      <c r="F6" s="3">
        <v>0.24</v>
      </c>
      <c r="G6" s="3">
        <v>7.86</v>
      </c>
      <c r="H6" s="3">
        <v>6993</v>
      </c>
      <c r="I6" s="3" t="s">
        <v>21</v>
      </c>
      <c r="J6" s="3">
        <v>0.19</v>
      </c>
    </row>
    <row r="7" spans="1:10" x14ac:dyDescent="0.2">
      <c r="A7" s="11" t="s">
        <v>24</v>
      </c>
      <c r="B7" s="3">
        <v>0.09</v>
      </c>
      <c r="C7" s="3">
        <v>0.01</v>
      </c>
      <c r="D7" s="3" t="s">
        <v>9</v>
      </c>
      <c r="E7" s="3">
        <v>0.08</v>
      </c>
      <c r="F7" s="3">
        <v>0.11</v>
      </c>
      <c r="G7" s="3">
        <v>12.95</v>
      </c>
      <c r="H7" s="3">
        <v>7010</v>
      </c>
      <c r="I7" s="3" t="s">
        <v>21</v>
      </c>
      <c r="J7" s="3">
        <v>0.31</v>
      </c>
    </row>
    <row r="8" spans="1:10" x14ac:dyDescent="0.2">
      <c r="A8" s="39" t="s">
        <v>37</v>
      </c>
      <c r="B8" s="39"/>
      <c r="C8" s="39"/>
      <c r="D8" s="39"/>
      <c r="E8" s="39"/>
      <c r="F8" s="39"/>
      <c r="G8" s="39"/>
      <c r="H8" s="39"/>
      <c r="I8" s="39"/>
      <c r="J8" s="39"/>
    </row>
    <row r="9" spans="1:10" x14ac:dyDescent="0.2">
      <c r="A9" s="11" t="s">
        <v>25</v>
      </c>
      <c r="B9" s="12">
        <v>-0.18</v>
      </c>
      <c r="C9" s="12">
        <v>0.01</v>
      </c>
      <c r="D9" s="12" t="s">
        <v>9</v>
      </c>
      <c r="E9" s="12">
        <v>-0.2</v>
      </c>
      <c r="F9" s="12">
        <v>-0.17</v>
      </c>
      <c r="G9" s="12">
        <v>-17.399999999999999</v>
      </c>
      <c r="H9" s="12">
        <v>6826</v>
      </c>
      <c r="I9" s="3" t="s">
        <v>21</v>
      </c>
      <c r="J9" s="12">
        <v>-0.42</v>
      </c>
    </row>
    <row r="10" spans="1:10" x14ac:dyDescent="0.2">
      <c r="A10" s="11" t="s">
        <v>26</v>
      </c>
      <c r="B10" s="12">
        <v>0.14000000000000001</v>
      </c>
      <c r="C10" s="12">
        <v>0.01</v>
      </c>
      <c r="D10" s="12" t="s">
        <v>9</v>
      </c>
      <c r="E10" s="12">
        <v>0.12</v>
      </c>
      <c r="F10" s="12">
        <v>0.16</v>
      </c>
      <c r="G10" s="12">
        <v>9.6</v>
      </c>
      <c r="H10" s="12">
        <v>6831</v>
      </c>
      <c r="I10" s="3" t="s">
        <v>21</v>
      </c>
      <c r="J10" s="12">
        <v>0.23</v>
      </c>
    </row>
    <row r="11" spans="1:10" x14ac:dyDescent="0.2">
      <c r="A11" s="33" t="s">
        <v>27</v>
      </c>
      <c r="B11" s="13">
        <v>-0.01</v>
      </c>
      <c r="C11" s="13">
        <v>0.01</v>
      </c>
      <c r="D11" s="13">
        <v>0.31</v>
      </c>
      <c r="E11" s="13">
        <v>-0.02</v>
      </c>
      <c r="F11" s="13">
        <v>0.01</v>
      </c>
      <c r="G11" s="13">
        <v>-0.71</v>
      </c>
      <c r="H11" s="13">
        <v>6959</v>
      </c>
      <c r="I11" s="13">
        <v>0.48</v>
      </c>
      <c r="J11" s="13">
        <v>-0.02</v>
      </c>
    </row>
  </sheetData>
  <mergeCells count="12">
    <mergeCell ref="A3:J3"/>
    <mergeCell ref="A5:J5"/>
    <mergeCell ref="A8:J8"/>
    <mergeCell ref="H1:H2"/>
    <mergeCell ref="I1:I2"/>
    <mergeCell ref="J1:J2"/>
    <mergeCell ref="A1:A2"/>
    <mergeCell ref="B1:B2"/>
    <mergeCell ref="C1:C2"/>
    <mergeCell ref="D1:D2"/>
    <mergeCell ref="E1:F1"/>
    <mergeCell ref="G1:G2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1AA7C-3E1B-5744-A052-6422E49AF1C8}">
  <dimension ref="A1:J10"/>
  <sheetViews>
    <sheetView showGridLines="0" workbookViewId="0">
      <selection activeCell="L5" sqref="L5"/>
    </sheetView>
  </sheetViews>
  <sheetFormatPr baseColWidth="10" defaultRowHeight="16" x14ac:dyDescent="0.2"/>
  <cols>
    <col min="1" max="1" width="17.83203125" bestFit="1" customWidth="1"/>
    <col min="2" max="2" width="3.83203125" bestFit="1" customWidth="1"/>
    <col min="3" max="3" width="3.33203125" bestFit="1" customWidth="1"/>
    <col min="4" max="4" width="6" bestFit="1" customWidth="1"/>
    <col min="5" max="5" width="5.33203125" bestFit="1" customWidth="1"/>
    <col min="6" max="6" width="5.1640625" bestFit="1" customWidth="1"/>
    <col min="7" max="7" width="5.5" bestFit="1" customWidth="1"/>
    <col min="8" max="8" width="7.1640625" bestFit="1" customWidth="1"/>
    <col min="9" max="9" width="5.6640625" bestFit="1" customWidth="1"/>
    <col min="10" max="10" width="6.5" bestFit="1" customWidth="1"/>
  </cols>
  <sheetData>
    <row r="1" spans="1:10" ht="32" customHeight="1" x14ac:dyDescent="0.2">
      <c r="A1" s="37"/>
      <c r="B1" s="41" t="s">
        <v>13</v>
      </c>
      <c r="C1" s="41" t="s">
        <v>14</v>
      </c>
      <c r="D1" s="37" t="s">
        <v>20</v>
      </c>
      <c r="E1" s="40" t="s">
        <v>28</v>
      </c>
      <c r="F1" s="37"/>
      <c r="G1" s="41" t="s">
        <v>17</v>
      </c>
      <c r="H1" s="41" t="s">
        <v>18</v>
      </c>
      <c r="I1" s="41" t="s">
        <v>19</v>
      </c>
      <c r="J1" s="40" t="s">
        <v>41</v>
      </c>
    </row>
    <row r="2" spans="1:10" x14ac:dyDescent="0.2">
      <c r="A2" s="38"/>
      <c r="B2" s="42"/>
      <c r="C2" s="42"/>
      <c r="D2" s="38"/>
      <c r="E2" s="32" t="s">
        <v>15</v>
      </c>
      <c r="F2" s="32" t="s">
        <v>16</v>
      </c>
      <c r="G2" s="42"/>
      <c r="H2" s="42"/>
      <c r="I2" s="42"/>
      <c r="J2" s="38"/>
    </row>
    <row r="3" spans="1:10" x14ac:dyDescent="0.2">
      <c r="A3" s="39" t="s">
        <v>38</v>
      </c>
      <c r="B3" s="39"/>
      <c r="C3" s="39"/>
      <c r="D3" s="39"/>
      <c r="E3" s="39"/>
      <c r="F3" s="39"/>
      <c r="G3" s="39"/>
      <c r="H3" s="39"/>
      <c r="I3" s="39"/>
      <c r="J3" s="39"/>
    </row>
    <row r="4" spans="1:10" x14ac:dyDescent="0.2">
      <c r="A4" s="11" t="s">
        <v>26</v>
      </c>
      <c r="B4" s="12">
        <v>-0.31</v>
      </c>
      <c r="C4" s="12">
        <v>0.02</v>
      </c>
      <c r="D4" s="12" t="s">
        <v>9</v>
      </c>
      <c r="E4" s="12">
        <v>-0.34</v>
      </c>
      <c r="F4" s="3">
        <v>-0.28000000000000003</v>
      </c>
      <c r="G4" s="3">
        <v>-17.991</v>
      </c>
      <c r="H4" s="12">
        <v>22.26</v>
      </c>
      <c r="I4" s="3" t="s">
        <v>22</v>
      </c>
      <c r="J4" s="12">
        <v>-0.64</v>
      </c>
    </row>
    <row r="5" spans="1:10" x14ac:dyDescent="0.2">
      <c r="A5" s="11" t="s">
        <v>39</v>
      </c>
      <c r="B5" s="12">
        <v>-0.05</v>
      </c>
      <c r="C5" s="12">
        <v>0.02</v>
      </c>
      <c r="D5" s="12" t="s">
        <v>9</v>
      </c>
      <c r="E5" s="12">
        <v>-0.08</v>
      </c>
      <c r="F5" s="3">
        <v>-0.02</v>
      </c>
      <c r="G5" s="3">
        <v>-3.7360000000000002</v>
      </c>
      <c r="H5" s="12">
        <v>36.630000000000003</v>
      </c>
      <c r="I5" s="14" t="s">
        <v>42</v>
      </c>
      <c r="J5" s="12">
        <v>-0.05</v>
      </c>
    </row>
    <row r="6" spans="1:10" ht="43" x14ac:dyDescent="0.2">
      <c r="A6" s="18" t="s">
        <v>76</v>
      </c>
      <c r="B6" s="12">
        <v>0.2</v>
      </c>
      <c r="C6" s="12">
        <v>0.01</v>
      </c>
      <c r="D6" s="12" t="s">
        <v>9</v>
      </c>
      <c r="E6" s="12">
        <v>0.18</v>
      </c>
      <c r="F6" s="12">
        <v>0.22</v>
      </c>
      <c r="G6" s="12">
        <v>15.042999999999999</v>
      </c>
      <c r="H6" s="12">
        <v>18.64</v>
      </c>
      <c r="I6" s="3" t="s">
        <v>22</v>
      </c>
      <c r="J6" s="12">
        <v>0.401881818</v>
      </c>
    </row>
    <row r="7" spans="1:10" x14ac:dyDescent="0.2">
      <c r="A7" s="39" t="s">
        <v>40</v>
      </c>
      <c r="B7" s="39"/>
      <c r="C7" s="39"/>
      <c r="D7" s="39"/>
      <c r="E7" s="39"/>
      <c r="F7" s="39"/>
      <c r="G7" s="39"/>
      <c r="H7" s="39"/>
      <c r="I7" s="39"/>
      <c r="J7" s="39"/>
    </row>
    <row r="8" spans="1:10" x14ac:dyDescent="0.2">
      <c r="A8" s="11" t="s">
        <v>26</v>
      </c>
      <c r="B8" s="12">
        <v>0.1</v>
      </c>
      <c r="C8" s="12">
        <v>0.02</v>
      </c>
      <c r="D8" s="12" t="s">
        <v>9</v>
      </c>
      <c r="E8" s="12">
        <v>7.0000000000000007E-2</v>
      </c>
      <c r="F8" s="12">
        <v>0.12</v>
      </c>
      <c r="G8" s="12">
        <v>7.4290000000000003</v>
      </c>
      <c r="H8" s="12">
        <v>35.68</v>
      </c>
      <c r="I8" s="3" t="s">
        <v>22</v>
      </c>
      <c r="J8" s="12">
        <v>0.15791464290000001</v>
      </c>
    </row>
    <row r="9" spans="1:10" x14ac:dyDescent="0.2">
      <c r="A9" s="15" t="s">
        <v>39</v>
      </c>
      <c r="B9" s="16">
        <v>0.25</v>
      </c>
      <c r="C9" s="16">
        <v>0.02</v>
      </c>
      <c r="D9" s="16" t="s">
        <v>9</v>
      </c>
      <c r="E9" s="16">
        <v>0.22</v>
      </c>
      <c r="F9" s="16">
        <v>0.28000000000000003</v>
      </c>
      <c r="G9" s="16">
        <v>12.723000000000001</v>
      </c>
      <c r="H9" s="16">
        <v>27.04</v>
      </c>
      <c r="I9" s="17" t="s">
        <v>22</v>
      </c>
      <c r="J9" s="16">
        <v>0.49852551699999997</v>
      </c>
    </row>
    <row r="10" spans="1:10" ht="43" x14ac:dyDescent="0.2">
      <c r="A10" s="19" t="s">
        <v>76</v>
      </c>
      <c r="B10" s="13">
        <v>0.2</v>
      </c>
      <c r="C10" s="13">
        <v>0.01</v>
      </c>
      <c r="D10" s="13" t="s">
        <v>9</v>
      </c>
      <c r="E10" s="13">
        <v>0.18</v>
      </c>
      <c r="F10" s="13">
        <v>0.22</v>
      </c>
      <c r="G10" s="13">
        <v>15.042999999999999</v>
      </c>
      <c r="H10" s="13">
        <v>18.64</v>
      </c>
      <c r="I10" s="20" t="s">
        <v>22</v>
      </c>
      <c r="J10" s="13">
        <v>0.401881818</v>
      </c>
    </row>
  </sheetData>
  <mergeCells count="11">
    <mergeCell ref="A7:J7"/>
    <mergeCell ref="A3:J3"/>
    <mergeCell ref="H1:H2"/>
    <mergeCell ref="I1:I2"/>
    <mergeCell ref="J1:J2"/>
    <mergeCell ref="A1:A2"/>
    <mergeCell ref="B1:B2"/>
    <mergeCell ref="C1:C2"/>
    <mergeCell ref="D1:D2"/>
    <mergeCell ref="E1:F1"/>
    <mergeCell ref="G1:G2"/>
  </mergeCell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FA510-D444-C649-8FCA-4E92763698E4}">
  <dimension ref="A1:G8"/>
  <sheetViews>
    <sheetView showGridLines="0" workbookViewId="0">
      <selection sqref="A1:G8"/>
    </sheetView>
  </sheetViews>
  <sheetFormatPr baseColWidth="10" defaultRowHeight="16" x14ac:dyDescent="0.2"/>
  <cols>
    <col min="1" max="1" width="19.5" bestFit="1" customWidth="1"/>
    <col min="2" max="2" width="7.83203125" bestFit="1" customWidth="1"/>
    <col min="3" max="4" width="6.33203125" bestFit="1" customWidth="1"/>
    <col min="5" max="5" width="7.83203125" bestFit="1" customWidth="1"/>
    <col min="6" max="7" width="6.33203125" bestFit="1" customWidth="1"/>
  </cols>
  <sheetData>
    <row r="1" spans="1:7" x14ac:dyDescent="0.2">
      <c r="A1" s="6"/>
      <c r="B1" s="37" t="s">
        <v>51</v>
      </c>
      <c r="C1" s="37"/>
      <c r="D1" s="37"/>
      <c r="E1" s="37" t="s">
        <v>52</v>
      </c>
      <c r="F1" s="37"/>
      <c r="G1" s="37"/>
    </row>
    <row r="2" spans="1:7" x14ac:dyDescent="0.2">
      <c r="A2" s="2"/>
      <c r="B2" s="44" t="s">
        <v>49</v>
      </c>
      <c r="C2" s="43" t="s">
        <v>50</v>
      </c>
      <c r="D2" s="43"/>
      <c r="E2" s="44" t="s">
        <v>49</v>
      </c>
      <c r="F2" s="43" t="s">
        <v>50</v>
      </c>
      <c r="G2" s="43"/>
    </row>
    <row r="3" spans="1:7" x14ac:dyDescent="0.2">
      <c r="A3" s="5"/>
      <c r="B3" s="38"/>
      <c r="C3" s="22" t="s">
        <v>15</v>
      </c>
      <c r="D3" s="5" t="s">
        <v>16</v>
      </c>
      <c r="E3" s="38"/>
      <c r="F3" s="22" t="s">
        <v>15</v>
      </c>
      <c r="G3" s="5" t="s">
        <v>16</v>
      </c>
    </row>
    <row r="4" spans="1:7" x14ac:dyDescent="0.2">
      <c r="A4" s="1" t="s">
        <v>44</v>
      </c>
      <c r="B4" s="21">
        <v>-0.05</v>
      </c>
      <c r="C4" s="21">
        <v>-8.3000000000000004E-2</v>
      </c>
      <c r="D4" s="21">
        <v>-0.02</v>
      </c>
      <c r="E4" s="21">
        <v>9.6000000000000002E-2</v>
      </c>
      <c r="F4" s="21">
        <v>6.6000000000000003E-2</v>
      </c>
      <c r="G4" s="21">
        <v>0.129</v>
      </c>
    </row>
    <row r="5" spans="1:7" x14ac:dyDescent="0.2">
      <c r="A5" s="1" t="s">
        <v>45</v>
      </c>
      <c r="B5" s="21">
        <v>-6.0999999999999999E-2</v>
      </c>
      <c r="C5" s="21">
        <v>-7.1999999999999995E-2</v>
      </c>
      <c r="D5" s="21">
        <v>-5.0999999999999997E-2</v>
      </c>
      <c r="E5" s="21">
        <v>4.9000000000000002E-2</v>
      </c>
      <c r="F5" s="21">
        <v>3.9E-2</v>
      </c>
      <c r="G5" s="21">
        <v>6.0999999999999999E-2</v>
      </c>
    </row>
    <row r="6" spans="1:7" x14ac:dyDescent="0.2">
      <c r="A6" s="1" t="s">
        <v>46</v>
      </c>
      <c r="B6" s="21">
        <v>-0.311</v>
      </c>
      <c r="C6" s="21">
        <v>-0.34599999999999997</v>
      </c>
      <c r="D6" s="21">
        <v>-0.27500000000000002</v>
      </c>
      <c r="E6" s="21">
        <v>0.252</v>
      </c>
      <c r="F6" s="21">
        <v>0.21</v>
      </c>
      <c r="G6" s="21">
        <v>0.29199999999999998</v>
      </c>
    </row>
    <row r="7" spans="1:7" x14ac:dyDescent="0.2">
      <c r="A7" s="1" t="s">
        <v>47</v>
      </c>
      <c r="B7" s="21">
        <v>-0.111</v>
      </c>
      <c r="C7" s="21">
        <v>-0.14699999999999999</v>
      </c>
      <c r="D7" s="21">
        <v>-7.9000000000000001E-2</v>
      </c>
      <c r="E7" s="21">
        <v>0.14599999999999999</v>
      </c>
      <c r="F7" s="21">
        <v>0.114</v>
      </c>
      <c r="G7" s="21">
        <v>0.18</v>
      </c>
    </row>
    <row r="8" spans="1:7" x14ac:dyDescent="0.2">
      <c r="A8" s="9" t="s">
        <v>48</v>
      </c>
      <c r="B8" s="23">
        <v>0.54879999999999995</v>
      </c>
      <c r="C8" s="23">
        <v>0.38390000000000002</v>
      </c>
      <c r="D8" s="23">
        <v>0.71360000000000001</v>
      </c>
      <c r="E8" s="23">
        <v>0.33800000000000002</v>
      </c>
      <c r="F8" s="23">
        <v>0.24660000000000001</v>
      </c>
      <c r="G8" s="23">
        <v>0.42930000000000001</v>
      </c>
    </row>
  </sheetData>
  <mergeCells count="6">
    <mergeCell ref="B1:D1"/>
    <mergeCell ref="C2:D2"/>
    <mergeCell ref="E1:G1"/>
    <mergeCell ref="F2:G2"/>
    <mergeCell ref="B2:B3"/>
    <mergeCell ref="E2:E3"/>
  </mergeCells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05D6C-FF2F-494A-BA73-11AD9F101604}">
  <dimension ref="A1:C5"/>
  <sheetViews>
    <sheetView showGridLines="0" workbookViewId="0">
      <selection activeCell="C5" sqref="A1:C5"/>
    </sheetView>
  </sheetViews>
  <sheetFormatPr baseColWidth="10" defaultRowHeight="16" x14ac:dyDescent="0.2"/>
  <cols>
    <col min="1" max="1" width="16" bestFit="1" customWidth="1"/>
    <col min="2" max="2" width="11.6640625" bestFit="1" customWidth="1"/>
    <col min="3" max="3" width="8" bestFit="1" customWidth="1"/>
  </cols>
  <sheetData>
    <row r="1" spans="1:3" x14ac:dyDescent="0.2">
      <c r="A1" s="25" t="s">
        <v>0</v>
      </c>
      <c r="B1" s="25" t="s">
        <v>53</v>
      </c>
      <c r="C1" s="25" t="s">
        <v>5</v>
      </c>
    </row>
    <row r="2" spans="1:3" x14ac:dyDescent="0.2">
      <c r="A2" s="1" t="s">
        <v>1</v>
      </c>
      <c r="B2" s="12">
        <v>1961.46</v>
      </c>
      <c r="C2" s="12">
        <v>1192.1099999999999</v>
      </c>
    </row>
    <row r="3" spans="1:3" x14ac:dyDescent="0.2">
      <c r="A3" s="1" t="s">
        <v>2</v>
      </c>
      <c r="B3" s="12">
        <v>1961.48</v>
      </c>
      <c r="C3" s="12">
        <v>1192.1500000000001</v>
      </c>
    </row>
    <row r="4" spans="1:3" x14ac:dyDescent="0.2">
      <c r="A4" s="1" t="s">
        <v>8</v>
      </c>
      <c r="B4" s="12">
        <v>0.02</v>
      </c>
      <c r="C4" s="12">
        <v>0.04</v>
      </c>
    </row>
    <row r="5" spans="1:3" x14ac:dyDescent="0.2">
      <c r="A5" s="9" t="s">
        <v>11</v>
      </c>
      <c r="B5" s="24" t="s">
        <v>10</v>
      </c>
      <c r="C5" s="24" t="s">
        <v>10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F42F5-2418-3D42-8752-AE10A8546C3D}">
  <dimension ref="A1:F14"/>
  <sheetViews>
    <sheetView showGridLines="0" workbookViewId="0">
      <selection activeCell="F14" sqref="A1:F14"/>
    </sheetView>
  </sheetViews>
  <sheetFormatPr baseColWidth="10" defaultRowHeight="16" x14ac:dyDescent="0.2"/>
  <cols>
    <col min="1" max="1" width="18.1640625" bestFit="1" customWidth="1"/>
    <col min="2" max="2" width="3.83203125" bestFit="1" customWidth="1"/>
    <col min="4" max="4" width="6" bestFit="1" customWidth="1"/>
    <col min="5" max="5" width="5.33203125" bestFit="1" customWidth="1"/>
    <col min="6" max="6" width="5.1640625" bestFit="1" customWidth="1"/>
  </cols>
  <sheetData>
    <row r="1" spans="1:6" ht="32" customHeight="1" x14ac:dyDescent="0.2">
      <c r="A1" s="6"/>
      <c r="B1" s="41" t="s">
        <v>13</v>
      </c>
      <c r="C1" s="41" t="s">
        <v>14</v>
      </c>
      <c r="D1" s="37" t="s">
        <v>20</v>
      </c>
      <c r="E1" s="40" t="s">
        <v>28</v>
      </c>
      <c r="F1" s="37"/>
    </row>
    <row r="2" spans="1:6" x14ac:dyDescent="0.2">
      <c r="A2" s="9"/>
      <c r="B2" s="42"/>
      <c r="C2" s="42"/>
      <c r="D2" s="38"/>
      <c r="E2" s="10" t="s">
        <v>15</v>
      </c>
      <c r="F2" s="10" t="s">
        <v>16</v>
      </c>
    </row>
    <row r="3" spans="1:6" x14ac:dyDescent="0.2">
      <c r="A3" s="39" t="s">
        <v>51</v>
      </c>
      <c r="B3" s="39"/>
      <c r="C3" s="39"/>
      <c r="D3" s="39"/>
      <c r="E3" s="39"/>
      <c r="F3" s="39"/>
    </row>
    <row r="4" spans="1:6" x14ac:dyDescent="0.2">
      <c r="A4" s="26" t="s">
        <v>23</v>
      </c>
      <c r="B4" s="12">
        <v>-0.2</v>
      </c>
      <c r="C4" s="12">
        <v>0.02</v>
      </c>
      <c r="D4" s="3" t="s">
        <v>9</v>
      </c>
      <c r="E4" s="12">
        <v>-0.23</v>
      </c>
      <c r="F4" s="12">
        <v>-0.16</v>
      </c>
    </row>
    <row r="5" spans="1:6" x14ac:dyDescent="0.2">
      <c r="A5" s="26" t="s">
        <v>24</v>
      </c>
      <c r="B5" s="12">
        <v>-0.1</v>
      </c>
      <c r="C5" s="12">
        <v>0.01</v>
      </c>
      <c r="D5" s="3" t="s">
        <v>9</v>
      </c>
      <c r="E5" s="12">
        <v>-0.11</v>
      </c>
      <c r="F5" s="12">
        <v>-0.09</v>
      </c>
    </row>
    <row r="6" spans="1:6" x14ac:dyDescent="0.2">
      <c r="A6" s="26" t="s">
        <v>55</v>
      </c>
      <c r="B6" s="12">
        <v>0.35</v>
      </c>
      <c r="C6" s="12">
        <v>0.01</v>
      </c>
      <c r="D6" s="3" t="s">
        <v>9</v>
      </c>
      <c r="E6" s="12">
        <v>0.34</v>
      </c>
      <c r="F6" s="12">
        <v>0.37</v>
      </c>
    </row>
    <row r="7" spans="1:6" ht="29" x14ac:dyDescent="0.2">
      <c r="A7" s="26" t="s">
        <v>54</v>
      </c>
      <c r="B7" s="12">
        <v>-0.13</v>
      </c>
      <c r="C7" s="12">
        <v>0.02</v>
      </c>
      <c r="D7" s="3" t="s">
        <v>9</v>
      </c>
      <c r="E7" s="12">
        <v>-0.17</v>
      </c>
      <c r="F7" s="12">
        <v>-0.1</v>
      </c>
    </row>
    <row r="8" spans="1:6" ht="29" x14ac:dyDescent="0.2">
      <c r="A8" s="26" t="s">
        <v>56</v>
      </c>
      <c r="B8" s="12">
        <v>-0.17</v>
      </c>
      <c r="C8" s="12">
        <v>0.01</v>
      </c>
      <c r="D8" s="3" t="s">
        <v>9</v>
      </c>
      <c r="E8" s="12">
        <v>-0.18</v>
      </c>
      <c r="F8" s="12">
        <v>-0.16</v>
      </c>
    </row>
    <row r="9" spans="1:6" x14ac:dyDescent="0.2">
      <c r="A9" s="45" t="s">
        <v>52</v>
      </c>
      <c r="B9" s="45"/>
      <c r="C9" s="45"/>
      <c r="D9" s="45"/>
      <c r="E9" s="45"/>
      <c r="F9" s="45"/>
    </row>
    <row r="10" spans="1:6" x14ac:dyDescent="0.2">
      <c r="A10" s="26" t="s">
        <v>23</v>
      </c>
      <c r="B10" s="12">
        <v>0.2</v>
      </c>
      <c r="C10" s="12">
        <v>0.02</v>
      </c>
      <c r="D10" s="27" t="s">
        <v>9</v>
      </c>
      <c r="E10" s="12">
        <v>0.16</v>
      </c>
      <c r="F10" s="12">
        <v>0.24</v>
      </c>
    </row>
    <row r="11" spans="1:6" x14ac:dyDescent="0.2">
      <c r="A11" s="26" t="s">
        <v>24</v>
      </c>
      <c r="B11" s="12">
        <v>0.1</v>
      </c>
      <c r="C11" s="12">
        <v>0.01</v>
      </c>
      <c r="D11" s="27" t="s">
        <v>9</v>
      </c>
      <c r="E11" s="12">
        <v>0.09</v>
      </c>
      <c r="F11" s="12">
        <v>0.11</v>
      </c>
    </row>
    <row r="12" spans="1:6" x14ac:dyDescent="0.2">
      <c r="A12" s="26" t="s">
        <v>55</v>
      </c>
      <c r="B12" s="12">
        <v>-0.23</v>
      </c>
      <c r="C12" s="12">
        <v>0.01</v>
      </c>
      <c r="D12" s="27" t="s">
        <v>9</v>
      </c>
      <c r="E12" s="12">
        <v>-0.25</v>
      </c>
      <c r="F12" s="12">
        <v>-0.21</v>
      </c>
    </row>
    <row r="13" spans="1:6" ht="29" x14ac:dyDescent="0.2">
      <c r="A13" s="26" t="s">
        <v>54</v>
      </c>
      <c r="B13" s="12">
        <v>-0.14000000000000001</v>
      </c>
      <c r="C13" s="12">
        <v>0.02</v>
      </c>
      <c r="D13" s="3" t="s">
        <v>9</v>
      </c>
      <c r="E13" s="3">
        <v>-0.17</v>
      </c>
      <c r="F13" s="3">
        <v>-0.1</v>
      </c>
    </row>
    <row r="14" spans="1:6" ht="29" x14ac:dyDescent="0.2">
      <c r="A14" s="28" t="s">
        <v>56</v>
      </c>
      <c r="B14" s="13">
        <v>-0.17</v>
      </c>
      <c r="C14" s="13">
        <v>0.01</v>
      </c>
      <c r="D14" s="8" t="s">
        <v>9</v>
      </c>
      <c r="E14" s="8">
        <v>-0.18</v>
      </c>
      <c r="F14" s="8">
        <v>-0.16</v>
      </c>
    </row>
  </sheetData>
  <mergeCells count="6">
    <mergeCell ref="A9:F9"/>
    <mergeCell ref="B1:B2"/>
    <mergeCell ref="C1:C2"/>
    <mergeCell ref="D1:D2"/>
    <mergeCell ref="E1:F1"/>
    <mergeCell ref="A3:F3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</vt:lpstr>
      <vt:lpstr>Hypotheses</vt:lpstr>
      <vt:lpstr>3</vt:lpstr>
      <vt:lpstr>4</vt:lpstr>
      <vt:lpstr>5</vt:lpstr>
      <vt:lpstr>6</vt:lpstr>
      <vt:lpstr>Mediation</vt:lpstr>
      <vt:lpstr>Supp Model BFs</vt:lpstr>
      <vt:lpstr>Supp Hypothesis</vt:lpstr>
      <vt:lpstr>Supp Mediation</vt:lpstr>
      <vt:lpstr>Correlation</vt:lpstr>
      <vt:lpstr>Big model</vt:lpstr>
      <vt:lpstr>Big mediation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2022-11-06T18:49:41Z</dcterms:created>
  <dcterms:modified xsi:type="dcterms:W3CDTF">2022-11-22T18:52:01Z</dcterms:modified>
</cp:coreProperties>
</file>