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2552" windowHeight="55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21" i="2" l="1"/>
  <c r="AF41" i="2" s="1"/>
  <c r="AA24" i="2"/>
  <c r="AA38" i="2"/>
  <c r="AB38" i="2"/>
  <c r="AC38" i="2"/>
  <c r="AD38" i="2"/>
  <c r="AE38" i="2"/>
  <c r="AF38" i="2"/>
  <c r="AA39" i="2"/>
  <c r="AB39" i="2"/>
  <c r="AC39" i="2"/>
  <c r="AD39" i="2"/>
  <c r="AE39" i="2"/>
  <c r="AF39" i="2"/>
  <c r="AA40" i="2"/>
  <c r="AB40" i="2"/>
  <c r="AC40" i="2"/>
  <c r="AD40" i="2"/>
  <c r="AE40" i="2"/>
  <c r="AF40" i="2"/>
  <c r="AA41" i="2"/>
  <c r="AB41" i="2"/>
  <c r="AC41" i="2"/>
  <c r="AD41" i="2"/>
  <c r="AE41" i="2"/>
  <c r="AA42" i="2"/>
  <c r="AB42" i="2"/>
  <c r="AC42" i="2"/>
  <c r="AD42" i="2"/>
  <c r="AE42" i="2"/>
  <c r="AF42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AA35" i="2"/>
  <c r="AB35" i="2"/>
  <c r="AC35" i="2"/>
  <c r="AD35" i="2"/>
  <c r="AE35" i="2"/>
  <c r="AF35" i="2"/>
  <c r="AA36" i="2"/>
  <c r="AB36" i="2"/>
  <c r="AC36" i="2"/>
  <c r="AD36" i="2"/>
  <c r="AE36" i="2"/>
  <c r="AF36" i="2"/>
  <c r="AA37" i="2"/>
  <c r="AB37" i="2"/>
  <c r="AC37" i="2"/>
  <c r="AD37" i="2"/>
  <c r="AE37" i="2"/>
  <c r="AF37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AA27" i="2"/>
  <c r="AB27" i="2"/>
  <c r="AC27" i="2"/>
  <c r="AD27" i="2"/>
  <c r="AE27" i="2"/>
  <c r="AF27" i="2"/>
  <c r="AF24" i="2"/>
  <c r="AB24" i="2"/>
  <c r="AC24" i="2"/>
  <c r="AD24" i="2"/>
  <c r="AE24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E22" i="2"/>
  <c r="AF22" i="2"/>
  <c r="AD13" i="2"/>
  <c r="AD14" i="2"/>
  <c r="AD15" i="2"/>
  <c r="AD16" i="2"/>
  <c r="AD17" i="2"/>
  <c r="AD18" i="2"/>
  <c r="AD19" i="2"/>
  <c r="AD20" i="2"/>
  <c r="AD21" i="2"/>
  <c r="AD22" i="2"/>
  <c r="AD12" i="2"/>
  <c r="AE4" i="2"/>
  <c r="AF4" i="2"/>
  <c r="AE5" i="2"/>
  <c r="AF5" i="2"/>
  <c r="AE6" i="2"/>
  <c r="AF6" i="2"/>
  <c r="AE7" i="2"/>
  <c r="AF7" i="2"/>
  <c r="AE8" i="2"/>
  <c r="AF8" i="2"/>
  <c r="AE9" i="2"/>
  <c r="AF9" i="2"/>
  <c r="AD5" i="2"/>
  <c r="AD6" i="2"/>
  <c r="AD7" i="2"/>
  <c r="AD8" i="2"/>
  <c r="AD9" i="2"/>
  <c r="AD4" i="2"/>
  <c r="AC5" i="2"/>
  <c r="AC6" i="2"/>
  <c r="AC7" i="2"/>
  <c r="AC8" i="2"/>
  <c r="AC9" i="2"/>
  <c r="AC4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A13" i="2"/>
  <c r="AA14" i="2"/>
  <c r="AA15" i="2"/>
  <c r="AA16" i="2"/>
  <c r="AA17" i="2"/>
  <c r="AA18" i="2"/>
  <c r="AA19" i="2"/>
  <c r="AA20" i="2"/>
  <c r="AA21" i="2"/>
  <c r="AA22" i="2"/>
  <c r="AA12" i="2"/>
  <c r="G12" i="1"/>
  <c r="E12" i="1"/>
</calcChain>
</file>

<file path=xl/sharedStrings.xml><?xml version="1.0" encoding="utf-8"?>
<sst xmlns="http://schemas.openxmlformats.org/spreadsheetml/2006/main" count="734" uniqueCount="463">
  <si>
    <t>계</t>
  </si>
  <si>
    <t>시군구계</t>
  </si>
  <si>
    <t>0~4세</t>
  </si>
  <si>
    <t>0 세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</si>
  <si>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</si>
  <si>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</si>
  <si>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</si>
  <si>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</si>
  <si>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</si>
  <si>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</si>
  <si>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</si>
  <si>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</si>
  <si>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</si>
  <si>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</si>
  <si>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</si>
  <si>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</si>
  <si>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</si>
  <si>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</si>
  <si>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</si>
  <si>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</si>
  <si>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</si>
  <si>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</si>
  <si>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</si>
  <si>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</si>
  <si>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</si>
  <si>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</si>
  <si>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</si>
  <si>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</si>
  <si>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</si>
  <si>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</si>
  <si>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</si>
  <si>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</si>
  <si>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</si>
  <si>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</si>
  <si>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</si>
  <si>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</si>
  <si>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</si>
  <si>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</si>
  <si>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</si>
  <si>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</si>
  <si>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</si>
  <si>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</si>
  <si>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</si>
  <si>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</si>
  <si>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</si>
  <si>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</si>
  <si>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</si>
  <si>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</si>
  <si>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</si>
  <si>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</si>
  <si>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</si>
  <si>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</si>
  <si>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</si>
  <si>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</si>
  <si>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</si>
  <si>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</si>
  <si>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</si>
  <si>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</si>
  <si>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</si>
  <si>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</si>
  <si>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</si>
  <si>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</si>
  <si>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</si>
  <si>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</si>
  <si>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</si>
  <si>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</si>
  <si>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</si>
  <si>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</si>
  <si>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</si>
  <si>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</si>
  <si>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</si>
  <si>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</si>
  <si>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</si>
  <si>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</si>
  <si>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</si>
  <si>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</si>
  <si>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</si>
  <si>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</si>
  <si>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</si>
  <si>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</si>
  <si>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</si>
  <si>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</si>
  <si>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</si>
  <si>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</si>
  <si>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</si>
  <si>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</si>
  <si>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</si>
  <si>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</si>
  <si>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</si>
  <si>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</si>
  <si>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</si>
  <si>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</si>
  <si>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</si>
  <si>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</si>
  <si>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</si>
  <si>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</si>
  <si>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</si>
  <si>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</si>
  <si>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</si>
  <si>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</si>
  <si>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</si>
  <si>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</si>
  <si>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</si>
  <si>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100세 이상</t>
  </si>
  <si>
    <t>어린이요금</t>
    <phoneticPr fontId="1" type="noConversion"/>
  </si>
  <si>
    <t>58526명</t>
    <phoneticPr fontId="1" type="noConversion"/>
  </si>
  <si>
    <t>80521명</t>
    <phoneticPr fontId="1" type="noConversion"/>
  </si>
  <si>
    <t>49701명</t>
    <phoneticPr fontId="1" type="noConversion"/>
  </si>
  <si>
    <t>청소년요금</t>
    <phoneticPr fontId="1" type="noConversion"/>
  </si>
  <si>
    <t>성인요금</t>
    <phoneticPr fontId="1" type="noConversion"/>
  </si>
  <si>
    <t>506454명</t>
    <phoneticPr fontId="1" type="noConversion"/>
  </si>
  <si>
    <t>65세이상 무료</t>
    <phoneticPr fontId="1" type="noConversion"/>
  </si>
  <si>
    <t>미취학무료</t>
    <phoneticPr fontId="1" type="noConversion"/>
  </si>
  <si>
    <t>63520명</t>
    <phoneticPr fontId="1" type="noConversion"/>
  </si>
  <si>
    <t>일반형</t>
    <phoneticPr fontId="1" type="noConversion"/>
  </si>
  <si>
    <t>직행좌석</t>
    <phoneticPr fontId="1" type="noConversion"/>
  </si>
  <si>
    <t>마을</t>
    <phoneticPr fontId="1" type="noConversion"/>
  </si>
  <si>
    <t>어린이</t>
    <phoneticPr fontId="1" type="noConversion"/>
  </si>
  <si>
    <t>청소년</t>
    <phoneticPr fontId="1" type="noConversion"/>
  </si>
  <si>
    <t>일반</t>
    <phoneticPr fontId="1" type="noConversion"/>
  </si>
  <si>
    <t>식</t>
    <phoneticPr fontId="1" type="noConversion"/>
  </si>
  <si>
    <t>0.01*각인구퍼센트 * 요금(2:6:2 비율)</t>
    <phoneticPr fontId="1" type="noConversion"/>
  </si>
  <si>
    <t>비율가격</t>
    <phoneticPr fontId="1" type="noConversion"/>
  </si>
  <si>
    <t>1인평균가격</t>
    <phoneticPr fontId="1" type="noConversion"/>
  </si>
  <si>
    <t>1280.72원</t>
    <phoneticPr fontId="1" type="noConversion"/>
  </si>
  <si>
    <t>경기도</t>
  </si>
  <si>
    <t>화성시</t>
  </si>
  <si>
    <t>버스</t>
  </si>
  <si>
    <t>4102868</t>
  </si>
  <si>
    <t>사강시장</t>
  </si>
  <si>
    <t>328</t>
  </si>
  <si>
    <t>132</t>
  </si>
  <si>
    <t>460</t>
  </si>
  <si>
    <t>367</t>
  </si>
  <si>
    <t>186</t>
  </si>
  <si>
    <t>553</t>
  </si>
  <si>
    <t>305</t>
  </si>
  <si>
    <t>110</t>
  </si>
  <si>
    <t>415</t>
  </si>
  <si>
    <t>315</t>
  </si>
  <si>
    <t>109</t>
  </si>
  <si>
    <t>424</t>
  </si>
  <si>
    <t>341</t>
  </si>
  <si>
    <t>139</t>
  </si>
  <si>
    <t>480</t>
  </si>
  <si>
    <t>413</t>
  </si>
  <si>
    <t>151</t>
  </si>
  <si>
    <t>564</t>
  </si>
  <si>
    <t>352</t>
  </si>
  <si>
    <t>120</t>
  </si>
  <si>
    <t>472</t>
  </si>
  <si>
    <t>지역</t>
  </si>
  <si>
    <t>정류장</t>
  </si>
  <si>
    <t>2018</t>
  </si>
  <si>
    <t>월</t>
  </si>
  <si>
    <t>화</t>
  </si>
  <si>
    <t>수</t>
  </si>
  <si>
    <t>목</t>
  </si>
  <si>
    <t>금</t>
  </si>
  <si>
    <t>토</t>
  </si>
  <si>
    <t>일</t>
  </si>
  <si>
    <t>시/도</t>
  </si>
  <si>
    <t>시/군/구</t>
  </si>
  <si>
    <t>교통수단</t>
  </si>
  <si>
    <t>ID</t>
  </si>
  <si>
    <t>이름</t>
  </si>
  <si>
    <t>승차</t>
  </si>
  <si>
    <t>하차</t>
  </si>
  <si>
    <t>합계</t>
  </si>
  <si>
    <t>4102853</t>
  </si>
  <si>
    <t>서신터미널</t>
  </si>
  <si>
    <t>239</t>
  </si>
  <si>
    <t>18</t>
  </si>
  <si>
    <t>257</t>
  </si>
  <si>
    <t>15</t>
  </si>
  <si>
    <t>254</t>
  </si>
  <si>
    <t>197</t>
  </si>
  <si>
    <t>28</t>
  </si>
  <si>
    <t>225</t>
  </si>
  <si>
    <t>213</t>
  </si>
  <si>
    <t>231</t>
  </si>
  <si>
    <t>222</t>
  </si>
  <si>
    <t>21</t>
  </si>
  <si>
    <t>243</t>
  </si>
  <si>
    <t>298</t>
  </si>
  <si>
    <t>107</t>
  </si>
  <si>
    <t>405</t>
  </si>
  <si>
    <t>177</t>
  </si>
  <si>
    <t>195</t>
  </si>
  <si>
    <t>4102880</t>
  </si>
  <si>
    <t>마도사거리</t>
  </si>
  <si>
    <t>344</t>
  </si>
  <si>
    <t>52</t>
  </si>
  <si>
    <t>396</t>
  </si>
  <si>
    <t>332</t>
  </si>
  <si>
    <t>63</t>
  </si>
  <si>
    <t>395</t>
  </si>
  <si>
    <t>55</t>
  </si>
  <si>
    <t>383</t>
  </si>
  <si>
    <t>323</t>
  </si>
  <si>
    <t>45</t>
  </si>
  <si>
    <t>368</t>
  </si>
  <si>
    <t>379</t>
  </si>
  <si>
    <t>51</t>
  </si>
  <si>
    <t>430</t>
  </si>
  <si>
    <t>440</t>
  </si>
  <si>
    <t>46</t>
  </si>
  <si>
    <t>486</t>
  </si>
  <si>
    <t>306</t>
  </si>
  <si>
    <t>42</t>
  </si>
  <si>
    <t>348</t>
  </si>
  <si>
    <t>4102894</t>
  </si>
  <si>
    <t>남양사거리</t>
  </si>
  <si>
    <t>1,770</t>
  </si>
  <si>
    <t>1,097</t>
  </si>
  <si>
    <t>2,867</t>
  </si>
  <si>
    <t>1,738</t>
  </si>
  <si>
    <t>1,024</t>
  </si>
  <si>
    <t>2,762</t>
  </si>
  <si>
    <t>1,745</t>
  </si>
  <si>
    <t>1,022</t>
  </si>
  <si>
    <t>2,767</t>
  </si>
  <si>
    <t>1,749</t>
  </si>
  <si>
    <t>1,016</t>
  </si>
  <si>
    <t>2,765</t>
  </si>
  <si>
    <t>1,679</t>
  </si>
  <si>
    <t>1,032</t>
  </si>
  <si>
    <t>2,711</t>
  </si>
  <si>
    <t>1,772</t>
  </si>
  <si>
    <t>1,151</t>
  </si>
  <si>
    <t>2,923</t>
  </si>
  <si>
    <t>1,334</t>
  </si>
  <si>
    <t>742</t>
  </si>
  <si>
    <t>2,076</t>
  </si>
  <si>
    <t>4130193</t>
  </si>
  <si>
    <t>대광아파트</t>
  </si>
  <si>
    <t>71</t>
  </si>
  <si>
    <t>166</t>
  </si>
  <si>
    <t>237</t>
  </si>
  <si>
    <t>50</t>
  </si>
  <si>
    <t>157</t>
  </si>
  <si>
    <t>207</t>
  </si>
  <si>
    <t>58</t>
  </si>
  <si>
    <t>142</t>
  </si>
  <si>
    <t>200</t>
  </si>
  <si>
    <t>59</t>
  </si>
  <si>
    <t>164</t>
  </si>
  <si>
    <t>223</t>
  </si>
  <si>
    <t>77</t>
  </si>
  <si>
    <t>165</t>
  </si>
  <si>
    <t>242</t>
  </si>
  <si>
    <t>34</t>
  </si>
  <si>
    <t>141</t>
  </si>
  <si>
    <t>175</t>
  </si>
  <si>
    <t>31</t>
  </si>
  <si>
    <t>117</t>
  </si>
  <si>
    <t>148</t>
  </si>
  <si>
    <t>4131077</t>
  </si>
  <si>
    <t>조암터미널</t>
  </si>
  <si>
    <t>136</t>
  </si>
  <si>
    <t>795</t>
  </si>
  <si>
    <t>931</t>
  </si>
  <si>
    <t>118</t>
  </si>
  <si>
    <t>703</t>
  </si>
  <si>
    <t>821</t>
  </si>
  <si>
    <t>116</t>
  </si>
  <si>
    <t>669</t>
  </si>
  <si>
    <t>785</t>
  </si>
  <si>
    <t>127</t>
  </si>
  <si>
    <t>756</t>
  </si>
  <si>
    <t>883</t>
  </si>
  <si>
    <t>133</t>
  </si>
  <si>
    <t>918</t>
  </si>
  <si>
    <t>112</t>
  </si>
  <si>
    <t>954</t>
  </si>
  <si>
    <t>1,066</t>
  </si>
  <si>
    <t>1,043</t>
  </si>
  <si>
    <t>1,170</t>
  </si>
  <si>
    <t>요진찾기</t>
  </si>
  <si>
    <r>
      <rPr>
        <sz val="11"/>
        <rFont val="맑은 고딕"/>
        <family val="2"/>
        <charset val="129"/>
      </rPr>
      <t>요진찾기</t>
    </r>
    <phoneticPr fontId="1" type="noConversion"/>
  </si>
  <si>
    <t>팔탄면찾기</t>
  </si>
  <si>
    <r>
      <rPr>
        <sz val="11"/>
        <rFont val="맑은 고딕"/>
        <family val="2"/>
        <charset val="129"/>
      </rPr>
      <t>팔탄면찾기</t>
    </r>
    <phoneticPr fontId="1" type="noConversion"/>
  </si>
  <si>
    <t>4198442</t>
  </si>
  <si>
    <t>KEB하나은행발안지점</t>
  </si>
  <si>
    <t>229</t>
  </si>
  <si>
    <t>951</t>
  </si>
  <si>
    <t>1,180</t>
  </si>
  <si>
    <t>226</t>
  </si>
  <si>
    <t>842</t>
  </si>
  <si>
    <t>1,068</t>
  </si>
  <si>
    <t>206</t>
  </si>
  <si>
    <t>777</t>
  </si>
  <si>
    <t>983</t>
  </si>
  <si>
    <t>224</t>
  </si>
  <si>
    <t>800</t>
  </si>
  <si>
    <t>973</t>
  </si>
  <si>
    <t>1,197</t>
  </si>
  <si>
    <t>339</t>
  </si>
  <si>
    <t>1,168</t>
  </si>
  <si>
    <t>1,507</t>
  </si>
  <si>
    <t>421</t>
  </si>
  <si>
    <t>1,917</t>
  </si>
  <si>
    <t>2,338</t>
  </si>
  <si>
    <t>4130351</t>
  </si>
  <si>
    <t>향남환승터미널</t>
  </si>
  <si>
    <t>655</t>
  </si>
  <si>
    <t>155</t>
  </si>
  <si>
    <t>810</t>
  </si>
  <si>
    <t>665</t>
  </si>
  <si>
    <t>163</t>
  </si>
  <si>
    <t>828</t>
  </si>
  <si>
    <t>613</t>
  </si>
  <si>
    <t>144</t>
  </si>
  <si>
    <t>757</t>
  </si>
  <si>
    <t>649</t>
  </si>
  <si>
    <t>806</t>
  </si>
  <si>
    <t>760</t>
  </si>
  <si>
    <t>172</t>
  </si>
  <si>
    <t>932</t>
  </si>
  <si>
    <t>854</t>
  </si>
  <si>
    <t>180</t>
  </si>
  <si>
    <t>1,034</t>
  </si>
  <si>
    <t>610</t>
  </si>
  <si>
    <t>138</t>
  </si>
  <si>
    <t>748</t>
  </si>
  <si>
    <t>4119331</t>
  </si>
  <si>
    <t>롯데시네마</t>
  </si>
  <si>
    <t>671</t>
  </si>
  <si>
    <t>312</t>
  </si>
  <si>
    <t>676</t>
  </si>
  <si>
    <t>284</t>
  </si>
  <si>
    <t>960</t>
  </si>
  <si>
    <t>674</t>
  </si>
  <si>
    <t>307</t>
  </si>
  <si>
    <t>981</t>
  </si>
  <si>
    <t>643</t>
  </si>
  <si>
    <t>334</t>
  </si>
  <si>
    <t>977</t>
  </si>
  <si>
    <t>737</t>
  </si>
  <si>
    <t>1,069</t>
  </si>
  <si>
    <t>652</t>
  </si>
  <si>
    <t>287</t>
  </si>
  <si>
    <t>939</t>
  </si>
  <si>
    <t>478</t>
  </si>
  <si>
    <t>174</t>
  </si>
  <si>
    <t>4197682</t>
  </si>
  <si>
    <t>정남초등학교</t>
  </si>
  <si>
    <t>2</t>
  </si>
  <si>
    <t>0</t>
  </si>
  <si>
    <t>1</t>
  </si>
  <si>
    <t>3</t>
  </si>
  <si>
    <t>8</t>
  </si>
  <si>
    <t>5</t>
  </si>
  <si>
    <t>13</t>
  </si>
  <si>
    <t>4</t>
  </si>
  <si>
    <t>4117322</t>
  </si>
  <si>
    <t>봉담읍사무소</t>
  </si>
  <si>
    <t>1,790</t>
  </si>
  <si>
    <t>1,090</t>
  </si>
  <si>
    <t>2,880</t>
  </si>
  <si>
    <t>1,895</t>
  </si>
  <si>
    <t>1,127</t>
  </si>
  <si>
    <t>3,022</t>
  </si>
  <si>
    <t>1,832</t>
  </si>
  <si>
    <t>2,922</t>
  </si>
  <si>
    <t>1,864</t>
  </si>
  <si>
    <t>1,124</t>
  </si>
  <si>
    <t>2,988</t>
  </si>
  <si>
    <t>1,869</t>
  </si>
  <si>
    <t>1,131</t>
  </si>
  <si>
    <t>3,000</t>
  </si>
  <si>
    <t>1,402</t>
  </si>
  <si>
    <t>725</t>
  </si>
  <si>
    <t>2,127</t>
  </si>
  <si>
    <t>1,053</t>
  </si>
  <si>
    <t>531</t>
  </si>
  <si>
    <t>1,584</t>
  </si>
  <si>
    <t>4170310</t>
  </si>
  <si>
    <t>양감면사무소</t>
  </si>
  <si>
    <t>33</t>
  </si>
  <si>
    <t>7</t>
  </si>
  <si>
    <t>40</t>
  </si>
  <si>
    <t>35</t>
  </si>
  <si>
    <t>6</t>
  </si>
  <si>
    <t>41</t>
  </si>
  <si>
    <t>37</t>
  </si>
  <si>
    <t>57</t>
  </si>
  <si>
    <t>25</t>
  </si>
  <si>
    <t>11</t>
  </si>
  <si>
    <t>36</t>
  </si>
  <si>
    <t>48</t>
  </si>
  <si>
    <t>53</t>
  </si>
  <si>
    <t>4117419</t>
  </si>
  <si>
    <t>어천저수지</t>
  </si>
  <si>
    <t>44</t>
  </si>
  <si>
    <t>47</t>
  </si>
  <si>
    <t>38</t>
  </si>
  <si>
    <t>43</t>
  </si>
  <si>
    <t>30</t>
  </si>
  <si>
    <t>4102911</t>
  </si>
  <si>
    <t>비봉중고등학교</t>
  </si>
  <si>
    <t>156</t>
  </si>
  <si>
    <t>153</t>
  </si>
  <si>
    <t>274</t>
  </si>
  <si>
    <t>427</t>
  </si>
  <si>
    <t>249</t>
  </si>
  <si>
    <t>262</t>
  </si>
  <si>
    <t>418</t>
  </si>
  <si>
    <t>238</t>
  </si>
  <si>
    <t>376</t>
  </si>
  <si>
    <t>178</t>
  </si>
  <si>
    <t>230</t>
  </si>
  <si>
    <t>176</t>
  </si>
  <si>
    <t>4119396</t>
  </si>
  <si>
    <t>기배동주민센터</t>
  </si>
  <si>
    <t>9</t>
  </si>
  <si>
    <t>4130134</t>
  </si>
  <si>
    <t>송산동입구</t>
  </si>
  <si>
    <t>318</t>
  </si>
  <si>
    <t>582</t>
  </si>
  <si>
    <t>900</t>
  </si>
  <si>
    <t>316</t>
  </si>
  <si>
    <t>606</t>
  </si>
  <si>
    <t>922</t>
  </si>
  <si>
    <t>342</t>
  </si>
  <si>
    <t>599</t>
  </si>
  <si>
    <t>941</t>
  </si>
  <si>
    <t>296</t>
  </si>
  <si>
    <t>591</t>
  </si>
  <si>
    <t>887</t>
  </si>
  <si>
    <t>565</t>
  </si>
  <si>
    <t>182</t>
  </si>
  <si>
    <t>446</t>
  </si>
  <si>
    <t>628</t>
  </si>
  <si>
    <t>135</t>
  </si>
  <si>
    <t>450</t>
  </si>
  <si>
    <t>4108036</t>
  </si>
  <si>
    <t>신영통현대타운.두산위브</t>
  </si>
  <si>
    <t>1,567</t>
  </si>
  <si>
    <t>491</t>
  </si>
  <si>
    <t>2,058</t>
  </si>
  <si>
    <t>1,646</t>
  </si>
  <si>
    <t>458</t>
  </si>
  <si>
    <t>2,104</t>
  </si>
  <si>
    <t>1,685</t>
  </si>
  <si>
    <t>529</t>
  </si>
  <si>
    <t>2,214</t>
  </si>
  <si>
    <t>1,628</t>
  </si>
  <si>
    <t>2,086</t>
  </si>
  <si>
    <t>1,654</t>
  </si>
  <si>
    <t>469</t>
  </si>
  <si>
    <t>2,123</t>
  </si>
  <si>
    <t>1,449</t>
  </si>
  <si>
    <t>349</t>
  </si>
  <si>
    <t>1,798</t>
  </si>
  <si>
    <t>1,011</t>
  </si>
  <si>
    <t>1,234</t>
  </si>
  <si>
    <r>
      <rPr>
        <b/>
        <sz val="11"/>
        <rFont val="맑은 고딕"/>
        <family val="2"/>
        <charset val="129"/>
      </rPr>
      <t>평일승차</t>
    </r>
    <phoneticPr fontId="1" type="noConversion"/>
  </si>
  <si>
    <r>
      <rPr>
        <b/>
        <sz val="11"/>
        <rFont val="맑은 고딕"/>
        <family val="2"/>
        <charset val="129"/>
      </rPr>
      <t>평일하차</t>
    </r>
    <phoneticPr fontId="1" type="noConversion"/>
  </si>
  <si>
    <t>평일합계</t>
    <phoneticPr fontId="1" type="noConversion"/>
  </si>
  <si>
    <r>
      <rPr>
        <b/>
        <sz val="11"/>
        <rFont val="맑은 고딕"/>
        <family val="2"/>
        <charset val="129"/>
      </rPr>
      <t>주말승차</t>
    </r>
    <phoneticPr fontId="1" type="noConversion"/>
  </si>
  <si>
    <r>
      <rPr>
        <b/>
        <sz val="11"/>
        <rFont val="맑은 고딕"/>
        <family val="2"/>
        <charset val="129"/>
      </rPr>
      <t>주말하차</t>
    </r>
    <phoneticPr fontId="1" type="noConversion"/>
  </si>
  <si>
    <r>
      <rPr>
        <b/>
        <sz val="11"/>
        <rFont val="맑은 고딕"/>
        <family val="2"/>
        <charset val="129"/>
      </rPr>
      <t>주말합계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</si>
</sst>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#,##0;[Red]#,##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맑은 고딕"/>
      <family val="2"/>
      <charset val="129"/>
    </font>
    <font>
      <b/>
      <sz val="11"/>
      <name val="맑은 고딕"/>
      <family val="2"/>
      <charset val="129"/>
    </font>
    <font>
      <b/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6" fillId="0" borderId="0"/>
  </cellStyleXfs>
  <cellXfs count="37">
    <xf numFmtId="0" fontId="0" fillId="0" borderId="0" xfId="0">
      <alignment vertical="center"/>
    </xf>
    <xf numFmtId="0" fontId="8" fillId="6" borderId="4" xfId="7" applyFont="1" applyFill="1" applyBorder="1" applyAlignment="1">
      <alignment horizontal="center" vertical="center"/>
    </xf>
    <xf numFmtId="0" fontId="0" fillId="0" borderId="0" xfId="0">
      <alignment vertical="center"/>
    </xf>
    <xf numFmtId="41" fontId="3" fillId="3" borderId="1" xfId="2" applyFont="1" applyFill="1" applyBorder="1" applyAlignment="1" applyProtection="1">
      <alignment horizontal="right" vertical="center"/>
    </xf>
    <xf numFmtId="41" fontId="3" fillId="0" borderId="1" xfId="2" applyFont="1" applyFill="1" applyBorder="1" applyAlignment="1" applyProtection="1">
      <alignment horizontal="right" vertical="center"/>
    </xf>
    <xf numFmtId="41" fontId="4" fillId="4" borderId="2" xfId="2" applyFont="1" applyFill="1" applyBorder="1" applyAlignment="1" applyProtection="1">
      <alignment horizontal="right" vertical="center"/>
    </xf>
    <xf numFmtId="177" fontId="4" fillId="2" borderId="3" xfId="4" applyNumberFormat="1" applyFont="1" applyFill="1" applyBorder="1" applyAlignment="1" applyProtection="1">
      <alignment horizontal="center" vertical="center"/>
    </xf>
    <xf numFmtId="0" fontId="7" fillId="5" borderId="5" xfId="7" applyFont="1" applyFill="1" applyBorder="1" applyAlignment="1">
      <alignment horizontal="center" vertical="center"/>
    </xf>
    <xf numFmtId="0" fontId="7" fillId="0" borderId="0" xfId="7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0" fontId="7" fillId="0" borderId="4" xfId="7" applyNumberFormat="1" applyFont="1" applyBorder="1" applyAlignment="1">
      <alignment horizontal="right" vertical="center"/>
    </xf>
    <xf numFmtId="41" fontId="0" fillId="0" borderId="0" xfId="0" applyNumberFormat="1">
      <alignment vertical="center"/>
    </xf>
    <xf numFmtId="177" fontId="4" fillId="3" borderId="1" xfId="1" applyNumberFormat="1" applyFont="1" applyFill="1" applyBorder="1" applyAlignment="1" applyProtection="1">
      <alignment horizontal="right" vertical="center"/>
      <protection locked="0"/>
    </xf>
    <xf numFmtId="177" fontId="3" fillId="0" borderId="1" xfId="1" applyNumberFormat="1" applyFont="1" applyFill="1" applyBorder="1" applyAlignment="1" applyProtection="1">
      <alignment horizontal="right" vertical="center"/>
      <protection locked="0"/>
    </xf>
    <xf numFmtId="177" fontId="4" fillId="4" borderId="2" xfId="1" applyNumberFormat="1" applyFont="1" applyFill="1" applyBorder="1" applyAlignment="1" applyProtection="1">
      <alignment horizontal="right" vertical="center"/>
      <protection locked="0"/>
    </xf>
    <xf numFmtId="0" fontId="7" fillId="5" borderId="4" xfId="7" applyFont="1" applyFill="1" applyBorder="1" applyAlignment="1">
      <alignment horizontal="center" vertical="center"/>
    </xf>
    <xf numFmtId="0" fontId="8" fillId="6" borderId="4" xfId="7" applyFont="1" applyFill="1" applyBorder="1" applyAlignment="1">
      <alignment horizontal="center" vertical="center"/>
    </xf>
    <xf numFmtId="0" fontId="11" fillId="6" borderId="5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3" fontId="7" fillId="0" borderId="4" xfId="7" applyNumberFormat="1" applyFont="1" applyBorder="1" applyAlignment="1">
      <alignment horizontal="right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8" fillId="6" borderId="5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0" fillId="0" borderId="0" xfId="0">
      <alignment vertical="center"/>
    </xf>
    <xf numFmtId="0" fontId="7" fillId="5" borderId="4" xfId="7" applyFont="1" applyFill="1" applyBorder="1" applyAlignment="1">
      <alignment horizontal="center" vertical="center"/>
    </xf>
  </cellXfs>
  <cellStyles count="8">
    <cellStyle name="쉼표 [0] 2" xfId="2"/>
    <cellStyle name="표준" xfId="0" builtinId="0"/>
    <cellStyle name="표준 2" xfId="7"/>
    <cellStyle name="표준 2 2" xfId="5"/>
    <cellStyle name="표준 3" xfId="3"/>
    <cellStyle name="표준 47" xfId="6"/>
    <cellStyle name="표준 70" xfId="1"/>
    <cellStyle name="표준 7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B1" workbookViewId="0">
      <selection activeCell="H11" sqref="H11"/>
    </sheetView>
  </sheetViews>
  <sheetFormatPr defaultRowHeight="17.399999999999999" x14ac:dyDescent="0.4"/>
  <cols>
    <col min="1" max="1" width="8.796875" style="2"/>
    <col min="4" max="4" width="11.5" bestFit="1" customWidth="1"/>
    <col min="5" max="7" width="10.3984375" bestFit="1" customWidth="1"/>
    <col min="9" max="9" width="13.296875" bestFit="1" customWidth="1"/>
  </cols>
  <sheetData>
    <row r="1" spans="1:9" x14ac:dyDescent="0.4">
      <c r="B1" s="6" t="s">
        <v>0</v>
      </c>
    </row>
    <row r="2" spans="1:9" x14ac:dyDescent="0.4">
      <c r="A2" s="14" t="s">
        <v>1</v>
      </c>
      <c r="B2" s="5">
        <v>758722</v>
      </c>
      <c r="D2" s="11"/>
    </row>
    <row r="3" spans="1:9" x14ac:dyDescent="0.4">
      <c r="A3" s="12" t="s">
        <v>2</v>
      </c>
      <c r="B3" s="3">
        <v>47403</v>
      </c>
    </row>
    <row r="4" spans="1:9" x14ac:dyDescent="0.4">
      <c r="A4" s="13" t="s">
        <v>3</v>
      </c>
      <c r="B4" s="4">
        <v>7543</v>
      </c>
    </row>
    <row r="5" spans="1:9" x14ac:dyDescent="0.4">
      <c r="A5" s="13" t="s">
        <v>4</v>
      </c>
      <c r="B5" s="4">
        <v>8721</v>
      </c>
      <c r="E5" t="s">
        <v>112</v>
      </c>
      <c r="F5" t="s">
        <v>104</v>
      </c>
      <c r="G5" t="s">
        <v>108</v>
      </c>
      <c r="H5" t="s">
        <v>109</v>
      </c>
      <c r="I5" t="s">
        <v>111</v>
      </c>
    </row>
    <row r="6" spans="1:9" x14ac:dyDescent="0.4">
      <c r="A6" s="13" t="s">
        <v>5</v>
      </c>
      <c r="B6" s="4">
        <v>10011</v>
      </c>
      <c r="E6" s="9">
        <v>0.106</v>
      </c>
      <c r="F6" s="9">
        <v>7.6999999999999999E-2</v>
      </c>
      <c r="G6" s="9">
        <v>6.6000000000000003E-2</v>
      </c>
      <c r="H6" s="9">
        <v>0.66800000000000004</v>
      </c>
      <c r="I6" s="9">
        <v>8.3000000000000004E-2</v>
      </c>
    </row>
    <row r="7" spans="1:9" x14ac:dyDescent="0.4">
      <c r="A7" s="13" t="s">
        <v>6</v>
      </c>
      <c r="B7" s="4">
        <v>10648</v>
      </c>
      <c r="E7" t="s">
        <v>106</v>
      </c>
      <c r="F7" t="s">
        <v>105</v>
      </c>
      <c r="G7" s="11" t="s">
        <v>107</v>
      </c>
      <c r="H7" t="s">
        <v>110</v>
      </c>
      <c r="I7" t="s">
        <v>113</v>
      </c>
    </row>
    <row r="8" spans="1:9" x14ac:dyDescent="0.4">
      <c r="A8" s="13" t="s">
        <v>7</v>
      </c>
      <c r="B8" s="4">
        <v>10480</v>
      </c>
    </row>
    <row r="9" spans="1:9" x14ac:dyDescent="0.4">
      <c r="A9" s="13" t="s">
        <v>8</v>
      </c>
      <c r="B9" s="4">
        <v>10473</v>
      </c>
      <c r="D9" s="11"/>
      <c r="E9" s="11"/>
    </row>
    <row r="10" spans="1:9" x14ac:dyDescent="0.4">
      <c r="A10" s="13" t="s">
        <v>9</v>
      </c>
      <c r="B10" s="4">
        <v>11551</v>
      </c>
      <c r="D10" s="11"/>
      <c r="E10" t="s">
        <v>120</v>
      </c>
      <c r="F10" t="s">
        <v>121</v>
      </c>
    </row>
    <row r="11" spans="1:9" x14ac:dyDescent="0.4">
      <c r="A11" s="13" t="s">
        <v>10</v>
      </c>
      <c r="B11" s="4">
        <v>11094</v>
      </c>
    </row>
    <row r="12" spans="1:9" x14ac:dyDescent="0.4">
      <c r="A12" s="13" t="s">
        <v>11</v>
      </c>
      <c r="B12" s="4">
        <v>10730</v>
      </c>
      <c r="E12" s="11">
        <f>SUM(B24:B68)</f>
        <v>506454</v>
      </c>
      <c r="G12" s="11">
        <f>SUM(B69:B104)</f>
        <v>63520</v>
      </c>
    </row>
    <row r="13" spans="1:9" x14ac:dyDescent="0.4">
      <c r="A13" s="13" t="s">
        <v>12</v>
      </c>
      <c r="B13" s="4">
        <v>10114</v>
      </c>
      <c r="E13" t="s">
        <v>117</v>
      </c>
      <c r="F13" t="s">
        <v>118</v>
      </c>
      <c r="G13" t="s">
        <v>119</v>
      </c>
    </row>
    <row r="14" spans="1:9" x14ac:dyDescent="0.4">
      <c r="A14" s="13" t="s">
        <v>13</v>
      </c>
      <c r="B14" s="4">
        <v>10236</v>
      </c>
      <c r="D14" t="s">
        <v>116</v>
      </c>
      <c r="E14">
        <v>650</v>
      </c>
      <c r="F14">
        <v>910</v>
      </c>
      <c r="G14">
        <v>1300</v>
      </c>
    </row>
    <row r="15" spans="1:9" x14ac:dyDescent="0.4">
      <c r="A15" s="13" t="s">
        <v>14</v>
      </c>
      <c r="B15" s="4">
        <v>10217</v>
      </c>
      <c r="D15" t="s">
        <v>114</v>
      </c>
      <c r="E15">
        <v>730</v>
      </c>
      <c r="F15">
        <v>1010</v>
      </c>
      <c r="G15">
        <v>1450</v>
      </c>
    </row>
    <row r="16" spans="1:9" x14ac:dyDescent="0.4">
      <c r="A16" s="13" t="s">
        <v>15</v>
      </c>
      <c r="B16" s="4">
        <v>9030</v>
      </c>
      <c r="D16" t="s">
        <v>115</v>
      </c>
      <c r="E16">
        <v>1960</v>
      </c>
      <c r="F16">
        <v>1960</v>
      </c>
      <c r="G16">
        <v>2800</v>
      </c>
    </row>
    <row r="17" spans="1:7" x14ac:dyDescent="0.4">
      <c r="A17" s="13" t="s">
        <v>16</v>
      </c>
      <c r="B17" s="4">
        <v>8199</v>
      </c>
      <c r="D17" t="s">
        <v>122</v>
      </c>
      <c r="E17">
        <v>960</v>
      </c>
      <c r="F17">
        <v>1180</v>
      </c>
      <c r="G17">
        <v>1690</v>
      </c>
    </row>
    <row r="18" spans="1:7" x14ac:dyDescent="0.4">
      <c r="A18" s="13" t="s">
        <v>17</v>
      </c>
      <c r="B18" s="4">
        <v>8552</v>
      </c>
      <c r="D18" t="s">
        <v>123</v>
      </c>
      <c r="E18" t="s">
        <v>124</v>
      </c>
    </row>
    <row r="19" spans="1:7" x14ac:dyDescent="0.4">
      <c r="A19" s="13" t="s">
        <v>18</v>
      </c>
      <c r="B19" s="4">
        <v>8128</v>
      </c>
      <c r="D19">
        <v>73.92</v>
      </c>
      <c r="E19">
        <v>77.88</v>
      </c>
      <c r="F19">
        <v>1128.92</v>
      </c>
    </row>
    <row r="20" spans="1:7" x14ac:dyDescent="0.4">
      <c r="A20" s="13" t="s">
        <v>19</v>
      </c>
      <c r="B20" s="4">
        <v>7755</v>
      </c>
    </row>
    <row r="21" spans="1:7" x14ac:dyDescent="0.4">
      <c r="A21" s="13" t="s">
        <v>20</v>
      </c>
      <c r="B21" s="4">
        <v>8232</v>
      </c>
    </row>
    <row r="22" spans="1:7" x14ac:dyDescent="0.4">
      <c r="A22" s="13" t="s">
        <v>21</v>
      </c>
      <c r="B22" s="4">
        <v>8813</v>
      </c>
    </row>
    <row r="23" spans="1:7" x14ac:dyDescent="0.4">
      <c r="A23" s="13" t="s">
        <v>22</v>
      </c>
      <c r="B23" s="4">
        <v>8221</v>
      </c>
    </row>
    <row r="24" spans="1:7" x14ac:dyDescent="0.4">
      <c r="A24" s="13" t="s">
        <v>23</v>
      </c>
      <c r="B24" s="4">
        <v>8124</v>
      </c>
    </row>
    <row r="25" spans="1:7" x14ac:dyDescent="0.4">
      <c r="A25" s="13" t="s">
        <v>24</v>
      </c>
      <c r="B25" s="4">
        <v>8361</v>
      </c>
    </row>
    <row r="26" spans="1:7" x14ac:dyDescent="0.4">
      <c r="A26" s="13" t="s">
        <v>25</v>
      </c>
      <c r="B26" s="4">
        <v>7996</v>
      </c>
    </row>
    <row r="27" spans="1:7" x14ac:dyDescent="0.4">
      <c r="A27" s="13" t="s">
        <v>26</v>
      </c>
      <c r="B27" s="4">
        <v>8291</v>
      </c>
    </row>
    <row r="28" spans="1:7" x14ac:dyDescent="0.4">
      <c r="A28" s="13" t="s">
        <v>27</v>
      </c>
      <c r="B28" s="4">
        <v>8375</v>
      </c>
    </row>
    <row r="29" spans="1:7" x14ac:dyDescent="0.4">
      <c r="A29" s="13" t="s">
        <v>28</v>
      </c>
      <c r="B29" s="4">
        <v>9125</v>
      </c>
    </row>
    <row r="30" spans="1:7" x14ac:dyDescent="0.4">
      <c r="A30" s="13" t="s">
        <v>29</v>
      </c>
      <c r="B30" s="4">
        <v>9439</v>
      </c>
    </row>
    <row r="31" spans="1:7" x14ac:dyDescent="0.4">
      <c r="A31" s="13" t="s">
        <v>30</v>
      </c>
      <c r="B31" s="4">
        <v>9676</v>
      </c>
    </row>
    <row r="32" spans="1:7" x14ac:dyDescent="0.4">
      <c r="A32" s="13" t="s">
        <v>31</v>
      </c>
      <c r="B32" s="4">
        <v>9376</v>
      </c>
    </row>
    <row r="33" spans="1:2" x14ac:dyDescent="0.4">
      <c r="A33" s="13" t="s">
        <v>32</v>
      </c>
      <c r="B33" s="4">
        <v>10226</v>
      </c>
    </row>
    <row r="34" spans="1:2" x14ac:dyDescent="0.4">
      <c r="A34" s="13" t="s">
        <v>33</v>
      </c>
      <c r="B34" s="4">
        <v>10782</v>
      </c>
    </row>
    <row r="35" spans="1:2" x14ac:dyDescent="0.4">
      <c r="A35" s="13" t="s">
        <v>34</v>
      </c>
      <c r="B35" s="4">
        <v>11122</v>
      </c>
    </row>
    <row r="36" spans="1:2" x14ac:dyDescent="0.4">
      <c r="A36" s="13" t="s">
        <v>35</v>
      </c>
      <c r="B36" s="4">
        <v>11720</v>
      </c>
    </row>
    <row r="37" spans="1:2" x14ac:dyDescent="0.4">
      <c r="A37" s="13" t="s">
        <v>36</v>
      </c>
      <c r="B37" s="4">
        <v>12444</v>
      </c>
    </row>
    <row r="38" spans="1:2" x14ac:dyDescent="0.4">
      <c r="A38" s="13" t="s">
        <v>37</v>
      </c>
      <c r="B38" s="4">
        <v>12945</v>
      </c>
    </row>
    <row r="39" spans="1:2" x14ac:dyDescent="0.4">
      <c r="A39" s="13" t="s">
        <v>38</v>
      </c>
      <c r="B39" s="4">
        <v>14857</v>
      </c>
    </row>
    <row r="40" spans="1:2" x14ac:dyDescent="0.4">
      <c r="A40" s="13" t="s">
        <v>39</v>
      </c>
      <c r="B40" s="4">
        <v>17123</v>
      </c>
    </row>
    <row r="41" spans="1:2" x14ac:dyDescent="0.4">
      <c r="A41" s="13" t="s">
        <v>40</v>
      </c>
      <c r="B41" s="4">
        <v>17591</v>
      </c>
    </row>
    <row r="42" spans="1:2" x14ac:dyDescent="0.4">
      <c r="A42" s="13" t="s">
        <v>41</v>
      </c>
      <c r="B42" s="4">
        <v>17478</v>
      </c>
    </row>
    <row r="43" spans="1:2" x14ac:dyDescent="0.4">
      <c r="A43" s="13" t="s">
        <v>42</v>
      </c>
      <c r="B43" s="4">
        <v>17070</v>
      </c>
    </row>
    <row r="44" spans="1:2" x14ac:dyDescent="0.4">
      <c r="A44" s="13" t="s">
        <v>43</v>
      </c>
      <c r="B44" s="4">
        <v>14750</v>
      </c>
    </row>
    <row r="45" spans="1:2" x14ac:dyDescent="0.4">
      <c r="A45" s="13" t="s">
        <v>44</v>
      </c>
      <c r="B45" s="4">
        <v>15859</v>
      </c>
    </row>
    <row r="46" spans="1:2" x14ac:dyDescent="0.4">
      <c r="A46" s="13" t="s">
        <v>45</v>
      </c>
      <c r="B46" s="4">
        <v>14696</v>
      </c>
    </row>
    <row r="47" spans="1:2" x14ac:dyDescent="0.4">
      <c r="A47" s="13" t="s">
        <v>46</v>
      </c>
      <c r="B47" s="4">
        <v>14560</v>
      </c>
    </row>
    <row r="48" spans="1:2" x14ac:dyDescent="0.4">
      <c r="A48" s="13" t="s">
        <v>47</v>
      </c>
      <c r="B48" s="4">
        <v>14732</v>
      </c>
    </row>
    <row r="49" spans="1:2" x14ac:dyDescent="0.4">
      <c r="A49" s="13" t="s">
        <v>48</v>
      </c>
      <c r="B49" s="4">
        <v>14797</v>
      </c>
    </row>
    <row r="50" spans="1:2" x14ac:dyDescent="0.4">
      <c r="A50" s="13" t="s">
        <v>49</v>
      </c>
      <c r="B50" s="4">
        <v>13806</v>
      </c>
    </row>
    <row r="51" spans="1:2" x14ac:dyDescent="0.4">
      <c r="A51" s="13" t="s">
        <v>50</v>
      </c>
      <c r="B51" s="4">
        <v>13830</v>
      </c>
    </row>
    <row r="52" spans="1:2" x14ac:dyDescent="0.4">
      <c r="A52" s="13" t="s">
        <v>51</v>
      </c>
      <c r="B52" s="4">
        <v>13235</v>
      </c>
    </row>
    <row r="53" spans="1:2" x14ac:dyDescent="0.4">
      <c r="A53" s="13" t="s">
        <v>52</v>
      </c>
      <c r="B53" s="4">
        <v>12626</v>
      </c>
    </row>
    <row r="54" spans="1:2" x14ac:dyDescent="0.4">
      <c r="A54" s="13" t="s">
        <v>53</v>
      </c>
      <c r="B54" s="4">
        <v>11997</v>
      </c>
    </row>
    <row r="55" spans="1:2" x14ac:dyDescent="0.4">
      <c r="A55" s="13" t="s">
        <v>54</v>
      </c>
      <c r="B55" s="4">
        <v>10451</v>
      </c>
    </row>
    <row r="56" spans="1:2" x14ac:dyDescent="0.4">
      <c r="A56" s="13" t="s">
        <v>55</v>
      </c>
      <c r="B56" s="4">
        <v>9893</v>
      </c>
    </row>
    <row r="57" spans="1:2" x14ac:dyDescent="0.4">
      <c r="A57" s="13" t="s">
        <v>56</v>
      </c>
      <c r="B57" s="4">
        <v>10192</v>
      </c>
    </row>
    <row r="58" spans="1:2" x14ac:dyDescent="0.4">
      <c r="A58" s="13" t="s">
        <v>57</v>
      </c>
      <c r="B58" s="4">
        <v>9675</v>
      </c>
    </row>
    <row r="59" spans="1:2" x14ac:dyDescent="0.4">
      <c r="A59" s="13" t="s">
        <v>58</v>
      </c>
      <c r="B59" s="4">
        <v>8568</v>
      </c>
    </row>
    <row r="60" spans="1:2" x14ac:dyDescent="0.4">
      <c r="A60" s="13" t="s">
        <v>59</v>
      </c>
      <c r="B60" s="4">
        <v>9584</v>
      </c>
    </row>
    <row r="61" spans="1:2" x14ac:dyDescent="0.4">
      <c r="A61" s="13" t="s">
        <v>60</v>
      </c>
      <c r="B61" s="4">
        <v>9789</v>
      </c>
    </row>
    <row r="62" spans="1:2" x14ac:dyDescent="0.4">
      <c r="A62" s="13" t="s">
        <v>61</v>
      </c>
      <c r="B62" s="4">
        <v>9457</v>
      </c>
    </row>
    <row r="63" spans="1:2" x14ac:dyDescent="0.4">
      <c r="A63" s="13" t="s">
        <v>62</v>
      </c>
      <c r="B63" s="4">
        <v>8440</v>
      </c>
    </row>
    <row r="64" spans="1:2" x14ac:dyDescent="0.4">
      <c r="A64" s="13" t="s">
        <v>63</v>
      </c>
      <c r="B64" s="4">
        <v>7725</v>
      </c>
    </row>
    <row r="65" spans="1:2" x14ac:dyDescent="0.4">
      <c r="A65" s="13" t="s">
        <v>64</v>
      </c>
      <c r="B65" s="4">
        <v>7017</v>
      </c>
    </row>
    <row r="66" spans="1:2" x14ac:dyDescent="0.4">
      <c r="A66" s="13" t="s">
        <v>65</v>
      </c>
      <c r="B66" s="4">
        <v>6551</v>
      </c>
    </row>
    <row r="67" spans="1:2" x14ac:dyDescent="0.4">
      <c r="A67" s="13" t="s">
        <v>66</v>
      </c>
      <c r="B67" s="4">
        <v>6501</v>
      </c>
    </row>
    <row r="68" spans="1:2" x14ac:dyDescent="0.4">
      <c r="A68" s="13" t="s">
        <v>67</v>
      </c>
      <c r="B68" s="4">
        <v>5602</v>
      </c>
    </row>
    <row r="69" spans="1:2" x14ac:dyDescent="0.4">
      <c r="A69" s="13" t="s">
        <v>68</v>
      </c>
      <c r="B69" s="4">
        <v>4780</v>
      </c>
    </row>
    <row r="70" spans="1:2" x14ac:dyDescent="0.4">
      <c r="A70" s="13" t="s">
        <v>69</v>
      </c>
      <c r="B70" s="4">
        <v>5475</v>
      </c>
    </row>
    <row r="71" spans="1:2" x14ac:dyDescent="0.4">
      <c r="A71" s="13" t="s">
        <v>70</v>
      </c>
      <c r="B71" s="4">
        <v>3402</v>
      </c>
    </row>
    <row r="72" spans="1:2" x14ac:dyDescent="0.4">
      <c r="A72" s="13" t="s">
        <v>71</v>
      </c>
      <c r="B72" s="4">
        <v>3829</v>
      </c>
    </row>
    <row r="73" spans="1:2" x14ac:dyDescent="0.4">
      <c r="A73" s="13" t="s">
        <v>72</v>
      </c>
      <c r="B73" s="4">
        <v>3798</v>
      </c>
    </row>
    <row r="74" spans="1:2" x14ac:dyDescent="0.4">
      <c r="A74" s="13" t="s">
        <v>73</v>
      </c>
      <c r="B74" s="4">
        <v>3730</v>
      </c>
    </row>
    <row r="75" spans="1:2" x14ac:dyDescent="0.4">
      <c r="A75" s="13" t="s">
        <v>74</v>
      </c>
      <c r="B75" s="4">
        <v>3824</v>
      </c>
    </row>
    <row r="76" spans="1:2" x14ac:dyDescent="0.4">
      <c r="A76" s="13" t="s">
        <v>75</v>
      </c>
      <c r="B76" s="4">
        <v>3059</v>
      </c>
    </row>
    <row r="77" spans="1:2" x14ac:dyDescent="0.4">
      <c r="A77" s="13" t="s">
        <v>76</v>
      </c>
      <c r="B77" s="4">
        <v>2629</v>
      </c>
    </row>
    <row r="78" spans="1:2" x14ac:dyDescent="0.4">
      <c r="A78" s="13" t="s">
        <v>77</v>
      </c>
      <c r="B78" s="4">
        <v>2604</v>
      </c>
    </row>
    <row r="79" spans="1:2" x14ac:dyDescent="0.4">
      <c r="A79" s="13" t="s">
        <v>78</v>
      </c>
      <c r="B79" s="4">
        <v>2523</v>
      </c>
    </row>
    <row r="80" spans="1:2" x14ac:dyDescent="0.4">
      <c r="A80" s="13" t="s">
        <v>79</v>
      </c>
      <c r="B80" s="4">
        <v>3012</v>
      </c>
    </row>
    <row r="81" spans="1:2" x14ac:dyDescent="0.4">
      <c r="A81" s="13" t="s">
        <v>80</v>
      </c>
      <c r="B81" s="4">
        <v>2561</v>
      </c>
    </row>
    <row r="82" spans="1:2" x14ac:dyDescent="0.4">
      <c r="A82" s="13" t="s">
        <v>81</v>
      </c>
      <c r="B82" s="4">
        <v>2088</v>
      </c>
    </row>
    <row r="83" spans="1:2" x14ac:dyDescent="0.4">
      <c r="A83" s="13" t="s">
        <v>82</v>
      </c>
      <c r="B83" s="4">
        <v>2182</v>
      </c>
    </row>
    <row r="84" spans="1:2" x14ac:dyDescent="0.4">
      <c r="A84" s="13" t="s">
        <v>83</v>
      </c>
      <c r="B84" s="4">
        <v>2001</v>
      </c>
    </row>
    <row r="85" spans="1:2" x14ac:dyDescent="0.4">
      <c r="A85" s="13" t="s">
        <v>84</v>
      </c>
      <c r="B85" s="4">
        <v>1887</v>
      </c>
    </row>
    <row r="86" spans="1:2" x14ac:dyDescent="0.4">
      <c r="A86" s="13" t="s">
        <v>85</v>
      </c>
      <c r="B86" s="4">
        <v>1698</v>
      </c>
    </row>
    <row r="87" spans="1:2" x14ac:dyDescent="0.4">
      <c r="A87" s="13" t="s">
        <v>86</v>
      </c>
      <c r="B87" s="4">
        <v>1466</v>
      </c>
    </row>
    <row r="88" spans="1:2" x14ac:dyDescent="0.4">
      <c r="A88" s="13" t="s">
        <v>87</v>
      </c>
      <c r="B88" s="4">
        <v>1325</v>
      </c>
    </row>
    <row r="89" spans="1:2" x14ac:dyDescent="0.4">
      <c r="A89" s="13" t="s">
        <v>88</v>
      </c>
      <c r="B89" s="4">
        <v>1105</v>
      </c>
    </row>
    <row r="90" spans="1:2" x14ac:dyDescent="0.4">
      <c r="A90" s="13" t="s">
        <v>89</v>
      </c>
      <c r="B90" s="4">
        <v>950</v>
      </c>
    </row>
    <row r="91" spans="1:2" x14ac:dyDescent="0.4">
      <c r="A91" s="13" t="s">
        <v>90</v>
      </c>
      <c r="B91" s="4">
        <v>733</v>
      </c>
    </row>
    <row r="92" spans="1:2" x14ac:dyDescent="0.4">
      <c r="A92" s="13" t="s">
        <v>91</v>
      </c>
      <c r="B92" s="4">
        <v>635</v>
      </c>
    </row>
    <row r="93" spans="1:2" x14ac:dyDescent="0.4">
      <c r="A93" s="13" t="s">
        <v>92</v>
      </c>
      <c r="B93" s="4">
        <v>468</v>
      </c>
    </row>
    <row r="94" spans="1:2" x14ac:dyDescent="0.4">
      <c r="A94" s="13" t="s">
        <v>93</v>
      </c>
      <c r="B94" s="4">
        <v>436</v>
      </c>
    </row>
    <row r="95" spans="1:2" x14ac:dyDescent="0.4">
      <c r="A95" s="13" t="s">
        <v>94</v>
      </c>
      <c r="B95" s="4">
        <v>345</v>
      </c>
    </row>
    <row r="96" spans="1:2" x14ac:dyDescent="0.4">
      <c r="A96" s="13" t="s">
        <v>95</v>
      </c>
      <c r="B96" s="4">
        <v>229</v>
      </c>
    </row>
    <row r="97" spans="1:2" x14ac:dyDescent="0.4">
      <c r="A97" s="13" t="s">
        <v>96</v>
      </c>
      <c r="B97" s="4">
        <v>196</v>
      </c>
    </row>
    <row r="98" spans="1:2" x14ac:dyDescent="0.4">
      <c r="A98" s="13" t="s">
        <v>97</v>
      </c>
      <c r="B98" s="4">
        <v>135</v>
      </c>
    </row>
    <row r="99" spans="1:2" x14ac:dyDescent="0.4">
      <c r="A99" s="13" t="s">
        <v>98</v>
      </c>
      <c r="B99" s="4">
        <v>113</v>
      </c>
    </row>
    <row r="100" spans="1:2" x14ac:dyDescent="0.4">
      <c r="A100" s="13" t="s">
        <v>99</v>
      </c>
      <c r="B100" s="4">
        <v>83</v>
      </c>
    </row>
    <row r="101" spans="1:2" x14ac:dyDescent="0.4">
      <c r="A101" s="13" t="s">
        <v>100</v>
      </c>
      <c r="B101" s="4">
        <v>55</v>
      </c>
    </row>
    <row r="102" spans="1:2" x14ac:dyDescent="0.4">
      <c r="A102" s="13" t="s">
        <v>101</v>
      </c>
      <c r="B102" s="4">
        <v>35</v>
      </c>
    </row>
    <row r="103" spans="1:2" x14ac:dyDescent="0.4">
      <c r="A103" s="13" t="s">
        <v>102</v>
      </c>
      <c r="B103" s="4">
        <v>32</v>
      </c>
    </row>
    <row r="104" spans="1:2" x14ac:dyDescent="0.4">
      <c r="A104" s="12" t="s">
        <v>103</v>
      </c>
      <c r="B104" s="3">
        <v>97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Q1" zoomScale="70" zoomScaleNormal="70" workbookViewId="0">
      <selection activeCell="AJ24" sqref="AJ24"/>
    </sheetView>
  </sheetViews>
  <sheetFormatPr defaultRowHeight="17.399999999999999" x14ac:dyDescent="0.4"/>
  <cols>
    <col min="1" max="1" width="10.3984375" bestFit="1" customWidth="1"/>
    <col min="5" max="5" width="20.19921875" bestFit="1" customWidth="1"/>
    <col min="29" max="29" width="9.69921875" bestFit="1" customWidth="1"/>
  </cols>
  <sheetData>
    <row r="1" spans="1:32" x14ac:dyDescent="0.4">
      <c r="A1" s="1" t="s">
        <v>151</v>
      </c>
      <c r="B1" s="1"/>
      <c r="C1" s="1" t="s">
        <v>152</v>
      </c>
      <c r="D1" s="1"/>
      <c r="E1" s="1"/>
      <c r="F1" s="1" t="s">
        <v>153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2" x14ac:dyDescent="0.4">
      <c r="A2" s="1"/>
      <c r="B2" s="1"/>
      <c r="C2" s="1"/>
      <c r="D2" s="1"/>
      <c r="E2" s="1"/>
      <c r="F2" s="1" t="s">
        <v>154</v>
      </c>
      <c r="G2" s="1"/>
      <c r="H2" s="1"/>
      <c r="I2" s="1" t="s">
        <v>155</v>
      </c>
      <c r="J2" s="1"/>
      <c r="K2" s="1"/>
      <c r="L2" s="1" t="s">
        <v>156</v>
      </c>
      <c r="M2" s="1"/>
      <c r="N2" s="1"/>
      <c r="O2" s="1" t="s">
        <v>157</v>
      </c>
      <c r="P2" s="1"/>
      <c r="Q2" s="1"/>
      <c r="R2" s="1" t="s">
        <v>158</v>
      </c>
      <c r="S2" s="1"/>
      <c r="T2" s="1"/>
      <c r="U2" s="1" t="s">
        <v>159</v>
      </c>
      <c r="V2" s="1"/>
      <c r="W2" s="1"/>
      <c r="X2" s="1" t="s">
        <v>160</v>
      </c>
      <c r="Y2" s="1"/>
      <c r="Z2" s="1"/>
    </row>
    <row r="3" spans="1:32" x14ac:dyDescent="0.4">
      <c r="A3" s="16" t="s">
        <v>161</v>
      </c>
      <c r="B3" s="16" t="s">
        <v>162</v>
      </c>
      <c r="C3" s="16" t="s">
        <v>163</v>
      </c>
      <c r="D3" s="16" t="s">
        <v>164</v>
      </c>
      <c r="E3" s="16" t="s">
        <v>165</v>
      </c>
      <c r="F3" s="16" t="s">
        <v>166</v>
      </c>
      <c r="G3" s="16" t="s">
        <v>167</v>
      </c>
      <c r="H3" s="16" t="s">
        <v>168</v>
      </c>
      <c r="I3" s="16" t="s">
        <v>166</v>
      </c>
      <c r="J3" s="16" t="s">
        <v>167</v>
      </c>
      <c r="K3" s="16" t="s">
        <v>168</v>
      </c>
      <c r="L3" s="16" t="s">
        <v>166</v>
      </c>
      <c r="M3" s="16" t="s">
        <v>167</v>
      </c>
      <c r="N3" s="16" t="s">
        <v>168</v>
      </c>
      <c r="O3" s="16" t="s">
        <v>166</v>
      </c>
      <c r="P3" s="16" t="s">
        <v>167</v>
      </c>
      <c r="Q3" s="16" t="s">
        <v>168</v>
      </c>
      <c r="R3" s="16" t="s">
        <v>166</v>
      </c>
      <c r="S3" s="16" t="s">
        <v>167</v>
      </c>
      <c r="T3" s="16" t="s">
        <v>168</v>
      </c>
      <c r="U3" s="16" t="s">
        <v>166</v>
      </c>
      <c r="V3" s="16" t="s">
        <v>167</v>
      </c>
      <c r="W3" s="16" t="s">
        <v>168</v>
      </c>
      <c r="X3" s="16" t="s">
        <v>166</v>
      </c>
      <c r="Y3" s="16" t="s">
        <v>167</v>
      </c>
      <c r="Z3" s="16" t="s">
        <v>168</v>
      </c>
      <c r="AA3" s="32" t="s">
        <v>457</v>
      </c>
      <c r="AB3" s="32" t="s">
        <v>458</v>
      </c>
      <c r="AC3" s="17" t="s">
        <v>459</v>
      </c>
      <c r="AD3" s="32" t="s">
        <v>460</v>
      </c>
      <c r="AE3" s="32" t="s">
        <v>461</v>
      </c>
      <c r="AF3" s="32" t="s">
        <v>462</v>
      </c>
    </row>
    <row r="4" spans="1:32" x14ac:dyDescent="0.4">
      <c r="A4" s="15" t="s">
        <v>125</v>
      </c>
      <c r="B4" s="15" t="s">
        <v>126</v>
      </c>
      <c r="C4" s="15" t="s">
        <v>127</v>
      </c>
      <c r="D4" s="15" t="s">
        <v>128</v>
      </c>
      <c r="E4" s="15" t="s">
        <v>129</v>
      </c>
      <c r="F4" s="10">
        <v>328</v>
      </c>
      <c r="G4" s="10">
        <v>132</v>
      </c>
      <c r="H4" s="10">
        <v>460</v>
      </c>
      <c r="I4" s="10">
        <v>367</v>
      </c>
      <c r="J4" s="10">
        <v>186</v>
      </c>
      <c r="K4" s="10">
        <v>553</v>
      </c>
      <c r="L4" s="10">
        <v>305</v>
      </c>
      <c r="M4" s="10">
        <v>110</v>
      </c>
      <c r="N4" s="10">
        <v>415</v>
      </c>
      <c r="O4" s="10">
        <v>315</v>
      </c>
      <c r="P4" s="10">
        <v>109</v>
      </c>
      <c r="Q4" s="10">
        <v>424</v>
      </c>
      <c r="R4" s="10">
        <v>341</v>
      </c>
      <c r="S4" s="10">
        <v>139</v>
      </c>
      <c r="T4" s="10">
        <v>480</v>
      </c>
      <c r="U4" s="10">
        <v>413</v>
      </c>
      <c r="V4" s="10">
        <v>151</v>
      </c>
      <c r="W4" s="10">
        <v>564</v>
      </c>
      <c r="X4" s="10">
        <v>352</v>
      </c>
      <c r="Y4" s="10">
        <v>120</v>
      </c>
      <c r="Z4" s="10">
        <v>472</v>
      </c>
      <c r="AA4">
        <v>331.2</v>
      </c>
      <c r="AB4">
        <v>135.19999999999999</v>
      </c>
      <c r="AC4">
        <f>SUM(AA4:AB4)</f>
        <v>466.4</v>
      </c>
      <c r="AD4">
        <f>AVERAGE(U4,X4)</f>
        <v>382.5</v>
      </c>
      <c r="AE4" s="35">
        <f t="shared" ref="AE4:AF9" si="0">AVERAGE(V4,Y4)</f>
        <v>135.5</v>
      </c>
      <c r="AF4" s="35">
        <f t="shared" si="0"/>
        <v>518</v>
      </c>
    </row>
    <row r="5" spans="1:32" x14ac:dyDescent="0.4">
      <c r="A5" s="18" t="s">
        <v>125</v>
      </c>
      <c r="B5" s="18" t="s">
        <v>126</v>
      </c>
      <c r="C5" s="18" t="s">
        <v>127</v>
      </c>
      <c r="D5" s="18" t="s">
        <v>169</v>
      </c>
      <c r="E5" s="18" t="s">
        <v>170</v>
      </c>
      <c r="F5" s="10">
        <v>239</v>
      </c>
      <c r="G5" s="10">
        <v>18</v>
      </c>
      <c r="H5" s="10">
        <v>257</v>
      </c>
      <c r="I5" s="10">
        <v>239</v>
      </c>
      <c r="J5" s="10">
        <v>15</v>
      </c>
      <c r="K5" s="10">
        <v>254</v>
      </c>
      <c r="L5" s="10">
        <v>197</v>
      </c>
      <c r="M5" s="10">
        <v>28</v>
      </c>
      <c r="N5" s="10">
        <v>225</v>
      </c>
      <c r="O5" s="10">
        <v>213</v>
      </c>
      <c r="P5" s="10">
        <v>18</v>
      </c>
      <c r="Q5" s="10">
        <v>231</v>
      </c>
      <c r="R5" s="10">
        <v>222</v>
      </c>
      <c r="S5" s="10">
        <v>21</v>
      </c>
      <c r="T5" s="10">
        <v>243</v>
      </c>
      <c r="U5" s="10">
        <v>298</v>
      </c>
      <c r="V5" s="10">
        <v>107</v>
      </c>
      <c r="W5" s="10">
        <v>405</v>
      </c>
      <c r="X5" s="10">
        <v>177</v>
      </c>
      <c r="Y5" s="10">
        <v>18</v>
      </c>
      <c r="Z5" s="10">
        <v>195</v>
      </c>
      <c r="AA5">
        <v>222</v>
      </c>
      <c r="AB5">
        <v>20</v>
      </c>
      <c r="AC5" s="35">
        <f t="shared" ref="AC5:AC9" si="1">SUM(AA5:AB5)</f>
        <v>242</v>
      </c>
      <c r="AD5" s="35">
        <f t="shared" ref="AD5:AD9" si="2">AVERAGE(U5,X5)</f>
        <v>237.5</v>
      </c>
      <c r="AE5" s="35">
        <f t="shared" si="0"/>
        <v>62.5</v>
      </c>
      <c r="AF5" s="35">
        <f t="shared" si="0"/>
        <v>300</v>
      </c>
    </row>
    <row r="6" spans="1:32" x14ac:dyDescent="0.4">
      <c r="A6" s="19" t="s">
        <v>125</v>
      </c>
      <c r="B6" s="19" t="s">
        <v>126</v>
      </c>
      <c r="C6" s="19" t="s">
        <v>127</v>
      </c>
      <c r="D6" s="19" t="s">
        <v>189</v>
      </c>
      <c r="E6" s="19" t="s">
        <v>190</v>
      </c>
      <c r="F6" s="10">
        <v>344</v>
      </c>
      <c r="G6" s="10">
        <v>52</v>
      </c>
      <c r="H6" s="10">
        <v>396</v>
      </c>
      <c r="I6" s="10">
        <v>332</v>
      </c>
      <c r="J6" s="10">
        <v>63</v>
      </c>
      <c r="K6" s="10">
        <v>395</v>
      </c>
      <c r="L6" s="10">
        <v>328</v>
      </c>
      <c r="M6" s="10">
        <v>55</v>
      </c>
      <c r="N6" s="10">
        <v>383</v>
      </c>
      <c r="O6" s="10">
        <v>323</v>
      </c>
      <c r="P6" s="10">
        <v>45</v>
      </c>
      <c r="Q6" s="10">
        <v>368</v>
      </c>
      <c r="R6" s="10">
        <v>379</v>
      </c>
      <c r="S6" s="10">
        <v>51</v>
      </c>
      <c r="T6" s="10">
        <v>430</v>
      </c>
      <c r="U6" s="10">
        <v>440</v>
      </c>
      <c r="V6" s="10">
        <v>46</v>
      </c>
      <c r="W6" s="10">
        <v>486</v>
      </c>
      <c r="X6" s="10">
        <v>306</v>
      </c>
      <c r="Y6" s="10">
        <v>42</v>
      </c>
      <c r="Z6" s="10">
        <v>348</v>
      </c>
      <c r="AA6">
        <v>341.2</v>
      </c>
      <c r="AB6">
        <v>53.2</v>
      </c>
      <c r="AC6" s="35">
        <f t="shared" si="1"/>
        <v>394.4</v>
      </c>
      <c r="AD6" s="35">
        <f t="shared" si="2"/>
        <v>373</v>
      </c>
      <c r="AE6" s="35">
        <f t="shared" si="0"/>
        <v>44</v>
      </c>
      <c r="AF6" s="35">
        <f t="shared" si="0"/>
        <v>417</v>
      </c>
    </row>
    <row r="7" spans="1:32" x14ac:dyDescent="0.4">
      <c r="A7" s="20" t="s">
        <v>125</v>
      </c>
      <c r="B7" s="20" t="s">
        <v>126</v>
      </c>
      <c r="C7" s="20" t="s">
        <v>127</v>
      </c>
      <c r="D7" s="20" t="s">
        <v>211</v>
      </c>
      <c r="E7" s="20" t="s">
        <v>212</v>
      </c>
      <c r="F7" s="23">
        <v>1770</v>
      </c>
      <c r="G7" s="23">
        <v>1097</v>
      </c>
      <c r="H7" s="23">
        <v>2867</v>
      </c>
      <c r="I7" s="23">
        <v>1738</v>
      </c>
      <c r="J7" s="23">
        <v>1024</v>
      </c>
      <c r="K7" s="23">
        <v>2762</v>
      </c>
      <c r="L7" s="23">
        <v>1745</v>
      </c>
      <c r="M7" s="23">
        <v>1022</v>
      </c>
      <c r="N7" s="23">
        <v>2767</v>
      </c>
      <c r="O7" s="23">
        <v>1749</v>
      </c>
      <c r="P7" s="23">
        <v>1016</v>
      </c>
      <c r="Q7" s="23">
        <v>2765</v>
      </c>
      <c r="R7" s="23">
        <v>1679</v>
      </c>
      <c r="S7" s="23">
        <v>1032</v>
      </c>
      <c r="T7" s="23">
        <v>2711</v>
      </c>
      <c r="U7" s="23">
        <v>1772</v>
      </c>
      <c r="V7" s="23">
        <v>1151</v>
      </c>
      <c r="W7" s="23">
        <v>2923</v>
      </c>
      <c r="X7" s="23">
        <v>1334</v>
      </c>
      <c r="Y7" s="10">
        <v>742</v>
      </c>
      <c r="Z7" s="23">
        <v>2076</v>
      </c>
      <c r="AA7">
        <v>1736.2</v>
      </c>
      <c r="AB7">
        <v>1038.2</v>
      </c>
      <c r="AC7" s="35">
        <f t="shared" si="1"/>
        <v>2774.4</v>
      </c>
      <c r="AD7" s="35">
        <f t="shared" si="2"/>
        <v>1553</v>
      </c>
      <c r="AE7" s="35">
        <f t="shared" si="0"/>
        <v>946.5</v>
      </c>
      <c r="AF7" s="35">
        <f t="shared" si="0"/>
        <v>2499.5</v>
      </c>
    </row>
    <row r="8" spans="1:32" x14ac:dyDescent="0.4">
      <c r="A8" s="21" t="s">
        <v>125</v>
      </c>
      <c r="B8" s="21" t="s">
        <v>126</v>
      </c>
      <c r="C8" s="21" t="s">
        <v>127</v>
      </c>
      <c r="D8" s="21" t="s">
        <v>234</v>
      </c>
      <c r="E8" s="21" t="s">
        <v>235</v>
      </c>
      <c r="F8" s="10">
        <v>71</v>
      </c>
      <c r="G8" s="10">
        <v>166</v>
      </c>
      <c r="H8" s="10">
        <v>237</v>
      </c>
      <c r="I8" s="10">
        <v>50</v>
      </c>
      <c r="J8" s="10">
        <v>157</v>
      </c>
      <c r="K8" s="10">
        <v>207</v>
      </c>
      <c r="L8" s="10">
        <v>58</v>
      </c>
      <c r="M8" s="10">
        <v>142</v>
      </c>
      <c r="N8" s="10">
        <v>200</v>
      </c>
      <c r="O8" s="10">
        <v>59</v>
      </c>
      <c r="P8" s="10">
        <v>164</v>
      </c>
      <c r="Q8" s="10">
        <v>223</v>
      </c>
      <c r="R8" s="10">
        <v>77</v>
      </c>
      <c r="S8" s="10">
        <v>165</v>
      </c>
      <c r="T8" s="10">
        <v>242</v>
      </c>
      <c r="U8" s="10">
        <v>34</v>
      </c>
      <c r="V8" s="10">
        <v>141</v>
      </c>
      <c r="W8" s="10">
        <v>175</v>
      </c>
      <c r="X8" s="10">
        <v>31</v>
      </c>
      <c r="Y8" s="10">
        <v>117</v>
      </c>
      <c r="Z8" s="10">
        <v>148</v>
      </c>
      <c r="AA8">
        <v>63</v>
      </c>
      <c r="AB8">
        <v>158.80000000000001</v>
      </c>
      <c r="AC8" s="35">
        <f t="shared" si="1"/>
        <v>221.8</v>
      </c>
      <c r="AD8" s="35">
        <f t="shared" si="2"/>
        <v>32.5</v>
      </c>
      <c r="AE8" s="35">
        <f t="shared" si="0"/>
        <v>129</v>
      </c>
      <c r="AF8" s="35">
        <f t="shared" si="0"/>
        <v>161.5</v>
      </c>
    </row>
    <row r="9" spans="1:32" x14ac:dyDescent="0.4">
      <c r="A9" s="22" t="s">
        <v>125</v>
      </c>
      <c r="B9" s="22" t="s">
        <v>126</v>
      </c>
      <c r="C9" s="22" t="s">
        <v>127</v>
      </c>
      <c r="D9" s="22" t="s">
        <v>257</v>
      </c>
      <c r="E9" s="22" t="s">
        <v>258</v>
      </c>
      <c r="F9" s="10">
        <v>136</v>
      </c>
      <c r="G9" s="10">
        <v>795</v>
      </c>
      <c r="H9" s="10">
        <v>931</v>
      </c>
      <c r="I9" s="10">
        <v>118</v>
      </c>
      <c r="J9" s="10">
        <v>703</v>
      </c>
      <c r="K9" s="10">
        <v>821</v>
      </c>
      <c r="L9" s="10">
        <v>116</v>
      </c>
      <c r="M9" s="10">
        <v>669</v>
      </c>
      <c r="N9" s="10">
        <v>785</v>
      </c>
      <c r="O9" s="10">
        <v>127</v>
      </c>
      <c r="P9" s="10">
        <v>756</v>
      </c>
      <c r="Q9" s="10">
        <v>883</v>
      </c>
      <c r="R9" s="10">
        <v>133</v>
      </c>
      <c r="S9" s="10">
        <v>785</v>
      </c>
      <c r="T9" s="10">
        <v>918</v>
      </c>
      <c r="U9" s="10">
        <v>112</v>
      </c>
      <c r="V9" s="10">
        <v>954</v>
      </c>
      <c r="W9" s="23">
        <v>1066</v>
      </c>
      <c r="X9" s="10">
        <v>127</v>
      </c>
      <c r="Y9" s="23">
        <v>1043</v>
      </c>
      <c r="Z9" s="23">
        <v>1170</v>
      </c>
      <c r="AA9">
        <v>126</v>
      </c>
      <c r="AB9">
        <v>741.6</v>
      </c>
      <c r="AC9" s="35">
        <f t="shared" si="1"/>
        <v>867.6</v>
      </c>
      <c r="AD9" s="35">
        <f t="shared" si="2"/>
        <v>119.5</v>
      </c>
      <c r="AE9" s="35">
        <f t="shared" si="0"/>
        <v>998.5</v>
      </c>
      <c r="AF9" s="35">
        <f t="shared" si="0"/>
        <v>1118</v>
      </c>
    </row>
    <row r="10" spans="1:32" x14ac:dyDescent="0.4">
      <c r="A10" s="7" t="s">
        <v>279</v>
      </c>
    </row>
    <row r="11" spans="1:32" x14ac:dyDescent="0.4">
      <c r="A11" s="7" t="s">
        <v>281</v>
      </c>
    </row>
    <row r="12" spans="1:32" x14ac:dyDescent="0.4">
      <c r="A12" s="24" t="s">
        <v>125</v>
      </c>
      <c r="B12" s="24" t="s">
        <v>126</v>
      </c>
      <c r="C12" s="24" t="s">
        <v>127</v>
      </c>
      <c r="D12" s="24" t="s">
        <v>282</v>
      </c>
      <c r="E12" s="24" t="s">
        <v>283</v>
      </c>
      <c r="F12" s="10">
        <v>229</v>
      </c>
      <c r="G12" s="10">
        <v>951</v>
      </c>
      <c r="H12" s="23">
        <v>1180</v>
      </c>
      <c r="I12" s="10">
        <v>226</v>
      </c>
      <c r="J12" s="10">
        <v>842</v>
      </c>
      <c r="K12" s="23">
        <v>1068</v>
      </c>
      <c r="L12" s="10">
        <v>206</v>
      </c>
      <c r="M12" s="10">
        <v>777</v>
      </c>
      <c r="N12" s="10">
        <v>983</v>
      </c>
      <c r="O12" s="10">
        <v>224</v>
      </c>
      <c r="P12" s="10">
        <v>800</v>
      </c>
      <c r="Q12" s="23">
        <v>1024</v>
      </c>
      <c r="R12" s="10">
        <v>224</v>
      </c>
      <c r="S12" s="10">
        <v>973</v>
      </c>
      <c r="T12" s="23">
        <v>1197</v>
      </c>
      <c r="U12" s="10">
        <v>339</v>
      </c>
      <c r="V12" s="23">
        <v>1168</v>
      </c>
      <c r="W12" s="23">
        <v>1507</v>
      </c>
      <c r="X12" s="10">
        <v>421</v>
      </c>
      <c r="Y12" s="23">
        <v>1917</v>
      </c>
      <c r="Z12" s="23">
        <v>2338</v>
      </c>
      <c r="AA12">
        <f>AVERAGE(F12,I12,L12,O12,R12)</f>
        <v>221.8</v>
      </c>
      <c r="AB12" s="35">
        <f t="shared" ref="AB12:AC22" si="3">AVERAGE(G12,J12,M12,P12,S12)</f>
        <v>868.6</v>
      </c>
      <c r="AC12" s="35">
        <f t="shared" si="3"/>
        <v>1090.4000000000001</v>
      </c>
      <c r="AD12">
        <f>AVERAGE(U12,X12)</f>
        <v>380</v>
      </c>
      <c r="AE12" s="35">
        <f t="shared" ref="AE12:AF22" si="4">AVERAGE(V12,Y12)</f>
        <v>1542.5</v>
      </c>
      <c r="AF12" s="35">
        <f t="shared" si="4"/>
        <v>1922.5</v>
      </c>
    </row>
    <row r="13" spans="1:32" x14ac:dyDescent="0.4">
      <c r="A13" s="25" t="s">
        <v>125</v>
      </c>
      <c r="B13" s="25" t="s">
        <v>126</v>
      </c>
      <c r="C13" s="25" t="s">
        <v>127</v>
      </c>
      <c r="D13" s="25" t="s">
        <v>303</v>
      </c>
      <c r="E13" s="25" t="s">
        <v>304</v>
      </c>
      <c r="F13" s="10">
        <v>655</v>
      </c>
      <c r="G13" s="10">
        <v>155</v>
      </c>
      <c r="H13" s="10">
        <v>810</v>
      </c>
      <c r="I13" s="10">
        <v>665</v>
      </c>
      <c r="J13" s="10">
        <v>163</v>
      </c>
      <c r="K13" s="10">
        <v>828</v>
      </c>
      <c r="L13" s="10">
        <v>613</v>
      </c>
      <c r="M13" s="10">
        <v>144</v>
      </c>
      <c r="N13" s="10">
        <v>757</v>
      </c>
      <c r="O13" s="10">
        <v>649</v>
      </c>
      <c r="P13" s="10">
        <v>157</v>
      </c>
      <c r="Q13" s="10">
        <v>806</v>
      </c>
      <c r="R13" s="10">
        <v>760</v>
      </c>
      <c r="S13" s="10">
        <v>172</v>
      </c>
      <c r="T13" s="10">
        <v>932</v>
      </c>
      <c r="U13" s="10">
        <v>854</v>
      </c>
      <c r="V13" s="10">
        <v>180</v>
      </c>
      <c r="W13" s="23">
        <v>1034</v>
      </c>
      <c r="X13" s="10">
        <v>610</v>
      </c>
      <c r="Y13" s="10">
        <v>138</v>
      </c>
      <c r="Z13" s="10">
        <v>748</v>
      </c>
      <c r="AA13" s="35">
        <f t="shared" ref="AA13:AA22" si="5">AVERAGE(F13,I13,L13,O13,R13)</f>
        <v>668.4</v>
      </c>
      <c r="AB13" s="35">
        <f t="shared" si="3"/>
        <v>158.19999999999999</v>
      </c>
      <c r="AC13" s="35">
        <f t="shared" si="3"/>
        <v>826.6</v>
      </c>
      <c r="AD13" s="35">
        <f t="shared" ref="AD13:AD22" si="6">AVERAGE(U13,X13)</f>
        <v>732</v>
      </c>
      <c r="AE13" s="35">
        <f t="shared" si="4"/>
        <v>159</v>
      </c>
      <c r="AF13" s="35">
        <f t="shared" si="4"/>
        <v>891</v>
      </c>
    </row>
    <row r="14" spans="1:32" x14ac:dyDescent="0.4">
      <c r="A14" s="26" t="s">
        <v>125</v>
      </c>
      <c r="B14" s="26" t="s">
        <v>126</v>
      </c>
      <c r="C14" s="26" t="s">
        <v>127</v>
      </c>
      <c r="D14" s="26" t="s">
        <v>325</v>
      </c>
      <c r="E14" s="26" t="s">
        <v>326</v>
      </c>
      <c r="F14" s="10">
        <v>671</v>
      </c>
      <c r="G14" s="10">
        <v>312</v>
      </c>
      <c r="H14" s="10">
        <v>983</v>
      </c>
      <c r="I14" s="10">
        <v>676</v>
      </c>
      <c r="J14" s="10">
        <v>284</v>
      </c>
      <c r="K14" s="10">
        <v>960</v>
      </c>
      <c r="L14" s="10">
        <v>674</v>
      </c>
      <c r="M14" s="10">
        <v>307</v>
      </c>
      <c r="N14" s="10">
        <v>981</v>
      </c>
      <c r="O14" s="10">
        <v>643</v>
      </c>
      <c r="P14" s="10">
        <v>334</v>
      </c>
      <c r="Q14" s="10">
        <v>977</v>
      </c>
      <c r="R14" s="10">
        <v>737</v>
      </c>
      <c r="S14" s="10">
        <v>332</v>
      </c>
      <c r="T14" s="23">
        <v>1069</v>
      </c>
      <c r="U14" s="10">
        <v>652</v>
      </c>
      <c r="V14" s="10">
        <v>287</v>
      </c>
      <c r="W14" s="10">
        <v>939</v>
      </c>
      <c r="X14" s="10">
        <v>478</v>
      </c>
      <c r="Y14" s="10">
        <v>174</v>
      </c>
      <c r="Z14" s="10">
        <v>652</v>
      </c>
      <c r="AA14" s="35">
        <f t="shared" si="5"/>
        <v>680.2</v>
      </c>
      <c r="AB14" s="35">
        <f t="shared" si="3"/>
        <v>313.8</v>
      </c>
      <c r="AC14" s="35">
        <f t="shared" si="3"/>
        <v>994</v>
      </c>
      <c r="AD14" s="35">
        <f t="shared" si="6"/>
        <v>565</v>
      </c>
      <c r="AE14" s="35">
        <f t="shared" si="4"/>
        <v>230.5</v>
      </c>
      <c r="AF14" s="35">
        <f t="shared" si="4"/>
        <v>795.5</v>
      </c>
    </row>
    <row r="15" spans="1:32" x14ac:dyDescent="0.4">
      <c r="A15" s="29" t="s">
        <v>125</v>
      </c>
      <c r="B15" s="29" t="s">
        <v>126</v>
      </c>
      <c r="C15" s="29" t="s">
        <v>127</v>
      </c>
      <c r="D15" s="29" t="s">
        <v>377</v>
      </c>
      <c r="E15" s="29" t="s">
        <v>378</v>
      </c>
      <c r="F15" s="10">
        <v>33</v>
      </c>
      <c r="G15" s="10">
        <v>7</v>
      </c>
      <c r="H15" s="10">
        <v>40</v>
      </c>
      <c r="I15" s="10">
        <v>35</v>
      </c>
      <c r="J15" s="10">
        <v>6</v>
      </c>
      <c r="K15" s="10">
        <v>41</v>
      </c>
      <c r="L15" s="10">
        <v>37</v>
      </c>
      <c r="M15" s="10">
        <v>8</v>
      </c>
      <c r="N15" s="10">
        <v>45</v>
      </c>
      <c r="O15" s="10">
        <v>50</v>
      </c>
      <c r="P15" s="10">
        <v>7</v>
      </c>
      <c r="Q15" s="10">
        <v>57</v>
      </c>
      <c r="R15" s="10">
        <v>25</v>
      </c>
      <c r="S15" s="10">
        <v>11</v>
      </c>
      <c r="T15" s="10">
        <v>36</v>
      </c>
      <c r="U15" s="10">
        <v>48</v>
      </c>
      <c r="V15" s="10">
        <v>5</v>
      </c>
      <c r="W15" s="10">
        <v>53</v>
      </c>
      <c r="X15" s="10">
        <v>36</v>
      </c>
      <c r="Y15" s="10">
        <v>6</v>
      </c>
      <c r="Z15" s="10">
        <v>42</v>
      </c>
      <c r="AA15" s="35">
        <f t="shared" si="5"/>
        <v>36</v>
      </c>
      <c r="AB15" s="35">
        <f t="shared" si="3"/>
        <v>7.8</v>
      </c>
      <c r="AC15" s="35">
        <f t="shared" si="3"/>
        <v>43.8</v>
      </c>
      <c r="AD15" s="35">
        <f t="shared" si="6"/>
        <v>42</v>
      </c>
      <c r="AE15" s="35">
        <f t="shared" si="4"/>
        <v>5.5</v>
      </c>
      <c r="AF15" s="35">
        <f t="shared" si="4"/>
        <v>47.5</v>
      </c>
    </row>
    <row r="16" spans="1:32" x14ac:dyDescent="0.4">
      <c r="A16" s="27" t="s">
        <v>125</v>
      </c>
      <c r="B16" s="27" t="s">
        <v>126</v>
      </c>
      <c r="C16" s="27" t="s">
        <v>127</v>
      </c>
      <c r="D16" s="27" t="s">
        <v>345</v>
      </c>
      <c r="E16" s="27" t="s">
        <v>346</v>
      </c>
      <c r="F16" s="10">
        <v>2</v>
      </c>
      <c r="G16" s="10">
        <v>0</v>
      </c>
      <c r="H16" s="10">
        <v>2</v>
      </c>
      <c r="I16" s="10">
        <v>2</v>
      </c>
      <c r="J16" s="10">
        <v>1</v>
      </c>
      <c r="K16" s="10">
        <v>3</v>
      </c>
      <c r="L16" s="10">
        <v>8</v>
      </c>
      <c r="M16" s="10">
        <v>5</v>
      </c>
      <c r="N16" s="10">
        <v>13</v>
      </c>
      <c r="O16" s="10">
        <v>3</v>
      </c>
      <c r="P16" s="10">
        <v>0</v>
      </c>
      <c r="Q16" s="10">
        <v>3</v>
      </c>
      <c r="R16" s="10">
        <v>4</v>
      </c>
      <c r="S16" s="10">
        <v>1</v>
      </c>
      <c r="T16" s="10">
        <v>5</v>
      </c>
      <c r="U16" s="10">
        <v>3</v>
      </c>
      <c r="V16" s="10">
        <v>1</v>
      </c>
      <c r="W16" s="10">
        <v>4</v>
      </c>
      <c r="X16" s="10">
        <v>0</v>
      </c>
      <c r="Y16" s="10">
        <v>5</v>
      </c>
      <c r="Z16" s="10">
        <v>5</v>
      </c>
      <c r="AA16" s="35">
        <f t="shared" si="5"/>
        <v>3.8</v>
      </c>
      <c r="AB16" s="35">
        <f t="shared" si="3"/>
        <v>1.4</v>
      </c>
      <c r="AC16" s="35">
        <f t="shared" si="3"/>
        <v>5.2</v>
      </c>
      <c r="AD16" s="35">
        <f t="shared" si="6"/>
        <v>1.5</v>
      </c>
      <c r="AE16" s="35">
        <f t="shared" si="4"/>
        <v>3</v>
      </c>
      <c r="AF16" s="35">
        <f t="shared" si="4"/>
        <v>4.5</v>
      </c>
    </row>
    <row r="17" spans="1:32" x14ac:dyDescent="0.4">
      <c r="A17" s="28" t="s">
        <v>125</v>
      </c>
      <c r="B17" s="28" t="s">
        <v>126</v>
      </c>
      <c r="C17" s="28" t="s">
        <v>127</v>
      </c>
      <c r="D17" s="28" t="s">
        <v>355</v>
      </c>
      <c r="E17" s="28" t="s">
        <v>356</v>
      </c>
      <c r="F17" s="23">
        <v>1790</v>
      </c>
      <c r="G17" s="23">
        <v>1090</v>
      </c>
      <c r="H17" s="23">
        <v>2880</v>
      </c>
      <c r="I17" s="23">
        <v>1895</v>
      </c>
      <c r="J17" s="23">
        <v>1127</v>
      </c>
      <c r="K17" s="23">
        <v>3022</v>
      </c>
      <c r="L17" s="23">
        <v>1832</v>
      </c>
      <c r="M17" s="23">
        <v>1090</v>
      </c>
      <c r="N17" s="23">
        <v>2922</v>
      </c>
      <c r="O17" s="23">
        <v>1864</v>
      </c>
      <c r="P17" s="23">
        <v>1124</v>
      </c>
      <c r="Q17" s="23">
        <v>2988</v>
      </c>
      <c r="R17" s="23">
        <v>1869</v>
      </c>
      <c r="S17" s="23">
        <v>1131</v>
      </c>
      <c r="T17" s="23">
        <v>3000</v>
      </c>
      <c r="U17" s="23">
        <v>1402</v>
      </c>
      <c r="V17" s="10">
        <v>725</v>
      </c>
      <c r="W17" s="23">
        <v>2127</v>
      </c>
      <c r="X17" s="23">
        <v>1053</v>
      </c>
      <c r="Y17" s="10">
        <v>531</v>
      </c>
      <c r="Z17" s="23">
        <v>1584</v>
      </c>
      <c r="AA17" s="35">
        <f t="shared" si="5"/>
        <v>1850</v>
      </c>
      <c r="AB17" s="35">
        <f t="shared" si="3"/>
        <v>1112.4000000000001</v>
      </c>
      <c r="AC17" s="35">
        <f t="shared" si="3"/>
        <v>2962.4</v>
      </c>
      <c r="AD17" s="35">
        <f t="shared" si="6"/>
        <v>1227.5</v>
      </c>
      <c r="AE17" s="35">
        <f t="shared" si="4"/>
        <v>628</v>
      </c>
      <c r="AF17" s="35">
        <f t="shared" si="4"/>
        <v>1855.5</v>
      </c>
    </row>
    <row r="18" spans="1:32" x14ac:dyDescent="0.4">
      <c r="A18" s="30" t="s">
        <v>125</v>
      </c>
      <c r="B18" s="30" t="s">
        <v>126</v>
      </c>
      <c r="C18" s="30" t="s">
        <v>127</v>
      </c>
      <c r="D18" s="30" t="s">
        <v>392</v>
      </c>
      <c r="E18" s="30" t="s">
        <v>393</v>
      </c>
      <c r="F18" s="10">
        <v>33</v>
      </c>
      <c r="G18" s="10">
        <v>4</v>
      </c>
      <c r="H18" s="10">
        <v>37</v>
      </c>
      <c r="I18" s="10">
        <v>44</v>
      </c>
      <c r="J18" s="10">
        <v>3</v>
      </c>
      <c r="K18" s="10">
        <v>47</v>
      </c>
      <c r="L18" s="10">
        <v>41</v>
      </c>
      <c r="M18" s="10">
        <v>6</v>
      </c>
      <c r="N18" s="10">
        <v>47</v>
      </c>
      <c r="O18" s="10">
        <v>35</v>
      </c>
      <c r="P18" s="10">
        <v>3</v>
      </c>
      <c r="Q18" s="10">
        <v>38</v>
      </c>
      <c r="R18" s="10">
        <v>37</v>
      </c>
      <c r="S18" s="10">
        <v>6</v>
      </c>
      <c r="T18" s="10">
        <v>43</v>
      </c>
      <c r="U18" s="10">
        <v>30</v>
      </c>
      <c r="V18" s="10">
        <v>7</v>
      </c>
      <c r="W18" s="10">
        <v>37</v>
      </c>
      <c r="X18" s="10">
        <v>33</v>
      </c>
      <c r="Y18" s="10">
        <v>1</v>
      </c>
      <c r="Z18" s="10">
        <v>34</v>
      </c>
      <c r="AA18" s="35">
        <f t="shared" si="5"/>
        <v>38</v>
      </c>
      <c r="AB18" s="35">
        <f t="shared" si="3"/>
        <v>4.4000000000000004</v>
      </c>
      <c r="AC18" s="35">
        <f t="shared" si="3"/>
        <v>42.4</v>
      </c>
      <c r="AD18" s="35">
        <f t="shared" si="6"/>
        <v>31.5</v>
      </c>
      <c r="AE18" s="35">
        <f t="shared" si="4"/>
        <v>4</v>
      </c>
      <c r="AF18" s="35">
        <f t="shared" si="4"/>
        <v>35.5</v>
      </c>
    </row>
    <row r="19" spans="1:32" x14ac:dyDescent="0.4">
      <c r="A19" s="31" t="s">
        <v>125</v>
      </c>
      <c r="B19" s="31" t="s">
        <v>126</v>
      </c>
      <c r="C19" s="31" t="s">
        <v>127</v>
      </c>
      <c r="D19" s="31" t="s">
        <v>399</v>
      </c>
      <c r="E19" s="31" t="s">
        <v>400</v>
      </c>
      <c r="F19" s="10">
        <v>156</v>
      </c>
      <c r="G19" s="10">
        <v>257</v>
      </c>
      <c r="H19" s="10">
        <v>413</v>
      </c>
      <c r="I19" s="10">
        <v>153</v>
      </c>
      <c r="J19" s="10">
        <v>274</v>
      </c>
      <c r="K19" s="10">
        <v>427</v>
      </c>
      <c r="L19" s="10">
        <v>156</v>
      </c>
      <c r="M19" s="10">
        <v>249</v>
      </c>
      <c r="N19" s="10">
        <v>405</v>
      </c>
      <c r="O19" s="10">
        <v>156</v>
      </c>
      <c r="P19" s="10">
        <v>262</v>
      </c>
      <c r="Q19" s="10">
        <v>418</v>
      </c>
      <c r="R19" s="10">
        <v>138</v>
      </c>
      <c r="S19" s="10">
        <v>238</v>
      </c>
      <c r="T19" s="10">
        <v>376</v>
      </c>
      <c r="U19" s="10">
        <v>52</v>
      </c>
      <c r="V19" s="10">
        <v>178</v>
      </c>
      <c r="W19" s="10">
        <v>230</v>
      </c>
      <c r="X19" s="10">
        <v>35</v>
      </c>
      <c r="Y19" s="10">
        <v>141</v>
      </c>
      <c r="Z19" s="10">
        <v>176</v>
      </c>
      <c r="AA19" s="35">
        <f t="shared" si="5"/>
        <v>151.80000000000001</v>
      </c>
      <c r="AB19" s="35">
        <f t="shared" si="3"/>
        <v>256</v>
      </c>
      <c r="AC19" s="35">
        <f t="shared" si="3"/>
        <v>407.8</v>
      </c>
      <c r="AD19" s="35">
        <f t="shared" si="6"/>
        <v>43.5</v>
      </c>
      <c r="AE19" s="35">
        <f t="shared" si="4"/>
        <v>159.5</v>
      </c>
      <c r="AF19" s="35">
        <f t="shared" si="4"/>
        <v>203</v>
      </c>
    </row>
    <row r="20" spans="1:32" x14ac:dyDescent="0.4">
      <c r="A20" s="33" t="s">
        <v>125</v>
      </c>
      <c r="B20" s="33" t="s">
        <v>126</v>
      </c>
      <c r="C20" s="33" t="s">
        <v>127</v>
      </c>
      <c r="D20" s="33" t="s">
        <v>413</v>
      </c>
      <c r="E20" s="33" t="s">
        <v>414</v>
      </c>
      <c r="F20" s="10">
        <v>3</v>
      </c>
      <c r="G20" s="10">
        <v>4</v>
      </c>
      <c r="H20" s="10">
        <v>7</v>
      </c>
      <c r="I20" s="10">
        <v>4</v>
      </c>
      <c r="J20" s="10">
        <v>4</v>
      </c>
      <c r="K20" s="10">
        <v>8</v>
      </c>
      <c r="L20" s="10">
        <v>4</v>
      </c>
      <c r="M20" s="10">
        <v>3</v>
      </c>
      <c r="N20" s="10">
        <v>7</v>
      </c>
      <c r="O20" s="10">
        <v>4</v>
      </c>
      <c r="P20" s="10">
        <v>1</v>
      </c>
      <c r="Q20" s="10">
        <v>5</v>
      </c>
      <c r="R20" s="10">
        <v>3</v>
      </c>
      <c r="S20" s="10">
        <v>6</v>
      </c>
      <c r="T20" s="10">
        <v>9</v>
      </c>
      <c r="U20" s="10">
        <v>0</v>
      </c>
      <c r="V20" s="10">
        <v>0</v>
      </c>
      <c r="W20" s="10">
        <v>0</v>
      </c>
      <c r="X20" s="10">
        <v>0</v>
      </c>
      <c r="Y20" s="10">
        <v>2</v>
      </c>
      <c r="Z20" s="10">
        <v>2</v>
      </c>
      <c r="AA20" s="35">
        <f t="shared" si="5"/>
        <v>3.6</v>
      </c>
      <c r="AB20" s="35">
        <f t="shared" si="3"/>
        <v>3.6</v>
      </c>
      <c r="AC20" s="35">
        <f t="shared" si="3"/>
        <v>7.2</v>
      </c>
      <c r="AD20" s="35">
        <f t="shared" si="6"/>
        <v>0</v>
      </c>
      <c r="AE20" s="35">
        <f t="shared" si="4"/>
        <v>1</v>
      </c>
      <c r="AF20" s="35">
        <f t="shared" si="4"/>
        <v>1</v>
      </c>
    </row>
    <row r="21" spans="1:32" x14ac:dyDescent="0.4">
      <c r="A21" s="34" t="s">
        <v>125</v>
      </c>
      <c r="B21" s="34" t="s">
        <v>126</v>
      </c>
      <c r="C21" s="34" t="s">
        <v>127</v>
      </c>
      <c r="D21" s="34" t="s">
        <v>416</v>
      </c>
      <c r="E21" s="34" t="s">
        <v>417</v>
      </c>
      <c r="F21" s="10">
        <v>318</v>
      </c>
      <c r="G21" s="10">
        <v>582</v>
      </c>
      <c r="H21" s="10">
        <v>900</v>
      </c>
      <c r="I21" s="10">
        <v>316</v>
      </c>
      <c r="J21" s="10">
        <v>606</v>
      </c>
      <c r="K21" s="10">
        <v>922</v>
      </c>
      <c r="L21" s="10">
        <v>342</v>
      </c>
      <c r="M21" s="10">
        <v>599</v>
      </c>
      <c r="N21" s="10">
        <v>941</v>
      </c>
      <c r="O21" s="10">
        <v>296</v>
      </c>
      <c r="P21" s="10">
        <v>591</v>
      </c>
      <c r="Q21" s="10">
        <v>887</v>
      </c>
      <c r="R21" s="10">
        <v>318</v>
      </c>
      <c r="S21" s="10">
        <v>565</v>
      </c>
      <c r="T21" s="10">
        <v>883</v>
      </c>
      <c r="U21" s="10">
        <v>182</v>
      </c>
      <c r="V21" s="10">
        <v>446</v>
      </c>
      <c r="W21" s="10">
        <v>628</v>
      </c>
      <c r="X21" s="10">
        <v>135</v>
      </c>
      <c r="Y21" s="10">
        <v>315</v>
      </c>
      <c r="Z21" s="10">
        <v>450</v>
      </c>
      <c r="AA21" s="35">
        <f t="shared" si="5"/>
        <v>318</v>
      </c>
      <c r="AB21" s="35">
        <f t="shared" si="3"/>
        <v>588.6</v>
      </c>
      <c r="AC21" s="35">
        <f t="shared" si="3"/>
        <v>906.6</v>
      </c>
      <c r="AD21" s="35">
        <f t="shared" si="6"/>
        <v>158.5</v>
      </c>
      <c r="AE21" s="35">
        <f t="shared" si="4"/>
        <v>380.5</v>
      </c>
      <c r="AF21" s="35">
        <f t="shared" si="4"/>
        <v>539</v>
      </c>
    </row>
    <row r="22" spans="1:32" x14ac:dyDescent="0.4">
      <c r="A22" s="36" t="s">
        <v>125</v>
      </c>
      <c r="B22" s="36" t="s">
        <v>126</v>
      </c>
      <c r="C22" s="36" t="s">
        <v>127</v>
      </c>
      <c r="D22" s="36" t="s">
        <v>436</v>
      </c>
      <c r="E22" s="36" t="s">
        <v>437</v>
      </c>
      <c r="F22" s="23">
        <v>1567</v>
      </c>
      <c r="G22" s="10">
        <v>491</v>
      </c>
      <c r="H22" s="23">
        <v>2058</v>
      </c>
      <c r="I22" s="23">
        <v>1646</v>
      </c>
      <c r="J22" s="10">
        <v>458</v>
      </c>
      <c r="K22" s="23">
        <v>2104</v>
      </c>
      <c r="L22" s="23">
        <v>1685</v>
      </c>
      <c r="M22" s="10">
        <v>529</v>
      </c>
      <c r="N22" s="23">
        <v>2214</v>
      </c>
      <c r="O22" s="23">
        <v>1628</v>
      </c>
      <c r="P22" s="10">
        <v>458</v>
      </c>
      <c r="Q22" s="23">
        <v>2086</v>
      </c>
      <c r="R22" s="23">
        <v>1654</v>
      </c>
      <c r="S22" s="10">
        <v>469</v>
      </c>
      <c r="T22" s="23">
        <v>2123</v>
      </c>
      <c r="U22" s="23">
        <v>1449</v>
      </c>
      <c r="V22" s="10">
        <v>349</v>
      </c>
      <c r="W22" s="23">
        <v>1798</v>
      </c>
      <c r="X22" s="23">
        <v>1011</v>
      </c>
      <c r="Y22" s="10">
        <v>223</v>
      </c>
      <c r="Z22" s="23">
        <v>1234</v>
      </c>
      <c r="AA22" s="35">
        <f t="shared" si="5"/>
        <v>1636</v>
      </c>
      <c r="AB22" s="35">
        <f t="shared" si="3"/>
        <v>481</v>
      </c>
      <c r="AC22" s="35">
        <f t="shared" si="3"/>
        <v>2117</v>
      </c>
      <c r="AD22" s="35">
        <f t="shared" si="6"/>
        <v>1230</v>
      </c>
      <c r="AE22" s="35">
        <f t="shared" si="4"/>
        <v>286</v>
      </c>
      <c r="AF22" s="35">
        <f t="shared" si="4"/>
        <v>1516</v>
      </c>
    </row>
    <row r="24" spans="1:32" x14ac:dyDescent="0.4">
      <c r="W24" s="8">
        <v>1280.72</v>
      </c>
      <c r="AA24">
        <f>PRODUCT($W$24,AA4)</f>
        <v>424174.46399999998</v>
      </c>
      <c r="AB24" s="35">
        <f t="shared" ref="AB24:AE24" si="7">PRODUCT($W$24,AB4)</f>
        <v>173153.34399999998</v>
      </c>
      <c r="AC24" s="35">
        <f t="shared" si="7"/>
        <v>597327.80799999996</v>
      </c>
      <c r="AD24" s="35">
        <f t="shared" si="7"/>
        <v>489875.4</v>
      </c>
      <c r="AE24" s="35">
        <f t="shared" si="7"/>
        <v>173537.56</v>
      </c>
      <c r="AF24" s="35">
        <f>PRODUCT($W$24,AF4)</f>
        <v>663412.96</v>
      </c>
    </row>
    <row r="25" spans="1:32" x14ac:dyDescent="0.4">
      <c r="AA25" s="35">
        <f t="shared" ref="AA25:AF25" si="8">PRODUCT($W$24,AA5)</f>
        <v>284319.84000000003</v>
      </c>
      <c r="AB25" s="35">
        <f t="shared" si="8"/>
        <v>25614.400000000001</v>
      </c>
      <c r="AC25" s="35">
        <f t="shared" si="8"/>
        <v>309934.24</v>
      </c>
      <c r="AD25" s="35">
        <f t="shared" si="8"/>
        <v>304171</v>
      </c>
      <c r="AE25" s="35">
        <f t="shared" si="8"/>
        <v>80045</v>
      </c>
      <c r="AF25" s="35">
        <f t="shared" si="8"/>
        <v>384216</v>
      </c>
    </row>
    <row r="26" spans="1:32" x14ac:dyDescent="0.4">
      <c r="AA26" s="35">
        <f t="shared" ref="AA26:AF26" si="9">PRODUCT($W$24,AA6)</f>
        <v>436981.66399999999</v>
      </c>
      <c r="AB26" s="35">
        <f t="shared" si="9"/>
        <v>68134.304000000004</v>
      </c>
      <c r="AC26" s="35">
        <f t="shared" si="9"/>
        <v>505115.96799999999</v>
      </c>
      <c r="AD26" s="35">
        <f t="shared" si="9"/>
        <v>477708.56</v>
      </c>
      <c r="AE26" s="35">
        <f t="shared" si="9"/>
        <v>56351.68</v>
      </c>
      <c r="AF26" s="35">
        <f t="shared" si="9"/>
        <v>534060.24</v>
      </c>
    </row>
    <row r="27" spans="1:32" x14ac:dyDescent="0.4">
      <c r="AA27" s="35">
        <f t="shared" ref="AA27:AF27" si="10">PRODUCT($W$24,AA7)</f>
        <v>2223586.0640000002</v>
      </c>
      <c r="AB27" s="35">
        <f t="shared" si="10"/>
        <v>1329643.5040000002</v>
      </c>
      <c r="AC27" s="35">
        <f t="shared" si="10"/>
        <v>3553229.568</v>
      </c>
      <c r="AD27" s="35">
        <f t="shared" si="10"/>
        <v>1988958.1600000001</v>
      </c>
      <c r="AE27" s="35">
        <f t="shared" si="10"/>
        <v>1212201.48</v>
      </c>
      <c r="AF27" s="35">
        <f t="shared" si="10"/>
        <v>3201159.64</v>
      </c>
    </row>
    <row r="28" spans="1:32" x14ac:dyDescent="0.4">
      <c r="AA28" s="35">
        <f>PRODUCT($W$24,AA8)</f>
        <v>80685.36</v>
      </c>
      <c r="AB28" s="35">
        <f t="shared" ref="AB28:AE28" si="11">PRODUCT($W$24,AB8)</f>
        <v>203378.33600000001</v>
      </c>
      <c r="AC28" s="35">
        <f t="shared" si="11"/>
        <v>284063.696</v>
      </c>
      <c r="AD28" s="35">
        <f t="shared" si="11"/>
        <v>41623.4</v>
      </c>
      <c r="AE28" s="35">
        <f t="shared" si="11"/>
        <v>165212.88</v>
      </c>
      <c r="AF28" s="35">
        <f>PRODUCT($W$24,AF8)</f>
        <v>206836.28</v>
      </c>
    </row>
    <row r="29" spans="1:32" x14ac:dyDescent="0.4">
      <c r="AA29" s="35">
        <f t="shared" ref="AA29:AF29" si="12">PRODUCT($W$24,AA9)</f>
        <v>161370.72</v>
      </c>
      <c r="AB29" s="35">
        <f t="shared" si="12"/>
        <v>949781.95200000005</v>
      </c>
      <c r="AC29" s="35">
        <f t="shared" si="12"/>
        <v>1111152.672</v>
      </c>
      <c r="AD29" s="35">
        <f t="shared" si="12"/>
        <v>153046.04</v>
      </c>
      <c r="AE29" s="35">
        <f t="shared" si="12"/>
        <v>1278798.92</v>
      </c>
      <c r="AF29" s="35">
        <f t="shared" si="12"/>
        <v>1431844.96</v>
      </c>
    </row>
    <row r="30" spans="1:32" x14ac:dyDescent="0.4">
      <c r="AA30" s="35"/>
      <c r="AB30" s="35"/>
      <c r="AC30" s="35"/>
      <c r="AD30" s="35"/>
      <c r="AE30" s="35"/>
      <c r="AF30" s="35"/>
    </row>
    <row r="31" spans="1:32" x14ac:dyDescent="0.4">
      <c r="AA31" s="35"/>
      <c r="AB31" s="35"/>
      <c r="AC31" s="35"/>
      <c r="AD31" s="35"/>
      <c r="AE31" s="35"/>
      <c r="AF31" s="35"/>
    </row>
    <row r="32" spans="1:32" x14ac:dyDescent="0.4">
      <c r="AA32" s="35">
        <f>PRODUCT($W$24,AA12)</f>
        <v>284063.696</v>
      </c>
      <c r="AB32" s="35">
        <f t="shared" ref="AB32:AE32" si="13">PRODUCT($W$24,AB12)</f>
        <v>1112433.392</v>
      </c>
      <c r="AC32" s="35">
        <f t="shared" si="13"/>
        <v>1396497.0880000002</v>
      </c>
      <c r="AD32" s="35">
        <f t="shared" si="13"/>
        <v>486673.60000000003</v>
      </c>
      <c r="AE32" s="35">
        <f t="shared" si="13"/>
        <v>1975510.6</v>
      </c>
      <c r="AF32" s="35">
        <f>PRODUCT($W$24,AF12)</f>
        <v>2462184.2000000002</v>
      </c>
    </row>
    <row r="33" spans="27:32" x14ac:dyDescent="0.4">
      <c r="AA33" s="35">
        <f t="shared" ref="AA33:AF33" si="14">PRODUCT($W$24,AA13)</f>
        <v>856033.24800000002</v>
      </c>
      <c r="AB33" s="35">
        <f t="shared" si="14"/>
        <v>202609.90399999998</v>
      </c>
      <c r="AC33" s="35">
        <f t="shared" si="14"/>
        <v>1058643.152</v>
      </c>
      <c r="AD33" s="35">
        <f t="shared" si="14"/>
        <v>937487.04</v>
      </c>
      <c r="AE33" s="35">
        <f t="shared" si="14"/>
        <v>203634.48</v>
      </c>
      <c r="AF33" s="35">
        <f t="shared" si="14"/>
        <v>1141121.52</v>
      </c>
    </row>
    <row r="34" spans="27:32" x14ac:dyDescent="0.4">
      <c r="AA34" s="35">
        <f t="shared" ref="AA34:AF34" si="15">PRODUCT($W$24,AA14)</f>
        <v>871145.74400000006</v>
      </c>
      <c r="AB34" s="35">
        <f t="shared" si="15"/>
        <v>401889.93600000005</v>
      </c>
      <c r="AC34" s="35">
        <f t="shared" si="15"/>
        <v>1273035.68</v>
      </c>
      <c r="AD34" s="35">
        <f t="shared" si="15"/>
        <v>723606.8</v>
      </c>
      <c r="AE34" s="35">
        <f t="shared" si="15"/>
        <v>295205.96000000002</v>
      </c>
      <c r="AF34" s="35">
        <f t="shared" si="15"/>
        <v>1018812.76</v>
      </c>
    </row>
    <row r="35" spans="27:32" x14ac:dyDescent="0.4">
      <c r="AA35" s="35">
        <f t="shared" ref="AA35:AF35" si="16">PRODUCT($W$24,AA15)</f>
        <v>46105.919999999998</v>
      </c>
      <c r="AB35" s="35">
        <f t="shared" si="16"/>
        <v>9989.616</v>
      </c>
      <c r="AC35" s="35">
        <f t="shared" si="16"/>
        <v>56095.536</v>
      </c>
      <c r="AD35" s="35">
        <f t="shared" si="16"/>
        <v>53790.239999999998</v>
      </c>
      <c r="AE35" s="35">
        <f t="shared" si="16"/>
        <v>7043.96</v>
      </c>
      <c r="AF35" s="35">
        <f t="shared" si="16"/>
        <v>60834.200000000004</v>
      </c>
    </row>
    <row r="36" spans="27:32" x14ac:dyDescent="0.4">
      <c r="AA36" s="35">
        <f>PRODUCT($W$24,AA16)</f>
        <v>4866.7359999999999</v>
      </c>
      <c r="AB36" s="35">
        <f t="shared" ref="AB36:AE36" si="17">PRODUCT($W$24,AB16)</f>
        <v>1793.0079999999998</v>
      </c>
      <c r="AC36" s="35">
        <f t="shared" si="17"/>
        <v>6659.7440000000006</v>
      </c>
      <c r="AD36" s="35">
        <f t="shared" si="17"/>
        <v>1921.08</v>
      </c>
      <c r="AE36" s="35">
        <f t="shared" si="17"/>
        <v>3842.16</v>
      </c>
      <c r="AF36" s="35">
        <f>PRODUCT($W$24,AF16)</f>
        <v>5763.24</v>
      </c>
    </row>
    <row r="37" spans="27:32" x14ac:dyDescent="0.4">
      <c r="AA37" s="35">
        <f t="shared" ref="AA37:AF37" si="18">PRODUCT($W$24,AA17)</f>
        <v>2369332</v>
      </c>
      <c r="AB37" s="35">
        <f t="shared" si="18"/>
        <v>1424672.9280000001</v>
      </c>
      <c r="AC37" s="35">
        <f t="shared" si="18"/>
        <v>3794004.9280000003</v>
      </c>
      <c r="AD37" s="35">
        <f t="shared" si="18"/>
        <v>1572083.8</v>
      </c>
      <c r="AE37" s="35">
        <f t="shared" si="18"/>
        <v>804292.16</v>
      </c>
      <c r="AF37" s="35">
        <f t="shared" si="18"/>
        <v>2376375.96</v>
      </c>
    </row>
    <row r="38" spans="27:32" x14ac:dyDescent="0.4">
      <c r="AA38" s="35">
        <f>PRODUCT($W$24,AA18)</f>
        <v>48667.360000000001</v>
      </c>
      <c r="AB38" s="35">
        <f t="shared" ref="AB38:AE38" si="19">PRODUCT($W$24,AB18)</f>
        <v>5635.1680000000006</v>
      </c>
      <c r="AC38" s="35">
        <f t="shared" si="19"/>
        <v>54302.527999999998</v>
      </c>
      <c r="AD38" s="35">
        <f t="shared" si="19"/>
        <v>40342.68</v>
      </c>
      <c r="AE38" s="35">
        <f t="shared" si="19"/>
        <v>5122.88</v>
      </c>
      <c r="AF38" s="35">
        <f>PRODUCT($W$24,AF18)</f>
        <v>45465.56</v>
      </c>
    </row>
    <row r="39" spans="27:32" x14ac:dyDescent="0.4">
      <c r="AA39" s="35">
        <f t="shared" ref="AA39:AF39" si="20">PRODUCT($W$24,AA19)</f>
        <v>194413.29600000003</v>
      </c>
      <c r="AB39" s="35">
        <f t="shared" si="20"/>
        <v>327864.32000000001</v>
      </c>
      <c r="AC39" s="35">
        <f t="shared" si="20"/>
        <v>522277.61600000004</v>
      </c>
      <c r="AD39" s="35">
        <f t="shared" si="20"/>
        <v>55711.32</v>
      </c>
      <c r="AE39" s="35">
        <f t="shared" si="20"/>
        <v>204274.84</v>
      </c>
      <c r="AF39" s="35">
        <f t="shared" si="20"/>
        <v>259986.16</v>
      </c>
    </row>
    <row r="40" spans="27:32" x14ac:dyDescent="0.4">
      <c r="AA40" s="35">
        <f t="shared" ref="AA40:AF40" si="21">PRODUCT($W$24,AA20)</f>
        <v>4610.5920000000006</v>
      </c>
      <c r="AB40" s="35">
        <f t="shared" si="21"/>
        <v>4610.5920000000006</v>
      </c>
      <c r="AC40" s="35">
        <f t="shared" si="21"/>
        <v>9221.1840000000011</v>
      </c>
      <c r="AD40" s="35">
        <f t="shared" si="21"/>
        <v>0</v>
      </c>
      <c r="AE40" s="35">
        <f t="shared" si="21"/>
        <v>1280.72</v>
      </c>
      <c r="AF40" s="35">
        <f t="shared" si="21"/>
        <v>1280.72</v>
      </c>
    </row>
    <row r="41" spans="27:32" x14ac:dyDescent="0.4">
      <c r="AA41" s="35">
        <f t="shared" ref="AA41:AF41" si="22">PRODUCT($W$24,AA21)</f>
        <v>407268.96</v>
      </c>
      <c r="AB41" s="35">
        <f t="shared" si="22"/>
        <v>753831.79200000002</v>
      </c>
      <c r="AC41" s="35">
        <f t="shared" si="22"/>
        <v>1161100.7520000001</v>
      </c>
      <c r="AD41" s="35">
        <f t="shared" si="22"/>
        <v>202994.12</v>
      </c>
      <c r="AE41" s="35">
        <f t="shared" si="22"/>
        <v>487313.96</v>
      </c>
      <c r="AF41" s="35">
        <f t="shared" si="22"/>
        <v>690308.08</v>
      </c>
    </row>
    <row r="42" spans="27:32" x14ac:dyDescent="0.4">
      <c r="AA42" s="35">
        <f>PRODUCT($W$24,AA22)</f>
        <v>2095257.9200000002</v>
      </c>
      <c r="AB42" s="35">
        <f t="shared" ref="AB42:AE42" si="23">PRODUCT($W$24,AB22)</f>
        <v>616026.32000000007</v>
      </c>
      <c r="AC42" s="35">
        <f t="shared" si="23"/>
        <v>2711284.24</v>
      </c>
      <c r="AD42" s="35">
        <f t="shared" si="23"/>
        <v>1575285.6</v>
      </c>
      <c r="AE42" s="35">
        <f t="shared" si="23"/>
        <v>366285.92</v>
      </c>
      <c r="AF42" s="35">
        <f>PRODUCT($W$24,AF22)</f>
        <v>1941571.52</v>
      </c>
    </row>
    <row r="43" spans="27:32" x14ac:dyDescent="0.4">
      <c r="AA43" s="35"/>
      <c r="AB43" s="35"/>
      <c r="AC43" s="35"/>
      <c r="AD43" s="35"/>
      <c r="AE43" s="35"/>
      <c r="AF43" s="35"/>
    </row>
    <row r="44" spans="27:32" x14ac:dyDescent="0.4">
      <c r="AA44" s="35"/>
      <c r="AB44" s="35"/>
      <c r="AC44" s="35"/>
      <c r="AD44" s="35"/>
      <c r="AE44" s="35"/>
      <c r="AF44" s="35"/>
    </row>
    <row r="45" spans="27:32" x14ac:dyDescent="0.4">
      <c r="AA45" s="35"/>
      <c r="AB45" s="35"/>
      <c r="AC45" s="35"/>
      <c r="AD45" s="35"/>
      <c r="AE45" s="35"/>
      <c r="AF45" s="35"/>
    </row>
    <row r="46" spans="27:32" x14ac:dyDescent="0.4">
      <c r="AA46" s="35"/>
      <c r="AB46" s="35"/>
      <c r="AC46" s="35"/>
      <c r="AD46" s="35"/>
      <c r="AE46" s="35"/>
      <c r="AF46" s="35"/>
    </row>
    <row r="47" spans="27:32" x14ac:dyDescent="0.4">
      <c r="AA47" s="35"/>
      <c r="AB47" s="35"/>
      <c r="AC47" s="35"/>
      <c r="AD47" s="35"/>
      <c r="AE47" s="35"/>
      <c r="AF47" s="35"/>
    </row>
    <row r="48" spans="27:32" x14ac:dyDescent="0.4">
      <c r="AA48" s="35"/>
      <c r="AB48" s="35"/>
      <c r="AC48" s="35"/>
      <c r="AD48" s="35"/>
      <c r="AE48" s="35"/>
      <c r="AF48" s="35"/>
    </row>
    <row r="49" spans="27:32" x14ac:dyDescent="0.4">
      <c r="AA49" s="35"/>
      <c r="AB49" s="35"/>
      <c r="AC49" s="35"/>
      <c r="AD49" s="35"/>
      <c r="AE49" s="35"/>
      <c r="AF49" s="35"/>
    </row>
  </sheetData>
  <mergeCells count="10">
    <mergeCell ref="A1:B2"/>
    <mergeCell ref="C1:E2"/>
    <mergeCell ref="F1:Z1"/>
    <mergeCell ref="F2:H2"/>
    <mergeCell ref="I2:K2"/>
    <mergeCell ref="L2:N2"/>
    <mergeCell ref="O2:Q2"/>
    <mergeCell ref="R2:T2"/>
    <mergeCell ref="U2:W2"/>
    <mergeCell ref="X2:Z2"/>
  </mergeCells>
  <phoneticPr fontId="1" type="noConversion"/>
  <pageMargins left="0.7" right="0.7" top="0.75" bottom="0.75" header="0.3" footer="0.3"/>
  <pageSetup orientation="portrait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opLeftCell="D1" zoomScale="85" zoomScaleNormal="85" workbookViewId="0">
      <selection activeCell="AA5" sqref="AA5"/>
    </sheetView>
  </sheetViews>
  <sheetFormatPr defaultRowHeight="17.399999999999999" x14ac:dyDescent="0.4"/>
  <sheetData>
    <row r="2" spans="1:26" x14ac:dyDescent="0.4">
      <c r="A2" t="s">
        <v>151</v>
      </c>
      <c r="C2" t="s">
        <v>152</v>
      </c>
      <c r="F2" t="s">
        <v>153</v>
      </c>
    </row>
    <row r="3" spans="1:26" x14ac:dyDescent="0.4">
      <c r="F3" t="s">
        <v>154</v>
      </c>
      <c r="I3" t="s">
        <v>155</v>
      </c>
      <c r="L3" t="s">
        <v>156</v>
      </c>
      <c r="O3" t="s">
        <v>157</v>
      </c>
      <c r="R3" t="s">
        <v>158</v>
      </c>
      <c r="U3" t="s">
        <v>159</v>
      </c>
      <c r="X3" t="s">
        <v>160</v>
      </c>
    </row>
    <row r="4" spans="1:26" x14ac:dyDescent="0.4">
      <c r="A4" t="s">
        <v>161</v>
      </c>
      <c r="B4" t="s">
        <v>162</v>
      </c>
      <c r="C4" t="s">
        <v>163</v>
      </c>
      <c r="D4" t="s">
        <v>164</v>
      </c>
      <c r="E4" t="s">
        <v>165</v>
      </c>
      <c r="F4" t="s">
        <v>166</v>
      </c>
      <c r="G4" t="s">
        <v>167</v>
      </c>
      <c r="H4" t="s">
        <v>168</v>
      </c>
      <c r="I4" t="s">
        <v>166</v>
      </c>
      <c r="J4" t="s">
        <v>167</v>
      </c>
      <c r="K4" t="s">
        <v>168</v>
      </c>
      <c r="L4" t="s">
        <v>166</v>
      </c>
      <c r="M4" t="s">
        <v>167</v>
      </c>
      <c r="N4" t="s">
        <v>168</v>
      </c>
      <c r="O4" t="s">
        <v>166</v>
      </c>
      <c r="P4" t="s">
        <v>167</v>
      </c>
      <c r="Q4" t="s">
        <v>168</v>
      </c>
      <c r="R4" t="s">
        <v>166</v>
      </c>
      <c r="S4" t="s">
        <v>167</v>
      </c>
      <c r="T4" t="s">
        <v>168</v>
      </c>
      <c r="U4" t="s">
        <v>166</v>
      </c>
      <c r="V4" t="s">
        <v>167</v>
      </c>
      <c r="W4" t="s">
        <v>168</v>
      </c>
      <c r="X4" t="s">
        <v>166</v>
      </c>
      <c r="Y4" t="s">
        <v>167</v>
      </c>
      <c r="Z4" t="s">
        <v>168</v>
      </c>
    </row>
    <row r="5" spans="1:26" x14ac:dyDescent="0.4">
      <c r="A5" t="s">
        <v>125</v>
      </c>
      <c r="B5" t="s">
        <v>126</v>
      </c>
      <c r="C5" t="s">
        <v>127</v>
      </c>
      <c r="D5" t="s">
        <v>128</v>
      </c>
      <c r="E5" t="s">
        <v>129</v>
      </c>
      <c r="F5" t="s">
        <v>130</v>
      </c>
      <c r="G5" t="s">
        <v>131</v>
      </c>
      <c r="H5" t="s">
        <v>132</v>
      </c>
      <c r="I5" t="s">
        <v>133</v>
      </c>
      <c r="J5" t="s">
        <v>134</v>
      </c>
      <c r="K5" t="s">
        <v>135</v>
      </c>
      <c r="L5" t="s">
        <v>136</v>
      </c>
      <c r="M5" t="s">
        <v>137</v>
      </c>
      <c r="N5" t="s">
        <v>138</v>
      </c>
      <c r="O5" t="s">
        <v>139</v>
      </c>
      <c r="P5" t="s">
        <v>140</v>
      </c>
      <c r="Q5" t="s">
        <v>141</v>
      </c>
      <c r="R5" t="s">
        <v>142</v>
      </c>
      <c r="S5" t="s">
        <v>143</v>
      </c>
      <c r="T5" t="s">
        <v>144</v>
      </c>
      <c r="U5" t="s">
        <v>145</v>
      </c>
      <c r="V5" t="s">
        <v>146</v>
      </c>
      <c r="W5" t="s">
        <v>147</v>
      </c>
      <c r="X5" t="s">
        <v>148</v>
      </c>
      <c r="Y5" t="s">
        <v>149</v>
      </c>
      <c r="Z5" t="s">
        <v>150</v>
      </c>
    </row>
    <row r="6" spans="1:26" x14ac:dyDescent="0.4">
      <c r="A6" t="s">
        <v>125</v>
      </c>
      <c r="B6" t="s">
        <v>126</v>
      </c>
      <c r="C6" t="s">
        <v>127</v>
      </c>
      <c r="D6" t="s">
        <v>169</v>
      </c>
      <c r="E6" t="s">
        <v>170</v>
      </c>
      <c r="F6" t="s">
        <v>171</v>
      </c>
      <c r="G6" t="s">
        <v>172</v>
      </c>
      <c r="H6" t="s">
        <v>173</v>
      </c>
      <c r="I6" t="s">
        <v>171</v>
      </c>
      <c r="J6" t="s">
        <v>174</v>
      </c>
      <c r="K6" t="s">
        <v>175</v>
      </c>
      <c r="L6" t="s">
        <v>176</v>
      </c>
      <c r="M6" t="s">
        <v>177</v>
      </c>
      <c r="N6" t="s">
        <v>178</v>
      </c>
      <c r="O6" t="s">
        <v>179</v>
      </c>
      <c r="P6" t="s">
        <v>172</v>
      </c>
      <c r="Q6" t="s">
        <v>180</v>
      </c>
      <c r="R6" t="s">
        <v>181</v>
      </c>
      <c r="S6" t="s">
        <v>182</v>
      </c>
      <c r="T6" t="s">
        <v>183</v>
      </c>
      <c r="U6" t="s">
        <v>184</v>
      </c>
      <c r="V6" t="s">
        <v>185</v>
      </c>
      <c r="W6" t="s">
        <v>186</v>
      </c>
      <c r="X6" t="s">
        <v>187</v>
      </c>
      <c r="Y6" t="s">
        <v>172</v>
      </c>
      <c r="Z6" t="s">
        <v>188</v>
      </c>
    </row>
    <row r="7" spans="1:26" x14ac:dyDescent="0.4">
      <c r="A7" t="s">
        <v>125</v>
      </c>
      <c r="B7" t="s">
        <v>126</v>
      </c>
      <c r="C7" t="s">
        <v>127</v>
      </c>
      <c r="D7" t="s">
        <v>189</v>
      </c>
      <c r="E7" t="s">
        <v>190</v>
      </c>
      <c r="F7" t="s">
        <v>191</v>
      </c>
      <c r="G7" t="s">
        <v>192</v>
      </c>
      <c r="H7" t="s">
        <v>193</v>
      </c>
      <c r="I7" t="s">
        <v>194</v>
      </c>
      <c r="J7" t="s">
        <v>195</v>
      </c>
      <c r="K7" t="s">
        <v>196</v>
      </c>
      <c r="L7" t="s">
        <v>130</v>
      </c>
      <c r="M7" t="s">
        <v>197</v>
      </c>
      <c r="N7" t="s">
        <v>198</v>
      </c>
      <c r="O7" t="s">
        <v>199</v>
      </c>
      <c r="P7" t="s">
        <v>200</v>
      </c>
      <c r="Q7" t="s">
        <v>201</v>
      </c>
      <c r="R7" t="s">
        <v>202</v>
      </c>
      <c r="S7" t="s">
        <v>203</v>
      </c>
      <c r="T7" t="s">
        <v>204</v>
      </c>
      <c r="U7" t="s">
        <v>205</v>
      </c>
      <c r="V7" t="s">
        <v>206</v>
      </c>
      <c r="W7" t="s">
        <v>207</v>
      </c>
      <c r="X7" t="s">
        <v>208</v>
      </c>
      <c r="Y7" t="s">
        <v>209</v>
      </c>
      <c r="Z7" t="s">
        <v>210</v>
      </c>
    </row>
    <row r="8" spans="1:26" x14ac:dyDescent="0.4">
      <c r="A8" t="s">
        <v>125</v>
      </c>
      <c r="B8" t="s">
        <v>126</v>
      </c>
      <c r="C8" t="s">
        <v>127</v>
      </c>
      <c r="D8" t="s">
        <v>211</v>
      </c>
      <c r="E8" t="s">
        <v>212</v>
      </c>
      <c r="F8" t="s">
        <v>213</v>
      </c>
      <c r="G8" t="s">
        <v>214</v>
      </c>
      <c r="H8" t="s">
        <v>215</v>
      </c>
      <c r="I8" t="s">
        <v>216</v>
      </c>
      <c r="J8" t="s">
        <v>217</v>
      </c>
      <c r="K8" t="s">
        <v>218</v>
      </c>
      <c r="L8" t="s">
        <v>219</v>
      </c>
      <c r="M8" t="s">
        <v>220</v>
      </c>
      <c r="N8" t="s">
        <v>221</v>
      </c>
      <c r="O8" t="s">
        <v>222</v>
      </c>
      <c r="P8" t="s">
        <v>223</v>
      </c>
      <c r="Q8" t="s">
        <v>224</v>
      </c>
      <c r="R8" t="s">
        <v>225</v>
      </c>
      <c r="S8" t="s">
        <v>226</v>
      </c>
      <c r="T8" t="s">
        <v>227</v>
      </c>
      <c r="U8" t="s">
        <v>228</v>
      </c>
      <c r="V8" t="s">
        <v>229</v>
      </c>
      <c r="W8" t="s">
        <v>230</v>
      </c>
      <c r="X8" t="s">
        <v>231</v>
      </c>
      <c r="Y8" t="s">
        <v>232</v>
      </c>
      <c r="Z8" t="s">
        <v>233</v>
      </c>
    </row>
    <row r="9" spans="1:26" x14ac:dyDescent="0.4">
      <c r="A9" t="s">
        <v>125</v>
      </c>
      <c r="B9" t="s">
        <v>126</v>
      </c>
      <c r="C9" t="s">
        <v>127</v>
      </c>
      <c r="D9" t="s">
        <v>234</v>
      </c>
      <c r="E9" t="s">
        <v>235</v>
      </c>
      <c r="F9" t="s">
        <v>236</v>
      </c>
      <c r="G9" t="s">
        <v>237</v>
      </c>
      <c r="H9" t="s">
        <v>238</v>
      </c>
      <c r="I9" t="s">
        <v>239</v>
      </c>
      <c r="J9" t="s">
        <v>240</v>
      </c>
      <c r="K9" t="s">
        <v>241</v>
      </c>
      <c r="L9" t="s">
        <v>242</v>
      </c>
      <c r="M9" t="s">
        <v>243</v>
      </c>
      <c r="N9" t="s">
        <v>244</v>
      </c>
      <c r="O9" t="s">
        <v>245</v>
      </c>
      <c r="P9" t="s">
        <v>246</v>
      </c>
      <c r="Q9" t="s">
        <v>247</v>
      </c>
      <c r="R9" t="s">
        <v>248</v>
      </c>
      <c r="S9" t="s">
        <v>249</v>
      </c>
      <c r="T9" t="s">
        <v>250</v>
      </c>
      <c r="U9" t="s">
        <v>251</v>
      </c>
      <c r="V9" t="s">
        <v>252</v>
      </c>
      <c r="W9" t="s">
        <v>253</v>
      </c>
      <c r="X9" t="s">
        <v>254</v>
      </c>
      <c r="Y9" t="s">
        <v>255</v>
      </c>
      <c r="Z9" t="s">
        <v>256</v>
      </c>
    </row>
    <row r="10" spans="1:26" x14ac:dyDescent="0.4">
      <c r="A10" t="s">
        <v>125</v>
      </c>
      <c r="B10" t="s">
        <v>126</v>
      </c>
      <c r="C10" t="s">
        <v>127</v>
      </c>
      <c r="D10" t="s">
        <v>257</v>
      </c>
      <c r="E10" t="s">
        <v>258</v>
      </c>
      <c r="F10" t="s">
        <v>259</v>
      </c>
      <c r="G10" t="s">
        <v>260</v>
      </c>
      <c r="H10" t="s">
        <v>261</v>
      </c>
      <c r="I10" t="s">
        <v>262</v>
      </c>
      <c r="J10" t="s">
        <v>263</v>
      </c>
      <c r="K10" t="s">
        <v>264</v>
      </c>
      <c r="L10" t="s">
        <v>265</v>
      </c>
      <c r="M10" t="s">
        <v>266</v>
      </c>
      <c r="N10" t="s">
        <v>267</v>
      </c>
      <c r="O10" t="s">
        <v>268</v>
      </c>
      <c r="P10" t="s">
        <v>269</v>
      </c>
      <c r="Q10" t="s">
        <v>270</v>
      </c>
      <c r="R10" t="s">
        <v>271</v>
      </c>
      <c r="S10" t="s">
        <v>267</v>
      </c>
      <c r="T10" t="s">
        <v>272</v>
      </c>
      <c r="U10" t="s">
        <v>273</v>
      </c>
      <c r="V10" t="s">
        <v>274</v>
      </c>
      <c r="W10" t="s">
        <v>275</v>
      </c>
      <c r="X10" t="s">
        <v>268</v>
      </c>
      <c r="Y10" t="s">
        <v>276</v>
      </c>
      <c r="Z10" t="s">
        <v>277</v>
      </c>
    </row>
    <row r="11" spans="1:26" x14ac:dyDescent="0.4">
      <c r="A11" t="s">
        <v>278</v>
      </c>
    </row>
    <row r="12" spans="1:26" x14ac:dyDescent="0.4">
      <c r="A12" t="s">
        <v>280</v>
      </c>
    </row>
    <row r="13" spans="1:26" x14ac:dyDescent="0.4">
      <c r="A13" t="s">
        <v>125</v>
      </c>
      <c r="B13" t="s">
        <v>126</v>
      </c>
      <c r="C13" t="s">
        <v>127</v>
      </c>
      <c r="D13" t="s">
        <v>282</v>
      </c>
      <c r="E13" t="s">
        <v>283</v>
      </c>
      <c r="F13" t="s">
        <v>284</v>
      </c>
      <c r="G13" t="s">
        <v>285</v>
      </c>
      <c r="H13" t="s">
        <v>286</v>
      </c>
      <c r="I13" t="s">
        <v>287</v>
      </c>
      <c r="J13" t="s">
        <v>288</v>
      </c>
      <c r="K13" t="s">
        <v>289</v>
      </c>
      <c r="L13" t="s">
        <v>290</v>
      </c>
      <c r="M13" t="s">
        <v>291</v>
      </c>
      <c r="N13" t="s">
        <v>292</v>
      </c>
      <c r="O13" t="s">
        <v>293</v>
      </c>
      <c r="P13" t="s">
        <v>294</v>
      </c>
      <c r="Q13" t="s">
        <v>217</v>
      </c>
      <c r="R13" t="s">
        <v>293</v>
      </c>
      <c r="S13" t="s">
        <v>295</v>
      </c>
      <c r="T13" t="s">
        <v>296</v>
      </c>
      <c r="U13" t="s">
        <v>297</v>
      </c>
      <c r="V13" t="s">
        <v>298</v>
      </c>
      <c r="W13" t="s">
        <v>299</v>
      </c>
      <c r="X13" t="s">
        <v>300</v>
      </c>
      <c r="Y13" t="s">
        <v>301</v>
      </c>
      <c r="Z13" t="s">
        <v>302</v>
      </c>
    </row>
    <row r="14" spans="1:26" x14ac:dyDescent="0.4">
      <c r="A14" t="s">
        <v>125</v>
      </c>
      <c r="B14" t="s">
        <v>126</v>
      </c>
      <c r="C14" t="s">
        <v>127</v>
      </c>
      <c r="D14" t="s">
        <v>303</v>
      </c>
      <c r="E14" t="s">
        <v>304</v>
      </c>
      <c r="F14" t="s">
        <v>305</v>
      </c>
      <c r="G14" t="s">
        <v>306</v>
      </c>
      <c r="H14" t="s">
        <v>307</v>
      </c>
      <c r="I14" t="s">
        <v>308</v>
      </c>
      <c r="J14" t="s">
        <v>309</v>
      </c>
      <c r="K14" t="s">
        <v>310</v>
      </c>
      <c r="L14" t="s">
        <v>311</v>
      </c>
      <c r="M14" t="s">
        <v>312</v>
      </c>
      <c r="N14" t="s">
        <v>313</v>
      </c>
      <c r="O14" t="s">
        <v>314</v>
      </c>
      <c r="P14" t="s">
        <v>240</v>
      </c>
      <c r="Q14" t="s">
        <v>315</v>
      </c>
      <c r="R14" t="s">
        <v>316</v>
      </c>
      <c r="S14" t="s">
        <v>317</v>
      </c>
      <c r="T14" t="s">
        <v>318</v>
      </c>
      <c r="U14" t="s">
        <v>319</v>
      </c>
      <c r="V14" t="s">
        <v>320</v>
      </c>
      <c r="W14" t="s">
        <v>321</v>
      </c>
      <c r="X14" t="s">
        <v>322</v>
      </c>
      <c r="Y14" t="s">
        <v>323</v>
      </c>
      <c r="Z14" t="s">
        <v>324</v>
      </c>
    </row>
    <row r="15" spans="1:26" x14ac:dyDescent="0.4">
      <c r="A15" t="s">
        <v>125</v>
      </c>
      <c r="B15" t="s">
        <v>126</v>
      </c>
      <c r="C15" t="s">
        <v>127</v>
      </c>
      <c r="D15" t="s">
        <v>325</v>
      </c>
      <c r="E15" t="s">
        <v>326</v>
      </c>
      <c r="F15" t="s">
        <v>327</v>
      </c>
      <c r="G15" t="s">
        <v>328</v>
      </c>
      <c r="H15" t="s">
        <v>292</v>
      </c>
      <c r="I15" t="s">
        <v>329</v>
      </c>
      <c r="J15" t="s">
        <v>330</v>
      </c>
      <c r="K15" t="s">
        <v>331</v>
      </c>
      <c r="L15" t="s">
        <v>332</v>
      </c>
      <c r="M15" t="s">
        <v>333</v>
      </c>
      <c r="N15" t="s">
        <v>334</v>
      </c>
      <c r="O15" t="s">
        <v>335</v>
      </c>
      <c r="P15" t="s">
        <v>336</v>
      </c>
      <c r="Q15" t="s">
        <v>337</v>
      </c>
      <c r="R15" t="s">
        <v>338</v>
      </c>
      <c r="S15" t="s">
        <v>194</v>
      </c>
      <c r="T15" t="s">
        <v>339</v>
      </c>
      <c r="U15" t="s">
        <v>340</v>
      </c>
      <c r="V15" t="s">
        <v>341</v>
      </c>
      <c r="W15" t="s">
        <v>342</v>
      </c>
      <c r="X15" t="s">
        <v>343</v>
      </c>
      <c r="Y15" t="s">
        <v>344</v>
      </c>
      <c r="Z15" t="s">
        <v>340</v>
      </c>
    </row>
    <row r="16" spans="1:26" x14ac:dyDescent="0.4">
      <c r="A16" t="s">
        <v>125</v>
      </c>
      <c r="B16" t="s">
        <v>126</v>
      </c>
      <c r="C16" t="s">
        <v>127</v>
      </c>
      <c r="D16" t="s">
        <v>377</v>
      </c>
      <c r="E16" t="s">
        <v>378</v>
      </c>
      <c r="F16" t="s">
        <v>379</v>
      </c>
      <c r="G16" t="s">
        <v>380</v>
      </c>
      <c r="H16" t="s">
        <v>381</v>
      </c>
      <c r="I16" t="s">
        <v>382</v>
      </c>
      <c r="J16" t="s">
        <v>383</v>
      </c>
      <c r="K16" t="s">
        <v>384</v>
      </c>
      <c r="L16" t="s">
        <v>385</v>
      </c>
      <c r="M16" t="s">
        <v>351</v>
      </c>
      <c r="N16" t="s">
        <v>200</v>
      </c>
      <c r="O16" t="s">
        <v>239</v>
      </c>
      <c r="P16" t="s">
        <v>380</v>
      </c>
      <c r="Q16" t="s">
        <v>386</v>
      </c>
      <c r="R16" t="s">
        <v>387</v>
      </c>
      <c r="S16" t="s">
        <v>388</v>
      </c>
      <c r="T16" t="s">
        <v>389</v>
      </c>
      <c r="U16" t="s">
        <v>390</v>
      </c>
      <c r="V16" t="s">
        <v>352</v>
      </c>
      <c r="W16" t="s">
        <v>391</v>
      </c>
      <c r="X16" t="s">
        <v>389</v>
      </c>
      <c r="Y16" t="s">
        <v>383</v>
      </c>
      <c r="Z16" t="s">
        <v>209</v>
      </c>
    </row>
    <row r="17" spans="1:26" x14ac:dyDescent="0.4">
      <c r="A17" t="s">
        <v>125</v>
      </c>
      <c r="B17" t="s">
        <v>126</v>
      </c>
      <c r="C17" t="s">
        <v>127</v>
      </c>
      <c r="D17" t="s">
        <v>345</v>
      </c>
      <c r="E17" t="s">
        <v>346</v>
      </c>
      <c r="F17" t="s">
        <v>347</v>
      </c>
      <c r="G17" t="s">
        <v>348</v>
      </c>
      <c r="H17" t="s">
        <v>347</v>
      </c>
      <c r="I17" t="s">
        <v>347</v>
      </c>
      <c r="J17" t="s">
        <v>349</v>
      </c>
      <c r="K17" t="s">
        <v>350</v>
      </c>
      <c r="L17" t="s">
        <v>351</v>
      </c>
      <c r="M17" t="s">
        <v>352</v>
      </c>
      <c r="N17" t="s">
        <v>353</v>
      </c>
      <c r="O17" t="s">
        <v>350</v>
      </c>
      <c r="P17" t="s">
        <v>348</v>
      </c>
      <c r="Q17" t="s">
        <v>350</v>
      </c>
      <c r="R17" t="s">
        <v>354</v>
      </c>
      <c r="S17" t="s">
        <v>349</v>
      </c>
      <c r="T17" t="s">
        <v>352</v>
      </c>
      <c r="U17" t="s">
        <v>350</v>
      </c>
      <c r="V17" t="s">
        <v>349</v>
      </c>
      <c r="W17" t="s">
        <v>354</v>
      </c>
      <c r="X17" t="s">
        <v>348</v>
      </c>
      <c r="Y17" t="s">
        <v>352</v>
      </c>
      <c r="Z17" t="s">
        <v>352</v>
      </c>
    </row>
    <row r="18" spans="1:26" x14ac:dyDescent="0.4">
      <c r="A18" t="s">
        <v>125</v>
      </c>
      <c r="B18" t="s">
        <v>126</v>
      </c>
      <c r="C18" t="s">
        <v>127</v>
      </c>
      <c r="D18" t="s">
        <v>355</v>
      </c>
      <c r="E18" t="s">
        <v>356</v>
      </c>
      <c r="F18" t="s">
        <v>357</v>
      </c>
      <c r="G18" t="s">
        <v>358</v>
      </c>
      <c r="H18" t="s">
        <v>359</v>
      </c>
      <c r="I18" t="s">
        <v>360</v>
      </c>
      <c r="J18" t="s">
        <v>361</v>
      </c>
      <c r="K18" t="s">
        <v>362</v>
      </c>
      <c r="L18" t="s">
        <v>363</v>
      </c>
      <c r="M18" t="s">
        <v>358</v>
      </c>
      <c r="N18" t="s">
        <v>364</v>
      </c>
      <c r="O18" t="s">
        <v>365</v>
      </c>
      <c r="P18" t="s">
        <v>366</v>
      </c>
      <c r="Q18" t="s">
        <v>367</v>
      </c>
      <c r="R18" t="s">
        <v>368</v>
      </c>
      <c r="S18" t="s">
        <v>369</v>
      </c>
      <c r="T18" t="s">
        <v>370</v>
      </c>
      <c r="U18" t="s">
        <v>371</v>
      </c>
      <c r="V18" t="s">
        <v>372</v>
      </c>
      <c r="W18" t="s">
        <v>373</v>
      </c>
      <c r="X18" t="s">
        <v>374</v>
      </c>
      <c r="Y18" t="s">
        <v>375</v>
      </c>
      <c r="Z18" t="s">
        <v>376</v>
      </c>
    </row>
    <row r="19" spans="1:26" x14ac:dyDescent="0.4">
      <c r="A19" t="s">
        <v>125</v>
      </c>
      <c r="B19" t="s">
        <v>126</v>
      </c>
      <c r="C19" t="s">
        <v>127</v>
      </c>
      <c r="D19" t="s">
        <v>392</v>
      </c>
      <c r="E19" t="s">
        <v>393</v>
      </c>
      <c r="F19" t="s">
        <v>379</v>
      </c>
      <c r="G19" t="s">
        <v>354</v>
      </c>
      <c r="H19" t="s">
        <v>385</v>
      </c>
      <c r="I19" t="s">
        <v>394</v>
      </c>
      <c r="J19" t="s">
        <v>350</v>
      </c>
      <c r="K19" t="s">
        <v>395</v>
      </c>
      <c r="L19" t="s">
        <v>384</v>
      </c>
      <c r="M19" t="s">
        <v>383</v>
      </c>
      <c r="N19" t="s">
        <v>395</v>
      </c>
      <c r="O19" t="s">
        <v>382</v>
      </c>
      <c r="P19" t="s">
        <v>350</v>
      </c>
      <c r="Q19" t="s">
        <v>396</v>
      </c>
      <c r="R19" t="s">
        <v>385</v>
      </c>
      <c r="S19" t="s">
        <v>383</v>
      </c>
      <c r="T19" t="s">
        <v>397</v>
      </c>
      <c r="U19" t="s">
        <v>398</v>
      </c>
      <c r="V19" t="s">
        <v>380</v>
      </c>
      <c r="W19" t="s">
        <v>385</v>
      </c>
      <c r="X19" t="s">
        <v>379</v>
      </c>
      <c r="Y19" t="s">
        <v>349</v>
      </c>
      <c r="Z19" t="s">
        <v>251</v>
      </c>
    </row>
    <row r="20" spans="1:26" x14ac:dyDescent="0.4">
      <c r="A20" t="s">
        <v>125</v>
      </c>
      <c r="B20" t="s">
        <v>126</v>
      </c>
      <c r="C20" t="s">
        <v>127</v>
      </c>
      <c r="D20" t="s">
        <v>399</v>
      </c>
      <c r="E20" t="s">
        <v>400</v>
      </c>
      <c r="F20" t="s">
        <v>401</v>
      </c>
      <c r="G20" t="s">
        <v>173</v>
      </c>
      <c r="H20" t="s">
        <v>145</v>
      </c>
      <c r="I20" t="s">
        <v>402</v>
      </c>
      <c r="J20" t="s">
        <v>403</v>
      </c>
      <c r="K20" t="s">
        <v>404</v>
      </c>
      <c r="L20" t="s">
        <v>401</v>
      </c>
      <c r="M20" t="s">
        <v>405</v>
      </c>
      <c r="N20" t="s">
        <v>186</v>
      </c>
      <c r="O20" t="s">
        <v>401</v>
      </c>
      <c r="P20" t="s">
        <v>406</v>
      </c>
      <c r="Q20" t="s">
        <v>407</v>
      </c>
      <c r="R20" t="s">
        <v>323</v>
      </c>
      <c r="S20" t="s">
        <v>408</v>
      </c>
      <c r="T20" t="s">
        <v>409</v>
      </c>
      <c r="U20" t="s">
        <v>192</v>
      </c>
      <c r="V20" t="s">
        <v>410</v>
      </c>
      <c r="W20" t="s">
        <v>411</v>
      </c>
      <c r="X20" t="s">
        <v>382</v>
      </c>
      <c r="Y20" t="s">
        <v>252</v>
      </c>
      <c r="Z20" t="s">
        <v>412</v>
      </c>
    </row>
    <row r="21" spans="1:26" x14ac:dyDescent="0.4">
      <c r="A21" t="s">
        <v>125</v>
      </c>
      <c r="B21" t="s">
        <v>126</v>
      </c>
      <c r="C21" t="s">
        <v>127</v>
      </c>
      <c r="D21" t="s">
        <v>413</v>
      </c>
      <c r="E21" t="s">
        <v>414</v>
      </c>
      <c r="F21" t="s">
        <v>350</v>
      </c>
      <c r="G21" t="s">
        <v>354</v>
      </c>
      <c r="H21" t="s">
        <v>380</v>
      </c>
      <c r="I21" t="s">
        <v>354</v>
      </c>
      <c r="J21" t="s">
        <v>354</v>
      </c>
      <c r="K21" t="s">
        <v>351</v>
      </c>
      <c r="L21" t="s">
        <v>354</v>
      </c>
      <c r="M21" t="s">
        <v>350</v>
      </c>
      <c r="N21" t="s">
        <v>380</v>
      </c>
      <c r="O21" t="s">
        <v>354</v>
      </c>
      <c r="P21" t="s">
        <v>349</v>
      </c>
      <c r="Q21" t="s">
        <v>352</v>
      </c>
      <c r="R21" t="s">
        <v>350</v>
      </c>
      <c r="S21" t="s">
        <v>383</v>
      </c>
      <c r="T21" t="s">
        <v>415</v>
      </c>
      <c r="U21" t="s">
        <v>348</v>
      </c>
      <c r="V21" t="s">
        <v>348</v>
      </c>
      <c r="W21" t="s">
        <v>348</v>
      </c>
      <c r="X21" t="s">
        <v>348</v>
      </c>
      <c r="Y21" t="s">
        <v>347</v>
      </c>
      <c r="Z21" t="s">
        <v>347</v>
      </c>
    </row>
    <row r="22" spans="1:26" x14ac:dyDescent="0.4">
      <c r="A22" t="s">
        <v>125</v>
      </c>
      <c r="B22" t="s">
        <v>126</v>
      </c>
      <c r="C22" t="s">
        <v>127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424</v>
      </c>
      <c r="M22" t="s">
        <v>425</v>
      </c>
      <c r="N22" t="s">
        <v>426</v>
      </c>
      <c r="O22" t="s">
        <v>427</v>
      </c>
      <c r="P22" t="s">
        <v>428</v>
      </c>
      <c r="Q22" t="s">
        <v>429</v>
      </c>
      <c r="R22" t="s">
        <v>418</v>
      </c>
      <c r="S22" t="s">
        <v>430</v>
      </c>
      <c r="T22" t="s">
        <v>270</v>
      </c>
      <c r="U22" t="s">
        <v>431</v>
      </c>
      <c r="V22" t="s">
        <v>432</v>
      </c>
      <c r="W22" t="s">
        <v>433</v>
      </c>
      <c r="X22" t="s">
        <v>434</v>
      </c>
      <c r="Y22" t="s">
        <v>139</v>
      </c>
      <c r="Z22" t="s">
        <v>435</v>
      </c>
    </row>
    <row r="23" spans="1:26" x14ac:dyDescent="0.4">
      <c r="A23" t="s">
        <v>125</v>
      </c>
      <c r="B23" t="s">
        <v>126</v>
      </c>
      <c r="C23" t="s">
        <v>127</v>
      </c>
      <c r="D23" t="s">
        <v>436</v>
      </c>
      <c r="E23" t="s">
        <v>437</v>
      </c>
      <c r="F23" t="s">
        <v>438</v>
      </c>
      <c r="G23" t="s">
        <v>439</v>
      </c>
      <c r="H23" t="s">
        <v>440</v>
      </c>
      <c r="I23" t="s">
        <v>441</v>
      </c>
      <c r="J23" t="s">
        <v>442</v>
      </c>
      <c r="K23" t="s">
        <v>443</v>
      </c>
      <c r="L23" t="s">
        <v>444</v>
      </c>
      <c r="M23" t="s">
        <v>445</v>
      </c>
      <c r="N23" t="s">
        <v>446</v>
      </c>
      <c r="O23" t="s">
        <v>447</v>
      </c>
      <c r="P23" t="s">
        <v>442</v>
      </c>
      <c r="Q23" t="s">
        <v>448</v>
      </c>
      <c r="R23" t="s">
        <v>449</v>
      </c>
      <c r="S23" t="s">
        <v>450</v>
      </c>
      <c r="T23" t="s">
        <v>451</v>
      </c>
      <c r="U23" t="s">
        <v>452</v>
      </c>
      <c r="V23" t="s">
        <v>453</v>
      </c>
      <c r="W23" t="s">
        <v>454</v>
      </c>
      <c r="X23" t="s">
        <v>455</v>
      </c>
      <c r="Y23" t="s">
        <v>247</v>
      </c>
      <c r="Z23" t="s">
        <v>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유양선</dc:creator>
  <cp:lastModifiedBy>유양선</cp:lastModifiedBy>
  <dcterms:created xsi:type="dcterms:W3CDTF">2019-11-21T06:20:45Z</dcterms:created>
  <dcterms:modified xsi:type="dcterms:W3CDTF">2019-11-21T09:02:34Z</dcterms:modified>
</cp:coreProperties>
</file>