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8032" windowHeight="12432"/>
  </bookViews>
  <sheets>
    <sheet name="1. 이동편의시설 설치 현황" sheetId="1" r:id="rId1"/>
    <sheet name="2.1.동선 미확보 역사 현황" sheetId="2" r:id="rId2"/>
    <sheet name="3. 스크린도어 설치 현황" sheetId="3" r:id="rId3"/>
    <sheet name="4. 스크린도어 설치 규격" sheetId="4" r:id="rId4"/>
    <sheet name="5. 교통약자 및 편의시설 설치 현황" sheetId="5" r:id="rId5"/>
    <sheet name="6. 내진설계 현황(교량)" sheetId="6" r:id="rId6"/>
    <sheet name="7. 내진설계 현황(터널)" sheetId="7" r:id="rId7"/>
    <sheet name="8. 내진설계 현황(역사)" sheetId="8" r:id="rId8"/>
    <sheet name="9. 역별 타교통수단과 연계시설 현황" sheetId="9" r:id="rId9"/>
    <sheet name="10. 연도별 영업선로별 철도킬로" sheetId="10" r:id="rId10"/>
    <sheet name="11. 연도별 레일중량별 궤도연장" sheetId="11" r:id="rId11"/>
    <sheet name="12. 연도별 장대 및 장척레일 부설 현황" sheetId="12" r:id="rId12"/>
    <sheet name="13. 선로시설물 현황" sheetId="14" r:id="rId13"/>
    <sheet name="14. 연도별 건물 경과연수별 동수와 면적" sheetId="15" r:id="rId14"/>
    <sheet name="15. 연도별 건물 현황(종별)" sheetId="16" r:id="rId15"/>
    <sheet name="16. 기계설비 시설물 현황" sheetId="17" r:id="rId16"/>
    <sheet name="17. 시군구 별 시설 현황" sheetId="20" r:id="rId17"/>
    <sheet name="18. 시설유지보수 실적" sheetId="19" r:id="rId18"/>
  </sheets>
  <calcPr calcId="145621"/>
</workbook>
</file>

<file path=xl/calcChain.xml><?xml version="1.0" encoding="utf-8"?>
<calcChain xmlns="http://schemas.openxmlformats.org/spreadsheetml/2006/main">
  <c r="H7" i="3" l="1"/>
  <c r="I7" i="3"/>
  <c r="E226" i="11" l="1"/>
  <c r="G226" i="11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7" i="8"/>
  <c r="D7" i="7"/>
  <c r="E7" i="7"/>
  <c r="D8" i="5"/>
  <c r="E8" i="5"/>
  <c r="F8" i="5"/>
  <c r="D6" i="6"/>
  <c r="F6" i="6"/>
  <c r="G6" i="6"/>
  <c r="E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7" i="6"/>
  <c r="F6" i="14" l="1"/>
  <c r="F7" i="14" l="1"/>
  <c r="F193" i="12" l="1"/>
  <c r="E193" i="12"/>
  <c r="I193" i="12"/>
  <c r="J193" i="12"/>
  <c r="K193" i="12"/>
  <c r="L193" i="12"/>
  <c r="M193" i="12"/>
  <c r="N193" i="12"/>
  <c r="O193" i="12"/>
  <c r="P193" i="12"/>
  <c r="F226" i="12"/>
  <c r="M226" i="12" l="1"/>
  <c r="N226" i="12"/>
  <c r="J226" i="12"/>
  <c r="K226" i="12"/>
  <c r="L226" i="12"/>
  <c r="O226" i="12"/>
  <c r="P226" i="12"/>
  <c r="I226" i="12"/>
  <c r="H242" i="12"/>
  <c r="G242" i="12"/>
  <c r="F242" i="12"/>
  <c r="E242" i="12"/>
  <c r="H241" i="12"/>
  <c r="G241" i="12"/>
  <c r="F241" i="12"/>
  <c r="E241" i="12"/>
  <c r="H240" i="12"/>
  <c r="G240" i="12"/>
  <c r="F240" i="12"/>
  <c r="E240" i="12"/>
  <c r="H239" i="12"/>
  <c r="G239" i="12"/>
  <c r="F239" i="12"/>
  <c r="E239" i="12"/>
  <c r="H238" i="12"/>
  <c r="G238" i="12"/>
  <c r="F238" i="12"/>
  <c r="E238" i="12"/>
  <c r="H237" i="12"/>
  <c r="G237" i="12"/>
  <c r="F237" i="12"/>
  <c r="E237" i="12"/>
  <c r="H236" i="12"/>
  <c r="G236" i="12"/>
  <c r="F236" i="12"/>
  <c r="E236" i="12"/>
  <c r="H235" i="12"/>
  <c r="G235" i="12"/>
  <c r="F235" i="12"/>
  <c r="E235" i="12"/>
  <c r="H234" i="12"/>
  <c r="G234" i="12"/>
  <c r="F234" i="12"/>
  <c r="E234" i="12"/>
  <c r="H233" i="12"/>
  <c r="G233" i="12"/>
  <c r="F233" i="12"/>
  <c r="E233" i="12"/>
  <c r="H232" i="12"/>
  <c r="G232" i="12"/>
  <c r="F232" i="12"/>
  <c r="E232" i="12"/>
  <c r="H231" i="12"/>
  <c r="G231" i="12"/>
  <c r="F231" i="12"/>
  <c r="E231" i="12"/>
  <c r="H230" i="12"/>
  <c r="G230" i="12"/>
  <c r="F230" i="12"/>
  <c r="E230" i="12"/>
  <c r="H229" i="12"/>
  <c r="G229" i="12"/>
  <c r="F229" i="12"/>
  <c r="E229" i="12"/>
  <c r="H228" i="12"/>
  <c r="G228" i="12"/>
  <c r="F228" i="12"/>
  <c r="E228" i="12"/>
  <c r="H227" i="12"/>
  <c r="G227" i="12"/>
  <c r="F227" i="12"/>
  <c r="E227" i="12"/>
  <c r="G227" i="11"/>
  <c r="R226" i="11"/>
  <c r="Q226" i="11"/>
  <c r="P226" i="11"/>
  <c r="O226" i="11"/>
  <c r="N226" i="11"/>
  <c r="L226" i="11"/>
  <c r="K226" i="11"/>
  <c r="I226" i="11"/>
  <c r="H226" i="11"/>
  <c r="H226" i="12" l="1"/>
  <c r="G226" i="12"/>
  <c r="E226" i="12"/>
  <c r="G228" i="11"/>
  <c r="G229" i="11"/>
  <c r="F229" i="11" s="1"/>
  <c r="E229" i="11" s="1"/>
  <c r="G230" i="11"/>
  <c r="F230" i="11" s="1"/>
  <c r="E230" i="11" s="1"/>
  <c r="G231" i="11"/>
  <c r="F231" i="11" s="1"/>
  <c r="E231" i="11" s="1"/>
  <c r="G232" i="11"/>
  <c r="G233" i="11"/>
  <c r="F233" i="11" s="1"/>
  <c r="E233" i="11" s="1"/>
  <c r="G234" i="11"/>
  <c r="F234" i="11" s="1"/>
  <c r="E234" i="11" s="1"/>
  <c r="G235" i="11"/>
  <c r="F235" i="11" s="1"/>
  <c r="E235" i="11" s="1"/>
  <c r="G236" i="11"/>
  <c r="G237" i="11"/>
  <c r="F237" i="11" s="1"/>
  <c r="E237" i="11" s="1"/>
  <c r="G238" i="11"/>
  <c r="F238" i="11" s="1"/>
  <c r="E238" i="11" s="1"/>
  <c r="G239" i="11"/>
  <c r="F239" i="11" s="1"/>
  <c r="E239" i="11" s="1"/>
  <c r="G240" i="11"/>
  <c r="G241" i="11"/>
  <c r="F241" i="11" s="1"/>
  <c r="E241" i="11" s="1"/>
  <c r="G242" i="11"/>
  <c r="F242" i="11" s="1"/>
  <c r="E242" i="11" s="1"/>
  <c r="F240" i="11" l="1"/>
  <c r="E240" i="11" s="1"/>
  <c r="F236" i="11"/>
  <c r="E236" i="11" s="1"/>
  <c r="F232" i="11"/>
  <c r="E232" i="11" s="1"/>
  <c r="F228" i="11"/>
  <c r="E228" i="11" s="1"/>
  <c r="J226" i="11"/>
  <c r="M226" i="11"/>
  <c r="F227" i="11"/>
  <c r="E227" i="11" s="1"/>
  <c r="J9" i="1"/>
  <c r="J10" i="1"/>
  <c r="J11" i="1"/>
  <c r="J13" i="1"/>
  <c r="J15" i="1"/>
  <c r="J16" i="1"/>
  <c r="J17" i="1"/>
  <c r="J18" i="1"/>
  <c r="J19" i="1"/>
  <c r="J22" i="1"/>
  <c r="J24" i="1"/>
  <c r="J25" i="1"/>
  <c r="J26" i="1"/>
  <c r="J27" i="1"/>
  <c r="F226" i="11" l="1"/>
  <c r="D8" i="1"/>
  <c r="E23" i="15" l="1"/>
  <c r="E24" i="15"/>
  <c r="N24" i="15" s="1"/>
  <c r="N23" i="15"/>
  <c r="L8" i="5"/>
  <c r="L7" i="5" s="1"/>
  <c r="M8" i="5"/>
  <c r="M7" i="5" s="1"/>
  <c r="D7" i="5"/>
  <c r="E7" i="5"/>
  <c r="F7" i="5"/>
  <c r="G8" i="5"/>
  <c r="H8" i="5"/>
  <c r="I8" i="5"/>
  <c r="J8" i="5"/>
  <c r="K8" i="5"/>
  <c r="N8" i="5"/>
  <c r="O8" i="5"/>
  <c r="O7" i="5" s="1"/>
  <c r="P8" i="5"/>
  <c r="P7" i="5" s="1"/>
  <c r="Q8" i="5"/>
  <c r="Q7" i="5" s="1"/>
  <c r="R8" i="5"/>
  <c r="R7" i="5" s="1"/>
  <c r="S8" i="5"/>
  <c r="S7" i="5" s="1"/>
  <c r="G7" i="5"/>
  <c r="H7" i="5"/>
  <c r="I7" i="5"/>
  <c r="J7" i="5"/>
  <c r="K7" i="5"/>
  <c r="N7" i="5"/>
  <c r="D7" i="3"/>
  <c r="H9" i="3"/>
  <c r="I9" i="3"/>
  <c r="E9" i="3"/>
  <c r="E7" i="3" s="1"/>
  <c r="F9" i="3"/>
  <c r="F7" i="3" s="1"/>
  <c r="G9" i="3"/>
  <c r="G7" i="3" s="1"/>
  <c r="D9" i="3"/>
  <c r="F7" i="2"/>
  <c r="F8" i="2"/>
  <c r="F9" i="2"/>
  <c r="F11" i="2"/>
  <c r="F13" i="2"/>
  <c r="F14" i="2"/>
  <c r="F15" i="2"/>
  <c r="F16" i="2"/>
  <c r="F17" i="2"/>
  <c r="F20" i="2"/>
  <c r="F22" i="2"/>
  <c r="F23" i="2"/>
  <c r="F24" i="2"/>
  <c r="F25" i="2"/>
  <c r="E5" i="2"/>
  <c r="E6" i="2"/>
  <c r="D6" i="2"/>
  <c r="D5" i="2" s="1"/>
  <c r="D7" i="1"/>
  <c r="I8" i="1"/>
  <c r="I7" i="1" s="1"/>
  <c r="H8" i="1"/>
  <c r="H7" i="1" s="1"/>
  <c r="F8" i="1"/>
  <c r="F7" i="1" s="1"/>
  <c r="E8" i="1"/>
  <c r="G8" i="1" s="1"/>
  <c r="F6" i="2" l="1"/>
  <c r="F5" i="2"/>
  <c r="E7" i="1"/>
  <c r="G7" i="1" s="1"/>
  <c r="J8" i="1"/>
  <c r="J7" i="1"/>
  <c r="H6" i="8"/>
  <c r="G6" i="8"/>
  <c r="F6" i="8"/>
  <c r="E6" i="8"/>
  <c r="E194" i="12" l="1"/>
  <c r="F194" i="12"/>
  <c r="G194" i="12"/>
  <c r="H194" i="12"/>
  <c r="E195" i="12"/>
  <c r="F195" i="12"/>
  <c r="G195" i="12"/>
  <c r="H195" i="12"/>
  <c r="E196" i="12"/>
  <c r="F196" i="12"/>
  <c r="G196" i="12"/>
  <c r="H196" i="12"/>
  <c r="E197" i="12"/>
  <c r="F197" i="12"/>
  <c r="G197" i="12"/>
  <c r="H197" i="12"/>
  <c r="E198" i="12"/>
  <c r="F198" i="12"/>
  <c r="G198" i="12"/>
  <c r="H198" i="12"/>
  <c r="E199" i="12"/>
  <c r="F199" i="12"/>
  <c r="G199" i="12"/>
  <c r="H199" i="12"/>
  <c r="E200" i="12"/>
  <c r="F200" i="12"/>
  <c r="G200" i="12"/>
  <c r="H200" i="12"/>
  <c r="E201" i="12"/>
  <c r="F201" i="12"/>
  <c r="G201" i="12"/>
  <c r="H201" i="12"/>
  <c r="E202" i="12"/>
  <c r="F202" i="12"/>
  <c r="G202" i="12"/>
  <c r="H202" i="12"/>
  <c r="E203" i="12"/>
  <c r="F203" i="12"/>
  <c r="G203" i="12"/>
  <c r="H203" i="12"/>
  <c r="E204" i="12"/>
  <c r="F204" i="12"/>
  <c r="G204" i="12"/>
  <c r="H204" i="12"/>
  <c r="E205" i="12"/>
  <c r="F205" i="12"/>
  <c r="G205" i="12"/>
  <c r="H205" i="12"/>
  <c r="E206" i="12"/>
  <c r="F206" i="12"/>
  <c r="G206" i="12"/>
  <c r="H206" i="12"/>
  <c r="E207" i="12"/>
  <c r="F207" i="12"/>
  <c r="G207" i="12"/>
  <c r="H207" i="12"/>
  <c r="E208" i="12"/>
  <c r="F208" i="12"/>
  <c r="G208" i="12"/>
  <c r="H208" i="12"/>
  <c r="E209" i="12"/>
  <c r="F209" i="12"/>
  <c r="G209" i="12"/>
  <c r="H209" i="12"/>
  <c r="H193" i="12"/>
  <c r="G193" i="12"/>
  <c r="AM7" i="10" l="1"/>
  <c r="AN7" i="10"/>
  <c r="AL7" i="10"/>
  <c r="AE7" i="10"/>
  <c r="AF7" i="10"/>
  <c r="AD7" i="10"/>
  <c r="W7" i="10"/>
  <c r="X7" i="10"/>
  <c r="V7" i="10"/>
  <c r="G7" i="10"/>
  <c r="H7" i="10"/>
  <c r="F7" i="10"/>
  <c r="P7" i="10"/>
  <c r="N7" i="10"/>
  <c r="N40" i="12" l="1"/>
  <c r="H145" i="12" l="1"/>
  <c r="G145" i="12"/>
  <c r="F145" i="12"/>
  <c r="E145" i="12"/>
  <c r="H144" i="12"/>
  <c r="G144" i="12"/>
  <c r="F144" i="12"/>
  <c r="E144" i="12"/>
  <c r="H143" i="12"/>
  <c r="G143" i="12"/>
  <c r="F143" i="12"/>
  <c r="E143" i="12"/>
  <c r="H142" i="12"/>
  <c r="G142" i="12"/>
  <c r="F142" i="12"/>
  <c r="E142" i="12"/>
  <c r="H141" i="12"/>
  <c r="G141" i="12"/>
  <c r="F141" i="12"/>
  <c r="E141" i="12"/>
  <c r="H140" i="12"/>
  <c r="G140" i="12"/>
  <c r="F140" i="12"/>
  <c r="E140" i="12"/>
  <c r="H139" i="12"/>
  <c r="G139" i="12"/>
  <c r="F139" i="12"/>
  <c r="E139" i="12"/>
  <c r="H138" i="12"/>
  <c r="G138" i="12"/>
  <c r="F138" i="12"/>
  <c r="E138" i="12"/>
  <c r="H137" i="12"/>
  <c r="G137" i="12"/>
  <c r="F137" i="12"/>
  <c r="E137" i="12"/>
  <c r="H136" i="12"/>
  <c r="G136" i="12"/>
  <c r="F136" i="12"/>
  <c r="E136" i="12"/>
  <c r="H135" i="12"/>
  <c r="G135" i="12"/>
  <c r="F135" i="12"/>
  <c r="E135" i="12"/>
  <c r="H134" i="12"/>
  <c r="G134" i="12"/>
  <c r="F134" i="12"/>
  <c r="E134" i="12"/>
  <c r="H133" i="12"/>
  <c r="G133" i="12"/>
  <c r="F133" i="12"/>
  <c r="E133" i="12"/>
  <c r="H132" i="12"/>
  <c r="G132" i="12"/>
  <c r="F132" i="12"/>
  <c r="E132" i="12"/>
  <c r="H131" i="12"/>
  <c r="G131" i="12"/>
  <c r="F131" i="12"/>
  <c r="E131" i="12"/>
  <c r="P130" i="12"/>
  <c r="O130" i="12"/>
  <c r="N130" i="12"/>
  <c r="M130" i="12"/>
  <c r="L130" i="12"/>
  <c r="K130" i="12"/>
  <c r="J130" i="12"/>
  <c r="I130" i="12"/>
  <c r="H115" i="12"/>
  <c r="G115" i="12"/>
  <c r="F115" i="12"/>
  <c r="E115" i="12"/>
  <c r="H114" i="12"/>
  <c r="G114" i="12"/>
  <c r="F114" i="12"/>
  <c r="E114" i="12"/>
  <c r="H113" i="12"/>
  <c r="G113" i="12"/>
  <c r="F113" i="12"/>
  <c r="E113" i="12"/>
  <c r="H112" i="12"/>
  <c r="G112" i="12"/>
  <c r="F112" i="12"/>
  <c r="E112" i="12"/>
  <c r="H111" i="12"/>
  <c r="G111" i="12"/>
  <c r="F111" i="12"/>
  <c r="E111" i="12"/>
  <c r="H110" i="12"/>
  <c r="G110" i="12"/>
  <c r="F110" i="12"/>
  <c r="E110" i="12"/>
  <c r="H109" i="12"/>
  <c r="G109" i="12"/>
  <c r="F109" i="12"/>
  <c r="E109" i="12"/>
  <c r="H108" i="12"/>
  <c r="G108" i="12"/>
  <c r="F108" i="12"/>
  <c r="E108" i="12"/>
  <c r="H107" i="12"/>
  <c r="G107" i="12"/>
  <c r="F107" i="12"/>
  <c r="E107" i="12"/>
  <c r="H106" i="12"/>
  <c r="G106" i="12"/>
  <c r="F106" i="12"/>
  <c r="E106" i="12"/>
  <c r="H105" i="12"/>
  <c r="G105" i="12"/>
  <c r="F105" i="12"/>
  <c r="E105" i="12"/>
  <c r="H104" i="12"/>
  <c r="G104" i="12"/>
  <c r="F104" i="12"/>
  <c r="E104" i="12"/>
  <c r="H103" i="12"/>
  <c r="G103" i="12"/>
  <c r="F103" i="12"/>
  <c r="E103" i="12"/>
  <c r="H102" i="12"/>
  <c r="G102" i="12"/>
  <c r="F102" i="12"/>
  <c r="E102" i="12"/>
  <c r="H101" i="12"/>
  <c r="G101" i="12"/>
  <c r="F101" i="12"/>
  <c r="E101" i="12"/>
  <c r="P100" i="12"/>
  <c r="O100" i="12"/>
  <c r="N100" i="12"/>
  <c r="M100" i="12"/>
  <c r="L100" i="12"/>
  <c r="K100" i="12"/>
  <c r="J100" i="12"/>
  <c r="I100" i="12"/>
  <c r="H55" i="12"/>
  <c r="G55" i="12"/>
  <c r="F55" i="12"/>
  <c r="E55" i="12"/>
  <c r="H54" i="12"/>
  <c r="G54" i="12"/>
  <c r="F54" i="12"/>
  <c r="E54" i="12"/>
  <c r="H53" i="12"/>
  <c r="G53" i="12"/>
  <c r="F53" i="12"/>
  <c r="E53" i="12"/>
  <c r="H52" i="12"/>
  <c r="G52" i="12"/>
  <c r="F52" i="12"/>
  <c r="E52" i="12"/>
  <c r="H51" i="12"/>
  <c r="G51" i="12"/>
  <c r="F51" i="12"/>
  <c r="E51" i="12"/>
  <c r="H50" i="12"/>
  <c r="G50" i="12"/>
  <c r="F50" i="12"/>
  <c r="E50" i="12"/>
  <c r="H49" i="12"/>
  <c r="G49" i="12"/>
  <c r="F49" i="12"/>
  <c r="E49" i="12"/>
  <c r="H48" i="12"/>
  <c r="G48" i="12"/>
  <c r="F48" i="12"/>
  <c r="E48" i="12"/>
  <c r="H47" i="12"/>
  <c r="G47" i="12"/>
  <c r="F47" i="12"/>
  <c r="E47" i="12"/>
  <c r="H46" i="12"/>
  <c r="G46" i="12"/>
  <c r="F46" i="12"/>
  <c r="E46" i="12"/>
  <c r="H45" i="12"/>
  <c r="G45" i="12"/>
  <c r="F45" i="12"/>
  <c r="E45" i="12"/>
  <c r="H44" i="12"/>
  <c r="G44" i="12"/>
  <c r="F44" i="12"/>
  <c r="E44" i="12"/>
  <c r="H43" i="12"/>
  <c r="G43" i="12"/>
  <c r="F43" i="12"/>
  <c r="E43" i="12"/>
  <c r="H42" i="12"/>
  <c r="G42" i="12"/>
  <c r="F42" i="12"/>
  <c r="E42" i="12"/>
  <c r="H41" i="12"/>
  <c r="G41" i="12"/>
  <c r="F41" i="12"/>
  <c r="E41" i="12"/>
  <c r="P40" i="12"/>
  <c r="O40" i="12"/>
  <c r="M40" i="12"/>
  <c r="L40" i="12"/>
  <c r="K40" i="12"/>
  <c r="J40" i="12"/>
  <c r="I40" i="12"/>
  <c r="H25" i="12"/>
  <c r="G25" i="12"/>
  <c r="F25" i="12"/>
  <c r="E25" i="12"/>
  <c r="H24" i="12"/>
  <c r="G24" i="12"/>
  <c r="F24" i="12"/>
  <c r="E24" i="12"/>
  <c r="H23" i="12"/>
  <c r="G23" i="12"/>
  <c r="F23" i="12"/>
  <c r="E23" i="12"/>
  <c r="H22" i="12"/>
  <c r="G22" i="12"/>
  <c r="F22" i="12"/>
  <c r="E22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H18" i="12"/>
  <c r="G18" i="12"/>
  <c r="F18" i="12"/>
  <c r="E18" i="12"/>
  <c r="H17" i="12"/>
  <c r="G17" i="12"/>
  <c r="F17" i="12"/>
  <c r="E17" i="12"/>
  <c r="H16" i="12"/>
  <c r="G16" i="12"/>
  <c r="F16" i="12"/>
  <c r="E16" i="12"/>
  <c r="H15" i="12"/>
  <c r="G15" i="12"/>
  <c r="F15" i="12"/>
  <c r="E15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1" i="12"/>
  <c r="G11" i="12"/>
  <c r="F11" i="12"/>
  <c r="E11" i="12"/>
  <c r="P10" i="12"/>
  <c r="O10" i="12"/>
  <c r="N10" i="12"/>
  <c r="M10" i="12"/>
  <c r="L10" i="12"/>
  <c r="K10" i="12"/>
  <c r="J10" i="12"/>
  <c r="I10" i="12"/>
  <c r="H130" i="12" l="1"/>
  <c r="E130" i="12"/>
  <c r="G130" i="12"/>
  <c r="F10" i="12"/>
  <c r="F130" i="12"/>
  <c r="H40" i="12"/>
  <c r="G40" i="12"/>
  <c r="H100" i="12"/>
  <c r="H10" i="12"/>
  <c r="E10" i="12"/>
  <c r="E40" i="12"/>
  <c r="F40" i="12"/>
  <c r="F100" i="12"/>
  <c r="G100" i="12"/>
  <c r="E100" i="12"/>
  <c r="G10" i="12"/>
</calcChain>
</file>

<file path=xl/comments1.xml><?xml version="1.0" encoding="utf-8"?>
<comments xmlns="http://schemas.openxmlformats.org/spreadsheetml/2006/main">
  <authors>
    <author>KORAIL</author>
  </authors>
  <commentList>
    <comment ref="G6" authorId="0">
      <text>
        <r>
          <rPr>
            <sz val="9"/>
            <color indexed="81"/>
            <rFont val="돋움"/>
            <family val="3"/>
            <charset val="129"/>
          </rPr>
          <t>수량이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KORAIL</author>
  </authors>
  <commentList>
    <comment ref="E20" authorId="0">
      <text>
        <r>
          <rPr>
            <b/>
            <sz val="9"/>
            <color indexed="81"/>
            <rFont val="돋움"/>
            <family val="3"/>
            <charset val="129"/>
          </rPr>
          <t>옥내소화전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면적이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b/>
            <sz val="9"/>
            <color indexed="81"/>
            <rFont val="Tahoma"/>
            <family val="2"/>
          </rPr>
          <t xml:space="preserve">???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상이함
</t>
        </r>
      </text>
    </comment>
  </commentList>
</comments>
</file>

<file path=xl/sharedStrings.xml><?xml version="1.0" encoding="utf-8"?>
<sst xmlns="http://schemas.openxmlformats.org/spreadsheetml/2006/main" count="4729" uniqueCount="751">
  <si>
    <r>
      <t xml:space="preserve">1. </t>
    </r>
    <r>
      <rPr>
        <sz val="16"/>
        <color rgb="FF000000"/>
        <rFont val="HY헤드라인M"/>
        <family val="1"/>
        <charset val="129"/>
      </rPr>
      <t>이동편의시설 설치 현황</t>
    </r>
  </si>
  <si>
    <t>운영기관</t>
  </si>
  <si>
    <t>노선</t>
  </si>
  <si>
    <t>엘리베이터(E/L)</t>
  </si>
  <si>
    <t>에스컬레이터(E/S)</t>
  </si>
  <si>
    <t>설치</t>
  </si>
  <si>
    <t>총 계</t>
  </si>
  <si>
    <t xml:space="preserve">  </t>
  </si>
  <si>
    <t>소계</t>
  </si>
  <si>
    <t>기관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</si>
  <si>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</si>
  <si>
    <t>한국철도공사</t>
  </si>
  <si>
    <t>경부선</t>
  </si>
  <si>
    <t>경원선</t>
  </si>
  <si>
    <t>경인선</t>
  </si>
  <si>
    <t>장항선</t>
  </si>
  <si>
    <t>일산선</t>
  </si>
  <si>
    <t>과천선</t>
  </si>
  <si>
    <t>안산선</t>
  </si>
  <si>
    <t>경의선</t>
  </si>
  <si>
    <t>용산선</t>
  </si>
  <si>
    <t>중앙선</t>
  </si>
  <si>
    <t>분당선</t>
  </si>
  <si>
    <t>망우선</t>
  </si>
  <si>
    <t>경춘선</t>
  </si>
  <si>
    <t>수인선</t>
  </si>
  <si>
    <t>경기철도(주)</t>
  </si>
  <si>
    <t>공항철도(주)</t>
  </si>
  <si>
    <t>-</t>
  </si>
  <si>
    <t>시흥연결선</t>
  </si>
  <si>
    <t>병점기지선</t>
  </si>
  <si>
    <t>천안직결선</t>
  </si>
  <si>
    <t>설치역</t>
  </si>
  <si>
    <t>밀폐형</t>
  </si>
  <si>
    <t>반밀폐형</t>
  </si>
  <si>
    <t>구분</t>
  </si>
  <si>
    <t>승강장</t>
  </si>
  <si>
    <t>편성당 차량수</t>
  </si>
  <si>
    <t>205m(10량)</t>
  </si>
  <si>
    <t>3m</t>
  </si>
  <si>
    <t>165m( 8량)</t>
  </si>
  <si>
    <t>일반</t>
  </si>
  <si>
    <t>합계</t>
  </si>
  <si>
    <t>신분당선(1단계)</t>
  </si>
  <si>
    <t>신분당선(2단계)</t>
  </si>
  <si>
    <t>인천국제공항철도</t>
  </si>
  <si>
    <t>기관명</t>
  </si>
  <si>
    <t>철도역</t>
  </si>
  <si>
    <t>버스</t>
  </si>
  <si>
    <t>광역</t>
  </si>
  <si>
    <t>도시</t>
  </si>
  <si>
    <t>서울역</t>
  </si>
  <si>
    <t>연도</t>
  </si>
  <si>
    <t>(단위 : km)</t>
  </si>
  <si>
    <t>철도킬로(km)</t>
    <phoneticPr fontId="1" type="noConversion"/>
  </si>
  <si>
    <t>(m)</t>
  </si>
  <si>
    <t>합 계</t>
  </si>
  <si>
    <t>kg</t>
  </si>
  <si>
    <t>50kgN</t>
  </si>
  <si>
    <t>50PS</t>
  </si>
  <si>
    <t>ARA</t>
  </si>
  <si>
    <t>(단위 : 개, m)</t>
  </si>
  <si>
    <t>장대레일</t>
  </si>
  <si>
    <t>(200m 이상)</t>
  </si>
  <si>
    <t>장척레일</t>
  </si>
  <si>
    <t>(25~200m)</t>
  </si>
  <si>
    <t>개 소</t>
  </si>
  <si>
    <t>연장</t>
  </si>
  <si>
    <t>연 장</t>
  </si>
  <si>
    <t>한국철도공사</t>
    <phoneticPr fontId="1" type="noConversion"/>
  </si>
  <si>
    <t>침목</t>
  </si>
  <si>
    <t>교량</t>
  </si>
  <si>
    <t>개소</t>
  </si>
  <si>
    <t>연장(m)</t>
  </si>
  <si>
    <t>판 형 교</t>
  </si>
  <si>
    <t>일반교</t>
  </si>
  <si>
    <t>가도교</t>
  </si>
  <si>
    <t>개 거</t>
  </si>
  <si>
    <t>아치, 함거</t>
  </si>
  <si>
    <t>암 거</t>
  </si>
  <si>
    <t>관 류</t>
  </si>
  <si>
    <t>사이폰</t>
  </si>
  <si>
    <t>단위</t>
  </si>
  <si>
    <t>경과 연수</t>
  </si>
  <si>
    <t>5년미만</t>
  </si>
  <si>
    <t>10년이상~20년미만</t>
  </si>
  <si>
    <t>20년이상~30년미만</t>
  </si>
  <si>
    <t>30년이상~40년 미만</t>
  </si>
  <si>
    <t>40년이상</t>
  </si>
  <si>
    <t>동수</t>
  </si>
  <si>
    <t>면적</t>
  </si>
  <si>
    <t>역</t>
  </si>
  <si>
    <t>사무소</t>
  </si>
  <si>
    <t>차량기지</t>
  </si>
  <si>
    <t>주택</t>
  </si>
  <si>
    <t>동 수</t>
  </si>
  <si>
    <t>면 적</t>
  </si>
  <si>
    <t>설비명</t>
  </si>
  <si>
    <t>스크린도어설비</t>
  </si>
  <si>
    <t>SCP</t>
  </si>
  <si>
    <t>대</t>
  </si>
  <si>
    <t>UPS</t>
  </si>
  <si>
    <t>TRACK</t>
  </si>
  <si>
    <t>DOOR</t>
  </si>
  <si>
    <t>수하물처리설비</t>
  </si>
  <si>
    <t>X-Ray</t>
  </si>
  <si>
    <t>Set</t>
  </si>
  <si>
    <t>EDS</t>
  </si>
  <si>
    <t>ETD</t>
  </si>
  <si>
    <t>m</t>
  </si>
  <si>
    <t>Vertical Conveyor</t>
  </si>
  <si>
    <t>Train Conveyor</t>
  </si>
  <si>
    <t>본선환기설비</t>
  </si>
  <si>
    <t>Axial Fan</t>
  </si>
  <si>
    <t>Inverter Panel</t>
  </si>
  <si>
    <t>Fan Damper</t>
  </si>
  <si>
    <t>Blast Damper</t>
  </si>
  <si>
    <t>소방설비</t>
  </si>
  <si>
    <t>㎡</t>
  </si>
  <si>
    <t>R type-receiver</t>
  </si>
  <si>
    <t>옥내소화전</t>
  </si>
  <si>
    <t>승강기</t>
  </si>
  <si>
    <t>Elevator</t>
  </si>
  <si>
    <t>Escalator</t>
  </si>
  <si>
    <t>Monitoring System</t>
  </si>
  <si>
    <t>필터설비</t>
  </si>
  <si>
    <t>복합공기여과기</t>
  </si>
  <si>
    <t>데미스터</t>
  </si>
  <si>
    <t>설비구분①</t>
  </si>
  <si>
    <t>레일</t>
  </si>
  <si>
    <t>통신</t>
  </si>
  <si>
    <t>신호</t>
  </si>
  <si>
    <t>유지보수 실적</t>
  </si>
  <si>
    <t>토목</t>
  </si>
  <si>
    <t>선로</t>
  </si>
  <si>
    <t>건축</t>
  </si>
  <si>
    <t>전기</t>
  </si>
  <si>
    <t>설비</t>
  </si>
  <si>
    <t>전자</t>
  </si>
  <si>
    <t>비고</t>
  </si>
  <si>
    <t>서울시 용산구</t>
  </si>
  <si>
    <t>시흥연결선</t>
    <phoneticPr fontId="1" type="noConversion"/>
  </si>
  <si>
    <t>병점기지선</t>
    <phoneticPr fontId="1" type="noConversion"/>
  </si>
  <si>
    <t>천안직결선</t>
    <phoneticPr fontId="1" type="noConversion"/>
  </si>
  <si>
    <t>경기철도㈜</t>
    <phoneticPr fontId="1" type="noConversion"/>
  </si>
  <si>
    <t xml:space="preserve">10  </t>
  </si>
  <si>
    <t>밀폐형+반밀폐형</t>
  </si>
  <si>
    <t>분당선</t>
    <phoneticPr fontId="1" type="noConversion"/>
  </si>
  <si>
    <t>경원선</t>
    <phoneticPr fontId="1" type="noConversion"/>
  </si>
  <si>
    <t>경부선</t>
    <phoneticPr fontId="1" type="noConversion"/>
  </si>
  <si>
    <t>경인선</t>
    <phoneticPr fontId="1" type="noConversion"/>
  </si>
  <si>
    <t>시흥연결선</t>
    <phoneticPr fontId="1" type="noConversion"/>
  </si>
  <si>
    <t>한국철도공사</t>
    <phoneticPr fontId="1" type="noConversion"/>
  </si>
  <si>
    <t xml:space="preserve">              -</t>
  </si>
  <si>
    <t>신분당선(주)</t>
  </si>
  <si>
    <t>신분당선㈜</t>
  </si>
  <si>
    <t>강남~정자</t>
  </si>
  <si>
    <t>신분당선
(1단계)</t>
  </si>
  <si>
    <t>서울시 강남구</t>
  </si>
  <si>
    <t>서울시 서초구</t>
  </si>
  <si>
    <t>경기도 성남시 분당구</t>
  </si>
  <si>
    <t>공항철도㈜</t>
  </si>
  <si>
    <t> -</t>
  </si>
  <si>
    <t>공덕역</t>
  </si>
  <si>
    <t>홍대입구</t>
  </si>
  <si>
    <t>디지털미디어시티역</t>
  </si>
  <si>
    <t>김포공항역</t>
  </si>
  <si>
    <t>계양역</t>
  </si>
  <si>
    <t>검암역</t>
  </si>
  <si>
    <t>청라국제도시역</t>
  </si>
  <si>
    <t>영종역</t>
  </si>
  <si>
    <t>운서역</t>
  </si>
  <si>
    <t>공항화물청사역</t>
  </si>
  <si>
    <t>서울~인천국제공항</t>
  </si>
  <si>
    <t>인천국제
공항철도</t>
  </si>
  <si>
    <t>분기기</t>
  </si>
  <si>
    <t>신축이음매장치</t>
  </si>
  <si>
    <t>도유기</t>
  </si>
  <si>
    <t>도상</t>
  </si>
  <si>
    <t>전체</t>
  </si>
  <si>
    <t>지지물설비</t>
  </si>
  <si>
    <t>장력설비</t>
  </si>
  <si>
    <t>가선설비</t>
  </si>
  <si>
    <t>급전설비</t>
  </si>
  <si>
    <t>환기설비</t>
  </si>
  <si>
    <t>배수설비</t>
  </si>
  <si>
    <t>위생설비</t>
  </si>
  <si>
    <t>자동제어설비</t>
  </si>
  <si>
    <t>폐색장치</t>
  </si>
  <si>
    <t>연동장치</t>
  </si>
  <si>
    <t>선로전환기장치</t>
  </si>
  <si>
    <t>신호기장치</t>
  </si>
  <si>
    <t>궤도회로장치</t>
  </si>
  <si>
    <t>기타</t>
  </si>
  <si>
    <t>역무통신설비</t>
  </si>
  <si>
    <t>전기시계설비</t>
  </si>
  <si>
    <t>전송설비</t>
  </si>
  <si>
    <t>교환설비</t>
  </si>
  <si>
    <t>서울시 마포구</t>
  </si>
  <si>
    <t>고양시 덕양구</t>
  </si>
  <si>
    <t>서울시 강서구</t>
  </si>
  <si>
    <t>인천시 계양구</t>
  </si>
  <si>
    <t>인천시 서구</t>
  </si>
  <si>
    <t>인천시 중구</t>
  </si>
  <si>
    <t>경강선</t>
  </si>
  <si>
    <t>해당없음</t>
  </si>
  <si>
    <t>125m( 6량)</t>
  </si>
  <si>
    <t>85m( 4량)</t>
  </si>
  <si>
    <r>
      <t>합계</t>
    </r>
    <r>
      <rPr>
        <b/>
        <sz val="10"/>
        <color rgb="FF000000"/>
        <rFont val="맑은 고딕"/>
        <family val="3"/>
        <charset val="129"/>
      </rPr>
      <t>①</t>
    </r>
  </si>
  <si>
    <t>동해선</t>
  </si>
  <si>
    <t>구 내 측 선</t>
  </si>
  <si>
    <t>경기철도㈜</t>
  </si>
  <si>
    <t>과선교</t>
  </si>
  <si>
    <t>RC교</t>
  </si>
  <si>
    <t>강교</t>
  </si>
  <si>
    <t>PSC교</t>
  </si>
  <si>
    <t>함거</t>
  </si>
  <si>
    <r>
      <t xml:space="preserve">(단위 : 동,  </t>
    </r>
    <r>
      <rPr>
        <sz val="10"/>
        <color rgb="FF000000"/>
        <rFont val="맑은 고딕"/>
        <family val="3"/>
        <charset val="129"/>
      </rPr>
      <t>㎡</t>
    </r>
    <r>
      <rPr>
        <sz val="10"/>
        <color rgb="FF000000"/>
        <rFont val="한양신명조"/>
        <family val="3"/>
        <charset val="129"/>
      </rPr>
      <t xml:space="preserve">  )</t>
    </r>
  </si>
  <si>
    <t>한국철도
공사</t>
  </si>
  <si>
    <t>운전용시설</t>
  </si>
  <si>
    <t>병원,학교,연구소</t>
  </si>
  <si>
    <r>
      <t>동 수</t>
    </r>
    <r>
      <rPr>
        <b/>
        <sz val="10"/>
        <color rgb="FF000000"/>
        <rFont val="맑은 고딕"/>
        <family val="3"/>
        <charset val="129"/>
      </rPr>
      <t>②</t>
    </r>
  </si>
  <si>
    <r>
      <t>면 적</t>
    </r>
    <r>
      <rPr>
        <b/>
        <sz val="10"/>
        <color rgb="FF000000"/>
        <rFont val="맑은 고딕"/>
        <family val="3"/>
        <charset val="129"/>
      </rPr>
      <t>③</t>
    </r>
  </si>
  <si>
    <t>강남역</t>
  </si>
  <si>
    <t>양재역</t>
  </si>
  <si>
    <t>양재시민의숲역</t>
  </si>
  <si>
    <t>청계산입구역</t>
  </si>
  <si>
    <t>판교역</t>
  </si>
  <si>
    <t>정자역</t>
  </si>
  <si>
    <t>신분당선
(2단계)</t>
  </si>
  <si>
    <t>동천역</t>
  </si>
  <si>
    <t>수지구청역</t>
  </si>
  <si>
    <t>성복역</t>
  </si>
  <si>
    <t>상현역</t>
  </si>
  <si>
    <t>광교중앙역</t>
  </si>
  <si>
    <t>광교역</t>
  </si>
  <si>
    <t>한국철도공사</t>
    <phoneticPr fontId="1" type="noConversion"/>
  </si>
  <si>
    <t>정자~광교</t>
  </si>
  <si>
    <t>경기도 성남시</t>
  </si>
  <si>
    <t>경기도 용인시</t>
  </si>
  <si>
    <t>경기도 수원시</t>
  </si>
  <si>
    <t>신분당선
(1단계)</t>
    <phoneticPr fontId="1" type="noConversion"/>
  </si>
  <si>
    <t>신분당선
 (2단계)</t>
    <phoneticPr fontId="1" type="noConversion"/>
  </si>
  <si>
    <t>인천국제
공항철도</t>
    <phoneticPr fontId="1" type="noConversion"/>
  </si>
  <si>
    <t>신분당선
(2단계)</t>
    <phoneticPr fontId="1" type="noConversion"/>
  </si>
  <si>
    <t>신분당선
(1단계)</t>
    <phoneticPr fontId="1" type="noConversion"/>
  </si>
  <si>
    <t>신분당선
(2단계)</t>
    <phoneticPr fontId="1" type="noConversion"/>
  </si>
  <si>
    <t>5년이상~10년미만</t>
    <phoneticPr fontId="1" type="noConversion"/>
  </si>
  <si>
    <t>Conveyor②</t>
  </si>
  <si>
    <t>면적②</t>
  </si>
  <si>
    <t>(시군구)</t>
    <phoneticPr fontId="1" type="noConversion"/>
  </si>
  <si>
    <t>60kg</t>
    <phoneticPr fontId="1" type="noConversion"/>
  </si>
  <si>
    <t xml:space="preserve">             -</t>
    <phoneticPr fontId="1" type="noConversion"/>
  </si>
  <si>
    <t>인천국제
공항철도</t>
    <phoneticPr fontId="1" type="noConversion"/>
  </si>
  <si>
    <t>신분당선(1단계)</t>
    <phoneticPr fontId="1" type="noConversion"/>
  </si>
  <si>
    <t>신분당선(2단계)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</si>
  <si>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</si>
  <si>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</si>
  <si>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</si>
  <si>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</si>
  <si>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3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스크린도어 설치 현황</t>
    </r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</si>
  <si>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4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스크린도어 설치 규격</t>
    </r>
    <phoneticPr fontId="1" type="noConversion"/>
  </si>
  <si>
    <t>장애인화장실</t>
    <phoneticPr fontId="1" type="noConversion"/>
  </si>
  <si>
    <t>일반화장실</t>
    <phoneticPr fontId="1" type="noConversion"/>
  </si>
  <si>
    <t>역수</t>
    <phoneticPr fontId="1" type="noConversion"/>
  </si>
  <si>
    <t>수량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</si>
  <si>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5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교통약자 및 편의시설 설치 현황</t>
    </r>
    <phoneticPr fontId="1" type="noConversion"/>
  </si>
  <si>
    <t>내진설계 현황</t>
    <phoneticPr fontId="1" type="noConversion"/>
  </si>
  <si>
    <t>6. 내진설계 현황(교량)</t>
    <phoneticPr fontId="1" type="noConversion"/>
  </si>
  <si>
    <t>7. 내진설계 현황(터널)</t>
    <phoneticPr fontId="1" type="noConversion"/>
  </si>
  <si>
    <t>8. 내진설계 현황(역사)</t>
    <phoneticPr fontId="1" type="noConversion"/>
  </si>
  <si>
    <t>고속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</si>
  <si>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9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역별 타교통수단과 연계시설 현황</t>
    </r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</si>
  <si>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11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연도별 레일중량별 궤도연장</t>
    </r>
    <phoneticPr fontId="1" type="noConversion"/>
  </si>
  <si>
    <t>기타</t>
    <phoneticPr fontId="1" type="noConversion"/>
  </si>
  <si>
    <t>단척레일(m)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</si>
  <si>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12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연도별 장대 및 장척레일 부설 현황</t>
    </r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</si>
  <si>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13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선로시설물 현황</t>
    </r>
    <phoneticPr fontId="1" type="noConversion"/>
  </si>
  <si>
    <r>
      <t xml:space="preserve">14. </t>
    </r>
    <r>
      <rPr>
        <sz val="16"/>
        <color rgb="FF000000"/>
        <rFont val="HY헤드라인M"/>
        <family val="1"/>
        <charset val="129"/>
      </rPr>
      <t>연도별 건물 경과연수별 동수와 면적</t>
    </r>
    <phoneticPr fontId="1" type="noConversion"/>
  </si>
  <si>
    <t>-</t>
    <phoneticPr fontId="1" type="noConversion"/>
  </si>
  <si>
    <r>
      <t xml:space="preserve">15. 연도별 </t>
    </r>
    <r>
      <rPr>
        <b/>
        <sz val="16"/>
        <color rgb="FF000000"/>
        <rFont val="HY헤드라인M"/>
        <family val="1"/>
        <charset val="129"/>
      </rPr>
      <t>건물 현황</t>
    </r>
    <r>
      <rPr>
        <b/>
        <sz val="16"/>
        <color rgb="FF000000"/>
        <rFont val="맑은 고딕"/>
        <family val="3"/>
        <charset val="129"/>
        <scheme val="minor"/>
      </rPr>
      <t>(</t>
    </r>
    <r>
      <rPr>
        <b/>
        <sz val="16"/>
        <color rgb="FF000000"/>
        <rFont val="HY헤드라인M"/>
        <family val="1"/>
        <charset val="129"/>
      </rPr>
      <t>종별</t>
    </r>
    <r>
      <rPr>
        <b/>
        <sz val="16"/>
        <color rgb="FF000000"/>
        <rFont val="맑은 고딕"/>
        <family val="3"/>
        <charset val="129"/>
        <scheme val="minor"/>
      </rPr>
      <t>)</t>
    </r>
    <phoneticPr fontId="1" type="noConversion"/>
  </si>
  <si>
    <r>
      <t xml:space="preserve">16. </t>
    </r>
    <r>
      <rPr>
        <sz val="16"/>
        <color rgb="FF000000"/>
        <rFont val="HY헤드라인M"/>
        <family val="1"/>
        <charset val="129"/>
      </rPr>
      <t>기계설비 시설물 현황</t>
    </r>
    <phoneticPr fontId="1" type="noConversion"/>
  </si>
  <si>
    <t>신분당선(주)</t>
    <phoneticPr fontId="1" type="noConversion"/>
  </si>
  <si>
    <t>경부선</t>
    <phoneticPr fontId="1" type="noConversion"/>
  </si>
  <si>
    <t>남영</t>
    <phoneticPr fontId="1" type="noConversion"/>
  </si>
  <si>
    <t>노량진</t>
    <phoneticPr fontId="1" type="noConversion"/>
  </si>
  <si>
    <t>대방</t>
    <phoneticPr fontId="1" type="noConversion"/>
  </si>
  <si>
    <t>신길</t>
    <phoneticPr fontId="1" type="noConversion"/>
  </si>
  <si>
    <t>신도림</t>
    <phoneticPr fontId="1" type="noConversion"/>
  </si>
  <si>
    <t>구로</t>
    <phoneticPr fontId="1" type="noConversion"/>
  </si>
  <si>
    <t>가산디지털단지</t>
    <phoneticPr fontId="1" type="noConversion"/>
  </si>
  <si>
    <t>독산</t>
    <phoneticPr fontId="1" type="noConversion"/>
  </si>
  <si>
    <t>금천구청</t>
    <phoneticPr fontId="1" type="noConversion"/>
  </si>
  <si>
    <t>석수</t>
    <phoneticPr fontId="1" type="noConversion"/>
  </si>
  <si>
    <t>관악</t>
    <phoneticPr fontId="1" type="noConversion"/>
  </si>
  <si>
    <t>명학</t>
    <phoneticPr fontId="1" type="noConversion"/>
  </si>
  <si>
    <t>금정</t>
  </si>
  <si>
    <t>군포</t>
  </si>
  <si>
    <t>당정</t>
  </si>
  <si>
    <t>의왕</t>
  </si>
  <si>
    <t>성균관대</t>
  </si>
  <si>
    <t>화서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</si>
  <si>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</si>
  <si>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</si>
  <si>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</si>
  <si>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</si>
  <si>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</si>
  <si>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</si>
  <si>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</si>
  <si>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</si>
  <si>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</si>
  <si>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성환</t>
  </si>
  <si>
    <t>직산</t>
  </si>
  <si>
    <t>두정</t>
  </si>
  <si>
    <t>구일</t>
  </si>
  <si>
    <t>개봉</t>
  </si>
  <si>
    <t>오류동</t>
  </si>
  <si>
    <t>온수</t>
  </si>
  <si>
    <t>역곡</t>
  </si>
  <si>
    <t>소사</t>
  </si>
  <si>
    <t>부천</t>
  </si>
  <si>
    <t>중동</t>
  </si>
  <si>
    <t>송내</t>
  </si>
  <si>
    <t>부개</t>
  </si>
  <si>
    <t>부평</t>
  </si>
  <si>
    <t>백운</t>
  </si>
  <si>
    <t>동암</t>
  </si>
  <si>
    <t>간석</t>
  </si>
  <si>
    <t>주안</t>
  </si>
  <si>
    <t>도화</t>
  </si>
  <si>
    <t>제물포</t>
  </si>
  <si>
    <t>도원</t>
  </si>
  <si>
    <t>동인천</t>
  </si>
  <si>
    <t>인천</t>
  </si>
  <si>
    <t>청량리</t>
  </si>
  <si>
    <t>중랑</t>
  </si>
  <si>
    <t>상봉</t>
  </si>
  <si>
    <t>망우</t>
  </si>
  <si>
    <t>양원</t>
  </si>
  <si>
    <t>구리</t>
  </si>
  <si>
    <t>도농</t>
  </si>
  <si>
    <t>양정</t>
  </si>
  <si>
    <t>도심</t>
  </si>
  <si>
    <t>팔당</t>
  </si>
  <si>
    <t>운길산</t>
  </si>
  <si>
    <t>양수</t>
  </si>
  <si>
    <t>신원</t>
  </si>
  <si>
    <t>국수</t>
  </si>
  <si>
    <t>아신</t>
  </si>
  <si>
    <t>오빈</t>
  </si>
  <si>
    <t>원덕</t>
  </si>
  <si>
    <t>중앙선</t>
    <phoneticPr fontId="1" type="noConversion"/>
  </si>
  <si>
    <t>봉명</t>
  </si>
  <si>
    <t>쌍용(나사렛대)</t>
  </si>
  <si>
    <t>배방</t>
  </si>
  <si>
    <t>신창(순천향대)</t>
  </si>
  <si>
    <t>장항선</t>
    <phoneticPr fontId="1" type="noConversion"/>
  </si>
  <si>
    <t>신내</t>
  </si>
  <si>
    <t>갈매</t>
  </si>
  <si>
    <t>별내</t>
  </si>
  <si>
    <t>퇴계원</t>
  </si>
  <si>
    <t>사릉</t>
  </si>
  <si>
    <t>금곡</t>
  </si>
  <si>
    <t>평내호평</t>
  </si>
  <si>
    <t>천마산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</si>
  <si>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</si>
  <si>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</si>
  <si>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</si>
  <si>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</si>
  <si>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</si>
  <si>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</si>
  <si>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</si>
  <si>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</si>
  <si>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</si>
  <si>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</si>
  <si>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춘천</t>
  </si>
  <si>
    <t>신촌</t>
  </si>
  <si>
    <t>가좌</t>
  </si>
  <si>
    <t>디지털미디어시티</t>
  </si>
  <si>
    <t>수색</t>
  </si>
  <si>
    <t>화전</t>
  </si>
  <si>
    <t>강매</t>
  </si>
  <si>
    <t>능곡</t>
  </si>
  <si>
    <t>대곡</t>
  </si>
  <si>
    <t>곡산</t>
  </si>
  <si>
    <t>백마</t>
  </si>
  <si>
    <t>풍산</t>
  </si>
  <si>
    <t>일산</t>
  </si>
  <si>
    <t>탄현</t>
  </si>
  <si>
    <t>야당</t>
  </si>
  <si>
    <t>운정</t>
  </si>
  <si>
    <t>금릉</t>
  </si>
  <si>
    <t>금촌</t>
  </si>
  <si>
    <t>월롱</t>
  </si>
  <si>
    <t>파주</t>
  </si>
  <si>
    <t>문산</t>
  </si>
  <si>
    <t>경의선</t>
    <phoneticPr fontId="1" type="noConversion"/>
  </si>
  <si>
    <t>서울숲</t>
  </si>
  <si>
    <t>압구정로데오</t>
  </si>
  <si>
    <t>강남구청</t>
  </si>
  <si>
    <t>선정릉</t>
  </si>
  <si>
    <t>선릉</t>
  </si>
  <si>
    <t>한티</t>
  </si>
  <si>
    <t>도곡</t>
  </si>
  <si>
    <t>구룡</t>
  </si>
  <si>
    <t>개포동</t>
  </si>
  <si>
    <t>대모산입구</t>
  </si>
  <si>
    <t>수서</t>
  </si>
  <si>
    <t>복정</t>
  </si>
  <si>
    <t>가천대</t>
  </si>
  <si>
    <t>태평</t>
  </si>
  <si>
    <t>모란</t>
  </si>
  <si>
    <t>야탑</t>
  </si>
  <si>
    <t>이매</t>
  </si>
  <si>
    <t>서현</t>
  </si>
  <si>
    <t>수내</t>
  </si>
  <si>
    <t>정자</t>
  </si>
  <si>
    <t>미금</t>
  </si>
  <si>
    <t>오리</t>
  </si>
  <si>
    <t>죽전</t>
  </si>
  <si>
    <t>보정</t>
  </si>
  <si>
    <t>구성</t>
  </si>
  <si>
    <t>신갈</t>
  </si>
  <si>
    <t>기흥</t>
  </si>
  <si>
    <t>상갈</t>
  </si>
  <si>
    <t>청명</t>
  </si>
  <si>
    <t>영통</t>
  </si>
  <si>
    <t>망포</t>
  </si>
  <si>
    <t>매탄권선</t>
  </si>
  <si>
    <t>수원시청</t>
  </si>
  <si>
    <t>매교</t>
  </si>
  <si>
    <t>지축</t>
  </si>
  <si>
    <t>삼송</t>
  </si>
  <si>
    <t>원흥</t>
  </si>
  <si>
    <t>원당</t>
  </si>
  <si>
    <t>화정</t>
  </si>
  <si>
    <t>백석</t>
  </si>
  <si>
    <t>마두</t>
  </si>
  <si>
    <t>정발산</t>
  </si>
  <si>
    <t>주엽</t>
  </si>
  <si>
    <t>대화</t>
  </si>
  <si>
    <t>이촌</t>
  </si>
  <si>
    <t>서빙고</t>
  </si>
  <si>
    <t>한남</t>
  </si>
  <si>
    <t>옥수</t>
  </si>
  <si>
    <t>응봉</t>
  </si>
  <si>
    <t>왕십리</t>
  </si>
  <si>
    <t>회기</t>
  </si>
  <si>
    <t>외대앞</t>
  </si>
  <si>
    <t>신이문</t>
  </si>
  <si>
    <t>석계</t>
  </si>
  <si>
    <t>광운대</t>
  </si>
  <si>
    <t>월계</t>
  </si>
  <si>
    <t>녹천</t>
  </si>
  <si>
    <t>창동</t>
  </si>
  <si>
    <t>방학</t>
  </si>
  <si>
    <t>도봉</t>
  </si>
  <si>
    <t>도봉산</t>
  </si>
  <si>
    <t>망월사</t>
  </si>
  <si>
    <t>회룡</t>
  </si>
  <si>
    <t>의정부</t>
  </si>
  <si>
    <t>가능</t>
  </si>
  <si>
    <t>녹양</t>
  </si>
  <si>
    <t>양주</t>
  </si>
  <si>
    <t>덕계</t>
  </si>
  <si>
    <t>덕정</t>
  </si>
  <si>
    <t>지행</t>
  </si>
  <si>
    <t>동두천중앙</t>
  </si>
  <si>
    <t>보산</t>
  </si>
  <si>
    <t>동두천</t>
  </si>
  <si>
    <t>소요산</t>
  </si>
  <si>
    <t>경원선</t>
    <phoneticPr fontId="1" type="noConversion"/>
  </si>
  <si>
    <t>산본</t>
  </si>
  <si>
    <t>수리산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</si>
  <si>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</si>
  <si>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</si>
  <si>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</si>
  <si>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</si>
  <si>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</si>
  <si>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</si>
  <si>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</si>
  <si>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</si>
  <si>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</si>
  <si>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</si>
  <si>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</si>
  <si>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달월</t>
  </si>
  <si>
    <t>월곶</t>
  </si>
  <si>
    <t>소래포구</t>
  </si>
  <si>
    <t>인천논현</t>
  </si>
  <si>
    <t>호구포</t>
  </si>
  <si>
    <t>남동인더스파크</t>
  </si>
  <si>
    <t>원인재</t>
  </si>
  <si>
    <t>연수</t>
  </si>
  <si>
    <t>송도</t>
  </si>
  <si>
    <t>수인선</t>
    <phoneticPr fontId="1" type="noConversion"/>
  </si>
  <si>
    <t>범계</t>
  </si>
  <si>
    <t>평촌</t>
  </si>
  <si>
    <t>인덕원</t>
  </si>
  <si>
    <t>정부과천청사</t>
  </si>
  <si>
    <t>과천</t>
  </si>
  <si>
    <t>대공원</t>
  </si>
  <si>
    <t>경마공원</t>
  </si>
  <si>
    <t>선바위</t>
  </si>
  <si>
    <t>공덕역</t>
    <phoneticPr fontId="1" type="noConversion"/>
  </si>
  <si>
    <t>서강대</t>
    <phoneticPr fontId="1" type="noConversion"/>
  </si>
  <si>
    <t>홍대입구</t>
    <phoneticPr fontId="1" type="noConversion"/>
  </si>
  <si>
    <t>용산선</t>
    <phoneticPr fontId="1" type="noConversion"/>
  </si>
  <si>
    <t>병점기지선</t>
    <phoneticPr fontId="1" type="noConversion"/>
  </si>
  <si>
    <t>서동탄</t>
    <phoneticPr fontId="1" type="noConversion"/>
  </si>
  <si>
    <t>서울~천안</t>
  </si>
  <si>
    <t>청량리~소요산</t>
  </si>
  <si>
    <t>구로~인천</t>
  </si>
  <si>
    <t>  병점~서동탄</t>
  </si>
  <si>
    <t>천안~신창</t>
  </si>
  <si>
    <t>지축~대화</t>
  </si>
  <si>
    <t>금정~남태령</t>
  </si>
  <si>
    <t>금정~오이도</t>
  </si>
  <si>
    <t>서울~문산</t>
  </si>
  <si>
    <t>용산~용문</t>
  </si>
  <si>
    <t>선릉~기흥</t>
  </si>
  <si>
    <t>망우~춘천</t>
  </si>
  <si>
    <t>서울~문산
공덕~가좌</t>
  </si>
  <si>
    <t>왕십리~기흥</t>
  </si>
  <si>
    <t>오이도~송도</t>
  </si>
  <si>
    <t>왕십리~수원</t>
  </si>
  <si>
    <t>서울~문산
용산~가좌</t>
  </si>
  <si>
    <t>오이도~인천</t>
  </si>
  <si>
    <t>판교~여주</t>
  </si>
  <si>
    <t>부전~일광</t>
  </si>
  <si>
    <t>경기철도(주)</t>
    <phoneticPr fontId="1" type="noConversion"/>
  </si>
  <si>
    <t>서울시 영등포구</t>
  </si>
  <si>
    <t>서울시 동작구</t>
  </si>
  <si>
    <t>서울시 구로구</t>
  </si>
  <si>
    <t>서울시 금천구</t>
  </si>
  <si>
    <t xml:space="preserve">경기 광명시 </t>
  </si>
  <si>
    <t>경기 안양시</t>
  </si>
  <si>
    <t>경기 군포시</t>
  </si>
  <si>
    <t xml:space="preserve">경기 수원시 팔달구 </t>
  </si>
  <si>
    <t>경기 수원시 장안구</t>
  </si>
  <si>
    <t>경기 수원시 권선구</t>
  </si>
  <si>
    <t>경기 평택시</t>
  </si>
  <si>
    <t>경기 화성시</t>
  </si>
  <si>
    <t>경기 의왕시</t>
  </si>
  <si>
    <t>경기 오산시</t>
  </si>
  <si>
    <t>충남 천안시 동남구</t>
  </si>
  <si>
    <t>충남 천안시 서북구</t>
  </si>
  <si>
    <t>서울시 동대문구</t>
  </si>
  <si>
    <t>서울시 성동구</t>
  </si>
  <si>
    <t>서울시 노원구</t>
  </si>
  <si>
    <t>서울시 성북구</t>
  </si>
  <si>
    <t>서울시 도봉구</t>
  </si>
  <si>
    <t>경기 의정부시</t>
  </si>
  <si>
    <t>경기 양주시</t>
  </si>
  <si>
    <t>경기 동두천시</t>
  </si>
  <si>
    <t>서울시 은평구</t>
  </si>
  <si>
    <t xml:space="preserve">서울시 용산구 </t>
  </si>
  <si>
    <t>서울시 서대문구</t>
  </si>
  <si>
    <t>고양시 일산서구</t>
  </si>
  <si>
    <t>고양시 일산동구</t>
  </si>
  <si>
    <t>경기 파주시</t>
  </si>
  <si>
    <t>경기 부천시</t>
  </si>
  <si>
    <t>인천시 부평구</t>
  </si>
  <si>
    <t>인천시 남구</t>
  </si>
  <si>
    <t>인천시 남동구</t>
  </si>
  <si>
    <t>인천시 동구</t>
  </si>
  <si>
    <t>경기 과천시</t>
  </si>
  <si>
    <t>안산시 단원구</t>
  </si>
  <si>
    <t>안산시 상록구</t>
  </si>
  <si>
    <t>경기 시흥시</t>
  </si>
  <si>
    <t>인천시 연수구</t>
  </si>
  <si>
    <t>서울시 중랑구</t>
  </si>
  <si>
    <t>경기 구리시</t>
  </si>
  <si>
    <t>경기 남양주시</t>
  </si>
  <si>
    <t>경기 양평군</t>
  </si>
  <si>
    <t xml:space="preserve">경춘선 </t>
  </si>
  <si>
    <t>경기 가평군</t>
  </si>
  <si>
    <t>강원 춘천시</t>
  </si>
  <si>
    <t>서울시 송파구</t>
  </si>
  <si>
    <t>성남시 중원구</t>
  </si>
  <si>
    <t>성남시 분당구</t>
  </si>
  <si>
    <t>성남시 수정구</t>
  </si>
  <si>
    <t>용인시 수지구</t>
  </si>
  <si>
    <t>용인시 기흥구</t>
  </si>
  <si>
    <t>경기 수원시 영통구</t>
  </si>
  <si>
    <t>경기 수원시 팔달구</t>
  </si>
  <si>
    <t>경기 성남시 분당구</t>
  </si>
  <si>
    <t>경기 광주시</t>
  </si>
  <si>
    <t>경기 이천시</t>
  </si>
  <si>
    <t>경기 여주시</t>
  </si>
  <si>
    <t>충남 아산시</t>
  </si>
  <si>
    <t>부산시 부산진구</t>
  </si>
  <si>
    <t>부산시 연제구</t>
  </si>
  <si>
    <t>부산시 해운대구</t>
  </si>
  <si>
    <t>부산시 기장군</t>
  </si>
  <si>
    <t>부산시 동래구</t>
  </si>
  <si>
    <r>
      <rPr>
        <sz val="16"/>
        <color rgb="FF000000"/>
        <rFont val="HY헤드라인M"/>
        <family val="1"/>
        <charset val="129"/>
      </rPr>
      <t>10. 연도별</t>
    </r>
    <r>
      <rPr>
        <sz val="16"/>
        <color rgb="FF000000"/>
        <rFont val="맑은 고딕"/>
        <family val="3"/>
        <charset val="129"/>
        <scheme val="minor"/>
      </rPr>
      <t xml:space="preserve"> </t>
    </r>
    <r>
      <rPr>
        <sz val="16"/>
        <color rgb="FF000000"/>
        <rFont val="HY헤드라인M"/>
        <family val="1"/>
        <charset val="129"/>
      </rPr>
      <t>영업선로별 철도킬로</t>
    </r>
    <phoneticPr fontId="1" type="noConversion"/>
  </si>
  <si>
    <t>경부선</t>
    <phoneticPr fontId="1" type="noConversion"/>
  </si>
  <si>
    <t>*동해선(부전~일광)14개역제외</t>
    <phoneticPr fontId="1" type="noConversion"/>
  </si>
  <si>
    <r>
      <t xml:space="preserve">17. </t>
    </r>
    <r>
      <rPr>
        <sz val="16"/>
        <color rgb="FF000000"/>
        <rFont val="HY헤드라인M"/>
        <family val="1"/>
        <charset val="129"/>
      </rPr>
      <t>시군구 별 시설 현황</t>
    </r>
    <phoneticPr fontId="1" type="noConversion"/>
  </si>
  <si>
    <t>경의중앙선</t>
    <phoneticPr fontId="1" type="noConversion"/>
  </si>
  <si>
    <t>동해선</t>
    <phoneticPr fontId="1" type="noConversion"/>
  </si>
  <si>
    <t>-</t>
    <phoneticPr fontId="1" type="noConversion"/>
  </si>
  <si>
    <t>경의중앙선</t>
  </si>
  <si>
    <t>내진설계 현황</t>
    <phoneticPr fontId="1" type="noConversion"/>
  </si>
  <si>
    <t>경의중앙선</t>
    <phoneticPr fontId="1" type="noConversion"/>
  </si>
  <si>
    <t>한국철도공사</t>
    <phoneticPr fontId="1" type="noConversion"/>
  </si>
  <si>
    <t>-</t>
    <phoneticPr fontId="1" type="noConversion"/>
  </si>
  <si>
    <t>-</t>
    <phoneticPr fontId="1" type="noConversion"/>
  </si>
  <si>
    <t>소방설비</t>
    <phoneticPr fontId="1" type="noConversion"/>
  </si>
  <si>
    <t>PSD</t>
  </si>
  <si>
    <t xml:space="preserve">PSD  </t>
  </si>
  <si>
    <t>-</t>
    <phoneticPr fontId="1" type="noConversion"/>
  </si>
  <si>
    <t>천안직결설</t>
  </si>
  <si>
    <t>터널</t>
  </si>
  <si>
    <t xml:space="preserve">3m  </t>
  </si>
  <si>
    <t>2.7m</t>
  </si>
  <si>
    <t>165m(8량)</t>
  </si>
  <si>
    <t>170m(8량)</t>
  </si>
  <si>
    <t>연계시설</t>
    <phoneticPr fontId="1" type="noConversion"/>
  </si>
  <si>
    <t>서울~문산
용산~가좌</t>
    <phoneticPr fontId="1" type="noConversion"/>
  </si>
  <si>
    <t>트러스교</t>
  </si>
  <si>
    <t>P.C교</t>
  </si>
  <si>
    <t>과선철도교</t>
  </si>
  <si>
    <t>과선도로교</t>
  </si>
  <si>
    <t>판형교</t>
  </si>
  <si>
    <t>PC교</t>
  </si>
  <si>
    <t>아치,함거</t>
  </si>
  <si>
    <t>트러스,
아치교</t>
  </si>
  <si>
    <r>
      <t xml:space="preserve">18. </t>
    </r>
    <r>
      <rPr>
        <sz val="16"/>
        <color rgb="FF000000"/>
        <rFont val="HY헤드라인M"/>
        <family val="1"/>
        <charset val="129"/>
      </rPr>
      <t>시설유지보수 실적</t>
    </r>
  </si>
  <si>
    <t>*토목·선로 : 개량사업 시행건 기준</t>
  </si>
  <si>
    <t>방호벽</t>
  </si>
  <si>
    <t>※신분당선㈜,경기철도㈜ 유지보수금액은 공개 불가</t>
  </si>
  <si>
    <t>시설구분</t>
    <phoneticPr fontId="1" type="noConversion"/>
  </si>
  <si>
    <t>시설 대분류</t>
    <phoneticPr fontId="1" type="noConversion"/>
  </si>
  <si>
    <t>유지보수
수량(회)</t>
    <phoneticPr fontId="1" type="noConversion"/>
  </si>
  <si>
    <t>유지보수
금액(천원)</t>
    <phoneticPr fontId="1" type="noConversion"/>
  </si>
  <si>
    <t>지역명</t>
    <phoneticPr fontId="1" type="noConversion"/>
  </si>
  <si>
    <t>역수</t>
    <phoneticPr fontId="1" type="noConversion"/>
  </si>
  <si>
    <t>합계</t>
    <phoneticPr fontId="1" type="noConversion"/>
  </si>
  <si>
    <t>내구연한경과</t>
    <phoneticPr fontId="1" type="noConversion"/>
  </si>
  <si>
    <t>비율</t>
    <phoneticPr fontId="1" type="noConversion"/>
  </si>
  <si>
    <t>수량</t>
    <phoneticPr fontId="1" type="noConversion"/>
  </si>
  <si>
    <t>교량</t>
    <phoneticPr fontId="1" type="noConversion"/>
  </si>
  <si>
    <t>구교</t>
    <phoneticPr fontId="1" type="noConversion"/>
  </si>
  <si>
    <t>하수</t>
    <phoneticPr fontId="1" type="noConversion"/>
  </si>
  <si>
    <t>터 널</t>
    <phoneticPr fontId="1" type="noConversion"/>
  </si>
  <si>
    <t>울타리</t>
    <phoneticPr fontId="1" type="noConversion"/>
  </si>
  <si>
    <t>장대레일</t>
    <phoneticPr fontId="1" type="noConversion"/>
  </si>
  <si>
    <t>장척레일</t>
    <phoneticPr fontId="1" type="noConversion"/>
  </si>
  <si>
    <t>60kg</t>
    <phoneticPr fontId="1" type="noConversion"/>
  </si>
  <si>
    <t>50kgN</t>
    <phoneticPr fontId="1" type="noConversion"/>
  </si>
  <si>
    <t>(m)</t>
    <phoneticPr fontId="1" type="noConversion"/>
  </si>
  <si>
    <t>총 계(m)</t>
    <phoneticPr fontId="1" type="noConversion"/>
  </si>
  <si>
    <t>주 본 선</t>
    <phoneticPr fontId="1" type="noConversion"/>
  </si>
  <si>
    <t>본선(m)</t>
    <phoneticPr fontId="1" type="noConversion"/>
  </si>
  <si>
    <t>발착선 및 부본선</t>
    <phoneticPr fontId="1" type="noConversion"/>
  </si>
  <si>
    <t>측선(m)</t>
    <phoneticPr fontId="1" type="noConversion"/>
  </si>
  <si>
    <t>구간</t>
    <phoneticPr fontId="1" type="noConversion"/>
  </si>
  <si>
    <t>합계(km)</t>
    <phoneticPr fontId="1" type="noConversion"/>
  </si>
  <si>
    <t>단선</t>
    <phoneticPr fontId="1" type="noConversion"/>
  </si>
  <si>
    <t>복선</t>
    <phoneticPr fontId="1" type="noConversion"/>
  </si>
  <si>
    <t>역명</t>
    <phoneticPr fontId="1" type="noConversion"/>
  </si>
  <si>
    <t>KTX역</t>
    <phoneticPr fontId="1" type="noConversion"/>
  </si>
  <si>
    <t>철도역</t>
    <phoneticPr fontId="1" type="noConversion"/>
  </si>
  <si>
    <t>터미널</t>
    <phoneticPr fontId="1" type="noConversion"/>
  </si>
  <si>
    <t>내진 대상</t>
    <phoneticPr fontId="1" type="noConversion"/>
  </si>
  <si>
    <t>내진 확보</t>
    <phoneticPr fontId="1" type="noConversion"/>
  </si>
  <si>
    <t>보강 단계</t>
    <phoneticPr fontId="1" type="noConversion"/>
  </si>
  <si>
    <t>평가 단계</t>
    <phoneticPr fontId="1" type="noConversion"/>
  </si>
  <si>
    <t>내진 확보</t>
    <phoneticPr fontId="1" type="noConversion"/>
  </si>
  <si>
    <t>보강 단계</t>
    <phoneticPr fontId="1" type="noConversion"/>
  </si>
  <si>
    <t>평가 단계</t>
    <phoneticPr fontId="1" type="noConversion"/>
  </si>
  <si>
    <t>휠체어리프트</t>
    <phoneticPr fontId="1" type="noConversion"/>
  </si>
  <si>
    <t>장애인경사로</t>
    <phoneticPr fontId="1" type="noConversion"/>
  </si>
  <si>
    <t>고정식</t>
    <phoneticPr fontId="1" type="noConversion"/>
  </si>
  <si>
    <t>승강장 안전발판</t>
    <phoneticPr fontId="1" type="noConversion"/>
  </si>
  <si>
    <t>자동식</t>
    <phoneticPr fontId="1" type="noConversion"/>
  </si>
  <si>
    <t>길이(기준 차량수)</t>
    <phoneticPr fontId="1" type="noConversion"/>
  </si>
  <si>
    <t>높이</t>
    <phoneticPr fontId="1" type="noConversion"/>
  </si>
  <si>
    <t>형식</t>
    <phoneticPr fontId="1" type="noConversion"/>
  </si>
  <si>
    <t>역수*</t>
    <phoneticPr fontId="1" type="noConversion"/>
  </si>
  <si>
    <t>소 계</t>
    <phoneticPr fontId="1" type="noConversion"/>
  </si>
  <si>
    <t>밀폐형</t>
    <phoneticPr fontId="1" type="noConversion"/>
  </si>
  <si>
    <t>반밀폐형</t>
    <phoneticPr fontId="1" type="noConversion"/>
  </si>
  <si>
    <t>미설치역</t>
    <phoneticPr fontId="1" type="noConversion"/>
  </si>
  <si>
    <t>1동선 확보 역</t>
    <phoneticPr fontId="1" type="noConversion"/>
  </si>
  <si>
    <t>확보율(%)</t>
    <phoneticPr fontId="1" type="noConversion"/>
  </si>
  <si>
    <t>1동선 미확보역
(환승역)</t>
    <phoneticPr fontId="1" type="noConversion"/>
  </si>
  <si>
    <t>역 설치율 (%)</t>
    <phoneticPr fontId="1" type="noConversion"/>
  </si>
  <si>
    <t>(2018.12.31기준)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</si>
  <si>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2</t>
    </r>
    <r>
      <rPr>
        <sz val="16"/>
        <color rgb="FF000000"/>
        <rFont val="맑은 고딕"/>
        <family val="3"/>
        <charset val="129"/>
        <scheme val="minor"/>
      </rPr>
      <t>. 1</t>
    </r>
    <r>
      <rPr>
        <sz val="16"/>
        <color rgb="FF000000"/>
        <rFont val="HY헤드라인M"/>
        <family val="1"/>
        <charset val="129"/>
      </rPr>
      <t>동선 미확보 역사 현황</t>
    </r>
    <phoneticPr fontId="1" type="noConversion"/>
  </si>
  <si>
    <t>(단위 : 개, 2018.12.31 기준)</t>
    <phoneticPr fontId="1" type="noConversion"/>
  </si>
  <si>
    <t>(2018.12.31 기준)</t>
    <phoneticPr fontId="1" type="noConversion"/>
  </si>
  <si>
    <t>(단위 : 개, 2018.12.31기준)</t>
    <phoneticPr fontId="1" type="noConversion"/>
  </si>
  <si>
    <t>시공중: 구로고가철도교 하2,하3,상3</t>
  </si>
  <si>
    <t>평가중: 사촌천</t>
  </si>
  <si>
    <t>(단위 : m, 2018.12.31 기준)</t>
    <phoneticPr fontId="1" type="noConversion"/>
  </si>
  <si>
    <t>(2018.12.31. 기준)</t>
    <phoneticPr fontId="1" type="noConversion"/>
  </si>
  <si>
    <t>(단위 : 개, 2018.12.31 기준)</t>
    <phoneticPr fontId="1" type="noConversion"/>
  </si>
  <si>
    <t>(2018년 기준)</t>
    <phoneticPr fontId="1" type="noConversion"/>
  </si>
  <si>
    <t>경강선</t>
    <phoneticPr fontId="1" type="noConversion"/>
  </si>
  <si>
    <r>
      <t>역사</t>
    </r>
    <r>
      <rPr>
        <sz val="10"/>
        <rFont val="Wingdings"/>
        <charset val="2"/>
      </rPr>
      <t></t>
    </r>
    <r>
      <rPr>
        <sz val="10"/>
        <rFont val="돋움"/>
        <family val="3"/>
        <charset val="129"/>
      </rPr>
      <t>처소</t>
    </r>
  </si>
  <si>
    <t>(단위 : 개, 2018.12.31 기준)</t>
    <phoneticPr fontId="1" type="noConversion"/>
  </si>
  <si>
    <t>(2018.12.31. 기준)</t>
    <phoneticPr fontId="1" type="noConversion"/>
  </si>
  <si>
    <t xml:space="preserve">                     -</t>
  </si>
  <si>
    <t>120m(6량)</t>
  </si>
  <si>
    <t xml:space="preserve">밀폐형  </t>
  </si>
  <si>
    <t xml:space="preserve">1편성 6량  </t>
  </si>
  <si>
    <t>3m </t>
  </si>
  <si>
    <t>밀폐형 </t>
  </si>
  <si>
    <t>1편성 6량</t>
  </si>
  <si>
    <t xml:space="preserve"> - </t>
  </si>
  <si>
    <t xml:space="preserve">  -  </t>
  </si>
  <si>
    <t>마곡나루역</t>
  </si>
  <si>
    <t>인천공항1터미널역</t>
  </si>
  <si>
    <t>인천공항2터미널역</t>
  </si>
  <si>
    <t>구간</t>
  </si>
  <si>
    <t>합계(km)</t>
  </si>
  <si>
    <t>철도킬로(km)</t>
  </si>
  <si>
    <t>단선</t>
  </si>
  <si>
    <t>복선</t>
  </si>
  <si>
    <t xml:space="preserve">    </t>
  </si>
  <si>
    <t>대합실</t>
  </si>
  <si>
    <t>전철전력</t>
  </si>
  <si>
    <t>기계설비</t>
  </si>
  <si>
    <t>승강설비</t>
  </si>
  <si>
    <t>신호제어</t>
  </si>
  <si>
    <t>전송망</t>
  </si>
  <si>
    <t>AFC시설물</t>
  </si>
  <si>
    <t>시설구분</t>
  </si>
  <si>
    <t>시설 대분류</t>
  </si>
  <si>
    <t>유지보수
수량(회)</t>
  </si>
  <si>
    <t>유지보수
금액(천원)</t>
  </si>
  <si>
    <t>노반</t>
  </si>
  <si>
    <t xml:space="preserve">                       -</t>
  </si>
  <si>
    <t>ATC장치</t>
  </si>
  <si>
    <t>관제설비</t>
  </si>
  <si>
    <t>열차무선설비</t>
  </si>
  <si>
    <t>영상감시설비</t>
  </si>
  <si>
    <t>무인감시설비</t>
  </si>
  <si>
    <t>연선전화설비</t>
  </si>
  <si>
    <t>무정전전원설비</t>
  </si>
  <si>
    <t>배전배선설비</t>
  </si>
  <si>
    <t>기지외곽감시설비</t>
  </si>
  <si>
    <t>광＊동케이블</t>
  </si>
  <si>
    <t>열차경보설비</t>
  </si>
  <si>
    <t>지하복합무선설비</t>
  </si>
  <si>
    <t>모유수유실</t>
    <phoneticPr fontId="1" type="noConversion"/>
  </si>
  <si>
    <t>고객센터</t>
    <phoneticPr fontId="1" type="noConversion"/>
  </si>
  <si>
    <t>(단위 : 개)</t>
    <phoneticPr fontId="1" type="noConversion"/>
  </si>
  <si>
    <t>용산~지평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</si>
</sst>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#,##0_ "/>
    <numFmt numFmtId="179" formatCode="0_);[Red]\(0\)"/>
    <numFmt numFmtId="180" formatCode="_ * #,##0.000_ ;_ * \-#,##0.000_ ;_ * &quot;-&quot;_ ;_ @_ "/>
    <numFmt numFmtId="181" formatCode="#,##0&quot; F&quot;_);[Red]\(#,##0&quot; F&quot;\)"/>
    <numFmt numFmtId="182" formatCode="&quot;NO &quot;General"/>
    <numFmt numFmtId="183" formatCode="_ * #,##0.00_ ;_ * \-#,##0.00_ ;_ * &quot;-&quot;_ ;_ @_ "/>
    <numFmt numFmtId="184" formatCode="_ * #,##0_ ;_ * \-#,##0_ ;_ * &quot;-&quot;_ ;_ @_ "/>
    <numFmt numFmtId="185" formatCode="_ * #,##0.00_ ;_ * \-#,##0.00_ ;_ * &quot;-&quot;??_ ;_ @_ 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</numFmts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9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한양중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11"/>
      <color theme="1"/>
      <name val="돋움"/>
      <family val="3"/>
      <charset val="129"/>
    </font>
    <font>
      <sz val="16"/>
      <color rgb="FF000000"/>
      <name val="맑은 고딕"/>
      <family val="1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b/>
      <sz val="16"/>
      <color rgb="FF000000"/>
      <name val="HY헤드라인M"/>
      <family val="1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Wingdings"/>
      <charset val="2"/>
    </font>
    <font>
      <sz val="10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굴림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</fonts>
  <fills count="59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double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92">
    <xf numFmtId="0" fontId="0" fillId="0" borderId="0">
      <alignment vertical="center"/>
    </xf>
    <xf numFmtId="41" fontId="18" fillId="0" borderId="0" applyFont="0" applyFill="0" applyBorder="0" applyAlignment="0" applyProtection="0"/>
    <xf numFmtId="0" fontId="18" fillId="0" borderId="0"/>
    <xf numFmtId="41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7" applyNumberFormat="0" applyFill="0" applyAlignment="0" applyProtection="0">
      <alignment vertical="center"/>
    </xf>
    <xf numFmtId="0" fontId="29" fillId="0" borderId="178" applyNumberFormat="0" applyFill="0" applyAlignment="0" applyProtection="0">
      <alignment vertical="center"/>
    </xf>
    <xf numFmtId="0" fontId="30" fillId="0" borderId="17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6" borderId="180" applyNumberFormat="0" applyAlignment="0" applyProtection="0">
      <alignment vertical="center"/>
    </xf>
    <xf numFmtId="0" fontId="35" fillId="7" borderId="181" applyNumberFormat="0" applyAlignment="0" applyProtection="0">
      <alignment vertical="center"/>
    </xf>
    <xf numFmtId="0" fontId="36" fillId="7" borderId="180" applyNumberFormat="0" applyAlignment="0" applyProtection="0">
      <alignment vertical="center"/>
    </xf>
    <xf numFmtId="0" fontId="37" fillId="0" borderId="182" applyNumberFormat="0" applyFill="0" applyAlignment="0" applyProtection="0">
      <alignment vertical="center"/>
    </xf>
    <xf numFmtId="0" fontId="38" fillId="8" borderId="18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85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0" borderId="0"/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177" applyNumberFormat="0" applyFill="0" applyAlignment="0" applyProtection="0">
      <alignment vertical="center"/>
    </xf>
    <xf numFmtId="0" fontId="29" fillId="0" borderId="178" applyNumberFormat="0" applyFill="0" applyAlignment="0" applyProtection="0">
      <alignment vertical="center"/>
    </xf>
    <xf numFmtId="0" fontId="30" fillId="0" borderId="17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6" borderId="180" applyNumberFormat="0" applyAlignment="0" applyProtection="0">
      <alignment vertical="center"/>
    </xf>
    <xf numFmtId="0" fontId="35" fillId="7" borderId="181" applyNumberFormat="0" applyAlignment="0" applyProtection="0">
      <alignment vertical="center"/>
    </xf>
    <xf numFmtId="0" fontId="36" fillId="7" borderId="180" applyNumberFormat="0" applyAlignment="0" applyProtection="0">
      <alignment vertical="center"/>
    </xf>
    <xf numFmtId="0" fontId="37" fillId="0" borderId="182" applyNumberFormat="0" applyFill="0" applyAlignment="0" applyProtection="0">
      <alignment vertical="center"/>
    </xf>
    <xf numFmtId="0" fontId="38" fillId="8" borderId="18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85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2" fillId="7" borderId="180" applyNumberFormat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16" fillId="9" borderId="184" applyNumberFormat="0" applyFont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4" fillId="8" borderId="183" applyNumberFormat="0" applyAlignment="0" applyProtection="0">
      <alignment vertical="center"/>
    </xf>
    <xf numFmtId="0" fontId="53" fillId="0" borderId="182" applyNumberFormat="0" applyFill="0" applyAlignment="0" applyProtection="0">
      <alignment vertical="center"/>
    </xf>
    <xf numFmtId="0" fontId="57" fillId="0" borderId="185" applyNumberFormat="0" applyFill="0" applyAlignment="0" applyProtection="0">
      <alignment vertical="center"/>
    </xf>
    <xf numFmtId="0" fontId="50" fillId="6" borderId="18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77" applyNumberFormat="0" applyFill="0" applyAlignment="0" applyProtection="0">
      <alignment vertical="center"/>
    </xf>
    <xf numFmtId="0" fontId="45" fillId="0" borderId="178" applyNumberFormat="0" applyFill="0" applyAlignment="0" applyProtection="0">
      <alignment vertical="center"/>
    </xf>
    <xf numFmtId="0" fontId="46" fillId="0" borderId="17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1" fillId="7" borderId="181" applyNumberFormat="0" applyAlignment="0" applyProtection="0">
      <alignment vertical="center"/>
    </xf>
    <xf numFmtId="0" fontId="17" fillId="9" borderId="184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9" fillId="0" borderId="0">
      <alignment vertical="center"/>
    </xf>
    <xf numFmtId="0" fontId="17" fillId="0" borderId="0">
      <alignment vertical="center"/>
    </xf>
    <xf numFmtId="0" fontId="17" fillId="9" borderId="18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2" fillId="0" borderId="0"/>
    <xf numFmtId="0" fontId="17" fillId="0" borderId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184" fontId="94" fillId="0" borderId="0" applyFont="0" applyFill="0" applyBorder="0" applyAlignment="0" applyProtection="0"/>
    <xf numFmtId="185" fontId="94" fillId="0" borderId="0" applyFont="0" applyFill="0" applyBorder="0" applyAlignment="0" applyProtection="0"/>
    <xf numFmtId="0" fontId="74" fillId="37" borderId="0" applyNumberFormat="0" applyBorder="0" applyAlignment="0" applyProtection="0">
      <alignment vertical="center"/>
    </xf>
    <xf numFmtId="0" fontId="95" fillId="0" borderId="0"/>
    <xf numFmtId="186" fontId="18" fillId="0" borderId="0" applyFill="0" applyBorder="0" applyAlignment="0"/>
    <xf numFmtId="0" fontId="73" fillId="54" borderId="202" applyNumberFormat="0" applyAlignment="0" applyProtection="0">
      <alignment vertical="center"/>
    </xf>
    <xf numFmtId="0" fontId="77" fillId="55" borderId="203" applyNumberFormat="0" applyAlignment="0" applyProtection="0">
      <alignment vertical="center"/>
    </xf>
    <xf numFmtId="184" fontId="96" fillId="0" borderId="0" applyFont="0" applyFill="0" applyBorder="0" applyAlignment="0" applyProtection="0"/>
    <xf numFmtId="185" fontId="96" fillId="0" borderId="0" applyFont="0" applyFill="0" applyBorder="0" applyAlignment="0" applyProtection="0"/>
    <xf numFmtId="0" fontId="97" fillId="0" borderId="0" applyNumberFormat="0" applyAlignment="0">
      <alignment horizontal="left"/>
    </xf>
    <xf numFmtId="0" fontId="69" fillId="0" borderId="0" applyFont="0" applyFill="0" applyBorder="0" applyAlignment="0" applyProtection="0"/>
    <xf numFmtId="186" fontId="96" fillId="0" borderId="0" applyFont="0" applyFill="0" applyBorder="0" applyAlignment="0" applyProtection="0"/>
    <xf numFmtId="187" fontId="96" fillId="0" borderId="0" applyFont="0" applyFill="0" applyBorder="0" applyAlignment="0" applyProtection="0"/>
    <xf numFmtId="0" fontId="98" fillId="0" borderId="0" applyNumberFormat="0" applyAlignment="0">
      <alignment horizontal="left"/>
    </xf>
    <xf numFmtId="0" fontId="76" fillId="0" borderId="0" applyNumberFormat="0" applyFill="0" applyBorder="0" applyAlignment="0" applyProtection="0">
      <alignment vertical="center"/>
    </xf>
    <xf numFmtId="0" fontId="85" fillId="38" borderId="0" applyNumberFormat="0" applyBorder="0" applyAlignment="0" applyProtection="0">
      <alignment vertical="center"/>
    </xf>
    <xf numFmtId="38" fontId="99" fillId="35" borderId="0" applyNumberFormat="0" applyBorder="0" applyAlignment="0" applyProtection="0"/>
    <xf numFmtId="0" fontId="100" fillId="0" borderId="204" applyNumberFormat="0" applyAlignment="0" applyProtection="0">
      <alignment horizontal="left" vertical="center"/>
    </xf>
    <xf numFmtId="0" fontId="100" fillId="0" borderId="201">
      <alignment horizontal="left" vertical="center"/>
    </xf>
    <xf numFmtId="0" fontId="82" fillId="0" borderId="205" applyNumberFormat="0" applyFill="0" applyAlignment="0" applyProtection="0">
      <alignment vertical="center"/>
    </xf>
    <xf numFmtId="0" fontId="83" fillId="0" borderId="206" applyNumberFormat="0" applyFill="0" applyAlignment="0" applyProtection="0">
      <alignment vertical="center"/>
    </xf>
    <xf numFmtId="0" fontId="84" fillId="0" borderId="20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41" borderId="202" applyNumberFormat="0" applyAlignment="0" applyProtection="0">
      <alignment vertical="center"/>
    </xf>
    <xf numFmtId="10" fontId="99" fillId="56" borderId="70" applyNumberFormat="0" applyBorder="0" applyAlignment="0" applyProtection="0"/>
    <xf numFmtId="0" fontId="78" fillId="0" borderId="208" applyNumberFormat="0" applyFill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37" fontId="101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96" fillId="0" borderId="0"/>
    <xf numFmtId="0" fontId="70" fillId="58" borderId="209" applyNumberFormat="0" applyFont="0" applyAlignment="0" applyProtection="0">
      <alignment vertical="center"/>
    </xf>
    <xf numFmtId="0" fontId="70" fillId="58" borderId="209" applyNumberFormat="0" applyFont="0" applyAlignment="0" applyProtection="0">
      <alignment vertical="center"/>
    </xf>
    <xf numFmtId="0" fontId="86" fillId="54" borderId="210" applyNumberFormat="0" applyAlignment="0" applyProtection="0">
      <alignment vertical="center"/>
    </xf>
    <xf numFmtId="10" fontId="96" fillId="0" borderId="0" applyFont="0" applyFill="0" applyBorder="0" applyAlignment="0" applyProtection="0"/>
    <xf numFmtId="30" fontId="103" fillId="0" borderId="0" applyNumberFormat="0" applyFill="0" applyBorder="0" applyAlignment="0" applyProtection="0">
      <alignment horizontal="left"/>
    </xf>
    <xf numFmtId="40" fontId="104" fillId="0" borderId="0" applyBorder="0">
      <alignment horizontal="right"/>
    </xf>
    <xf numFmtId="0" fontId="81" fillId="0" borderId="0" applyNumberFormat="0" applyFill="0" applyBorder="0" applyAlignment="0" applyProtection="0">
      <alignment vertical="center"/>
    </xf>
    <xf numFmtId="0" fontId="79" fillId="0" borderId="211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80" fontId="1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/>
    <xf numFmtId="181" fontId="92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69" fillId="0" borderId="0" applyFont="0" applyFill="0" applyBorder="0" applyAlignment="0" applyProtection="0"/>
    <xf numFmtId="4" fontId="89" fillId="0" borderId="0">
      <protection locked="0"/>
    </xf>
    <xf numFmtId="182" fontId="18" fillId="0" borderId="0">
      <protection locked="0"/>
    </xf>
    <xf numFmtId="41" fontId="18" fillId="0" borderId="0" applyFont="0" applyFill="0" applyBorder="0" applyAlignment="0" applyProtection="0"/>
    <xf numFmtId="0" fontId="93" fillId="0" borderId="0" applyFont="0" applyFill="0" applyBorder="0" applyAlignment="0" applyProtection="0"/>
    <xf numFmtId="183" fontId="18" fillId="0" borderId="0">
      <protection locked="0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87" fillId="0" borderId="0"/>
    <xf numFmtId="0" fontId="96" fillId="0" borderId="0"/>
    <xf numFmtId="0" fontId="17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/>
  </cellStyleXfs>
  <cellXfs count="94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21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20" fillId="0" borderId="15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Alignment="1">
      <alignment horizontal="right" vertical="center"/>
    </xf>
    <xf numFmtId="0" fontId="0" fillId="0" borderId="0" xfId="0">
      <alignment vertical="center"/>
    </xf>
    <xf numFmtId="0" fontId="20" fillId="0" borderId="1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0" fillId="0" borderId="15" xfId="0" applyNumberFormat="1" applyFont="1" applyFill="1" applyBorder="1" applyAlignment="1">
      <alignment horizontal="center" vertical="center" wrapText="1"/>
    </xf>
    <xf numFmtId="0" fontId="11" fillId="0" borderId="102" xfId="0" applyFont="1" applyFill="1" applyBorder="1" applyAlignment="1">
      <alignment horizontal="center" vertical="center" wrapText="1"/>
    </xf>
    <xf numFmtId="0" fontId="11" fillId="0" borderId="103" xfId="0" applyFont="1" applyFill="1" applyBorder="1" applyAlignment="1">
      <alignment vertical="center" wrapText="1"/>
    </xf>
    <xf numFmtId="0" fontId="11" fillId="0" borderId="74" xfId="0" applyFont="1" applyFill="1" applyBorder="1" applyAlignment="1">
      <alignment horizontal="center" vertical="center" wrapText="1"/>
    </xf>
    <xf numFmtId="0" fontId="11" fillId="0" borderId="95" xfId="0" applyFont="1" applyFill="1" applyBorder="1" applyAlignment="1">
      <alignment horizontal="center" vertical="center" wrapText="1"/>
    </xf>
    <xf numFmtId="0" fontId="11" fillId="0" borderId="147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176" fontId="20" fillId="0" borderId="75" xfId="0" applyNumberFormat="1" applyFont="1" applyFill="1" applyBorder="1" applyAlignment="1">
      <alignment horizontal="center" vertical="center"/>
    </xf>
    <xf numFmtId="176" fontId="20" fillId="0" borderId="16" xfId="0" applyNumberFormat="1" applyFont="1" applyFill="1" applyBorder="1" applyAlignment="1">
      <alignment horizontal="center" vertical="center" wrapText="1"/>
    </xf>
    <xf numFmtId="176" fontId="20" fillId="0" borderId="128" xfId="0" applyNumberFormat="1" applyFont="1" applyFill="1" applyBorder="1" applyAlignment="1">
      <alignment horizontal="center" vertical="center"/>
    </xf>
    <xf numFmtId="176" fontId="20" fillId="0" borderId="71" xfId="0" applyNumberFormat="1" applyFont="1" applyFill="1" applyBorder="1" applyAlignment="1">
      <alignment horizontal="center" vertical="center" wrapText="1"/>
    </xf>
    <xf numFmtId="176" fontId="20" fillId="0" borderId="72" xfId="0" applyNumberFormat="1" applyFont="1" applyFill="1" applyBorder="1" applyAlignment="1">
      <alignment horizontal="center" vertical="center" wrapText="1"/>
    </xf>
    <xf numFmtId="0" fontId="22" fillId="0" borderId="6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right" vertical="center"/>
    </xf>
    <xf numFmtId="0" fontId="23" fillId="0" borderId="0" xfId="0" applyFont="1" applyFill="1">
      <alignment vertical="center"/>
    </xf>
    <xf numFmtId="176" fontId="20" fillId="0" borderId="17" xfId="0" applyNumberFormat="1" applyFont="1" applyFill="1" applyBorder="1" applyAlignment="1">
      <alignment horizontal="center" vertical="center" wrapText="1"/>
    </xf>
    <xf numFmtId="176" fontId="20" fillId="0" borderId="18" xfId="0" applyNumberFormat="1" applyFont="1" applyFill="1" applyBorder="1" applyAlignment="1">
      <alignment horizontal="center" vertical="center" wrapText="1"/>
    </xf>
    <xf numFmtId="176" fontId="20" fillId="0" borderId="90" xfId="0" applyNumberFormat="1" applyFont="1" applyFill="1" applyBorder="1" applyAlignment="1">
      <alignment horizontal="center" vertical="center"/>
    </xf>
    <xf numFmtId="176" fontId="20" fillId="0" borderId="116" xfId="0" applyNumberFormat="1" applyFont="1" applyFill="1" applyBorder="1" applyAlignment="1">
      <alignment horizontal="center" vertical="center" wrapText="1"/>
    </xf>
    <xf numFmtId="176" fontId="20" fillId="0" borderId="15" xfId="3" applyNumberFormat="1" applyFont="1" applyFill="1" applyBorder="1" applyAlignment="1">
      <alignment horizontal="center" vertical="center" wrapText="1"/>
    </xf>
    <xf numFmtId="176" fontId="20" fillId="0" borderId="73" xfId="0" applyNumberFormat="1" applyFont="1" applyFill="1" applyBorder="1" applyAlignment="1">
      <alignment horizontal="center" vertical="center" wrapText="1"/>
    </xf>
    <xf numFmtId="176" fontId="20" fillId="0" borderId="45" xfId="0" applyNumberFormat="1" applyFont="1" applyFill="1" applyBorder="1" applyAlignment="1">
      <alignment horizontal="center" vertical="center" wrapText="1"/>
    </xf>
    <xf numFmtId="176" fontId="20" fillId="0" borderId="6" xfId="0" applyNumberFormat="1" applyFont="1" applyFill="1" applyBorder="1" applyAlignment="1">
      <alignment horizontal="center" vertical="center" wrapText="1"/>
    </xf>
    <xf numFmtId="176" fontId="20" fillId="0" borderId="74" xfId="0" applyNumberFormat="1" applyFont="1" applyFill="1" applyBorder="1" applyAlignment="1">
      <alignment horizontal="center" vertical="center" wrapText="1"/>
    </xf>
    <xf numFmtId="176" fontId="20" fillId="0" borderId="44" xfId="0" applyNumberFormat="1" applyFont="1" applyFill="1" applyBorder="1" applyAlignment="1">
      <alignment horizontal="center" vertical="center" wrapText="1"/>
    </xf>
    <xf numFmtId="176" fontId="20" fillId="0" borderId="119" xfId="0" applyNumberFormat="1" applyFont="1" applyFill="1" applyBorder="1" applyAlignment="1">
      <alignment horizontal="center" vertical="center" wrapText="1"/>
    </xf>
    <xf numFmtId="176" fontId="20" fillId="0" borderId="127" xfId="0" applyNumberFormat="1" applyFont="1" applyFill="1" applyBorder="1" applyAlignment="1">
      <alignment horizontal="center" vertical="center" wrapText="1"/>
    </xf>
    <xf numFmtId="176" fontId="20" fillId="0" borderId="82" xfId="0" applyNumberFormat="1" applyFont="1" applyFill="1" applyBorder="1" applyAlignment="1">
      <alignment horizontal="center" vertical="center" wrapText="1"/>
    </xf>
    <xf numFmtId="176" fontId="20" fillId="0" borderId="123" xfId="0" applyNumberFormat="1" applyFont="1" applyFill="1" applyBorder="1" applyAlignment="1">
      <alignment horizontal="center" vertical="center" wrapText="1"/>
    </xf>
    <xf numFmtId="176" fontId="20" fillId="0" borderId="124" xfId="0" applyNumberFormat="1" applyFont="1" applyFill="1" applyBorder="1" applyAlignment="1">
      <alignment horizontal="center" vertical="center" wrapText="1"/>
    </xf>
    <xf numFmtId="176" fontId="20" fillId="0" borderId="58" xfId="0" applyNumberFormat="1" applyFont="1" applyFill="1" applyBorder="1" applyAlignment="1">
      <alignment horizontal="center" vertical="center" wrapText="1"/>
    </xf>
    <xf numFmtId="176" fontId="20" fillId="0" borderId="125" xfId="0" applyNumberFormat="1" applyFont="1" applyFill="1" applyBorder="1" applyAlignment="1">
      <alignment horizontal="center" vertical="center" wrapText="1"/>
    </xf>
    <xf numFmtId="176" fontId="20" fillId="0" borderId="59" xfId="0" applyNumberFormat="1" applyFont="1" applyFill="1" applyBorder="1" applyAlignment="1">
      <alignment horizontal="center" vertical="center" wrapText="1"/>
    </xf>
    <xf numFmtId="176" fontId="20" fillId="0" borderId="133" xfId="0" applyNumberFormat="1" applyFont="1" applyFill="1" applyBorder="1" applyAlignment="1">
      <alignment horizontal="center" vertical="center" wrapText="1"/>
    </xf>
    <xf numFmtId="176" fontId="20" fillId="0" borderId="13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2" xfId="0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11" fillId="0" borderId="102" xfId="0" applyFont="1" applyFill="1" applyBorder="1" applyAlignment="1">
      <alignment horizontal="center" vertical="center" wrapText="1"/>
    </xf>
    <xf numFmtId="0" fontId="21" fillId="0" borderId="78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11" fillId="0" borderId="61" xfId="0" applyFont="1" applyFill="1" applyBorder="1" applyAlignment="1">
      <alignment horizontal="center" vertical="center" wrapText="1"/>
    </xf>
    <xf numFmtId="0" fontId="20" fillId="0" borderId="115" xfId="0" applyFont="1" applyBorder="1" applyAlignment="1">
      <alignment horizontal="center" vertical="center" wrapText="1"/>
    </xf>
    <xf numFmtId="0" fontId="20" fillId="0" borderId="164" xfId="0" applyFont="1" applyBorder="1">
      <alignment vertical="center"/>
    </xf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/>
    </xf>
    <xf numFmtId="0" fontId="21" fillId="0" borderId="78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174" xfId="0" applyFont="1" applyFill="1" applyBorder="1" applyAlignment="1">
      <alignment horizontal="center" vertical="center" wrapText="1"/>
    </xf>
    <xf numFmtId="0" fontId="20" fillId="0" borderId="153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/>
    </xf>
    <xf numFmtId="0" fontId="8" fillId="0" borderId="176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70" xfId="47" applyFont="1" applyBorder="1" applyAlignment="1">
      <alignment horizontal="center" vertical="center"/>
    </xf>
    <xf numFmtId="0" fontId="20" fillId="0" borderId="128" xfId="47" applyFont="1" applyBorder="1" applyAlignment="1">
      <alignment horizontal="center" vertical="center"/>
    </xf>
    <xf numFmtId="0" fontId="20" fillId="0" borderId="186" xfId="47" applyFont="1" applyBorder="1" applyAlignment="1">
      <alignment horizontal="center" vertical="center" wrapText="1"/>
    </xf>
    <xf numFmtId="0" fontId="20" fillId="0" borderId="165" xfId="47" applyFont="1" applyBorder="1" applyAlignment="1">
      <alignment horizontal="center" vertical="center"/>
    </xf>
    <xf numFmtId="0" fontId="20" fillId="0" borderId="78" xfId="47" applyFont="1" applyBorder="1" applyAlignment="1">
      <alignment horizontal="center" vertical="center"/>
    </xf>
    <xf numFmtId="0" fontId="20" fillId="0" borderId="15" xfId="47" applyFont="1" applyBorder="1" applyAlignment="1">
      <alignment horizontal="center" vertical="center" wrapText="1"/>
    </xf>
    <xf numFmtId="0" fontId="20" fillId="0" borderId="11" xfId="47" applyFont="1" applyBorder="1" applyAlignment="1">
      <alignment horizontal="center" vertical="center" wrapText="1"/>
    </xf>
    <xf numFmtId="0" fontId="20" fillId="0" borderId="66" xfId="47" applyFont="1" applyBorder="1" applyAlignment="1">
      <alignment horizontal="center" vertical="center" wrapText="1"/>
    </xf>
    <xf numFmtId="0" fontId="20" fillId="0" borderId="6" xfId="47" applyFont="1" applyBorder="1" applyAlignment="1">
      <alignment horizontal="center" vertical="center" wrapText="1"/>
    </xf>
    <xf numFmtId="0" fontId="20" fillId="0" borderId="61" xfId="47" applyFont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8" fillId="0" borderId="111" xfId="0" applyFont="1" applyFill="1" applyBorder="1" applyAlignment="1">
      <alignment horizontal="center" vertical="center" wrapText="1"/>
    </xf>
    <xf numFmtId="0" fontId="8" fillId="0" borderId="189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176" fontId="20" fillId="0" borderId="128" xfId="0" applyNumberFormat="1" applyFont="1" applyFill="1" applyBorder="1" applyAlignment="1">
      <alignment horizontal="center" vertical="center"/>
    </xf>
    <xf numFmtId="176" fontId="20" fillId="0" borderId="15" xfId="0" applyNumberFormat="1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8" fillId="0" borderId="107" xfId="0" applyFont="1" applyFill="1" applyBorder="1" applyAlignment="1">
      <alignment horizontal="center" vertical="center" wrapText="1"/>
    </xf>
    <xf numFmtId="41" fontId="62" fillId="0" borderId="15" xfId="3" applyFont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/>
    </xf>
    <xf numFmtId="0" fontId="21" fillId="0" borderId="78" xfId="0" applyFont="1" applyBorder="1" applyAlignment="1">
      <alignment horizontal="center" vertical="center"/>
    </xf>
    <xf numFmtId="0" fontId="20" fillId="0" borderId="174" xfId="0" applyFont="1" applyFill="1" applyBorder="1" applyAlignment="1">
      <alignment horizontal="center" vertical="center" wrapText="1"/>
    </xf>
    <xf numFmtId="0" fontId="20" fillId="0" borderId="153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70" xfId="47" applyFont="1" applyBorder="1" applyAlignment="1">
      <alignment horizontal="center" vertical="center"/>
    </xf>
    <xf numFmtId="0" fontId="20" fillId="0" borderId="128" xfId="47" applyFont="1" applyBorder="1" applyAlignment="1">
      <alignment horizontal="center" vertical="center"/>
    </xf>
    <xf numFmtId="0" fontId="20" fillId="0" borderId="186" xfId="47" applyFont="1" applyBorder="1" applyAlignment="1">
      <alignment horizontal="center" vertical="center" wrapText="1"/>
    </xf>
    <xf numFmtId="0" fontId="20" fillId="0" borderId="165" xfId="47" applyFont="1" applyBorder="1" applyAlignment="1">
      <alignment horizontal="center" vertical="center"/>
    </xf>
    <xf numFmtId="0" fontId="20" fillId="0" borderId="78" xfId="47" applyFont="1" applyBorder="1" applyAlignment="1">
      <alignment horizontal="center" vertical="center"/>
    </xf>
    <xf numFmtId="0" fontId="20" fillId="0" borderId="15" xfId="47" applyFont="1" applyBorder="1" applyAlignment="1">
      <alignment horizontal="center" vertical="center" wrapText="1"/>
    </xf>
    <xf numFmtId="0" fontId="20" fillId="0" borderId="11" xfId="47" applyFont="1" applyBorder="1" applyAlignment="1">
      <alignment horizontal="center" vertical="center" wrapText="1"/>
    </xf>
    <xf numFmtId="0" fontId="20" fillId="0" borderId="66" xfId="47" applyFont="1" applyBorder="1" applyAlignment="1">
      <alignment horizontal="center" vertical="center" wrapText="1"/>
    </xf>
    <xf numFmtId="0" fontId="20" fillId="0" borderId="6" xfId="47" applyFont="1" applyBorder="1" applyAlignment="1">
      <alignment horizontal="center" vertical="center" wrapText="1"/>
    </xf>
    <xf numFmtId="0" fontId="20" fillId="0" borderId="61" xfId="47" applyFont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176" fontId="20" fillId="0" borderId="52" xfId="0" applyNumberFormat="1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128" xfId="0" applyNumberFormat="1" applyFont="1" applyFill="1" applyBorder="1" applyAlignment="1">
      <alignment horizontal="center" vertical="center"/>
    </xf>
    <xf numFmtId="176" fontId="20" fillId="0" borderId="17" xfId="0" applyNumberFormat="1" applyFont="1" applyFill="1" applyBorder="1" applyAlignment="1">
      <alignment horizontal="center" vertical="center" wrapText="1"/>
    </xf>
    <xf numFmtId="176" fontId="20" fillId="0" borderId="119" xfId="0" applyNumberFormat="1" applyFont="1" applyFill="1" applyBorder="1" applyAlignment="1">
      <alignment horizontal="center" vertical="center" wrapText="1"/>
    </xf>
    <xf numFmtId="176" fontId="20" fillId="0" borderId="130" xfId="0" applyNumberFormat="1" applyFont="1" applyFill="1" applyBorder="1" applyAlignment="1">
      <alignment horizontal="center" vertical="center"/>
    </xf>
    <xf numFmtId="41" fontId="62" fillId="0" borderId="37" xfId="3" applyFont="1" applyBorder="1" applyAlignment="1">
      <alignment horizontal="center" vertical="center" wrapText="1"/>
    </xf>
    <xf numFmtId="41" fontId="62" fillId="0" borderId="11" xfId="3" applyFont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0" fillId="0" borderId="84" xfId="0" applyFont="1" applyFill="1" applyBorder="1" applyAlignment="1">
      <alignment horizontal="center" vertical="center" wrapText="1"/>
    </xf>
    <xf numFmtId="0" fontId="20" fillId="34" borderId="107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75" xfId="0" applyNumberFormat="1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 wrapText="1"/>
    </xf>
    <xf numFmtId="178" fontId="20" fillId="0" borderId="16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1" fillId="0" borderId="0" xfId="0" applyFo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8" fillId="0" borderId="37" xfId="0" applyFont="1" applyFill="1" applyBorder="1" applyAlignment="1">
      <alignment horizontal="center" vertical="center" wrapText="1"/>
    </xf>
    <xf numFmtId="178" fontId="8" fillId="0" borderId="15" xfId="0" applyNumberFormat="1" applyFont="1" applyFill="1" applyBorder="1" applyAlignment="1">
      <alignment horizontal="center" vertical="center" wrapText="1"/>
    </xf>
    <xf numFmtId="178" fontId="8" fillId="0" borderId="30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Alignment="1">
      <alignment horizontal="right" vertical="center"/>
    </xf>
    <xf numFmtId="179" fontId="20" fillId="0" borderId="70" xfId="0" applyNumberFormat="1" applyFont="1" applyFill="1" applyBorder="1" applyAlignment="1">
      <alignment horizontal="center" vertical="center"/>
    </xf>
    <xf numFmtId="179" fontId="20" fillId="0" borderId="87" xfId="0" applyNumberFormat="1" applyFont="1" applyFill="1" applyBorder="1" applyAlignment="1">
      <alignment horizontal="center" vertical="center"/>
    </xf>
    <xf numFmtId="178" fontId="20" fillId="0" borderId="87" xfId="3" applyNumberFormat="1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8" fillId="0" borderId="87" xfId="0" applyFont="1" applyFill="1" applyBorder="1" applyAlignment="1">
      <alignment horizontal="center" vertical="center" wrapText="1"/>
    </xf>
    <xf numFmtId="176" fontId="8" fillId="0" borderId="30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178" fontId="8" fillId="0" borderId="38" xfId="0" applyNumberFormat="1" applyFont="1" applyFill="1" applyBorder="1" applyAlignment="1">
      <alignment horizontal="center" vertical="center" wrapText="1"/>
    </xf>
    <xf numFmtId="176" fontId="8" fillId="0" borderId="38" xfId="0" applyNumberFormat="1" applyFont="1" applyFill="1" applyBorder="1" applyAlignment="1">
      <alignment horizontal="center" vertical="center" wrapText="1"/>
    </xf>
    <xf numFmtId="178" fontId="8" fillId="0" borderId="37" xfId="0" applyNumberFormat="1" applyFont="1" applyFill="1" applyBorder="1" applyAlignment="1">
      <alignment horizontal="center" vertical="center" wrapText="1"/>
    </xf>
    <xf numFmtId="0" fontId="8" fillId="0" borderId="78" xfId="0" applyFont="1" applyFill="1" applyBorder="1" applyAlignment="1">
      <alignment horizontal="center" vertical="center" wrapText="1"/>
    </xf>
    <xf numFmtId="178" fontId="8" fillId="0" borderId="90" xfId="0" applyNumberFormat="1" applyFont="1" applyFill="1" applyBorder="1" applyAlignment="1">
      <alignment horizontal="center" vertical="center" wrapText="1"/>
    </xf>
    <xf numFmtId="178" fontId="8" fillId="0" borderId="75" xfId="0" applyNumberFormat="1" applyFont="1" applyFill="1" applyBorder="1" applyAlignment="1">
      <alignment horizontal="center" vertical="center" wrapText="1"/>
    </xf>
    <xf numFmtId="178" fontId="8" fillId="0" borderId="10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9" fontId="20" fillId="0" borderId="70" xfId="0" applyNumberFormat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41" fontId="62" fillId="0" borderId="15" xfId="3" applyFont="1" applyFill="1" applyBorder="1" applyAlignment="1">
      <alignment horizontal="center" vertical="center" wrapText="1"/>
    </xf>
    <xf numFmtId="41" fontId="62" fillId="0" borderId="17" xfId="3" applyFont="1" applyFill="1" applyBorder="1" applyAlignment="1">
      <alignment horizontal="center" vertical="center" wrapText="1"/>
    </xf>
    <xf numFmtId="41" fontId="20" fillId="0" borderId="11" xfId="3" applyFont="1" applyFill="1" applyBorder="1" applyAlignment="1">
      <alignment horizontal="center" vertical="center" wrapText="1"/>
    </xf>
    <xf numFmtId="41" fontId="20" fillId="0" borderId="115" xfId="3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/>
    </xf>
    <xf numFmtId="41" fontId="20" fillId="0" borderId="15" xfId="3" applyFont="1" applyFill="1" applyBorder="1" applyAlignment="1">
      <alignment horizontal="center" vertical="center" wrapText="1"/>
    </xf>
    <xf numFmtId="41" fontId="20" fillId="0" borderId="16" xfId="3" applyFont="1" applyFill="1" applyBorder="1" applyAlignment="1">
      <alignment horizontal="center" vertical="top" wrapText="1"/>
    </xf>
    <xf numFmtId="41" fontId="20" fillId="0" borderId="16" xfId="3" applyFont="1" applyFill="1" applyBorder="1" applyAlignment="1">
      <alignment horizontal="center" vertical="center" wrapText="1"/>
    </xf>
    <xf numFmtId="41" fontId="20" fillId="0" borderId="96" xfId="3" applyFont="1" applyFill="1" applyBorder="1" applyAlignment="1">
      <alignment horizontal="center" vertical="center" wrapText="1"/>
    </xf>
    <xf numFmtId="41" fontId="20" fillId="0" borderId="128" xfId="3" applyFont="1" applyFill="1" applyBorder="1" applyAlignment="1">
      <alignment horizontal="center" vertical="center"/>
    </xf>
    <xf numFmtId="41" fontId="20" fillId="0" borderId="71" xfId="3" applyFont="1" applyFill="1" applyBorder="1" applyAlignment="1">
      <alignment horizontal="center" vertical="center" wrapText="1"/>
    </xf>
    <xf numFmtId="41" fontId="20" fillId="0" borderId="122" xfId="3" applyFont="1" applyFill="1" applyBorder="1" applyAlignment="1">
      <alignment horizontal="center" vertical="center" wrapText="1"/>
    </xf>
    <xf numFmtId="41" fontId="20" fillId="0" borderId="72" xfId="3" applyFont="1" applyFill="1" applyBorder="1" applyAlignment="1">
      <alignment horizontal="center" vertical="center" wrapText="1"/>
    </xf>
    <xf numFmtId="41" fontId="20" fillId="0" borderId="6" xfId="3" applyFont="1" applyFill="1" applyBorder="1" applyAlignment="1">
      <alignment horizontal="center" vertical="center" wrapText="1"/>
    </xf>
    <xf numFmtId="41" fontId="20" fillId="0" borderId="74" xfId="3" applyFont="1" applyFill="1" applyBorder="1" applyAlignment="1">
      <alignment horizontal="center" vertical="center" wrapText="1"/>
    </xf>
    <xf numFmtId="41" fontId="20" fillId="0" borderId="59" xfId="3" applyFont="1" applyFill="1" applyBorder="1" applyAlignment="1">
      <alignment horizontal="center" vertical="center" wrapText="1"/>
    </xf>
    <xf numFmtId="41" fontId="20" fillId="0" borderId="17" xfId="3" applyFont="1" applyFill="1" applyBorder="1" applyAlignment="1">
      <alignment horizontal="center" vertical="center" wrapText="1"/>
    </xf>
    <xf numFmtId="41" fontId="20" fillId="0" borderId="104" xfId="3" applyFont="1" applyFill="1" applyBorder="1" applyAlignment="1">
      <alignment horizontal="center" vertical="center" wrapText="1"/>
    </xf>
    <xf numFmtId="41" fontId="20" fillId="0" borderId="58" xfId="3" applyFont="1" applyFill="1" applyBorder="1" applyAlignment="1">
      <alignment horizontal="center" vertical="center" wrapText="1"/>
    </xf>
    <xf numFmtId="41" fontId="20" fillId="0" borderId="7" xfId="3" applyFont="1" applyFill="1" applyBorder="1" applyAlignment="1">
      <alignment horizontal="center" vertical="center" wrapText="1"/>
    </xf>
    <xf numFmtId="41" fontId="20" fillId="0" borderId="77" xfId="3" applyFont="1" applyFill="1" applyBorder="1" applyAlignment="1">
      <alignment horizontal="center" vertical="center" wrapText="1"/>
    </xf>
    <xf numFmtId="41" fontId="20" fillId="0" borderId="18" xfId="3" applyFont="1" applyFill="1" applyBorder="1" applyAlignment="1">
      <alignment horizontal="center" vertical="center" wrapText="1"/>
    </xf>
    <xf numFmtId="41" fontId="20" fillId="0" borderId="78" xfId="3" applyFont="1" applyFill="1" applyBorder="1" applyAlignment="1">
      <alignment horizontal="center" vertical="center" wrapText="1"/>
    </xf>
    <xf numFmtId="41" fontId="20" fillId="0" borderId="69" xfId="3" applyFont="1" applyFill="1" applyBorder="1" applyAlignment="1">
      <alignment horizontal="center" vertical="center" wrapText="1"/>
    </xf>
    <xf numFmtId="41" fontId="20" fillId="0" borderId="126" xfId="3" applyFont="1" applyFill="1" applyBorder="1" applyAlignment="1">
      <alignment horizontal="center" vertical="center" wrapText="1"/>
    </xf>
    <xf numFmtId="41" fontId="20" fillId="0" borderId="113" xfId="3" applyFont="1" applyFill="1" applyBorder="1" applyAlignment="1">
      <alignment horizontal="center" vertical="center" wrapText="1"/>
    </xf>
    <xf numFmtId="178" fontId="63" fillId="0" borderId="11" xfId="0" applyNumberFormat="1" applyFont="1" applyFill="1" applyBorder="1" applyAlignment="1">
      <alignment horizontal="center" vertical="center" wrapText="1"/>
    </xf>
    <xf numFmtId="41" fontId="11" fillId="0" borderId="70" xfId="3" applyFont="1" applyFill="1" applyBorder="1" applyAlignment="1">
      <alignment horizontal="center" vertical="center" wrapText="1"/>
    </xf>
    <xf numFmtId="41" fontId="22" fillId="0" borderId="70" xfId="3" applyFont="1" applyFill="1" applyBorder="1" applyAlignment="1">
      <alignment horizontal="center" vertical="center" wrapText="1"/>
    </xf>
    <xf numFmtId="41" fontId="62" fillId="0" borderId="6" xfId="3" applyFont="1" applyFill="1" applyBorder="1" applyAlignment="1">
      <alignment horizontal="center" vertical="center" wrapText="1"/>
    </xf>
    <xf numFmtId="41" fontId="62" fillId="0" borderId="17" xfId="3" applyFont="1" applyBorder="1" applyAlignment="1">
      <alignment horizontal="center" vertical="center" wrapText="1"/>
    </xf>
    <xf numFmtId="0" fontId="11" fillId="0" borderId="199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41" fontId="62" fillId="0" borderId="70" xfId="3" applyFont="1" applyFill="1" applyBorder="1" applyAlignment="1">
      <alignment horizontal="center" vertical="center"/>
    </xf>
    <xf numFmtId="41" fontId="22" fillId="0" borderId="197" xfId="3" applyNumberFormat="1" applyFont="1" applyFill="1" applyBorder="1" applyAlignment="1">
      <alignment horizontal="center" vertical="center" wrapText="1"/>
    </xf>
    <xf numFmtId="10" fontId="20" fillId="0" borderId="100" xfId="0" applyNumberFormat="1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41" fontId="22" fillId="0" borderId="186" xfId="3" applyFont="1" applyFill="1" applyBorder="1" applyAlignment="1">
      <alignment horizontal="center" vertical="center" wrapText="1"/>
    </xf>
    <xf numFmtId="41" fontId="20" fillId="34" borderId="6" xfId="3" applyFont="1" applyFill="1" applyBorder="1" applyAlignment="1">
      <alignment horizontal="center" vertical="center" wrapText="1"/>
    </xf>
    <xf numFmtId="41" fontId="60" fillId="34" borderId="61" xfId="3" applyFont="1" applyFill="1" applyBorder="1" applyAlignment="1">
      <alignment horizontal="center" vertical="center" wrapText="1"/>
    </xf>
    <xf numFmtId="41" fontId="20" fillId="0" borderId="15" xfId="3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8" fillId="0" borderId="15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41" fontId="20" fillId="0" borderId="15" xfId="3" applyFont="1" applyFill="1" applyBorder="1" applyAlignment="1">
      <alignment horizontal="center" vertical="center" wrapText="1"/>
    </xf>
    <xf numFmtId="41" fontId="22" fillId="0" borderId="11" xfId="3" applyFont="1" applyFill="1" applyBorder="1" applyAlignment="1">
      <alignment horizontal="center" vertical="center" wrapText="1"/>
    </xf>
    <xf numFmtId="41" fontId="22" fillId="0" borderId="28" xfId="3" applyFont="1" applyFill="1" applyBorder="1" applyAlignment="1">
      <alignment horizontal="center" vertical="center" wrapText="1"/>
    </xf>
    <xf numFmtId="41" fontId="20" fillId="0" borderId="30" xfId="3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41" fontId="20" fillId="0" borderId="15" xfId="3" applyFont="1" applyFill="1" applyBorder="1" applyAlignment="1">
      <alignment horizontal="center" vertical="center" wrapText="1"/>
    </xf>
    <xf numFmtId="41" fontId="22" fillId="0" borderId="11" xfId="3" applyFont="1" applyFill="1" applyBorder="1" applyAlignment="1">
      <alignment horizontal="center" vertical="center" wrapText="1"/>
    </xf>
    <xf numFmtId="41" fontId="60" fillId="34" borderId="15" xfId="3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8" fillId="0" borderId="15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70" xfId="0" applyFont="1" applyFill="1" applyBorder="1" applyAlignment="1">
      <alignment horizontal="center" vertical="center" wrapText="1"/>
    </xf>
    <xf numFmtId="0" fontId="21" fillId="0" borderId="75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41" fontId="20" fillId="0" borderId="15" xfId="3" applyFont="1" applyFill="1" applyBorder="1" applyAlignment="1">
      <alignment horizontal="center" vertical="center" wrapText="1"/>
    </xf>
    <xf numFmtId="41" fontId="20" fillId="0" borderId="6" xfId="3" applyFont="1" applyFill="1" applyBorder="1" applyAlignment="1">
      <alignment horizontal="center" vertical="center" wrapText="1"/>
    </xf>
    <xf numFmtId="41" fontId="20" fillId="0" borderId="66" xfId="3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0" fillId="0" borderId="88" xfId="0" applyFont="1" applyFill="1" applyBorder="1" applyAlignment="1">
      <alignment horizontal="center" vertical="center" wrapText="1"/>
    </xf>
    <xf numFmtId="0" fontId="20" fillId="0" borderId="89" xfId="0" applyFont="1" applyFill="1" applyBorder="1" applyAlignment="1">
      <alignment horizontal="center" vertical="center" wrapText="1"/>
    </xf>
    <xf numFmtId="176" fontId="20" fillId="0" borderId="79" xfId="0" applyNumberFormat="1" applyFont="1" applyFill="1" applyBorder="1" applyAlignment="1">
      <alignment horizontal="center" vertical="center" wrapText="1"/>
    </xf>
    <xf numFmtId="176" fontId="20" fillId="0" borderId="77" xfId="0" applyNumberFormat="1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 wrapText="1"/>
    </xf>
    <xf numFmtId="0" fontId="60" fillId="0" borderId="0" xfId="0" applyFont="1">
      <alignment vertical="center"/>
    </xf>
    <xf numFmtId="0" fontId="0" fillId="0" borderId="0" xfId="0">
      <alignment vertical="center"/>
    </xf>
    <xf numFmtId="0" fontId="20" fillId="0" borderId="70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75" xfId="0" applyNumberFormat="1" applyFont="1" applyFill="1" applyBorder="1" applyAlignment="1">
      <alignment horizontal="center" vertical="center" wrapText="1"/>
    </xf>
    <xf numFmtId="176" fontId="20" fillId="0" borderId="78" xfId="0" applyNumberFormat="1" applyFont="1" applyFill="1" applyBorder="1" applyAlignment="1">
      <alignment horizontal="center" vertical="center" wrapText="1"/>
    </xf>
    <xf numFmtId="10" fontId="20" fillId="0" borderId="7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6" xfId="0" applyFont="1" applyFill="1" applyBorder="1" applyAlignment="1">
      <alignment horizontal="center" vertical="center" wrapText="1"/>
    </xf>
    <xf numFmtId="0" fontId="20" fillId="34" borderId="84" xfId="0" applyFont="1" applyFill="1" applyBorder="1" applyAlignment="1">
      <alignment horizontal="center" vertical="center" wrapText="1"/>
    </xf>
    <xf numFmtId="0" fontId="20" fillId="0" borderId="115" xfId="0" applyFont="1" applyFill="1" applyBorder="1" applyAlignment="1">
      <alignment horizontal="center" vertical="center" wrapText="1"/>
    </xf>
    <xf numFmtId="176" fontId="20" fillId="0" borderId="92" xfId="0" applyNumberFormat="1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41" fontId="20" fillId="0" borderId="15" xfId="3" applyFont="1" applyFill="1" applyBorder="1" applyAlignment="1">
      <alignment horizontal="center" vertical="center" wrapText="1"/>
    </xf>
    <xf numFmtId="41" fontId="22" fillId="0" borderId="11" xfId="3" applyFont="1" applyFill="1" applyBorder="1" applyAlignment="1">
      <alignment horizontal="center" vertical="center" wrapText="1"/>
    </xf>
    <xf numFmtId="41" fontId="20" fillId="0" borderId="66" xfId="3" applyFont="1" applyFill="1" applyBorder="1" applyAlignment="1">
      <alignment horizontal="center" vertical="center" wrapText="1"/>
    </xf>
    <xf numFmtId="178" fontId="20" fillId="34" borderId="28" xfId="0" applyNumberFormat="1" applyFont="1" applyFill="1" applyBorder="1" applyAlignment="1">
      <alignment horizontal="center" vertical="center" wrapText="1"/>
    </xf>
    <xf numFmtId="178" fontId="20" fillId="34" borderId="11" xfId="0" applyNumberFormat="1" applyFont="1" applyFill="1" applyBorder="1" applyAlignment="1">
      <alignment horizontal="center" vertical="center" wrapText="1"/>
    </xf>
    <xf numFmtId="178" fontId="20" fillId="34" borderId="16" xfId="0" applyNumberFormat="1" applyFont="1" applyFill="1" applyBorder="1" applyAlignment="1">
      <alignment horizontal="center" vertical="center" wrapText="1"/>
    </xf>
    <xf numFmtId="176" fontId="8" fillId="34" borderId="30" xfId="0" applyNumberFormat="1" applyFont="1" applyFill="1" applyBorder="1" applyAlignment="1">
      <alignment horizontal="center" vertical="center" wrapText="1"/>
    </xf>
    <xf numFmtId="178" fontId="20" fillId="0" borderId="30" xfId="0" applyNumberFormat="1" applyFont="1" applyFill="1" applyBorder="1" applyAlignment="1">
      <alignment horizontal="center" vertical="center" wrapText="1"/>
    </xf>
    <xf numFmtId="176" fontId="20" fillId="34" borderId="30" xfId="0" applyNumberFormat="1" applyFont="1" applyFill="1" applyBorder="1" applyAlignment="1">
      <alignment horizontal="center" vertical="center" wrapText="1"/>
    </xf>
    <xf numFmtId="178" fontId="20" fillId="34" borderId="15" xfId="0" applyNumberFormat="1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8" fillId="34" borderId="15" xfId="0" applyFont="1" applyFill="1" applyBorder="1" applyAlignment="1">
      <alignment horizontal="center" vertical="center" wrapText="1"/>
    </xf>
    <xf numFmtId="3" fontId="20" fillId="34" borderId="16" xfId="0" applyNumberFormat="1" applyFont="1" applyFill="1" applyBorder="1" applyAlignment="1">
      <alignment horizontal="center" vertical="center" wrapText="1"/>
    </xf>
    <xf numFmtId="178" fontId="8" fillId="34" borderId="30" xfId="0" applyNumberFormat="1" applyFont="1" applyFill="1" applyBorder="1" applyAlignment="1">
      <alignment horizontal="center" vertical="center" wrapText="1"/>
    </xf>
    <xf numFmtId="178" fontId="20" fillId="0" borderId="75" xfId="0" applyNumberFormat="1" applyFont="1" applyFill="1" applyBorder="1" applyAlignment="1">
      <alignment horizontal="center" vertical="center" wrapText="1"/>
    </xf>
    <xf numFmtId="178" fontId="20" fillId="34" borderId="30" xfId="0" applyNumberFormat="1" applyFont="1" applyFill="1" applyBorder="1" applyAlignment="1">
      <alignment horizontal="center" vertical="center" wrapText="1"/>
    </xf>
    <xf numFmtId="0" fontId="22" fillId="0" borderId="100" xfId="0" applyFont="1" applyFill="1" applyBorder="1" applyAlignment="1">
      <alignment horizontal="center" vertical="center" wrapText="1"/>
    </xf>
    <xf numFmtId="41" fontId="20" fillId="34" borderId="15" xfId="3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75" xfId="0" applyNumberFormat="1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87" xfId="0" applyNumberFormat="1" applyFont="1" applyFill="1" applyBorder="1" applyAlignment="1">
      <alignment horizontal="center" vertical="center" wrapText="1"/>
    </xf>
    <xf numFmtId="176" fontId="20" fillId="0" borderId="78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178" fontId="8" fillId="0" borderId="0" xfId="0" applyNumberFormat="1" applyFont="1" applyAlignment="1">
      <alignment horizontal="right" vertical="center"/>
    </xf>
    <xf numFmtId="178" fontId="60" fillId="0" borderId="30" xfId="0" applyNumberFormat="1" applyFont="1" applyFill="1" applyBorder="1" applyAlignment="1">
      <alignment horizontal="center" vertical="center" wrapText="1"/>
    </xf>
    <xf numFmtId="41" fontId="20" fillId="34" borderId="15" xfId="3" applyFont="1" applyFill="1" applyBorder="1" applyAlignment="1">
      <alignment horizontal="center" vertical="center" wrapText="1"/>
    </xf>
    <xf numFmtId="41" fontId="20" fillId="34" borderId="70" xfId="3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176" fontId="20" fillId="0" borderId="128" xfId="0" applyNumberFormat="1" applyFont="1" applyFill="1" applyBorder="1" applyAlignment="1">
      <alignment horizontal="center" vertical="center"/>
    </xf>
    <xf numFmtId="0" fontId="22" fillId="0" borderId="61" xfId="0" applyFont="1" applyFill="1" applyBorder="1" applyAlignment="1">
      <alignment horizontal="center" vertical="center" wrapText="1"/>
    </xf>
    <xf numFmtId="0" fontId="23" fillId="0" borderId="0" xfId="0" applyFont="1" applyFill="1">
      <alignment vertical="center"/>
    </xf>
    <xf numFmtId="176" fontId="20" fillId="0" borderId="130" xfId="0" applyNumberFormat="1" applyFont="1" applyFill="1" applyBorder="1" applyAlignment="1">
      <alignment horizontal="center" vertical="center"/>
    </xf>
    <xf numFmtId="0" fontId="20" fillId="0" borderId="70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6" fontId="8" fillId="0" borderId="30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178" fontId="20" fillId="0" borderId="70" xfId="3" applyNumberFormat="1" applyFont="1" applyBorder="1" applyAlignment="1">
      <alignment horizontal="center" vertical="center" shrinkToFit="1"/>
    </xf>
    <xf numFmtId="0" fontId="11" fillId="0" borderId="212" xfId="0" applyFont="1" applyFill="1" applyBorder="1" applyAlignment="1">
      <alignment horizontal="center" vertical="center" wrapText="1"/>
    </xf>
    <xf numFmtId="176" fontId="20" fillId="0" borderId="93" xfId="0" applyNumberFormat="1" applyFont="1" applyFill="1" applyBorder="1" applyAlignment="1">
      <alignment horizontal="center" vertical="center" wrapText="1"/>
    </xf>
    <xf numFmtId="41" fontId="20" fillId="0" borderId="8" xfId="3" applyFont="1" applyFill="1" applyBorder="1" applyAlignment="1">
      <alignment horizontal="center" vertical="center" wrapText="1"/>
    </xf>
    <xf numFmtId="0" fontId="11" fillId="0" borderId="213" xfId="0" applyFont="1" applyFill="1" applyBorder="1" applyAlignment="1">
      <alignment horizontal="center" vertical="center" wrapText="1"/>
    </xf>
    <xf numFmtId="41" fontId="20" fillId="0" borderId="70" xfId="3" applyFont="1" applyBorder="1" applyAlignment="1">
      <alignment horizontal="right" vertical="center"/>
    </xf>
    <xf numFmtId="41" fontId="20" fillId="0" borderId="75" xfId="3" applyFont="1" applyBorder="1" applyAlignment="1">
      <alignment horizontal="right" vertical="center"/>
    </xf>
    <xf numFmtId="41" fontId="20" fillId="0" borderId="3" xfId="3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176" fontId="20" fillId="0" borderId="15" xfId="0" applyNumberFormat="1" applyFont="1" applyFill="1" applyBorder="1" applyAlignment="1">
      <alignment horizontal="center" vertical="center" wrapText="1"/>
    </xf>
    <xf numFmtId="0" fontId="11" fillId="0" borderId="74" xfId="0" applyFont="1" applyFill="1" applyBorder="1" applyAlignment="1">
      <alignment horizontal="center" vertical="center" wrapText="1"/>
    </xf>
    <xf numFmtId="176" fontId="20" fillId="0" borderId="71" xfId="0" applyNumberFormat="1" applyFont="1" applyFill="1" applyBorder="1" applyAlignment="1">
      <alignment horizontal="center" vertical="center" wrapText="1"/>
    </xf>
    <xf numFmtId="176" fontId="20" fillId="0" borderId="17" xfId="0" applyNumberFormat="1" applyFont="1" applyFill="1" applyBorder="1" applyAlignment="1">
      <alignment horizontal="center" vertical="center" wrapText="1"/>
    </xf>
    <xf numFmtId="176" fontId="20" fillId="0" borderId="18" xfId="0" applyNumberFormat="1" applyFont="1" applyFill="1" applyBorder="1" applyAlignment="1">
      <alignment horizontal="center" vertical="center" wrapText="1"/>
    </xf>
    <xf numFmtId="176" fontId="20" fillId="0" borderId="6" xfId="0" applyNumberFormat="1" applyFont="1" applyFill="1" applyBorder="1" applyAlignment="1">
      <alignment horizontal="center" vertical="center" wrapText="1"/>
    </xf>
    <xf numFmtId="176" fontId="20" fillId="0" borderId="74" xfId="0" applyNumberFormat="1" applyFont="1" applyFill="1" applyBorder="1" applyAlignment="1">
      <alignment horizontal="center" vertical="center" wrapText="1"/>
    </xf>
    <xf numFmtId="176" fontId="20" fillId="0" borderId="123" xfId="0" applyNumberFormat="1" applyFont="1" applyFill="1" applyBorder="1" applyAlignment="1">
      <alignment horizontal="center" vertical="center" wrapText="1"/>
    </xf>
    <xf numFmtId="176" fontId="20" fillId="0" borderId="125" xfId="0" applyNumberFormat="1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176" fontId="20" fillId="0" borderId="12" xfId="0" applyNumberFormat="1" applyFont="1" applyFill="1" applyBorder="1" applyAlignment="1">
      <alignment horizontal="center" vertical="center" wrapText="1"/>
    </xf>
    <xf numFmtId="176" fontId="20" fillId="0" borderId="13" xfId="0" applyNumberFormat="1" applyFont="1" applyFill="1" applyBorder="1" applyAlignment="1">
      <alignment horizontal="center" vertical="center" wrapText="1"/>
    </xf>
    <xf numFmtId="176" fontId="20" fillId="0" borderId="52" xfId="0" applyNumberFormat="1" applyFont="1" applyFill="1" applyBorder="1" applyAlignment="1">
      <alignment horizontal="center" vertical="center" wrapText="1"/>
    </xf>
    <xf numFmtId="178" fontId="20" fillId="0" borderId="70" xfId="3" applyNumberFormat="1" applyFont="1" applyFill="1" applyBorder="1" applyAlignment="1">
      <alignment horizontal="center" vertical="center" wrapText="1"/>
    </xf>
    <xf numFmtId="41" fontId="20" fillId="0" borderId="70" xfId="3" applyFont="1" applyFill="1" applyBorder="1" applyAlignment="1">
      <alignment horizontal="center" vertical="center" wrapText="1"/>
    </xf>
    <xf numFmtId="41" fontId="20" fillId="0" borderId="11" xfId="3" applyFont="1" applyFill="1" applyBorder="1" applyAlignment="1">
      <alignment horizontal="center" vertical="center" wrapText="1"/>
    </xf>
    <xf numFmtId="41" fontId="20" fillId="0" borderId="15" xfId="3" applyFont="1" applyFill="1" applyBorder="1" applyAlignment="1">
      <alignment horizontal="center" vertical="center" wrapText="1"/>
    </xf>
    <xf numFmtId="41" fontId="20" fillId="0" borderId="16" xfId="3" applyFont="1" applyFill="1" applyBorder="1" applyAlignment="1">
      <alignment horizontal="center" vertical="center" wrapText="1"/>
    </xf>
    <xf numFmtId="41" fontId="20" fillId="0" borderId="71" xfId="3" applyFont="1" applyFill="1" applyBorder="1" applyAlignment="1">
      <alignment horizontal="center" vertical="center" wrapText="1"/>
    </xf>
    <xf numFmtId="41" fontId="20" fillId="0" borderId="72" xfId="3" applyFont="1" applyFill="1" applyBorder="1" applyAlignment="1">
      <alignment horizontal="center" vertical="center" wrapText="1"/>
    </xf>
    <xf numFmtId="41" fontId="20" fillId="0" borderId="78" xfId="3" applyFont="1" applyFill="1" applyBorder="1" applyAlignment="1">
      <alignment horizontal="center" vertical="center" wrapText="1"/>
    </xf>
    <xf numFmtId="41" fontId="20" fillId="0" borderId="186" xfId="3" applyFont="1" applyFill="1" applyBorder="1" applyAlignment="1">
      <alignment horizontal="center" vertical="center" wrapText="1"/>
    </xf>
    <xf numFmtId="41" fontId="20" fillId="0" borderId="90" xfId="3" applyFont="1" applyFill="1" applyBorder="1" applyAlignment="1">
      <alignment horizontal="center" vertical="center" wrapText="1"/>
    </xf>
    <xf numFmtId="178" fontId="20" fillId="0" borderId="70" xfId="1" applyNumberFormat="1" applyFont="1" applyBorder="1" applyAlignment="1">
      <alignment horizontal="center" vertical="center" shrinkToFit="1"/>
    </xf>
    <xf numFmtId="176" fontId="20" fillId="34" borderId="70" xfId="0" applyNumberFormat="1" applyFont="1" applyFill="1" applyBorder="1" applyAlignment="1">
      <alignment horizontal="center" vertical="center" wrapText="1"/>
    </xf>
    <xf numFmtId="41" fontId="20" fillId="0" borderId="6" xfId="3" applyFont="1" applyFill="1" applyBorder="1" applyAlignment="1">
      <alignment horizontal="center" vertical="center" wrapText="1"/>
    </xf>
    <xf numFmtId="41" fontId="20" fillId="0" borderId="61" xfId="3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8" fillId="0" borderId="87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85" xfId="0" applyFont="1" applyFill="1" applyBorder="1" applyAlignment="1">
      <alignment horizontal="center" vertical="center" wrapText="1"/>
    </xf>
    <xf numFmtId="41" fontId="20" fillId="0" borderId="70" xfId="3" applyFont="1" applyFill="1" applyBorder="1" applyAlignment="1">
      <alignment horizontal="center" vertical="center" wrapText="1"/>
    </xf>
    <xf numFmtId="0" fontId="8" fillId="0" borderId="85" xfId="0" applyFont="1" applyFill="1" applyBorder="1" applyAlignment="1">
      <alignment horizontal="center" vertical="center" wrapText="1"/>
    </xf>
    <xf numFmtId="0" fontId="8" fillId="0" borderId="86" xfId="0" applyFont="1" applyFill="1" applyBorder="1" applyAlignment="1">
      <alignment horizontal="center" vertical="center" wrapText="1"/>
    </xf>
    <xf numFmtId="179" fontId="20" fillId="0" borderId="78" xfId="0" applyNumberFormat="1" applyFont="1" applyFill="1" applyBorder="1" applyAlignment="1">
      <alignment horizontal="center" vertical="center" wrapText="1"/>
    </xf>
    <xf numFmtId="178" fontId="63" fillId="0" borderId="186" xfId="0" applyNumberFormat="1" applyFont="1" applyFill="1" applyBorder="1" applyAlignment="1">
      <alignment horizontal="center" vertical="center" wrapText="1"/>
    </xf>
    <xf numFmtId="41" fontId="11" fillId="0" borderId="75" xfId="3" applyFont="1" applyFill="1" applyBorder="1" applyAlignment="1">
      <alignment horizontal="center" vertical="center" wrapText="1"/>
    </xf>
    <xf numFmtId="176" fontId="20" fillId="0" borderId="84" xfId="3" applyNumberFormat="1" applyFont="1" applyFill="1" applyBorder="1" applyAlignment="1">
      <alignment horizontal="center" vertical="center" wrapText="1"/>
    </xf>
    <xf numFmtId="176" fontId="20" fillId="0" borderId="153" xfId="3" applyNumberFormat="1" applyFont="1" applyFill="1" applyBorder="1" applyAlignment="1">
      <alignment horizontal="center" vertical="center" wrapText="1"/>
    </xf>
    <xf numFmtId="176" fontId="11" fillId="0" borderId="186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176" fontId="20" fillId="0" borderId="15" xfId="0" applyNumberFormat="1" applyFont="1" applyFill="1" applyBorder="1" applyAlignment="1">
      <alignment horizontal="center" vertical="center" wrapText="1"/>
    </xf>
    <xf numFmtId="176" fontId="11" fillId="0" borderId="11" xfId="0" applyNumberFormat="1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center" vertical="center" wrapText="1"/>
    </xf>
    <xf numFmtId="0" fontId="8" fillId="0" borderId="111" xfId="0" applyFont="1" applyFill="1" applyBorder="1" applyAlignment="1">
      <alignment horizontal="center" vertical="center" wrapText="1"/>
    </xf>
    <xf numFmtId="0" fontId="8" fillId="0" borderId="189" xfId="0" applyFont="1" applyFill="1" applyBorder="1" applyAlignment="1">
      <alignment horizontal="center" vertical="center" wrapText="1"/>
    </xf>
    <xf numFmtId="0" fontId="8" fillId="0" borderId="84" xfId="0" applyFont="1" applyFill="1" applyBorder="1" applyAlignment="1">
      <alignment horizontal="center" vertical="center" wrapText="1"/>
    </xf>
    <xf numFmtId="176" fontId="20" fillId="0" borderId="66" xfId="0" applyNumberFormat="1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 wrapText="1"/>
    </xf>
    <xf numFmtId="41" fontId="20" fillId="0" borderId="70" xfId="3" applyFont="1" applyFill="1" applyBorder="1" applyAlignment="1">
      <alignment horizontal="center" vertical="center" wrapText="1"/>
    </xf>
    <xf numFmtId="41" fontId="20" fillId="0" borderId="6" xfId="3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178" fontId="20" fillId="0" borderId="70" xfId="0" applyNumberFormat="1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/>
    </xf>
    <xf numFmtId="3" fontId="20" fillId="0" borderId="70" xfId="0" applyNumberFormat="1" applyFont="1" applyFill="1" applyBorder="1" applyAlignment="1">
      <alignment horizontal="center" vertical="center"/>
    </xf>
    <xf numFmtId="0" fontId="11" fillId="0" borderId="224" xfId="0" applyFont="1" applyFill="1" applyBorder="1" applyAlignment="1">
      <alignment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15" xfId="0" applyNumberFormat="1" applyFont="1" applyFill="1" applyBorder="1" applyAlignment="1">
      <alignment horizontal="center" vertical="center" wrapText="1"/>
    </xf>
    <xf numFmtId="176" fontId="20" fillId="0" borderId="66" xfId="0" applyNumberFormat="1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 wrapText="1"/>
    </xf>
    <xf numFmtId="41" fontId="20" fillId="0" borderId="70" xfId="3" applyFont="1" applyFill="1" applyBorder="1" applyAlignment="1">
      <alignment horizontal="center" vertical="center" wrapText="1"/>
    </xf>
    <xf numFmtId="41" fontId="20" fillId="0" borderId="100" xfId="3" applyFont="1" applyFill="1" applyBorder="1" applyAlignment="1">
      <alignment horizontal="center" vertical="center" wrapText="1"/>
    </xf>
    <xf numFmtId="41" fontId="22" fillId="0" borderId="70" xfId="3" quotePrefix="1" applyFont="1" applyFill="1" applyBorder="1" applyAlignment="1">
      <alignment horizontal="center" vertical="center" wrapText="1"/>
    </xf>
    <xf numFmtId="41" fontId="22" fillId="0" borderId="75" xfId="3" quotePrefix="1" applyFont="1" applyFill="1" applyBorder="1" applyAlignment="1">
      <alignment horizontal="center" vertical="center" wrapText="1"/>
    </xf>
    <xf numFmtId="41" fontId="20" fillId="0" borderId="87" xfId="3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120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135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0" fontId="21" fillId="0" borderId="87" xfId="0" applyFont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20" fillId="0" borderId="84" xfId="0" applyFont="1" applyFill="1" applyBorder="1" applyAlignment="1">
      <alignment horizontal="center" vertical="center" wrapText="1"/>
    </xf>
    <xf numFmtId="0" fontId="20" fillId="0" borderId="174" xfId="0" applyFont="1" applyFill="1" applyBorder="1" applyAlignment="1">
      <alignment horizontal="center" vertical="center" wrapText="1"/>
    </xf>
    <xf numFmtId="0" fontId="20" fillId="0" borderId="153" xfId="0" applyFont="1" applyFill="1" applyBorder="1" applyAlignment="1">
      <alignment horizontal="center" vertical="center" wrapText="1"/>
    </xf>
    <xf numFmtId="178" fontId="20" fillId="0" borderId="70" xfId="3" applyNumberFormat="1" applyFont="1" applyFill="1" applyBorder="1" applyAlignment="1">
      <alignment horizontal="center" vertical="center"/>
    </xf>
    <xf numFmtId="41" fontId="20" fillId="0" borderId="66" xfId="3" applyFont="1" applyFill="1" applyBorder="1" applyAlignment="1">
      <alignment horizontal="center" vertical="center" wrapText="1"/>
    </xf>
    <xf numFmtId="41" fontId="20" fillId="0" borderId="11" xfId="3" applyFont="1" applyFill="1" applyBorder="1" applyAlignment="1">
      <alignment horizontal="center" vertical="center" wrapText="1"/>
    </xf>
    <xf numFmtId="41" fontId="20" fillId="0" borderId="15" xfId="3" applyFont="1" applyFill="1" applyBorder="1" applyAlignment="1">
      <alignment horizontal="center" vertical="center" wrapText="1"/>
    </xf>
    <xf numFmtId="41" fontId="20" fillId="0" borderId="214" xfId="3" applyFont="1" applyFill="1" applyBorder="1" applyAlignment="1">
      <alignment horizontal="center" vertical="center" wrapText="1"/>
    </xf>
    <xf numFmtId="41" fontId="20" fillId="0" borderId="215" xfId="3" applyFont="1" applyFill="1" applyBorder="1" applyAlignment="1">
      <alignment horizontal="center" vertical="center" wrapText="1"/>
    </xf>
    <xf numFmtId="41" fontId="20" fillId="0" borderId="107" xfId="3" applyFont="1" applyFill="1" applyBorder="1" applyAlignment="1">
      <alignment horizontal="center" vertical="center" wrapText="1"/>
    </xf>
    <xf numFmtId="41" fontId="20" fillId="0" borderId="84" xfId="3" applyFont="1" applyFill="1" applyBorder="1" applyAlignment="1">
      <alignment horizontal="center" vertical="center" wrapText="1"/>
    </xf>
    <xf numFmtId="41" fontId="20" fillId="0" borderId="148" xfId="3" applyFont="1" applyFill="1" applyBorder="1" applyAlignment="1">
      <alignment horizontal="center" vertical="center" wrapText="1"/>
    </xf>
    <xf numFmtId="176" fontId="20" fillId="0" borderId="77" xfId="0" applyNumberFormat="1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177" fontId="20" fillId="0" borderId="70" xfId="3" applyNumberFormat="1" applyFont="1" applyFill="1" applyBorder="1" applyAlignment="1">
      <alignment horizontal="center" vertical="center" wrapText="1"/>
    </xf>
    <xf numFmtId="177" fontId="20" fillId="0" borderId="87" xfId="3" applyNumberFormat="1" applyFont="1" applyFill="1" applyBorder="1" applyAlignment="1">
      <alignment horizontal="center" vertical="center" wrapText="1"/>
    </xf>
    <xf numFmtId="177" fontId="20" fillId="0" borderId="135" xfId="3" applyNumberFormat="1" applyFont="1" applyFill="1" applyBorder="1" applyAlignment="1">
      <alignment horizontal="center" vertical="center" wrapText="1"/>
    </xf>
    <xf numFmtId="0" fontId="20" fillId="0" borderId="120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135" xfId="0" applyFont="1" applyFill="1" applyBorder="1" applyAlignment="1">
      <alignment horizontal="center" vertical="center" wrapText="1"/>
    </xf>
    <xf numFmtId="176" fontId="20" fillId="0" borderId="78" xfId="0" applyNumberFormat="1" applyFont="1" applyFill="1" applyBorder="1" applyAlignment="1">
      <alignment horizontal="center" vertical="center" wrapText="1"/>
    </xf>
    <xf numFmtId="176" fontId="20" fillId="0" borderId="135" xfId="0" applyNumberFormat="1" applyFont="1" applyFill="1" applyBorder="1" applyAlignment="1">
      <alignment horizontal="center" vertical="center" wrapText="1"/>
    </xf>
    <xf numFmtId="176" fontId="20" fillId="0" borderId="87" xfId="3" applyNumberFormat="1" applyFont="1" applyFill="1" applyBorder="1" applyAlignment="1">
      <alignment horizontal="center" vertical="center" wrapText="1"/>
    </xf>
    <xf numFmtId="176" fontId="20" fillId="0" borderId="135" xfId="3" applyNumberFormat="1" applyFont="1" applyFill="1" applyBorder="1" applyAlignment="1">
      <alignment horizontal="center" vertical="center" wrapText="1"/>
    </xf>
    <xf numFmtId="176" fontId="20" fillId="0" borderId="70" xfId="3" applyNumberFormat="1" applyFont="1" applyFill="1" applyBorder="1" applyAlignment="1">
      <alignment horizontal="center" vertical="center" wrapText="1"/>
    </xf>
    <xf numFmtId="177" fontId="20" fillId="0" borderId="78" xfId="3" applyNumberFormat="1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176" fontId="20" fillId="0" borderId="78" xfId="3" applyNumberFormat="1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176" fontId="20" fillId="0" borderId="87" xfId="0" applyNumberFormat="1" applyFont="1" applyFill="1" applyBorder="1" applyAlignment="1">
      <alignment horizontal="center" vertical="center" wrapText="1"/>
    </xf>
    <xf numFmtId="176" fontId="20" fillId="0" borderId="77" xfId="0" applyNumberFormat="1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176" fontId="20" fillId="0" borderId="70" xfId="0" applyNumberFormat="1" applyFont="1" applyFill="1" applyBorder="1" applyAlignment="1">
      <alignment horizontal="center" vertical="center" wrapText="1"/>
    </xf>
    <xf numFmtId="176" fontId="20" fillId="0" borderId="75" xfId="0" applyNumberFormat="1" applyFont="1" applyFill="1" applyBorder="1" applyAlignment="1">
      <alignment horizontal="center" vertical="center" wrapText="1"/>
    </xf>
    <xf numFmtId="0" fontId="20" fillId="0" borderId="70" xfId="0" applyNumberFormat="1" applyFont="1" applyFill="1" applyBorder="1" applyAlignment="1">
      <alignment horizontal="center" vertical="center" wrapText="1"/>
    </xf>
    <xf numFmtId="176" fontId="20" fillId="0" borderId="87" xfId="0" applyNumberFormat="1" applyFont="1" applyFill="1" applyBorder="1" applyAlignment="1">
      <alignment horizontal="center" vertical="center" wrapText="1"/>
    </xf>
    <xf numFmtId="0" fontId="20" fillId="0" borderId="92" xfId="0" applyNumberFormat="1" applyFont="1" applyFill="1" applyBorder="1" applyAlignment="1">
      <alignment horizontal="center" vertical="center" wrapText="1"/>
    </xf>
    <xf numFmtId="0" fontId="20" fillId="0" borderId="143" xfId="0" applyFont="1" applyFill="1" applyBorder="1" applyAlignment="1">
      <alignment horizontal="center" vertical="center" wrapText="1"/>
    </xf>
    <xf numFmtId="0" fontId="20" fillId="0" borderId="144" xfId="0" applyFont="1" applyFill="1" applyBorder="1" applyAlignment="1">
      <alignment horizontal="center" vertical="center" wrapText="1"/>
    </xf>
    <xf numFmtId="0" fontId="20" fillId="0" borderId="146" xfId="0" applyFont="1" applyFill="1" applyBorder="1" applyAlignment="1">
      <alignment horizontal="center" vertical="center" wrapText="1"/>
    </xf>
    <xf numFmtId="178" fontId="20" fillId="0" borderId="145" xfId="0" applyNumberFormat="1" applyFont="1" applyFill="1" applyBorder="1" applyAlignment="1">
      <alignment horizontal="center" vertical="center" wrapText="1"/>
    </xf>
    <xf numFmtId="178" fontId="20" fillId="0" borderId="122" xfId="3" applyNumberFormat="1" applyFont="1" applyFill="1" applyBorder="1" applyAlignment="1">
      <alignment horizontal="center" vertical="center" wrapText="1"/>
    </xf>
    <xf numFmtId="178" fontId="20" fillId="0" borderId="72" xfId="3" applyNumberFormat="1" applyFont="1" applyFill="1" applyBorder="1" applyAlignment="1">
      <alignment horizontal="center" vertical="center" wrapText="1"/>
    </xf>
    <xf numFmtId="178" fontId="20" fillId="0" borderId="59" xfId="3" applyNumberFormat="1" applyFont="1" applyFill="1" applyBorder="1" applyAlignment="1">
      <alignment horizontal="center" vertical="center" wrapText="1"/>
    </xf>
    <xf numFmtId="178" fontId="20" fillId="0" borderId="148" xfId="3" applyNumberFormat="1" applyFont="1" applyFill="1" applyBorder="1" applyAlignment="1">
      <alignment horizontal="center" vertical="center" wrapText="1"/>
    </xf>
    <xf numFmtId="0" fontId="20" fillId="0" borderId="145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13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vertical="center" wrapText="1"/>
    </xf>
    <xf numFmtId="0" fontId="20" fillId="0" borderId="153" xfId="0" applyFont="1" applyFill="1" applyBorder="1" applyAlignment="1">
      <alignment vertical="center" wrapText="1"/>
    </xf>
    <xf numFmtId="0" fontId="20" fillId="0" borderId="88" xfId="0" applyFont="1" applyFill="1" applyBorder="1" applyAlignment="1">
      <alignment horizontal="center" vertical="center"/>
    </xf>
    <xf numFmtId="0" fontId="20" fillId="0" borderId="154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/>
    </xf>
    <xf numFmtId="0" fontId="20" fillId="0" borderId="120" xfId="0" applyFont="1" applyFill="1" applyBorder="1" applyAlignment="1">
      <alignment vertical="center" wrapText="1"/>
    </xf>
    <xf numFmtId="0" fontId="20" fillId="0" borderId="150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/>
    </xf>
    <xf numFmtId="41" fontId="20" fillId="0" borderId="70" xfId="3" applyFont="1" applyFill="1" applyBorder="1" applyAlignment="1">
      <alignment horizontal="center" vertical="center" wrapText="1"/>
    </xf>
    <xf numFmtId="0" fontId="22" fillId="0" borderId="75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1" fillId="0" borderId="163" xfId="0" applyFont="1" applyFill="1" applyBorder="1" applyAlignment="1">
      <alignment horizontal="center" vertical="center" wrapText="1"/>
    </xf>
    <xf numFmtId="0" fontId="20" fillId="0" borderId="78" xfId="47" applyFont="1" applyFill="1" applyBorder="1" applyAlignment="1">
      <alignment horizontal="center" vertical="center"/>
    </xf>
    <xf numFmtId="0" fontId="20" fillId="0" borderId="165" xfId="47" applyFont="1" applyFill="1" applyBorder="1" applyAlignment="1">
      <alignment horizontal="center" vertical="center"/>
    </xf>
    <xf numFmtId="0" fontId="20" fillId="0" borderId="70" xfId="47" applyFont="1" applyFill="1" applyBorder="1" applyAlignment="1">
      <alignment horizontal="center" vertical="center"/>
    </xf>
    <xf numFmtId="0" fontId="20" fillId="0" borderId="66" xfId="47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1" fillId="0" borderId="90" xfId="0" applyFont="1" applyFill="1" applyBorder="1" applyAlignment="1">
      <alignment vertical="center"/>
    </xf>
    <xf numFmtId="0" fontId="20" fillId="0" borderId="128" xfId="47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5" xfId="47" applyFont="1" applyFill="1" applyBorder="1" applyAlignment="1">
      <alignment horizontal="center" vertical="center" wrapText="1"/>
    </xf>
    <xf numFmtId="0" fontId="20" fillId="0" borderId="186" xfId="47" applyFont="1" applyFill="1" applyBorder="1" applyAlignment="1">
      <alignment horizontal="center" vertical="center" wrapText="1"/>
    </xf>
    <xf numFmtId="0" fontId="21" fillId="0" borderId="75" xfId="0" applyFont="1" applyFill="1" applyBorder="1" applyAlignment="1">
      <alignment vertical="center"/>
    </xf>
    <xf numFmtId="0" fontId="20" fillId="0" borderId="61" xfId="47" applyFont="1" applyFill="1" applyBorder="1" applyAlignment="1">
      <alignment horizontal="center" vertical="center" wrapText="1"/>
    </xf>
    <xf numFmtId="0" fontId="20" fillId="0" borderId="6" xfId="47" applyFont="1" applyFill="1" applyBorder="1" applyAlignment="1">
      <alignment horizontal="center" vertical="center" wrapText="1"/>
    </xf>
    <xf numFmtId="0" fontId="20" fillId="0" borderId="11" xfId="47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21" fillId="0" borderId="78" xfId="0" applyFont="1" applyFill="1" applyBorder="1" applyAlignment="1">
      <alignment horizontal="center" vertical="center"/>
    </xf>
    <xf numFmtId="0" fontId="20" fillId="0" borderId="70" xfId="0" applyFont="1" applyFill="1" applyBorder="1" applyAlignment="1">
      <alignment horizontal="center" vertical="center"/>
    </xf>
    <xf numFmtId="0" fontId="8" fillId="0" borderId="176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/>
    </xf>
    <xf numFmtId="0" fontId="21" fillId="0" borderId="70" xfId="0" applyFont="1" applyFill="1" applyBorder="1" applyAlignment="1">
      <alignment horizontal="center" vertical="center"/>
    </xf>
    <xf numFmtId="41" fontId="20" fillId="0" borderId="61" xfId="3" applyFont="1" applyFill="1" applyBorder="1" applyAlignment="1">
      <alignment horizontal="center" vertical="center" wrapText="1"/>
    </xf>
    <xf numFmtId="41" fontId="20" fillId="0" borderId="150" xfId="3" applyFont="1" applyFill="1" applyBorder="1" applyAlignment="1">
      <alignment horizontal="center" vertical="center" wrapText="1"/>
    </xf>
    <xf numFmtId="41" fontId="20" fillId="0" borderId="6" xfId="3" applyFont="1" applyFill="1" applyBorder="1" applyAlignment="1">
      <alignment horizontal="center" vertical="center" wrapText="1"/>
    </xf>
    <xf numFmtId="41" fontId="20" fillId="0" borderId="69" xfId="3" applyFont="1" applyFill="1" applyBorder="1" applyAlignment="1">
      <alignment horizontal="center" vertical="center" wrapText="1"/>
    </xf>
    <xf numFmtId="0" fontId="8" fillId="0" borderId="83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69" xfId="0" applyFont="1" applyFill="1" applyBorder="1" applyAlignment="1">
      <alignment horizontal="center" vertical="center" wrapText="1"/>
    </xf>
    <xf numFmtId="0" fontId="8" fillId="0" borderId="11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41" fontId="20" fillId="0" borderId="17" xfId="3" applyFont="1" applyFill="1" applyBorder="1" applyAlignment="1">
      <alignment horizontal="center" vertical="center" wrapText="1"/>
    </xf>
    <xf numFmtId="41" fontId="20" fillId="0" borderId="67" xfId="3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0" borderId="57" xfId="0" applyFont="1" applyFill="1" applyBorder="1" applyAlignment="1">
      <alignment horizontal="center" vertical="center" wrapText="1"/>
    </xf>
    <xf numFmtId="0" fontId="11" fillId="0" borderId="63" xfId="0" applyFont="1" applyFill="1" applyBorder="1" applyAlignment="1">
      <alignment horizontal="center" vertical="center" wrapText="1"/>
    </xf>
    <xf numFmtId="0" fontId="11" fillId="0" borderId="5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0" xfId="0" applyFont="1" applyFill="1" applyBorder="1" applyAlignment="1">
      <alignment horizontal="center" vertical="center" wrapText="1"/>
    </xf>
    <xf numFmtId="0" fontId="11" fillId="0" borderId="81" xfId="0" applyFont="1" applyFill="1" applyBorder="1" applyAlignment="1">
      <alignment horizontal="center" vertical="center" wrapText="1"/>
    </xf>
    <xf numFmtId="0" fontId="11" fillId="0" borderId="112" xfId="0" applyFont="1" applyFill="1" applyBorder="1" applyAlignment="1">
      <alignment horizontal="center" vertical="center" wrapText="1"/>
    </xf>
    <xf numFmtId="0" fontId="11" fillId="0" borderId="8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1" xfId="0" applyFont="1" applyFill="1" applyBorder="1" applyAlignment="1">
      <alignment horizontal="center" vertical="center" wrapText="1"/>
    </xf>
    <xf numFmtId="0" fontId="11" fillId="0" borderId="64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41" fontId="11" fillId="0" borderId="105" xfId="3" applyFont="1" applyFill="1" applyBorder="1" applyAlignment="1">
      <alignment horizontal="center" vertical="center" wrapText="1"/>
    </xf>
    <xf numFmtId="41" fontId="11" fillId="0" borderId="106" xfId="3" applyFont="1" applyFill="1" applyBorder="1" applyAlignment="1">
      <alignment horizontal="center" vertical="center" wrapText="1"/>
    </xf>
    <xf numFmtId="0" fontId="11" fillId="0" borderId="156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10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08" xfId="0" applyFont="1" applyFill="1" applyBorder="1" applyAlignment="1">
      <alignment horizontal="center" vertical="center" wrapText="1"/>
    </xf>
    <xf numFmtId="0" fontId="11" fillId="0" borderId="62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57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112" xfId="0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shrinkToFit="1"/>
    </xf>
    <xf numFmtId="0" fontId="22" fillId="0" borderId="3" xfId="0" applyFont="1" applyFill="1" applyBorder="1" applyAlignment="1">
      <alignment horizontal="center" vertical="center" shrinkToFit="1"/>
    </xf>
    <xf numFmtId="0" fontId="22" fillId="0" borderId="108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8" fillId="0" borderId="87" xfId="0" applyFont="1" applyFill="1" applyBorder="1" applyAlignment="1">
      <alignment horizontal="center" vertical="center" wrapText="1"/>
    </xf>
    <xf numFmtId="0" fontId="20" fillId="0" borderId="91" xfId="0" applyFont="1" applyFill="1" applyBorder="1" applyAlignment="1">
      <alignment horizontal="center" vertical="center" wrapText="1"/>
    </xf>
    <xf numFmtId="0" fontId="20" fillId="0" borderId="92" xfId="0" applyFont="1" applyFill="1" applyBorder="1" applyAlignment="1">
      <alignment horizontal="center" vertical="center" wrapText="1"/>
    </xf>
    <xf numFmtId="176" fontId="20" fillId="0" borderId="77" xfId="0" applyNumberFormat="1" applyFont="1" applyFill="1" applyBorder="1" applyAlignment="1">
      <alignment horizontal="center" vertical="center" wrapText="1"/>
    </xf>
    <xf numFmtId="176" fontId="20" fillId="0" borderId="78" xfId="0" applyNumberFormat="1" applyFont="1" applyFill="1" applyBorder="1" applyAlignment="1">
      <alignment horizontal="center" vertical="center" wrapText="1"/>
    </xf>
    <xf numFmtId="176" fontId="20" fillId="0" borderId="92" xfId="0" applyNumberFormat="1" applyFont="1" applyFill="1" applyBorder="1" applyAlignment="1">
      <alignment horizontal="center" vertical="center" wrapText="1"/>
    </xf>
    <xf numFmtId="176" fontId="20" fillId="0" borderId="88" xfId="0" applyNumberFormat="1" applyFont="1" applyFill="1" applyBorder="1" applyAlignment="1">
      <alignment horizontal="center" vertical="center" wrapText="1"/>
    </xf>
    <xf numFmtId="176" fontId="20" fillId="0" borderId="90" xfId="0" applyNumberFormat="1" applyFont="1" applyFill="1" applyBorder="1" applyAlignment="1">
      <alignment horizontal="center" vertical="center" wrapText="1"/>
    </xf>
    <xf numFmtId="176" fontId="20" fillId="0" borderId="91" xfId="0" applyNumberFormat="1" applyFont="1" applyFill="1" applyBorder="1" applyAlignment="1">
      <alignment horizontal="center" vertical="center" wrapText="1"/>
    </xf>
    <xf numFmtId="41" fontId="20" fillId="0" borderId="77" xfId="3" applyFont="1" applyFill="1" applyBorder="1" applyAlignment="1">
      <alignment horizontal="center" vertical="center" wrapText="1"/>
    </xf>
    <xf numFmtId="41" fontId="20" fillId="0" borderId="92" xfId="3" applyFont="1" applyFill="1" applyBorder="1" applyAlignment="1">
      <alignment horizontal="center" vertical="center" wrapText="1"/>
    </xf>
    <xf numFmtId="41" fontId="20" fillId="0" borderId="78" xfId="3" applyFont="1" applyFill="1" applyBorder="1" applyAlignment="1">
      <alignment horizontal="center" vertical="center" wrapText="1"/>
    </xf>
    <xf numFmtId="0" fontId="11" fillId="0" borderId="85" xfId="0" applyFont="1" applyFill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center" vertical="center" wrapText="1"/>
    </xf>
    <xf numFmtId="0" fontId="11" fillId="0" borderId="135" xfId="0" applyFont="1" applyFill="1" applyBorder="1" applyAlignment="1">
      <alignment horizontal="center" vertical="center" wrapText="1"/>
    </xf>
    <xf numFmtId="0" fontId="11" fillId="0" borderId="120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134" xfId="0" applyFont="1" applyFill="1" applyBorder="1" applyAlignment="1">
      <alignment horizontal="center" vertical="center" wrapText="1"/>
    </xf>
    <xf numFmtId="0" fontId="8" fillId="0" borderId="85" xfId="0" applyFont="1" applyFill="1" applyBorder="1" applyAlignment="1">
      <alignment horizontal="center" vertical="center" wrapText="1"/>
    </xf>
    <xf numFmtId="0" fontId="11" fillId="0" borderId="188" xfId="0" applyFont="1" applyFill="1" applyBorder="1" applyAlignment="1">
      <alignment horizontal="center" vertical="center" wrapText="1"/>
    </xf>
    <xf numFmtId="0" fontId="6" fillId="0" borderId="18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1" fillId="0" borderId="121" xfId="0" applyFont="1" applyFill="1" applyBorder="1" applyAlignment="1">
      <alignment horizontal="center" vertical="center" wrapText="1"/>
    </xf>
    <xf numFmtId="0" fontId="11" fillId="0" borderId="10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21" fillId="0" borderId="136" xfId="0" applyFont="1" applyFill="1" applyBorder="1" applyAlignment="1">
      <alignment horizontal="center" vertical="center"/>
    </xf>
    <xf numFmtId="0" fontId="21" fillId="0" borderId="85" xfId="0" applyFont="1" applyFill="1" applyBorder="1" applyAlignment="1">
      <alignment horizontal="center" vertical="center"/>
    </xf>
    <xf numFmtId="0" fontId="21" fillId="0" borderId="78" xfId="0" applyFont="1" applyFill="1" applyBorder="1" applyAlignment="1">
      <alignment horizontal="center" vertical="center"/>
    </xf>
    <xf numFmtId="0" fontId="21" fillId="0" borderId="70" xfId="0" applyFont="1" applyFill="1" applyBorder="1" applyAlignment="1">
      <alignment horizontal="center" vertical="center"/>
    </xf>
    <xf numFmtId="0" fontId="21" fillId="0" borderId="77" xfId="0" applyFont="1" applyFill="1" applyBorder="1" applyAlignment="1">
      <alignment horizontal="center" vertical="center"/>
    </xf>
    <xf numFmtId="0" fontId="21" fillId="0" borderId="79" xfId="0" applyFont="1" applyFill="1" applyBorder="1" applyAlignment="1">
      <alignment horizontal="center" vertical="center"/>
    </xf>
    <xf numFmtId="0" fontId="20" fillId="0" borderId="134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35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172" xfId="0" applyFont="1" applyFill="1" applyBorder="1" applyAlignment="1">
      <alignment horizontal="center" vertical="center" wrapText="1"/>
    </xf>
    <xf numFmtId="0" fontId="20" fillId="0" borderId="173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20" fillId="0" borderId="171" xfId="0" applyFont="1" applyBorder="1" applyAlignment="1">
      <alignment horizontal="center" vertical="center" wrapText="1"/>
    </xf>
    <xf numFmtId="0" fontId="20" fillId="0" borderId="172" xfId="0" applyFont="1" applyBorder="1" applyAlignment="1">
      <alignment horizontal="center" vertical="center" wrapText="1"/>
    </xf>
    <xf numFmtId="0" fontId="20" fillId="0" borderId="173" xfId="0" applyFont="1" applyBorder="1" applyAlignment="1">
      <alignment horizontal="center" vertical="center" wrapText="1"/>
    </xf>
    <xf numFmtId="0" fontId="20" fillId="0" borderId="198" xfId="0" applyFont="1" applyBorder="1" applyAlignment="1">
      <alignment horizontal="center" vertical="center" wrapText="1"/>
    </xf>
    <xf numFmtId="0" fontId="20" fillId="0" borderId="167" xfId="0" applyFont="1" applyBorder="1" applyAlignment="1">
      <alignment horizontal="center" vertical="center" wrapText="1"/>
    </xf>
    <xf numFmtId="0" fontId="20" fillId="0" borderId="168" xfId="0" applyFont="1" applyBorder="1" applyAlignment="1">
      <alignment horizontal="center" vertical="center" wrapText="1"/>
    </xf>
    <xf numFmtId="0" fontId="20" fillId="0" borderId="16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6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66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70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1" fillId="2" borderId="159" xfId="0" applyFont="1" applyFill="1" applyBorder="1" applyAlignment="1">
      <alignment horizontal="center" vertical="center" wrapText="1"/>
    </xf>
    <xf numFmtId="0" fontId="11" fillId="2" borderId="111" xfId="0" applyFont="1" applyFill="1" applyBorder="1" applyAlignment="1">
      <alignment horizontal="center" vertical="center" wrapText="1"/>
    </xf>
    <xf numFmtId="0" fontId="11" fillId="2" borderId="160" xfId="0" applyFont="1" applyFill="1" applyBorder="1" applyAlignment="1">
      <alignment horizontal="center" vertical="center" wrapText="1"/>
    </xf>
    <xf numFmtId="0" fontId="11" fillId="2" borderId="119" xfId="0" applyFont="1" applyFill="1" applyBorder="1" applyAlignment="1">
      <alignment horizontal="center" vertical="center" wrapText="1"/>
    </xf>
    <xf numFmtId="0" fontId="11" fillId="2" borderId="80" xfId="0" applyFont="1" applyFill="1" applyBorder="1" applyAlignment="1">
      <alignment horizontal="center" vertical="center" wrapText="1"/>
    </xf>
    <xf numFmtId="0" fontId="11" fillId="2" borderId="82" xfId="0" applyFont="1" applyFill="1" applyBorder="1" applyAlignment="1">
      <alignment horizontal="center" vertical="center" wrapText="1"/>
    </xf>
    <xf numFmtId="0" fontId="11" fillId="2" borderId="66" xfId="0" applyFont="1" applyFill="1" applyBorder="1" applyAlignment="1">
      <alignment horizontal="center" vertical="center" wrapText="1"/>
    </xf>
    <xf numFmtId="0" fontId="11" fillId="2" borderId="161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15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41" fontId="20" fillId="0" borderId="196" xfId="3" applyFont="1" applyFill="1" applyBorder="1" applyAlignment="1">
      <alignment horizontal="center" vertical="center" wrapText="1"/>
    </xf>
    <xf numFmtId="41" fontId="20" fillId="0" borderId="91" xfId="3" applyFont="1" applyFill="1" applyBorder="1" applyAlignment="1">
      <alignment horizontal="center" vertical="center" wrapText="1"/>
    </xf>
    <xf numFmtId="41" fontId="20" fillId="0" borderId="7" xfId="3" applyFont="1" applyFill="1" applyBorder="1" applyAlignment="1">
      <alignment horizontal="center" vertical="center" wrapText="1"/>
    </xf>
    <xf numFmtId="41" fontId="20" fillId="0" borderId="18" xfId="3" applyFont="1" applyFill="1" applyBorder="1" applyAlignment="1">
      <alignment horizontal="center" vertical="center" wrapText="1"/>
    </xf>
    <xf numFmtId="41" fontId="20" fillId="0" borderId="59" xfId="3" applyFont="1" applyFill="1" applyBorder="1" applyAlignment="1">
      <alignment horizontal="center" vertical="center" wrapText="1"/>
    </xf>
    <xf numFmtId="41" fontId="20" fillId="0" borderId="58" xfId="3" applyFont="1" applyFill="1" applyBorder="1" applyAlignment="1">
      <alignment horizontal="center" vertical="center" wrapText="1"/>
    </xf>
    <xf numFmtId="41" fontId="20" fillId="0" borderId="195" xfId="3" applyFont="1" applyFill="1" applyBorder="1" applyAlignment="1">
      <alignment horizontal="center" vertical="center" wrapText="1"/>
    </xf>
    <xf numFmtId="41" fontId="20" fillId="0" borderId="126" xfId="3" applyFont="1" applyFill="1" applyBorder="1" applyAlignment="1">
      <alignment horizontal="center" vertical="center" wrapText="1"/>
    </xf>
    <xf numFmtId="41" fontId="20" fillId="0" borderId="74" xfId="3" applyFont="1" applyFill="1" applyBorder="1" applyAlignment="1">
      <alignment horizontal="center" vertical="center" wrapText="1"/>
    </xf>
    <xf numFmtId="41" fontId="20" fillId="0" borderId="104" xfId="3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56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41" fontId="20" fillId="0" borderId="76" xfId="3" applyFont="1" applyFill="1" applyBorder="1" applyAlignment="1">
      <alignment horizontal="center" vertical="center" wrapText="1"/>
    </xf>
    <xf numFmtId="41" fontId="20" fillId="0" borderId="73" xfId="3" applyFont="1" applyFill="1" applyBorder="1" applyAlignment="1">
      <alignment horizontal="center" vertical="center" wrapText="1"/>
    </xf>
    <xf numFmtId="41" fontId="20" fillId="0" borderId="75" xfId="3" applyFont="1" applyFill="1" applyBorder="1" applyAlignment="1">
      <alignment horizontal="center" vertical="center"/>
    </xf>
    <xf numFmtId="41" fontId="20" fillId="0" borderId="100" xfId="3" applyFont="1" applyFill="1" applyBorder="1" applyAlignment="1">
      <alignment horizontal="center" vertical="center"/>
    </xf>
    <xf numFmtId="41" fontId="20" fillId="0" borderId="88" xfId="3" applyFont="1" applyFill="1" applyBorder="1" applyAlignment="1">
      <alignment horizontal="center" vertical="center"/>
    </xf>
    <xf numFmtId="41" fontId="20" fillId="0" borderId="90" xfId="3" applyFont="1" applyFill="1" applyBorder="1" applyAlignment="1">
      <alignment horizontal="center" vertical="center"/>
    </xf>
    <xf numFmtId="41" fontId="20" fillId="0" borderId="91" xfId="3" applyFont="1" applyFill="1" applyBorder="1" applyAlignment="1">
      <alignment horizontal="center" vertical="center"/>
    </xf>
    <xf numFmtId="41" fontId="20" fillId="0" borderId="128" xfId="3" applyFont="1" applyFill="1" applyBorder="1" applyAlignment="1">
      <alignment horizontal="center" vertical="center"/>
    </xf>
    <xf numFmtId="41" fontId="20" fillId="0" borderId="129" xfId="3" applyFont="1" applyFill="1" applyBorder="1" applyAlignment="1">
      <alignment horizontal="center" vertical="center"/>
    </xf>
    <xf numFmtId="41" fontId="20" fillId="0" borderId="216" xfId="3" applyFont="1" applyFill="1" applyBorder="1" applyAlignment="1">
      <alignment horizontal="center" vertical="center" wrapText="1"/>
    </xf>
    <xf numFmtId="41" fontId="20" fillId="0" borderId="157" xfId="3" applyFont="1" applyFill="1" applyBorder="1" applyAlignment="1">
      <alignment horizontal="center" vertical="center" wrapText="1"/>
    </xf>
    <xf numFmtId="176" fontId="20" fillId="0" borderId="88" xfId="3" applyNumberFormat="1" applyFont="1" applyFill="1" applyBorder="1" applyAlignment="1">
      <alignment horizontal="center" vertical="center" wrapText="1"/>
    </xf>
    <xf numFmtId="176" fontId="20" fillId="0" borderId="91" xfId="3" applyNumberFormat="1" applyFont="1" applyFill="1" applyBorder="1" applyAlignment="1">
      <alignment horizontal="center" vertical="center" wrapText="1"/>
    </xf>
    <xf numFmtId="176" fontId="20" fillId="0" borderId="6" xfId="3" applyNumberFormat="1" applyFont="1" applyFill="1" applyBorder="1" applyAlignment="1">
      <alignment horizontal="center" vertical="center" wrapText="1"/>
    </xf>
    <xf numFmtId="176" fontId="20" fillId="0" borderId="17" xfId="3" applyNumberFormat="1" applyFont="1" applyFill="1" applyBorder="1" applyAlignment="1">
      <alignment horizontal="center" vertical="center" wrapText="1"/>
    </xf>
    <xf numFmtId="176" fontId="20" fillId="0" borderId="6" xfId="0" applyNumberFormat="1" applyFont="1" applyFill="1" applyBorder="1" applyAlignment="1">
      <alignment horizontal="center" vertical="center" wrapText="1"/>
    </xf>
    <xf numFmtId="176" fontId="20" fillId="0" borderId="17" xfId="0" applyNumberFormat="1" applyFont="1" applyFill="1" applyBorder="1" applyAlignment="1">
      <alignment horizontal="center" vertical="center" wrapText="1"/>
    </xf>
    <xf numFmtId="176" fontId="20" fillId="0" borderId="74" xfId="0" applyNumberFormat="1" applyFont="1" applyFill="1" applyBorder="1" applyAlignment="1">
      <alignment horizontal="center" vertical="center" wrapText="1"/>
    </xf>
    <xf numFmtId="176" fontId="20" fillId="0" borderId="73" xfId="0" applyNumberFormat="1" applyFont="1" applyFill="1" applyBorder="1" applyAlignment="1">
      <alignment horizontal="center" vertical="center" wrapText="1"/>
    </xf>
    <xf numFmtId="176" fontId="20" fillId="0" borderId="157" xfId="0" applyNumberFormat="1" applyFont="1" applyFill="1" applyBorder="1" applyAlignment="1">
      <alignment horizontal="center" vertical="center" wrapText="1"/>
    </xf>
    <xf numFmtId="176" fontId="20" fillId="0" borderId="196" xfId="0" applyNumberFormat="1" applyFont="1" applyFill="1" applyBorder="1" applyAlignment="1">
      <alignment horizontal="center" vertical="center" wrapText="1"/>
    </xf>
    <xf numFmtId="176" fontId="20" fillId="0" borderId="69" xfId="3" applyNumberFormat="1" applyFont="1" applyFill="1" applyBorder="1" applyAlignment="1">
      <alignment horizontal="center" vertical="center" wrapText="1"/>
    </xf>
    <xf numFmtId="176" fontId="20" fillId="0" borderId="74" xfId="3" applyNumberFormat="1" applyFont="1" applyFill="1" applyBorder="1" applyAlignment="1">
      <alignment horizontal="center" vertical="center" wrapText="1"/>
    </xf>
    <xf numFmtId="176" fontId="20" fillId="0" borderId="126" xfId="3" applyNumberFormat="1" applyFont="1" applyFill="1" applyBorder="1" applyAlignment="1">
      <alignment horizontal="center" vertical="center" wrapText="1"/>
    </xf>
    <xf numFmtId="176" fontId="20" fillId="0" borderId="7" xfId="3" applyNumberFormat="1" applyFont="1" applyFill="1" applyBorder="1" applyAlignment="1">
      <alignment horizontal="center" vertical="center" wrapText="1"/>
    </xf>
    <xf numFmtId="176" fontId="20" fillId="0" borderId="76" xfId="3" applyNumberFormat="1" applyFont="1" applyFill="1" applyBorder="1" applyAlignment="1">
      <alignment horizontal="center" vertical="center" wrapText="1"/>
    </xf>
    <xf numFmtId="176" fontId="20" fillId="0" borderId="59" xfId="0" applyNumberFormat="1" applyFont="1" applyFill="1" applyBorder="1" applyAlignment="1">
      <alignment horizontal="center" vertical="center" wrapText="1"/>
    </xf>
    <xf numFmtId="176" fontId="20" fillId="0" borderId="58" xfId="0" applyNumberFormat="1" applyFont="1" applyFill="1" applyBorder="1" applyAlignment="1">
      <alignment horizontal="center" vertical="center" wrapText="1"/>
    </xf>
    <xf numFmtId="176" fontId="20" fillId="0" borderId="75" xfId="3" applyNumberFormat="1" applyFont="1" applyFill="1" applyBorder="1" applyAlignment="1">
      <alignment horizontal="center" vertical="center" wrapText="1"/>
    </xf>
    <xf numFmtId="176" fontId="20" fillId="0" borderId="100" xfId="3" applyNumberFormat="1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58" xfId="0" applyFont="1" applyFill="1" applyBorder="1" applyAlignment="1">
      <alignment horizontal="center" vertical="center" wrapText="1"/>
    </xf>
    <xf numFmtId="0" fontId="22" fillId="0" borderId="141" xfId="0" applyFont="1" applyFill="1" applyBorder="1" applyAlignment="1">
      <alignment horizontal="center" vertical="center" wrapText="1"/>
    </xf>
    <xf numFmtId="0" fontId="22" fillId="0" borderId="149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162" xfId="0" applyFont="1" applyFill="1" applyBorder="1" applyAlignment="1">
      <alignment horizontal="center" vertical="center" wrapText="1"/>
    </xf>
    <xf numFmtId="176" fontId="20" fillId="0" borderId="7" xfId="0" applyNumberFormat="1" applyFont="1" applyFill="1" applyBorder="1" applyAlignment="1">
      <alignment horizontal="center" vertical="center" wrapText="1"/>
    </xf>
    <xf numFmtId="176" fontId="20" fillId="0" borderId="18" xfId="0" applyNumberFormat="1" applyFont="1" applyFill="1" applyBorder="1" applyAlignment="1">
      <alignment horizontal="center" vertical="center" wrapText="1"/>
    </xf>
    <xf numFmtId="176" fontId="20" fillId="0" borderId="61" xfId="0" applyNumberFormat="1" applyFont="1" applyFill="1" applyBorder="1" applyAlignment="1">
      <alignment horizontal="center" vertical="center" wrapText="1"/>
    </xf>
    <xf numFmtId="176" fontId="20" fillId="0" borderId="67" xfId="0" applyNumberFormat="1" applyFont="1" applyFill="1" applyBorder="1" applyAlignment="1">
      <alignment horizontal="center" vertical="center" wrapText="1"/>
    </xf>
    <xf numFmtId="176" fontId="20" fillId="0" borderId="128" xfId="3" applyNumberFormat="1" applyFont="1" applyFill="1" applyBorder="1" applyAlignment="1">
      <alignment horizontal="center" vertical="center" wrapText="1"/>
    </xf>
    <xf numFmtId="176" fontId="20" fillId="0" borderId="129" xfId="3" applyNumberFormat="1" applyFont="1" applyFill="1" applyBorder="1" applyAlignment="1">
      <alignment horizontal="center" vertical="center" wrapText="1"/>
    </xf>
    <xf numFmtId="176" fontId="20" fillId="0" borderId="131" xfId="3" applyNumberFormat="1" applyFont="1" applyFill="1" applyBorder="1" applyAlignment="1">
      <alignment horizontal="center" vertical="center" wrapText="1"/>
    </xf>
    <xf numFmtId="176" fontId="20" fillId="0" borderId="132" xfId="3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10" fillId="0" borderId="52" xfId="0" applyNumberFormat="1" applyFont="1" applyFill="1" applyBorder="1" applyAlignment="1">
      <alignment horizontal="center" vertical="center" wrapText="1"/>
    </xf>
    <xf numFmtId="176" fontId="10" fillId="0" borderId="4" xfId="0" applyNumberFormat="1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2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10" fillId="0" borderId="108" xfId="0" applyFont="1" applyFill="1" applyBorder="1" applyAlignment="1">
      <alignment horizontal="center" vertical="center" wrapText="1"/>
    </xf>
    <xf numFmtId="0" fontId="10" fillId="0" borderId="64" xfId="0" applyFont="1" applyFill="1" applyBorder="1" applyAlignment="1">
      <alignment horizontal="center" vertical="center" wrapText="1"/>
    </xf>
    <xf numFmtId="0" fontId="7" fillId="0" borderId="194" xfId="0" applyFont="1" applyFill="1" applyBorder="1" applyAlignment="1">
      <alignment horizontal="center" vertical="center" wrapText="1"/>
    </xf>
    <xf numFmtId="0" fontId="7" fillId="0" borderId="190" xfId="0" applyFont="1" applyFill="1" applyBorder="1" applyAlignment="1">
      <alignment horizontal="center" vertical="center" wrapText="1"/>
    </xf>
    <xf numFmtId="0" fontId="7" fillId="0" borderId="191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51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152" xfId="0" applyFont="1" applyFill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 wrapText="1"/>
    </xf>
    <xf numFmtId="0" fontId="20" fillId="0" borderId="136" xfId="0" applyFont="1" applyFill="1" applyBorder="1" applyAlignment="1">
      <alignment horizontal="center" vertical="center" wrapText="1"/>
    </xf>
    <xf numFmtId="0" fontId="20" fillId="0" borderId="187" xfId="0" applyFont="1" applyFill="1" applyBorder="1" applyAlignment="1">
      <alignment horizontal="center" vertical="center" wrapText="1"/>
    </xf>
    <xf numFmtId="0" fontId="22" fillId="0" borderId="134" xfId="0" applyFont="1" applyFill="1" applyBorder="1" applyAlignment="1">
      <alignment horizontal="center" vertical="center" wrapText="1"/>
    </xf>
    <xf numFmtId="0" fontId="22" fillId="0" borderId="85" xfId="0" applyFont="1" applyFill="1" applyBorder="1" applyAlignment="1">
      <alignment horizontal="center" vertical="center" wrapText="1"/>
    </xf>
    <xf numFmtId="0" fontId="22" fillId="0" borderId="117" xfId="0" applyFont="1" applyFill="1" applyBorder="1" applyAlignment="1">
      <alignment horizontal="center" vertical="center" wrapText="1"/>
    </xf>
    <xf numFmtId="0" fontId="22" fillId="0" borderId="135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114" xfId="0" applyFont="1" applyFill="1" applyBorder="1" applyAlignment="1">
      <alignment horizontal="center" vertical="center" wrapText="1"/>
    </xf>
    <xf numFmtId="0" fontId="22" fillId="0" borderId="120" xfId="0" applyFont="1" applyFill="1" applyBorder="1" applyAlignment="1">
      <alignment horizontal="center" vertical="center" wrapText="1"/>
    </xf>
    <xf numFmtId="0" fontId="22" fillId="0" borderId="75" xfId="0" applyFont="1" applyFill="1" applyBorder="1" applyAlignment="1">
      <alignment horizontal="center" vertical="center" wrapText="1"/>
    </xf>
    <xf numFmtId="0" fontId="22" fillId="0" borderId="93" xfId="0" applyFont="1" applyFill="1" applyBorder="1" applyAlignment="1">
      <alignment horizontal="center" vertical="center" wrapText="1"/>
    </xf>
    <xf numFmtId="0" fontId="22" fillId="0" borderId="137" xfId="0" applyFont="1" applyFill="1" applyBorder="1" applyAlignment="1">
      <alignment horizontal="center" vertical="center" wrapText="1"/>
    </xf>
    <xf numFmtId="0" fontId="22" fillId="0" borderId="94" xfId="0" applyFont="1" applyFill="1" applyBorder="1" applyAlignment="1">
      <alignment horizontal="center" vertical="center" wrapText="1"/>
    </xf>
    <xf numFmtId="0" fontId="22" fillId="0" borderId="139" xfId="0" applyFont="1" applyFill="1" applyBorder="1" applyAlignment="1">
      <alignment horizontal="center" vertical="center" wrapText="1"/>
    </xf>
    <xf numFmtId="0" fontId="22" fillId="0" borderId="140" xfId="0" applyFont="1" applyFill="1" applyBorder="1" applyAlignment="1">
      <alignment horizontal="center" vertical="center" wrapText="1"/>
    </xf>
    <xf numFmtId="0" fontId="22" fillId="0" borderId="77" xfId="0" applyFont="1" applyFill="1" applyBorder="1" applyAlignment="1">
      <alignment horizontal="center" vertical="center" wrapText="1"/>
    </xf>
    <xf numFmtId="0" fontId="22" fillId="0" borderId="79" xfId="0" applyFont="1" applyFill="1" applyBorder="1" applyAlignment="1">
      <alignment horizontal="center" vertical="center" wrapText="1"/>
    </xf>
    <xf numFmtId="0" fontId="22" fillId="0" borderId="138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0" fontId="11" fillId="0" borderId="118" xfId="0" applyFont="1" applyFill="1" applyBorder="1" applyAlignment="1">
      <alignment horizontal="center" vertical="center" wrapText="1"/>
    </xf>
    <xf numFmtId="0" fontId="11" fillId="0" borderId="88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110" xfId="0" applyFont="1" applyFill="1" applyBorder="1" applyAlignment="1">
      <alignment horizontal="center" vertical="center" wrapText="1"/>
    </xf>
    <xf numFmtId="0" fontId="6" fillId="0" borderId="141" xfId="0" applyFont="1" applyFill="1" applyBorder="1" applyAlignment="1">
      <alignment horizontal="center" vertical="center" wrapText="1"/>
    </xf>
    <xf numFmtId="0" fontId="6" fillId="0" borderId="142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6" fillId="0" borderId="147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0" fontId="6" fillId="0" borderId="63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77" xfId="0" applyFont="1" applyFill="1" applyBorder="1" applyAlignment="1">
      <alignment horizontal="center" vertical="center" wrapText="1"/>
    </xf>
    <xf numFmtId="0" fontId="8" fillId="0" borderId="79" xfId="0" applyFont="1" applyFill="1" applyBorder="1" applyAlignment="1">
      <alignment horizontal="center" vertical="center" wrapText="1"/>
    </xf>
    <xf numFmtId="0" fontId="8" fillId="0" borderId="78" xfId="0" applyFont="1" applyFill="1" applyBorder="1" applyAlignment="1">
      <alignment horizontal="center" vertical="center" wrapText="1"/>
    </xf>
    <xf numFmtId="0" fontId="20" fillId="0" borderId="155" xfId="0" applyFont="1" applyFill="1" applyBorder="1" applyAlignment="1">
      <alignment horizontal="center" vertical="center" wrapText="1"/>
    </xf>
    <xf numFmtId="0" fontId="20" fillId="0" borderId="104" xfId="0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 wrapText="1"/>
    </xf>
    <xf numFmtId="0" fontId="11" fillId="0" borderId="103" xfId="0" applyFont="1" applyFill="1" applyBorder="1" applyAlignment="1">
      <alignment horizontal="center" vertical="center" wrapText="1"/>
    </xf>
    <xf numFmtId="0" fontId="20" fillId="0" borderId="175" xfId="0" applyFont="1" applyFill="1" applyBorder="1" applyAlignment="1">
      <alignment horizontal="center" vertical="center"/>
    </xf>
    <xf numFmtId="0" fontId="20" fillId="0" borderId="109" xfId="0" applyFont="1" applyFill="1" applyBorder="1" applyAlignment="1">
      <alignment horizontal="center" vertical="center"/>
    </xf>
    <xf numFmtId="0" fontId="8" fillId="0" borderId="158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/>
    </xf>
    <xf numFmtId="0" fontId="20" fillId="0" borderId="79" xfId="0" applyFont="1" applyFill="1" applyBorder="1" applyAlignment="1">
      <alignment horizontal="center" vertical="center"/>
    </xf>
    <xf numFmtId="0" fontId="20" fillId="0" borderId="78" xfId="0" applyFont="1" applyFill="1" applyBorder="1" applyAlignment="1">
      <alignment horizontal="center" vertical="center"/>
    </xf>
    <xf numFmtId="0" fontId="8" fillId="0" borderId="92" xfId="0" applyFont="1" applyFill="1" applyBorder="1" applyAlignment="1">
      <alignment horizontal="center" vertical="center" wrapText="1"/>
    </xf>
    <xf numFmtId="178" fontId="20" fillId="0" borderId="88" xfId="3" applyNumberFormat="1" applyFont="1" applyFill="1" applyBorder="1" applyAlignment="1">
      <alignment horizontal="center" vertical="center" wrapText="1"/>
    </xf>
    <xf numFmtId="178" fontId="20" fillId="0" borderId="89" xfId="3" applyNumberFormat="1" applyFont="1" applyFill="1" applyBorder="1" applyAlignment="1">
      <alignment horizontal="center" vertical="center" wrapText="1"/>
    </xf>
    <xf numFmtId="178" fontId="20" fillId="0" borderId="90" xfId="3" applyNumberFormat="1" applyFont="1" applyFill="1" applyBorder="1" applyAlignment="1">
      <alignment horizontal="center" vertical="center" wrapText="1"/>
    </xf>
    <xf numFmtId="178" fontId="20" fillId="0" borderId="91" xfId="3" applyNumberFormat="1" applyFont="1" applyFill="1" applyBorder="1" applyAlignment="1">
      <alignment horizontal="center" vertical="center" wrapText="1"/>
    </xf>
    <xf numFmtId="41" fontId="20" fillId="0" borderId="88" xfId="3" applyFont="1" applyFill="1" applyBorder="1" applyAlignment="1">
      <alignment horizontal="center" vertical="center" wrapText="1"/>
    </xf>
    <xf numFmtId="41" fontId="20" fillId="0" borderId="89" xfId="3" applyFont="1" applyFill="1" applyBorder="1" applyAlignment="1">
      <alignment horizontal="center" vertical="center" wrapText="1"/>
    </xf>
    <xf numFmtId="41" fontId="20" fillId="0" borderId="90" xfId="3" applyFont="1" applyFill="1" applyBorder="1" applyAlignment="1">
      <alignment horizontal="center" vertical="center" wrapText="1"/>
    </xf>
    <xf numFmtId="178" fontId="22" fillId="0" borderId="88" xfId="0" applyNumberFormat="1" applyFont="1" applyFill="1" applyBorder="1" applyAlignment="1">
      <alignment horizontal="center" vertical="center" wrapText="1"/>
    </xf>
    <xf numFmtId="178" fontId="22" fillId="0" borderId="222" xfId="0" applyNumberFormat="1" applyFont="1" applyFill="1" applyBorder="1" applyAlignment="1">
      <alignment horizontal="center" vertical="center" wrapText="1"/>
    </xf>
    <xf numFmtId="0" fontId="22" fillId="0" borderId="218" xfId="0" applyFont="1" applyFill="1" applyBorder="1" applyAlignment="1">
      <alignment horizontal="center" vertical="center" wrapText="1"/>
    </xf>
    <xf numFmtId="0" fontId="22" fillId="0" borderId="172" xfId="0" applyFont="1" applyFill="1" applyBorder="1" applyAlignment="1">
      <alignment horizontal="center" vertical="center" wrapText="1"/>
    </xf>
    <xf numFmtId="0" fontId="22" fillId="0" borderId="219" xfId="0" applyFont="1" applyFill="1" applyBorder="1" applyAlignment="1">
      <alignment horizontal="center" vertical="center" wrapText="1"/>
    </xf>
    <xf numFmtId="0" fontId="22" fillId="0" borderId="217" xfId="0" applyFont="1" applyFill="1" applyBorder="1" applyAlignment="1">
      <alignment horizontal="center" vertical="center" wrapText="1"/>
    </xf>
    <xf numFmtId="179" fontId="20" fillId="0" borderId="158" xfId="0" applyNumberFormat="1" applyFont="1" applyFill="1" applyBorder="1" applyAlignment="1">
      <alignment horizontal="center" vertical="center" wrapText="1"/>
    </xf>
    <xf numFmtId="179" fontId="20" fillId="0" borderId="79" xfId="0" applyNumberFormat="1" applyFont="1" applyFill="1" applyBorder="1" applyAlignment="1">
      <alignment horizontal="center" vertical="center" wrapText="1"/>
    </xf>
    <xf numFmtId="179" fontId="20" fillId="0" borderId="78" xfId="0" applyNumberFormat="1" applyFont="1" applyFill="1" applyBorder="1" applyAlignment="1">
      <alignment horizontal="center" vertical="center" wrapText="1"/>
    </xf>
    <xf numFmtId="0" fontId="22" fillId="0" borderId="220" xfId="0" applyFont="1" applyFill="1" applyBorder="1" applyAlignment="1">
      <alignment horizontal="center" vertical="center" wrapText="1"/>
    </xf>
    <xf numFmtId="0" fontId="22" fillId="0" borderId="221" xfId="0" applyFont="1" applyFill="1" applyBorder="1" applyAlignment="1">
      <alignment horizontal="center" vertical="center" wrapText="1"/>
    </xf>
    <xf numFmtId="0" fontId="22" fillId="0" borderId="130" xfId="0" applyFont="1" applyFill="1" applyBorder="1" applyAlignment="1">
      <alignment horizontal="center" vertical="center" wrapText="1"/>
    </xf>
    <xf numFmtId="41" fontId="20" fillId="0" borderId="223" xfId="3" applyFont="1" applyFill="1" applyBorder="1" applyAlignment="1">
      <alignment horizontal="center" vertical="center" wrapText="1"/>
    </xf>
    <xf numFmtId="179" fontId="20" fillId="0" borderId="77" xfId="0" applyNumberFormat="1" applyFont="1" applyFill="1" applyBorder="1" applyAlignment="1">
      <alignment horizontal="center" vertical="center" wrapText="1"/>
    </xf>
    <xf numFmtId="179" fontId="20" fillId="0" borderId="187" xfId="0" applyNumberFormat="1" applyFont="1" applyFill="1" applyBorder="1" applyAlignment="1">
      <alignment horizontal="center" vertical="center" wrapText="1"/>
    </xf>
    <xf numFmtId="179" fontId="20" fillId="0" borderId="172" xfId="0" applyNumberFormat="1" applyFont="1" applyFill="1" applyBorder="1" applyAlignment="1">
      <alignment horizontal="center" vertical="center" wrapText="1"/>
    </xf>
    <xf numFmtId="179" fontId="20" fillId="0" borderId="173" xfId="0" applyNumberFormat="1" applyFont="1" applyFill="1" applyBorder="1" applyAlignment="1">
      <alignment horizontal="center" vertical="center" wrapText="1"/>
    </xf>
    <xf numFmtId="179" fontId="20" fillId="0" borderId="92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 vertical="center"/>
    </xf>
    <xf numFmtId="178" fontId="11" fillId="0" borderId="25" xfId="0" applyNumberFormat="1" applyFont="1" applyFill="1" applyBorder="1" applyAlignment="1">
      <alignment horizontal="center" vertical="center" wrapText="1"/>
    </xf>
    <xf numFmtId="178" fontId="11" fillId="0" borderId="27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97" xfId="0" applyFont="1" applyFill="1" applyBorder="1" applyAlignment="1">
      <alignment horizontal="center" vertical="center" wrapText="1"/>
    </xf>
    <xf numFmtId="0" fontId="8" fillId="0" borderId="101" xfId="0" applyFont="1" applyFill="1" applyBorder="1" applyAlignment="1">
      <alignment horizontal="center" vertical="center" wrapText="1"/>
    </xf>
    <xf numFmtId="0" fontId="8" fillId="0" borderId="98" xfId="0" applyFont="1" applyFill="1" applyBorder="1" applyAlignment="1">
      <alignment horizontal="center" vertical="center" wrapText="1"/>
    </xf>
    <xf numFmtId="0" fontId="8" fillId="0" borderId="9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8" fontId="11" fillId="0" borderId="61" xfId="0" applyNumberFormat="1" applyFont="1" applyFill="1" applyBorder="1" applyAlignment="1">
      <alignment horizontal="center" vertical="center" wrapText="1"/>
    </xf>
    <xf numFmtId="178" fontId="11" fillId="0" borderId="64" xfId="0" applyNumberFormat="1" applyFont="1" applyFill="1" applyBorder="1" applyAlignment="1">
      <alignment horizontal="center" vertical="center" wrapText="1"/>
    </xf>
    <xf numFmtId="0" fontId="8" fillId="0" borderId="86" xfId="0" applyFont="1" applyFill="1" applyBorder="1" applyAlignment="1">
      <alignment horizontal="center" vertical="center" wrapText="1"/>
    </xf>
    <xf numFmtId="0" fontId="8" fillId="0" borderId="200" xfId="0" applyFont="1" applyFill="1" applyBorder="1" applyAlignment="1">
      <alignment horizontal="center" vertical="center" wrapText="1"/>
    </xf>
  </cellXfs>
  <cellStyles count="392">
    <cellStyle name="20% - Accent1" xfId="272"/>
    <cellStyle name="20% - Accent1 2" xfId="273"/>
    <cellStyle name="20% - Accent2" xfId="274"/>
    <cellStyle name="20% - Accent2 2" xfId="275"/>
    <cellStyle name="20% - Accent3" xfId="276"/>
    <cellStyle name="20% - Accent3 2" xfId="277"/>
    <cellStyle name="20% - Accent4" xfId="278"/>
    <cellStyle name="20% - Accent4 2" xfId="279"/>
    <cellStyle name="20% - Accent5" xfId="280"/>
    <cellStyle name="20% - Accent5 2" xfId="281"/>
    <cellStyle name="20% - Accent6" xfId="282"/>
    <cellStyle name="20% - Accent6 2" xfId="283"/>
    <cellStyle name="20% - 강조색1" xfId="23" builtinId="30" customBuiltin="1"/>
    <cellStyle name="20% - 강조색1 2" xfId="93"/>
    <cellStyle name="20% - 강조색1 3" xfId="137"/>
    <cellStyle name="20% - 강조색1 3 2" xfId="167"/>
    <cellStyle name="20% - 강조색1 3 2 2" xfId="227"/>
    <cellStyle name="20% - 강조색1 3 3" xfId="197"/>
    <cellStyle name="20% - 강조색1 4" xfId="151"/>
    <cellStyle name="20% - 강조색1 4 2" xfId="211"/>
    <cellStyle name="20% - 강조색1 5" xfId="181"/>
    <cellStyle name="20% - 강조색1 6" xfId="243"/>
    <cellStyle name="20% - 강조색1 7" xfId="258"/>
    <cellStyle name="20% - 강조색1 8" xfId="66"/>
    <cellStyle name="20% - 강조색2" xfId="27" builtinId="34" customBuiltin="1"/>
    <cellStyle name="20% - 강조색2 2" xfId="94"/>
    <cellStyle name="20% - 강조색2 3" xfId="139"/>
    <cellStyle name="20% - 강조색2 3 2" xfId="169"/>
    <cellStyle name="20% - 강조색2 3 2 2" xfId="229"/>
    <cellStyle name="20% - 강조색2 3 3" xfId="199"/>
    <cellStyle name="20% - 강조색2 4" xfId="153"/>
    <cellStyle name="20% - 강조색2 4 2" xfId="213"/>
    <cellStyle name="20% - 강조색2 5" xfId="183"/>
    <cellStyle name="20% - 강조색2 6" xfId="245"/>
    <cellStyle name="20% - 강조색2 7" xfId="260"/>
    <cellStyle name="20% - 강조색2 8" xfId="70"/>
    <cellStyle name="20% - 강조색3" xfId="31" builtinId="38" customBuiltin="1"/>
    <cellStyle name="20% - 강조색3 2" xfId="95"/>
    <cellStyle name="20% - 강조색3 3" xfId="141"/>
    <cellStyle name="20% - 강조색3 3 2" xfId="171"/>
    <cellStyle name="20% - 강조색3 3 2 2" xfId="231"/>
    <cellStyle name="20% - 강조색3 3 3" xfId="201"/>
    <cellStyle name="20% - 강조색3 4" xfId="155"/>
    <cellStyle name="20% - 강조색3 4 2" xfId="215"/>
    <cellStyle name="20% - 강조색3 5" xfId="185"/>
    <cellStyle name="20% - 강조색3 6" xfId="247"/>
    <cellStyle name="20% - 강조색3 7" xfId="262"/>
    <cellStyle name="20% - 강조색3 8" xfId="74"/>
    <cellStyle name="20% - 강조색4" xfId="35" builtinId="42" customBuiltin="1"/>
    <cellStyle name="20% - 강조색4 2" xfId="96"/>
    <cellStyle name="20% - 강조색4 3" xfId="143"/>
    <cellStyle name="20% - 강조색4 3 2" xfId="173"/>
    <cellStyle name="20% - 강조색4 3 2 2" xfId="233"/>
    <cellStyle name="20% - 강조색4 3 3" xfId="203"/>
    <cellStyle name="20% - 강조색4 4" xfId="157"/>
    <cellStyle name="20% - 강조색4 4 2" xfId="217"/>
    <cellStyle name="20% - 강조색4 5" xfId="187"/>
    <cellStyle name="20% - 강조색4 6" xfId="249"/>
    <cellStyle name="20% - 강조색4 7" xfId="264"/>
    <cellStyle name="20% - 강조색4 8" xfId="78"/>
    <cellStyle name="20% - 강조색5" xfId="39" builtinId="46" customBuiltin="1"/>
    <cellStyle name="20% - 강조색5 2" xfId="97"/>
    <cellStyle name="20% - 강조색5 3" xfId="145"/>
    <cellStyle name="20% - 강조색5 3 2" xfId="175"/>
    <cellStyle name="20% - 강조색5 3 2 2" xfId="235"/>
    <cellStyle name="20% - 강조색5 3 3" xfId="205"/>
    <cellStyle name="20% - 강조색5 4" xfId="159"/>
    <cellStyle name="20% - 강조색5 4 2" xfId="219"/>
    <cellStyle name="20% - 강조색5 5" xfId="189"/>
    <cellStyle name="20% - 강조색5 6" xfId="251"/>
    <cellStyle name="20% - 강조색5 7" xfId="266"/>
    <cellStyle name="20% - 강조색5 8" xfId="82"/>
    <cellStyle name="20% - 강조색6" xfId="43" builtinId="50" customBuiltin="1"/>
    <cellStyle name="20% - 강조색6 2" xfId="98"/>
    <cellStyle name="20% - 강조색6 3" xfId="147"/>
    <cellStyle name="20% - 강조색6 3 2" xfId="177"/>
    <cellStyle name="20% - 강조색6 3 2 2" xfId="237"/>
    <cellStyle name="20% - 강조색6 3 3" xfId="207"/>
    <cellStyle name="20% - 강조색6 4" xfId="161"/>
    <cellStyle name="20% - 강조색6 4 2" xfId="221"/>
    <cellStyle name="20% - 강조색6 5" xfId="191"/>
    <cellStyle name="20% - 강조색6 6" xfId="253"/>
    <cellStyle name="20% - 강조색6 7" xfId="268"/>
    <cellStyle name="20% - 강조색6 8" xfId="86"/>
    <cellStyle name="40% - Accent1" xfId="284"/>
    <cellStyle name="40% - Accent1 2" xfId="285"/>
    <cellStyle name="40% - Accent2" xfId="286"/>
    <cellStyle name="40% - Accent2 2" xfId="287"/>
    <cellStyle name="40% - Accent3" xfId="288"/>
    <cellStyle name="40% - Accent3 2" xfId="289"/>
    <cellStyle name="40% - Accent4" xfId="290"/>
    <cellStyle name="40% - Accent4 2" xfId="291"/>
    <cellStyle name="40% - Accent5" xfId="292"/>
    <cellStyle name="40% - Accent5 2" xfId="293"/>
    <cellStyle name="40% - Accent6" xfId="294"/>
    <cellStyle name="40% - Accent6 2" xfId="295"/>
    <cellStyle name="40% - 강조색1" xfId="24" builtinId="31" customBuiltin="1"/>
    <cellStyle name="40% - 강조색1 2" xfId="99"/>
    <cellStyle name="40% - 강조색1 3" xfId="138"/>
    <cellStyle name="40% - 강조색1 3 2" xfId="168"/>
    <cellStyle name="40% - 강조색1 3 2 2" xfId="228"/>
    <cellStyle name="40% - 강조색1 3 3" xfId="198"/>
    <cellStyle name="40% - 강조색1 4" xfId="152"/>
    <cellStyle name="40% - 강조색1 4 2" xfId="212"/>
    <cellStyle name="40% - 강조색1 5" xfId="182"/>
    <cellStyle name="40% - 강조색1 6" xfId="244"/>
    <cellStyle name="40% - 강조색1 7" xfId="259"/>
    <cellStyle name="40% - 강조색1 8" xfId="67"/>
    <cellStyle name="40% - 강조색2" xfId="28" builtinId="35" customBuiltin="1"/>
    <cellStyle name="40% - 강조색2 2" xfId="100"/>
    <cellStyle name="40% - 강조색2 3" xfId="140"/>
    <cellStyle name="40% - 강조색2 3 2" xfId="170"/>
    <cellStyle name="40% - 강조색2 3 2 2" xfId="230"/>
    <cellStyle name="40% - 강조색2 3 3" xfId="200"/>
    <cellStyle name="40% - 강조색2 4" xfId="154"/>
    <cellStyle name="40% - 강조색2 4 2" xfId="214"/>
    <cellStyle name="40% - 강조색2 5" xfId="184"/>
    <cellStyle name="40% - 강조색2 6" xfId="246"/>
    <cellStyle name="40% - 강조색2 7" xfId="261"/>
    <cellStyle name="40% - 강조색2 8" xfId="71"/>
    <cellStyle name="40% - 강조색3" xfId="32" builtinId="39" customBuiltin="1"/>
    <cellStyle name="40% - 강조색3 2" xfId="101"/>
    <cellStyle name="40% - 강조색3 3" xfId="142"/>
    <cellStyle name="40% - 강조색3 3 2" xfId="172"/>
    <cellStyle name="40% - 강조색3 3 2 2" xfId="232"/>
    <cellStyle name="40% - 강조색3 3 3" xfId="202"/>
    <cellStyle name="40% - 강조색3 4" xfId="156"/>
    <cellStyle name="40% - 강조색3 4 2" xfId="216"/>
    <cellStyle name="40% - 강조색3 5" xfId="186"/>
    <cellStyle name="40% - 강조색3 6" xfId="248"/>
    <cellStyle name="40% - 강조색3 7" xfId="263"/>
    <cellStyle name="40% - 강조색3 8" xfId="75"/>
    <cellStyle name="40% - 강조색4" xfId="36" builtinId="43" customBuiltin="1"/>
    <cellStyle name="40% - 강조색4 2" xfId="102"/>
    <cellStyle name="40% - 강조색4 3" xfId="144"/>
    <cellStyle name="40% - 강조색4 3 2" xfId="174"/>
    <cellStyle name="40% - 강조색4 3 2 2" xfId="234"/>
    <cellStyle name="40% - 강조색4 3 3" xfId="204"/>
    <cellStyle name="40% - 강조색4 4" xfId="158"/>
    <cellStyle name="40% - 강조색4 4 2" xfId="218"/>
    <cellStyle name="40% - 강조색4 5" xfId="188"/>
    <cellStyle name="40% - 강조색4 6" xfId="250"/>
    <cellStyle name="40% - 강조색4 7" xfId="265"/>
    <cellStyle name="40% - 강조색4 8" xfId="79"/>
    <cellStyle name="40% - 강조색5" xfId="40" builtinId="47" customBuiltin="1"/>
    <cellStyle name="40% - 강조색5 2" xfId="103"/>
    <cellStyle name="40% - 강조색5 3" xfId="146"/>
    <cellStyle name="40% - 강조색5 3 2" xfId="176"/>
    <cellStyle name="40% - 강조색5 3 2 2" xfId="236"/>
    <cellStyle name="40% - 강조색5 3 3" xfId="206"/>
    <cellStyle name="40% - 강조색5 4" xfId="160"/>
    <cellStyle name="40% - 강조색5 4 2" xfId="220"/>
    <cellStyle name="40% - 강조색5 5" xfId="190"/>
    <cellStyle name="40% - 강조색5 6" xfId="252"/>
    <cellStyle name="40% - 강조색5 7" xfId="267"/>
    <cellStyle name="40% - 강조색5 8" xfId="83"/>
    <cellStyle name="40% - 강조색6" xfId="44" builtinId="51" customBuiltin="1"/>
    <cellStyle name="40% - 강조색6 2" xfId="104"/>
    <cellStyle name="40% - 강조색6 3" xfId="148"/>
    <cellStyle name="40% - 강조색6 3 2" xfId="178"/>
    <cellStyle name="40% - 강조색6 3 2 2" xfId="238"/>
    <cellStyle name="40% - 강조색6 3 3" xfId="208"/>
    <cellStyle name="40% - 강조색6 4" xfId="162"/>
    <cellStyle name="40% - 강조색6 4 2" xfId="222"/>
    <cellStyle name="40% - 강조색6 5" xfId="192"/>
    <cellStyle name="40% - 강조색6 6" xfId="254"/>
    <cellStyle name="40% - 강조색6 7" xfId="269"/>
    <cellStyle name="40% - 강조색6 8" xfId="87"/>
    <cellStyle name="60% - Accent1" xfId="296"/>
    <cellStyle name="60% - Accent2" xfId="297"/>
    <cellStyle name="60% - Accent3" xfId="298"/>
    <cellStyle name="60% - Accent4" xfId="299"/>
    <cellStyle name="60% - Accent5" xfId="300"/>
    <cellStyle name="60% - Accent6" xfId="301"/>
    <cellStyle name="60% - 강조색1" xfId="25" builtinId="32" customBuiltin="1"/>
    <cellStyle name="60% - 강조색1 2" xfId="105"/>
    <cellStyle name="60% - 강조색1 3" xfId="68"/>
    <cellStyle name="60% - 강조색2" xfId="29" builtinId="36" customBuiltin="1"/>
    <cellStyle name="60% - 강조색2 2" xfId="106"/>
    <cellStyle name="60% - 강조색2 3" xfId="72"/>
    <cellStyle name="60% - 강조색3" xfId="33" builtinId="40" customBuiltin="1"/>
    <cellStyle name="60% - 강조색3 2" xfId="107"/>
    <cellStyle name="60% - 강조색3 3" xfId="76"/>
    <cellStyle name="60% - 강조색4" xfId="37" builtinId="44" customBuiltin="1"/>
    <cellStyle name="60% - 강조색4 2" xfId="108"/>
    <cellStyle name="60% - 강조색4 3" xfId="80"/>
    <cellStyle name="60% - 강조색5" xfId="41" builtinId="48" customBuiltin="1"/>
    <cellStyle name="60% - 강조색5 2" xfId="109"/>
    <cellStyle name="60% - 강조색5 3" xfId="84"/>
    <cellStyle name="60% - 강조색6" xfId="45" builtinId="52" customBuiltin="1"/>
    <cellStyle name="60% - 강조색6 2" xfId="110"/>
    <cellStyle name="60% - 강조색6 3" xfId="88"/>
    <cellStyle name="Accent1" xfId="302"/>
    <cellStyle name="Accent2" xfId="303"/>
    <cellStyle name="Accent3" xfId="304"/>
    <cellStyle name="Accent4" xfId="305"/>
    <cellStyle name="Accent5" xfId="306"/>
    <cellStyle name="Accent6" xfId="307"/>
    <cellStyle name="AeE­ [0]_AMT " xfId="308"/>
    <cellStyle name="AeE­_AMT " xfId="309"/>
    <cellStyle name="AÞ¸¶ [0]_AN°y(1.25) " xfId="310"/>
    <cellStyle name="AÞ¸¶_AN°y(1.25) " xfId="311"/>
    <cellStyle name="Bad" xfId="312"/>
    <cellStyle name="C￥AØ_≫c¾÷ºIº° AN°e " xfId="313"/>
    <cellStyle name="Calc Currency (0)" xfId="314"/>
    <cellStyle name="Calculation" xfId="315"/>
    <cellStyle name="Check Cell" xfId="316"/>
    <cellStyle name="Comma [0]_ SG&amp;A Bridge " xfId="317"/>
    <cellStyle name="Comma_ SG&amp;A Bridge " xfId="318"/>
    <cellStyle name="Copied" xfId="319"/>
    <cellStyle name="Curren?_x0012_퐀_x0017_?" xfId="320"/>
    <cellStyle name="Currency [0]_ SG&amp;A Bridge " xfId="321"/>
    <cellStyle name="Currency_ SG&amp;A Bridge " xfId="322"/>
    <cellStyle name="Entered" xfId="323"/>
    <cellStyle name="Explanatory Text" xfId="324"/>
    <cellStyle name="Good" xfId="325"/>
    <cellStyle name="Grey" xfId="326"/>
    <cellStyle name="Header1" xfId="327"/>
    <cellStyle name="Header2" xfId="328"/>
    <cellStyle name="Heading 1" xfId="329"/>
    <cellStyle name="Heading 2" xfId="330"/>
    <cellStyle name="Heading 3" xfId="331"/>
    <cellStyle name="Heading 4" xfId="332"/>
    <cellStyle name="Input" xfId="333"/>
    <cellStyle name="Input [yellow]" xfId="334"/>
    <cellStyle name="Linked Cell" xfId="335"/>
    <cellStyle name="Neutral" xfId="336"/>
    <cellStyle name="no dec" xfId="337"/>
    <cellStyle name="Normal - Style1" xfId="338"/>
    <cellStyle name="Normal - Style2" xfId="339"/>
    <cellStyle name="Normal - Style3" xfId="340"/>
    <cellStyle name="Normal - Style4" xfId="341"/>
    <cellStyle name="Normal - Style5" xfId="342"/>
    <cellStyle name="Normal - Style6" xfId="343"/>
    <cellStyle name="Normal - Style7" xfId="344"/>
    <cellStyle name="Normal - Style8" xfId="345"/>
    <cellStyle name="Normal_ SG&amp;A Bridge " xfId="346"/>
    <cellStyle name="Note" xfId="347"/>
    <cellStyle name="Note 2" xfId="348"/>
    <cellStyle name="Output" xfId="349"/>
    <cellStyle name="Percent [2]" xfId="350"/>
    <cellStyle name="RevList" xfId="351"/>
    <cellStyle name="Subtotal" xfId="352"/>
    <cellStyle name="Title" xfId="353"/>
    <cellStyle name="Total" xfId="354"/>
    <cellStyle name="Warning Text" xfId="355"/>
    <cellStyle name="강조색1" xfId="22" builtinId="29" customBuiltin="1"/>
    <cellStyle name="강조색1 2" xfId="111"/>
    <cellStyle name="강조색1 3" xfId="65"/>
    <cellStyle name="강조색2" xfId="26" builtinId="33" customBuiltin="1"/>
    <cellStyle name="강조색2 2" xfId="112"/>
    <cellStyle name="강조색2 3" xfId="69"/>
    <cellStyle name="강조색3" xfId="30" builtinId="37" customBuiltin="1"/>
    <cellStyle name="강조색3 2" xfId="113"/>
    <cellStyle name="강조색3 3" xfId="73"/>
    <cellStyle name="강조색4" xfId="34" builtinId="41" customBuiltin="1"/>
    <cellStyle name="강조색4 2" xfId="114"/>
    <cellStyle name="강조색4 3" xfId="77"/>
    <cellStyle name="강조색5" xfId="38" builtinId="45" customBuiltin="1"/>
    <cellStyle name="강조색5 2" xfId="115"/>
    <cellStyle name="강조색5 3" xfId="81"/>
    <cellStyle name="강조색6" xfId="42" builtinId="49" customBuiltin="1"/>
    <cellStyle name="강조색6 2" xfId="116"/>
    <cellStyle name="강조색6 3" xfId="85"/>
    <cellStyle name="경고문" xfId="19" builtinId="11" customBuiltin="1"/>
    <cellStyle name="경고문 2" xfId="117"/>
    <cellStyle name="경고문 3" xfId="62"/>
    <cellStyle name="계산" xfId="16" builtinId="22" customBuiltin="1"/>
    <cellStyle name="계산 2" xfId="118"/>
    <cellStyle name="계산 3" xfId="59"/>
    <cellStyle name="고정소숫점" xfId="356"/>
    <cellStyle name="고정출력1" xfId="357"/>
    <cellStyle name="고정출력2" xfId="358"/>
    <cellStyle name="나쁨" xfId="12" builtinId="27" customBuiltin="1"/>
    <cellStyle name="나쁨 2" xfId="119"/>
    <cellStyle name="나쁨 3" xfId="55"/>
    <cellStyle name="날짜" xfId="359"/>
    <cellStyle name="달러" xfId="360"/>
    <cellStyle name="똿뗦먛귟 [0.00]_PRODUCT DETAIL Q1" xfId="361"/>
    <cellStyle name="똿뗦먛귟_PRODUCT DETAIL Q1" xfId="362"/>
    <cellStyle name="메모 2" xfId="120"/>
    <cellStyle name="메모 3" xfId="134"/>
    <cellStyle name="메모 3 2" xfId="150"/>
    <cellStyle name="메모 3 2 2" xfId="180"/>
    <cellStyle name="메모 3 2 2 2" xfId="240"/>
    <cellStyle name="메모 3 2 3" xfId="210"/>
    <cellStyle name="메모 3 3" xfId="164"/>
    <cellStyle name="메모 3 3 2" xfId="224"/>
    <cellStyle name="메모 3 4" xfId="194"/>
    <cellStyle name="메모 4" xfId="136"/>
    <cellStyle name="메모 4 2" xfId="166"/>
    <cellStyle name="메모 4 2 2" xfId="226"/>
    <cellStyle name="메모 4 3" xfId="196"/>
    <cellStyle name="메모 5" xfId="242"/>
    <cellStyle name="메모 6" xfId="257"/>
    <cellStyle name="믅됞 [0.00]_PRODUCT DETAIL Q1" xfId="363"/>
    <cellStyle name="믅됞_PRODUCT DETAIL Q1" xfId="364"/>
    <cellStyle name="백분율 2" xfId="49"/>
    <cellStyle name="백분율 2 2" xfId="90"/>
    <cellStyle name="보통" xfId="13" builtinId="28" customBuiltin="1"/>
    <cellStyle name="보통 2" xfId="121"/>
    <cellStyle name="보통 3" xfId="56"/>
    <cellStyle name="뷭?_BOOKSHIP" xfId="365"/>
    <cellStyle name="설명 텍스트" xfId="20" builtinId="53" customBuiltin="1"/>
    <cellStyle name="설명 텍스트 2" xfId="122"/>
    <cellStyle name="설명 텍스트 3" xfId="63"/>
    <cellStyle name="셀 확인" xfId="18" builtinId="23" customBuiltin="1"/>
    <cellStyle name="셀 확인 2" xfId="123"/>
    <cellStyle name="셀 확인 3" xfId="61"/>
    <cellStyle name="숫자(R)" xfId="366"/>
    <cellStyle name="쉼표 [0]" xfId="3" builtinId="6"/>
    <cellStyle name="쉼표 [0] 10" xfId="367"/>
    <cellStyle name="쉼표 [0] 2" xfId="1"/>
    <cellStyle name="쉼표 [0] 2 2" xfId="91"/>
    <cellStyle name="쉼표 [0] 2 2 2" xfId="369"/>
    <cellStyle name="쉼표 [0] 2 3" xfId="385"/>
    <cellStyle name="쉼표 [0] 2 4" xfId="368"/>
    <cellStyle name="쉼표 [0] 3" xfId="48"/>
    <cellStyle name="쉼표 [0] 3 2" xfId="370"/>
    <cellStyle name="쉼표 [0] 7" xfId="391"/>
    <cellStyle name="스타일 1" xfId="371"/>
    <cellStyle name="연결된 셀" xfId="17" builtinId="24" customBuiltin="1"/>
    <cellStyle name="연결된 셀 2" xfId="124"/>
    <cellStyle name="연결된 셀 3" xfId="60"/>
    <cellStyle name="요약" xfId="21" builtinId="25" customBuiltin="1"/>
    <cellStyle name="요약 2" xfId="125"/>
    <cellStyle name="요약 3" xfId="64"/>
    <cellStyle name="입력" xfId="14" builtinId="20" customBuiltin="1"/>
    <cellStyle name="입력 2" xfId="126"/>
    <cellStyle name="입력 3" xfId="57"/>
    <cellStyle name="자리수" xfId="372"/>
    <cellStyle name="자리수0" xfId="373"/>
    <cellStyle name="제목" xfId="6" builtinId="15" customBuiltin="1"/>
    <cellStyle name="제목 1" xfId="7" builtinId="16" customBuiltin="1"/>
    <cellStyle name="제목 1 2" xfId="128"/>
    <cellStyle name="제목 1 3" xfId="50"/>
    <cellStyle name="제목 2" xfId="8" builtinId="17" customBuiltin="1"/>
    <cellStyle name="제목 2 2" xfId="129"/>
    <cellStyle name="제목 2 3" xfId="51"/>
    <cellStyle name="제목 3" xfId="9" builtinId="18" customBuiltin="1"/>
    <cellStyle name="제목 3 2" xfId="130"/>
    <cellStyle name="제목 3 3" xfId="52"/>
    <cellStyle name="제목 4" xfId="10" builtinId="19" customBuiltin="1"/>
    <cellStyle name="제목 4 2" xfId="131"/>
    <cellStyle name="제목 4 3" xfId="53"/>
    <cellStyle name="제목 5" xfId="127"/>
    <cellStyle name="좋음" xfId="11" builtinId="26" customBuiltin="1"/>
    <cellStyle name="좋음 2" xfId="132"/>
    <cellStyle name="좋음 3" xfId="54"/>
    <cellStyle name="출력" xfId="15" builtinId="21" customBuiltin="1"/>
    <cellStyle name="출력 2" xfId="133"/>
    <cellStyle name="출력 3" xfId="58"/>
    <cellStyle name="콤마 [0]" xfId="374"/>
    <cellStyle name="콤마_ 견적기준 FLOW " xfId="375"/>
    <cellStyle name="퍼센트" xfId="376"/>
    <cellStyle name="표준" xfId="0" builtinId="0"/>
    <cellStyle name="표준 10" xfId="270"/>
    <cellStyle name="표준 10 2" xfId="390"/>
    <cellStyle name="표준 11" xfId="46"/>
    <cellStyle name="표준 13" xfId="5"/>
    <cellStyle name="표준 14" xfId="386"/>
    <cellStyle name="표준 2" xfId="2"/>
    <cellStyle name="표준 2 2" xfId="4"/>
    <cellStyle name="표준 2 3" xfId="92"/>
    <cellStyle name="표준 2 4" xfId="383"/>
    <cellStyle name="표준 2 5" xfId="387"/>
    <cellStyle name="표준 3" xfId="47"/>
    <cellStyle name="표준 3 2" xfId="149"/>
    <cellStyle name="표준 3 2 2" xfId="179"/>
    <cellStyle name="표준 3 2 2 2" xfId="239"/>
    <cellStyle name="표준 3 2 3" xfId="209"/>
    <cellStyle name="표준 3 3" xfId="163"/>
    <cellStyle name="표준 3 3 2" xfId="223"/>
    <cellStyle name="표준 3 4" xfId="193"/>
    <cellStyle name="표준 3 5" xfId="377"/>
    <cellStyle name="표준 4" xfId="135"/>
    <cellStyle name="표준 4 2" xfId="165"/>
    <cellStyle name="표준 4 2 2" xfId="225"/>
    <cellStyle name="표준 4 3" xfId="195"/>
    <cellStyle name="표준 4 4" xfId="378"/>
    <cellStyle name="표준 5" xfId="241"/>
    <cellStyle name="표준 5 2" xfId="384"/>
    <cellStyle name="표준 5 3" xfId="388"/>
    <cellStyle name="표준 5 4" xfId="379"/>
    <cellStyle name="표준 6" xfId="255"/>
    <cellStyle name="표준 6 2" xfId="380"/>
    <cellStyle name="표준 7" xfId="256"/>
    <cellStyle name="표준 7 2" xfId="381"/>
    <cellStyle name="표준 7 2 2" xfId="389"/>
    <cellStyle name="표준 8" xfId="89"/>
    <cellStyle name="표준 8 2" xfId="382"/>
    <cellStyle name="표준 9" xfId="2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69"/>
  <sheetViews>
    <sheetView tabSelected="1" view="pageBreakPreview" zoomScale="85" zoomScaleNormal="100" zoomScaleSheetLayoutView="85" workbookViewId="0">
      <selection activeCell="M26" sqref="M26"/>
    </sheetView>
  </sheetViews>
  <sheetFormatPr defaultRowHeight="17.399999999999999"/>
  <cols>
    <col min="2" max="2" width="15.09765625" style="183" customWidth="1"/>
    <col min="3" max="3" width="10.69921875" style="183" customWidth="1"/>
    <col min="4" max="10" width="10.59765625" style="183" customWidth="1"/>
    <col min="13" max="13" width="14.5" customWidth="1"/>
  </cols>
  <sheetData>
    <row r="1" spans="2:11" ht="25.2">
      <c r="B1" s="184" t="s">
        <v>0</v>
      </c>
    </row>
    <row r="2" spans="2:11" ht="21">
      <c r="C2" s="185" t="s">
        <v>10</v>
      </c>
    </row>
    <row r="3" spans="2:11" ht="17.25" customHeight="1" thickBot="1">
      <c r="B3" s="189"/>
      <c r="C3" s="189"/>
      <c r="D3" s="189"/>
      <c r="E3" s="189"/>
      <c r="F3" s="189"/>
      <c r="G3" s="189"/>
      <c r="H3" s="189"/>
      <c r="I3" s="189"/>
      <c r="J3" s="22" t="s">
        <v>698</v>
      </c>
      <c r="K3" s="21"/>
    </row>
    <row r="4" spans="2:11" ht="30" customHeight="1">
      <c r="B4" s="596" t="s">
        <v>9</v>
      </c>
      <c r="C4" s="599" t="s">
        <v>2</v>
      </c>
      <c r="D4" s="599" t="s">
        <v>680</v>
      </c>
      <c r="E4" s="602" t="s">
        <v>3</v>
      </c>
      <c r="F4" s="603"/>
      <c r="G4" s="604"/>
      <c r="H4" s="602" t="s">
        <v>4</v>
      </c>
      <c r="I4" s="603"/>
      <c r="J4" s="605"/>
      <c r="K4" s="21"/>
    </row>
    <row r="5" spans="2:11" ht="17.25" customHeight="1">
      <c r="B5" s="597"/>
      <c r="C5" s="600"/>
      <c r="D5" s="600"/>
      <c r="E5" s="321" t="s">
        <v>5</v>
      </c>
      <c r="F5" s="606" t="s">
        <v>265</v>
      </c>
      <c r="G5" s="606" t="s">
        <v>688</v>
      </c>
      <c r="H5" s="321" t="s">
        <v>5</v>
      </c>
      <c r="I5" s="606" t="s">
        <v>265</v>
      </c>
      <c r="J5" s="607" t="s">
        <v>688</v>
      </c>
      <c r="K5" s="21"/>
    </row>
    <row r="6" spans="2:11" ht="17.25" customHeight="1" thickBot="1">
      <c r="B6" s="598"/>
      <c r="C6" s="601"/>
      <c r="D6" s="601"/>
      <c r="E6" s="322" t="s">
        <v>637</v>
      </c>
      <c r="F6" s="601"/>
      <c r="G6" s="601"/>
      <c r="H6" s="322" t="s">
        <v>637</v>
      </c>
      <c r="I6" s="601"/>
      <c r="J6" s="608"/>
      <c r="K6" s="21"/>
    </row>
    <row r="7" spans="2:11" ht="15" customHeight="1" thickTop="1">
      <c r="B7" s="246" t="s">
        <v>6</v>
      </c>
      <c r="C7" s="324" t="s">
        <v>256</v>
      </c>
      <c r="D7" s="326">
        <f>D8+D28+D30+D32</f>
        <v>285</v>
      </c>
      <c r="E7" s="326">
        <f t="shared" ref="E7:F7" si="0">E8+E28+E30+E32</f>
        <v>278</v>
      </c>
      <c r="F7" s="326">
        <f t="shared" si="0"/>
        <v>1084</v>
      </c>
      <c r="G7" s="326">
        <f>E7/D7*100</f>
        <v>97.543859649122808</v>
      </c>
      <c r="H7" s="326">
        <f>H8+H28+H30+H32</f>
        <v>247</v>
      </c>
      <c r="I7" s="326">
        <f>I8+I28+I30+I32</f>
        <v>2234</v>
      </c>
      <c r="J7" s="252">
        <f>H7/D7*100</f>
        <v>86.666666666666671</v>
      </c>
      <c r="K7" s="21"/>
    </row>
    <row r="8" spans="2:11" ht="15" customHeight="1">
      <c r="B8" s="587" t="s">
        <v>11</v>
      </c>
      <c r="C8" s="323" t="s">
        <v>8</v>
      </c>
      <c r="D8" s="325">
        <f>SUM(D9:D27)</f>
        <v>258</v>
      </c>
      <c r="E8" s="325">
        <f>SUM(E9:E27)</f>
        <v>251</v>
      </c>
      <c r="F8" s="325">
        <f>SUM(F9:F27)</f>
        <v>952</v>
      </c>
      <c r="G8" s="325">
        <f>E8/D8*100</f>
        <v>97.286821705426348</v>
      </c>
      <c r="H8" s="325">
        <f>SUM(H9:H27)</f>
        <v>222</v>
      </c>
      <c r="I8" s="325">
        <f>SUM(I9:I27)</f>
        <v>1841</v>
      </c>
      <c r="J8" s="327">
        <f>H8/D8*100</f>
        <v>86.04651162790698</v>
      </c>
      <c r="K8" s="21"/>
    </row>
    <row r="9" spans="2:11" ht="15" customHeight="1">
      <c r="B9" s="595"/>
      <c r="C9" s="319" t="s">
        <v>283</v>
      </c>
      <c r="D9" s="361">
        <v>37</v>
      </c>
      <c r="E9" s="361">
        <v>36</v>
      </c>
      <c r="F9" s="361">
        <v>178</v>
      </c>
      <c r="G9" s="361">
        <v>94.73684210526315</v>
      </c>
      <c r="H9" s="361">
        <v>25</v>
      </c>
      <c r="I9" s="361">
        <v>176</v>
      </c>
      <c r="J9" s="327">
        <f t="shared" ref="J9:J27" si="1">H9/D9*100</f>
        <v>67.567567567567565</v>
      </c>
      <c r="K9" s="189"/>
    </row>
    <row r="10" spans="2:11" ht="15" customHeight="1">
      <c r="B10" s="595"/>
      <c r="C10" s="319" t="s">
        <v>13</v>
      </c>
      <c r="D10" s="361">
        <v>23</v>
      </c>
      <c r="E10" s="361">
        <v>20</v>
      </c>
      <c r="F10" s="361">
        <v>74</v>
      </c>
      <c r="G10" s="361">
        <v>83.333333333333343</v>
      </c>
      <c r="H10" s="361">
        <v>15</v>
      </c>
      <c r="I10" s="361">
        <v>94</v>
      </c>
      <c r="J10" s="327">
        <f t="shared" si="1"/>
        <v>65.217391304347828</v>
      </c>
      <c r="K10" s="189"/>
    </row>
    <row r="11" spans="2:11" ht="15" customHeight="1">
      <c r="B11" s="595"/>
      <c r="C11" s="319" t="s">
        <v>14</v>
      </c>
      <c r="D11" s="361">
        <v>20</v>
      </c>
      <c r="E11" s="361">
        <v>19</v>
      </c>
      <c r="F11" s="361">
        <v>74</v>
      </c>
      <c r="G11" s="361">
        <v>95</v>
      </c>
      <c r="H11" s="361">
        <v>18</v>
      </c>
      <c r="I11" s="361">
        <v>117</v>
      </c>
      <c r="J11" s="327">
        <f t="shared" si="1"/>
        <v>90</v>
      </c>
      <c r="K11" s="189"/>
    </row>
    <row r="12" spans="2:11" ht="15" customHeight="1">
      <c r="B12" s="595"/>
      <c r="C12" s="320" t="s">
        <v>29</v>
      </c>
      <c r="D12" s="253">
        <v>0</v>
      </c>
      <c r="E12" s="253">
        <v>0</v>
      </c>
      <c r="F12" s="253">
        <v>0</v>
      </c>
      <c r="G12" s="361">
        <v>0</v>
      </c>
      <c r="H12" s="253">
        <v>0</v>
      </c>
      <c r="I12" s="253">
        <v>0</v>
      </c>
      <c r="J12" s="254">
        <v>0</v>
      </c>
      <c r="K12" s="189"/>
    </row>
    <row r="13" spans="2:11" ht="15" customHeight="1">
      <c r="B13" s="595"/>
      <c r="C13" s="320" t="s">
        <v>30</v>
      </c>
      <c r="D13" s="253">
        <v>1</v>
      </c>
      <c r="E13" s="253">
        <v>1</v>
      </c>
      <c r="F13" s="253">
        <v>2</v>
      </c>
      <c r="G13" s="361">
        <v>100</v>
      </c>
      <c r="H13" s="253">
        <v>1</v>
      </c>
      <c r="I13" s="253">
        <v>4</v>
      </c>
      <c r="J13" s="327">
        <f t="shared" si="1"/>
        <v>100</v>
      </c>
      <c r="K13" s="189"/>
    </row>
    <row r="14" spans="2:11" ht="15" customHeight="1">
      <c r="B14" s="595"/>
      <c r="C14" s="320" t="s">
        <v>31</v>
      </c>
      <c r="D14" s="253">
        <v>0</v>
      </c>
      <c r="E14" s="253">
        <v>0</v>
      </c>
      <c r="F14" s="253">
        <v>0</v>
      </c>
      <c r="G14" s="361">
        <v>0</v>
      </c>
      <c r="H14" s="253">
        <v>0</v>
      </c>
      <c r="I14" s="253">
        <v>0</v>
      </c>
      <c r="J14" s="254">
        <v>0</v>
      </c>
      <c r="K14" s="189"/>
    </row>
    <row r="15" spans="2:11" ht="15" customHeight="1">
      <c r="B15" s="595"/>
      <c r="C15" s="319" t="s">
        <v>15</v>
      </c>
      <c r="D15" s="361">
        <v>6</v>
      </c>
      <c r="E15" s="361">
        <v>6</v>
      </c>
      <c r="F15" s="361">
        <v>22</v>
      </c>
      <c r="G15" s="361">
        <v>100</v>
      </c>
      <c r="H15" s="361">
        <v>6</v>
      </c>
      <c r="I15" s="361">
        <v>54</v>
      </c>
      <c r="J15" s="327">
        <f t="shared" si="1"/>
        <v>100</v>
      </c>
      <c r="K15" s="189"/>
    </row>
    <row r="16" spans="2:11" ht="15" customHeight="1">
      <c r="B16" s="595"/>
      <c r="C16" s="319" t="s">
        <v>16</v>
      </c>
      <c r="D16" s="361">
        <v>11</v>
      </c>
      <c r="E16" s="361">
        <v>10</v>
      </c>
      <c r="F16" s="361">
        <v>41</v>
      </c>
      <c r="G16" s="361">
        <v>90.909090909090907</v>
      </c>
      <c r="H16" s="361">
        <v>9</v>
      </c>
      <c r="I16" s="361">
        <v>92</v>
      </c>
      <c r="J16" s="327">
        <f t="shared" si="1"/>
        <v>81.818181818181827</v>
      </c>
      <c r="K16" s="189"/>
    </row>
    <row r="17" spans="2:11" ht="15" customHeight="1">
      <c r="B17" s="595"/>
      <c r="C17" s="319" t="s">
        <v>17</v>
      </c>
      <c r="D17" s="361">
        <v>8</v>
      </c>
      <c r="E17" s="361">
        <v>8</v>
      </c>
      <c r="F17" s="361">
        <v>32</v>
      </c>
      <c r="G17" s="361">
        <v>100</v>
      </c>
      <c r="H17" s="361">
        <v>8</v>
      </c>
      <c r="I17" s="361">
        <v>78</v>
      </c>
      <c r="J17" s="327">
        <f t="shared" si="1"/>
        <v>100</v>
      </c>
      <c r="K17" s="189"/>
    </row>
    <row r="18" spans="2:11" ht="15" customHeight="1">
      <c r="B18" s="595"/>
      <c r="C18" s="319" t="s">
        <v>18</v>
      </c>
      <c r="D18" s="361">
        <v>13</v>
      </c>
      <c r="E18" s="361">
        <v>13</v>
      </c>
      <c r="F18" s="361">
        <v>33</v>
      </c>
      <c r="G18" s="361">
        <v>100</v>
      </c>
      <c r="H18" s="361">
        <v>9</v>
      </c>
      <c r="I18" s="361">
        <v>44</v>
      </c>
      <c r="J18" s="327">
        <f t="shared" si="1"/>
        <v>69.230769230769226</v>
      </c>
      <c r="K18" s="189"/>
    </row>
    <row r="19" spans="2:11" ht="15" customHeight="1">
      <c r="B19" s="595"/>
      <c r="C19" s="319" t="s">
        <v>599</v>
      </c>
      <c r="D19" s="361">
        <v>50</v>
      </c>
      <c r="E19" s="361">
        <v>50</v>
      </c>
      <c r="F19" s="361">
        <v>190</v>
      </c>
      <c r="G19" s="361">
        <v>98.039215686274503</v>
      </c>
      <c r="H19" s="361">
        <v>46</v>
      </c>
      <c r="I19" s="361">
        <v>361</v>
      </c>
      <c r="J19" s="327">
        <f t="shared" si="1"/>
        <v>92</v>
      </c>
      <c r="K19" s="189"/>
    </row>
    <row r="20" spans="2:11" ht="15" customHeight="1">
      <c r="B20" s="595"/>
      <c r="C20" s="319" t="s">
        <v>20</v>
      </c>
      <c r="D20" s="361">
        <v>0</v>
      </c>
      <c r="E20" s="361">
        <v>0</v>
      </c>
      <c r="F20" s="361">
        <v>0</v>
      </c>
      <c r="G20" s="361">
        <v>0</v>
      </c>
      <c r="H20" s="361">
        <v>0</v>
      </c>
      <c r="I20" s="361">
        <v>0</v>
      </c>
      <c r="J20" s="254">
        <v>0</v>
      </c>
      <c r="K20" s="189"/>
    </row>
    <row r="21" spans="2:11" ht="15" customHeight="1">
      <c r="B21" s="595"/>
      <c r="C21" s="319" t="s">
        <v>21</v>
      </c>
      <c r="D21" s="361">
        <v>0</v>
      </c>
      <c r="E21" s="361">
        <v>0</v>
      </c>
      <c r="F21" s="361">
        <v>0</v>
      </c>
      <c r="G21" s="361">
        <v>0</v>
      </c>
      <c r="H21" s="361">
        <v>0</v>
      </c>
      <c r="I21" s="361">
        <v>0</v>
      </c>
      <c r="J21" s="254">
        <v>0</v>
      </c>
      <c r="K21" s="189"/>
    </row>
    <row r="22" spans="2:11" ht="15" customHeight="1">
      <c r="B22" s="595"/>
      <c r="C22" s="319" t="s">
        <v>22</v>
      </c>
      <c r="D22" s="361">
        <v>34</v>
      </c>
      <c r="E22" s="361">
        <v>33</v>
      </c>
      <c r="F22" s="361">
        <v>141</v>
      </c>
      <c r="G22" s="361">
        <v>97.058823529411768</v>
      </c>
      <c r="H22" s="361">
        <v>34</v>
      </c>
      <c r="I22" s="361">
        <v>477</v>
      </c>
      <c r="J22" s="327">
        <f t="shared" si="1"/>
        <v>100</v>
      </c>
      <c r="K22" s="189"/>
    </row>
    <row r="23" spans="2:11" ht="15" customHeight="1">
      <c r="B23" s="595"/>
      <c r="C23" s="319" t="s">
        <v>23</v>
      </c>
      <c r="D23" s="361">
        <v>0</v>
      </c>
      <c r="E23" s="361">
        <v>0</v>
      </c>
      <c r="F23" s="361">
        <v>0</v>
      </c>
      <c r="G23" s="361">
        <v>0</v>
      </c>
      <c r="H23" s="361">
        <v>0</v>
      </c>
      <c r="I23" s="361">
        <v>0</v>
      </c>
      <c r="J23" s="254">
        <v>0</v>
      </c>
      <c r="K23" s="189"/>
    </row>
    <row r="24" spans="2:11" ht="15" customHeight="1">
      <c r="B24" s="595"/>
      <c r="C24" s="319" t="s">
        <v>24</v>
      </c>
      <c r="D24" s="361">
        <v>19</v>
      </c>
      <c r="E24" s="361">
        <v>19</v>
      </c>
      <c r="F24" s="361">
        <v>48</v>
      </c>
      <c r="G24" s="361">
        <v>100</v>
      </c>
      <c r="H24" s="361">
        <v>15</v>
      </c>
      <c r="I24" s="361">
        <v>77</v>
      </c>
      <c r="J24" s="327">
        <f t="shared" si="1"/>
        <v>78.94736842105263</v>
      </c>
      <c r="K24" s="189"/>
    </row>
    <row r="25" spans="2:11" ht="15" customHeight="1">
      <c r="B25" s="595"/>
      <c r="C25" s="319" t="s">
        <v>25</v>
      </c>
      <c r="D25" s="361">
        <v>12</v>
      </c>
      <c r="E25" s="361">
        <v>12</v>
      </c>
      <c r="F25" s="361">
        <v>44</v>
      </c>
      <c r="G25" s="361">
        <v>100</v>
      </c>
      <c r="H25" s="361">
        <v>12</v>
      </c>
      <c r="I25" s="361">
        <v>114</v>
      </c>
      <c r="J25" s="327">
        <f t="shared" si="1"/>
        <v>100</v>
      </c>
      <c r="K25" s="189"/>
    </row>
    <row r="26" spans="2:11" s="103" customFormat="1" ht="15" customHeight="1">
      <c r="B26" s="595"/>
      <c r="C26" s="319" t="s">
        <v>204</v>
      </c>
      <c r="D26" s="361">
        <v>10</v>
      </c>
      <c r="E26" s="361">
        <v>10</v>
      </c>
      <c r="F26" s="361">
        <v>24</v>
      </c>
      <c r="G26" s="361">
        <v>100</v>
      </c>
      <c r="H26" s="361">
        <v>10</v>
      </c>
      <c r="I26" s="361">
        <v>58</v>
      </c>
      <c r="J26" s="327">
        <f t="shared" si="1"/>
        <v>100</v>
      </c>
      <c r="K26" s="189"/>
    </row>
    <row r="27" spans="2:11" ht="15" customHeight="1">
      <c r="B27" s="591"/>
      <c r="C27" s="320" t="s">
        <v>600</v>
      </c>
      <c r="D27" s="253">
        <v>14</v>
      </c>
      <c r="E27" s="253">
        <v>14</v>
      </c>
      <c r="F27" s="253">
        <v>49</v>
      </c>
      <c r="G27" s="361">
        <v>100</v>
      </c>
      <c r="H27" s="253">
        <v>14</v>
      </c>
      <c r="I27" s="253">
        <v>95</v>
      </c>
      <c r="J27" s="327">
        <f t="shared" si="1"/>
        <v>100</v>
      </c>
      <c r="K27" s="189"/>
    </row>
    <row r="28" spans="2:11" ht="15" customHeight="1">
      <c r="B28" s="587" t="s">
        <v>155</v>
      </c>
      <c r="C28" s="589" t="s">
        <v>241</v>
      </c>
      <c r="D28" s="585">
        <v>6</v>
      </c>
      <c r="E28" s="585">
        <v>6</v>
      </c>
      <c r="F28" s="585">
        <v>29</v>
      </c>
      <c r="G28" s="585">
        <v>100</v>
      </c>
      <c r="H28" s="585">
        <v>6</v>
      </c>
      <c r="I28" s="585">
        <v>116</v>
      </c>
      <c r="J28" s="583">
        <v>100</v>
      </c>
      <c r="K28" s="189"/>
    </row>
    <row r="29" spans="2:11" ht="15" customHeight="1">
      <c r="B29" s="591"/>
      <c r="C29" s="592"/>
      <c r="D29" s="593"/>
      <c r="E29" s="593"/>
      <c r="F29" s="593"/>
      <c r="G29" s="593"/>
      <c r="H29" s="593"/>
      <c r="I29" s="593"/>
      <c r="J29" s="594"/>
      <c r="K29" s="189"/>
    </row>
    <row r="30" spans="2:11" ht="15" customHeight="1">
      <c r="B30" s="587" t="s">
        <v>26</v>
      </c>
      <c r="C30" s="589" t="s">
        <v>242</v>
      </c>
      <c r="D30" s="585">
        <v>7</v>
      </c>
      <c r="E30" s="585">
        <v>7</v>
      </c>
      <c r="F30" s="585">
        <v>29</v>
      </c>
      <c r="G30" s="585">
        <v>100</v>
      </c>
      <c r="H30" s="585">
        <v>7</v>
      </c>
      <c r="I30" s="585">
        <v>98</v>
      </c>
      <c r="J30" s="583">
        <v>100</v>
      </c>
      <c r="K30" s="189"/>
    </row>
    <row r="31" spans="2:11" ht="15" customHeight="1">
      <c r="B31" s="591"/>
      <c r="C31" s="592"/>
      <c r="D31" s="593"/>
      <c r="E31" s="593"/>
      <c r="F31" s="593"/>
      <c r="G31" s="593"/>
      <c r="H31" s="593"/>
      <c r="I31" s="593"/>
      <c r="J31" s="594"/>
      <c r="K31" s="189"/>
    </row>
    <row r="32" spans="2:11" ht="15" customHeight="1">
      <c r="B32" s="587" t="s">
        <v>27</v>
      </c>
      <c r="C32" s="589" t="s">
        <v>243</v>
      </c>
      <c r="D32" s="585">
        <v>14</v>
      </c>
      <c r="E32" s="585">
        <v>14</v>
      </c>
      <c r="F32" s="585">
        <v>74</v>
      </c>
      <c r="G32" s="585">
        <v>1</v>
      </c>
      <c r="H32" s="585">
        <v>12</v>
      </c>
      <c r="I32" s="585">
        <v>179</v>
      </c>
      <c r="J32" s="583">
        <v>1</v>
      </c>
      <c r="K32" s="189"/>
    </row>
    <row r="33" spans="2:11" ht="15" customHeight="1" thickBot="1">
      <c r="B33" s="588"/>
      <c r="C33" s="590"/>
      <c r="D33" s="586"/>
      <c r="E33" s="586"/>
      <c r="F33" s="586"/>
      <c r="G33" s="586"/>
      <c r="H33" s="586"/>
      <c r="I33" s="586"/>
      <c r="J33" s="584"/>
      <c r="K33" s="189"/>
    </row>
    <row r="34" spans="2:11"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2:11" ht="16.5" customHeight="1">
      <c r="C35" s="183" t="s">
        <v>597</v>
      </c>
      <c r="K35" s="183"/>
    </row>
    <row r="36" spans="2:11">
      <c r="K36" s="183"/>
    </row>
    <row r="37" spans="2:11" ht="16.5" customHeight="1">
      <c r="K37" s="183"/>
    </row>
    <row r="38" spans="2:11" ht="16.5" customHeight="1">
      <c r="K38" s="183"/>
    </row>
    <row r="39" spans="2:11">
      <c r="K39" s="183"/>
    </row>
    <row r="68" ht="16.5" customHeight="1"/>
    <row r="69" ht="16.5" customHeight="1"/>
  </sheetData>
  <mergeCells count="37">
    <mergeCell ref="B4:B6"/>
    <mergeCell ref="C4:C6"/>
    <mergeCell ref="D4:D6"/>
    <mergeCell ref="E4:G4"/>
    <mergeCell ref="H4:J4"/>
    <mergeCell ref="F5:F6"/>
    <mergeCell ref="G5:G6"/>
    <mergeCell ref="I5:I6"/>
    <mergeCell ref="J5:J6"/>
    <mergeCell ref="B8:B27"/>
    <mergeCell ref="B28:B29"/>
    <mergeCell ref="C28:C29"/>
    <mergeCell ref="D28:D29"/>
    <mergeCell ref="E28:E29"/>
    <mergeCell ref="E30:E31"/>
    <mergeCell ref="J28:J29"/>
    <mergeCell ref="F28:F29"/>
    <mergeCell ref="G28:G29"/>
    <mergeCell ref="H28:H29"/>
    <mergeCell ref="I28:I29"/>
    <mergeCell ref="J30:J31"/>
    <mergeCell ref="F30:F31"/>
    <mergeCell ref="G30:G31"/>
    <mergeCell ref="H30:H31"/>
    <mergeCell ref="I30:I31"/>
    <mergeCell ref="B32:B33"/>
    <mergeCell ref="C32:C33"/>
    <mergeCell ref="B30:B31"/>
    <mergeCell ref="C30:C31"/>
    <mergeCell ref="D30:D31"/>
    <mergeCell ref="J32:J33"/>
    <mergeCell ref="D32:D33"/>
    <mergeCell ref="E32:E33"/>
    <mergeCell ref="F32:F33"/>
    <mergeCell ref="G32:G33"/>
    <mergeCell ref="H32:H33"/>
    <mergeCell ref="I32:I3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L187"/>
  <sheetViews>
    <sheetView zoomScale="85" zoomScaleNormal="85" workbookViewId="0">
      <selection activeCell="AY39" sqref="AY39"/>
    </sheetView>
  </sheetViews>
  <sheetFormatPr defaultRowHeight="17.399999999999999"/>
  <cols>
    <col min="3" max="8" width="17.59765625" customWidth="1"/>
    <col min="10" max="10" width="9" customWidth="1"/>
    <col min="11" max="16" width="17.59765625" customWidth="1"/>
    <col min="19" max="24" width="17.59765625" customWidth="1"/>
    <col min="27" max="32" width="17.59765625" customWidth="1"/>
    <col min="35" max="40" width="17.59765625" customWidth="1"/>
    <col min="43" max="45" width="17.59765625" customWidth="1"/>
    <col min="46" max="46" width="9.19921875" bestFit="1" customWidth="1"/>
    <col min="47" max="47" width="5.19921875" bestFit="1" customWidth="1"/>
    <col min="48" max="48" width="11.59765625" bestFit="1" customWidth="1"/>
    <col min="51" max="51" width="15" customWidth="1"/>
    <col min="52" max="52" width="17.59765625" customWidth="1"/>
    <col min="53" max="53" width="18.5" customWidth="1"/>
    <col min="54" max="54" width="9.19921875" bestFit="1" customWidth="1"/>
    <col min="55" max="55" width="9.8984375" customWidth="1"/>
    <col min="56" max="56" width="11.59765625" bestFit="1" customWidth="1"/>
    <col min="58" max="58" width="8" customWidth="1"/>
    <col min="59" max="59" width="11.59765625" bestFit="1" customWidth="1"/>
    <col min="60" max="60" width="14" bestFit="1" customWidth="1"/>
    <col min="61" max="61" width="9.09765625" bestFit="1" customWidth="1"/>
    <col min="62" max="62" width="9.19921875" bestFit="1" customWidth="1"/>
  </cols>
  <sheetData>
    <row r="1" spans="2:64" ht="25.2">
      <c r="B1" s="1" t="s">
        <v>595</v>
      </c>
    </row>
    <row r="2" spans="2:64" ht="21">
      <c r="C2" s="2" t="s">
        <v>10</v>
      </c>
    </row>
    <row r="3" spans="2:64" ht="18" thickBot="1">
      <c r="H3" s="3" t="s">
        <v>53</v>
      </c>
      <c r="P3" s="3" t="s">
        <v>53</v>
      </c>
      <c r="X3" s="3" t="s">
        <v>53</v>
      </c>
      <c r="Z3" s="19"/>
      <c r="AA3" s="19"/>
      <c r="AB3" s="19"/>
      <c r="AC3" s="19"/>
      <c r="AD3" s="19"/>
      <c r="AE3" s="19"/>
      <c r="AF3" s="20" t="s">
        <v>53</v>
      </c>
      <c r="AG3" s="19"/>
      <c r="AH3" s="19"/>
      <c r="AI3" s="19"/>
      <c r="AJ3" s="19"/>
      <c r="AK3" s="19"/>
      <c r="AL3" s="19"/>
      <c r="AM3" s="19"/>
      <c r="AN3" s="20" t="s">
        <v>53</v>
      </c>
      <c r="AO3" s="19"/>
      <c r="AP3" s="19"/>
      <c r="AQ3" s="19"/>
      <c r="AR3" s="19"/>
      <c r="AS3" s="19"/>
      <c r="AT3" s="19"/>
      <c r="AU3" s="19"/>
      <c r="AV3" s="20" t="s">
        <v>53</v>
      </c>
      <c r="AW3" s="19"/>
      <c r="AX3" s="137"/>
      <c r="AY3" s="137"/>
      <c r="AZ3" s="137"/>
      <c r="BA3" s="137"/>
      <c r="BB3" s="137"/>
      <c r="BC3" s="137"/>
      <c r="BD3" s="138" t="s">
        <v>53</v>
      </c>
      <c r="BF3" s="477"/>
      <c r="BG3" s="477"/>
      <c r="BH3" s="477"/>
      <c r="BI3" s="477"/>
      <c r="BJ3" s="477"/>
      <c r="BK3" s="477"/>
      <c r="BL3" s="478" t="s">
        <v>53</v>
      </c>
    </row>
    <row r="4" spans="2:64" ht="34.5" customHeight="1">
      <c r="B4" s="726" t="s">
        <v>52</v>
      </c>
      <c r="C4" s="729" t="s">
        <v>9</v>
      </c>
      <c r="D4" s="729" t="s">
        <v>2</v>
      </c>
      <c r="E4" s="729" t="s">
        <v>657</v>
      </c>
      <c r="F4" s="729" t="s">
        <v>658</v>
      </c>
      <c r="G4" s="730" t="s">
        <v>54</v>
      </c>
      <c r="H4" s="731"/>
      <c r="J4" s="688" t="s">
        <v>52</v>
      </c>
      <c r="K4" s="691" t="s">
        <v>9</v>
      </c>
      <c r="L4" s="691" t="s">
        <v>2</v>
      </c>
      <c r="M4" s="691" t="s">
        <v>657</v>
      </c>
      <c r="N4" s="691" t="s">
        <v>658</v>
      </c>
      <c r="O4" s="694" t="s">
        <v>54</v>
      </c>
      <c r="P4" s="695"/>
      <c r="R4" s="688" t="s">
        <v>52</v>
      </c>
      <c r="S4" s="691" t="s">
        <v>9</v>
      </c>
      <c r="T4" s="691" t="s">
        <v>2</v>
      </c>
      <c r="U4" s="691" t="s">
        <v>657</v>
      </c>
      <c r="V4" s="691" t="s">
        <v>658</v>
      </c>
      <c r="W4" s="694" t="s">
        <v>54</v>
      </c>
      <c r="X4" s="695"/>
      <c r="Z4" s="688" t="s">
        <v>52</v>
      </c>
      <c r="AA4" s="691" t="s">
        <v>9</v>
      </c>
      <c r="AB4" s="691" t="s">
        <v>2</v>
      </c>
      <c r="AC4" s="691" t="s">
        <v>657</v>
      </c>
      <c r="AD4" s="691" t="s">
        <v>658</v>
      </c>
      <c r="AE4" s="694" t="s">
        <v>54</v>
      </c>
      <c r="AF4" s="695"/>
      <c r="AG4" s="19"/>
      <c r="AH4" s="688" t="s">
        <v>52</v>
      </c>
      <c r="AI4" s="691" t="s">
        <v>9</v>
      </c>
      <c r="AJ4" s="691" t="s">
        <v>2</v>
      </c>
      <c r="AK4" s="691" t="s">
        <v>657</v>
      </c>
      <c r="AL4" s="691" t="s">
        <v>658</v>
      </c>
      <c r="AM4" s="694" t="s">
        <v>54</v>
      </c>
      <c r="AN4" s="695"/>
      <c r="AO4" s="19"/>
      <c r="AP4" s="688" t="s">
        <v>52</v>
      </c>
      <c r="AQ4" s="691" t="s">
        <v>9</v>
      </c>
      <c r="AR4" s="691" t="s">
        <v>2</v>
      </c>
      <c r="AS4" s="691" t="s">
        <v>657</v>
      </c>
      <c r="AT4" s="691" t="s">
        <v>658</v>
      </c>
      <c r="AU4" s="694" t="s">
        <v>54</v>
      </c>
      <c r="AV4" s="695"/>
      <c r="AW4" s="19"/>
      <c r="AX4" s="688" t="s">
        <v>52</v>
      </c>
      <c r="AY4" s="691" t="s">
        <v>9</v>
      </c>
      <c r="AZ4" s="691" t="s">
        <v>2</v>
      </c>
      <c r="BA4" s="691" t="s">
        <v>657</v>
      </c>
      <c r="BB4" s="691" t="s">
        <v>658</v>
      </c>
      <c r="BC4" s="694" t="s">
        <v>54</v>
      </c>
      <c r="BD4" s="695"/>
      <c r="BF4" s="688" t="s">
        <v>52</v>
      </c>
      <c r="BG4" s="691" t="s">
        <v>9</v>
      </c>
      <c r="BH4" s="691" t="s">
        <v>2</v>
      </c>
      <c r="BI4" s="691" t="s">
        <v>716</v>
      </c>
      <c r="BJ4" s="691" t="s">
        <v>717</v>
      </c>
      <c r="BK4" s="694" t="s">
        <v>718</v>
      </c>
      <c r="BL4" s="695"/>
    </row>
    <row r="5" spans="2:64" ht="16.5" customHeight="1">
      <c r="B5" s="727"/>
      <c r="C5" s="692"/>
      <c r="D5" s="692"/>
      <c r="E5" s="692"/>
      <c r="F5" s="692"/>
      <c r="G5" s="692" t="s">
        <v>659</v>
      </c>
      <c r="H5" s="732" t="s">
        <v>660</v>
      </c>
      <c r="J5" s="689"/>
      <c r="K5" s="692"/>
      <c r="L5" s="692"/>
      <c r="M5" s="692"/>
      <c r="N5" s="692"/>
      <c r="O5" s="692" t="s">
        <v>659</v>
      </c>
      <c r="P5" s="696" t="s">
        <v>660</v>
      </c>
      <c r="R5" s="689"/>
      <c r="S5" s="692"/>
      <c r="T5" s="692"/>
      <c r="U5" s="692"/>
      <c r="V5" s="692"/>
      <c r="W5" s="692" t="s">
        <v>659</v>
      </c>
      <c r="X5" s="696" t="s">
        <v>660</v>
      </c>
      <c r="Z5" s="689"/>
      <c r="AA5" s="692"/>
      <c r="AB5" s="692"/>
      <c r="AC5" s="692"/>
      <c r="AD5" s="692"/>
      <c r="AE5" s="692" t="s">
        <v>659</v>
      </c>
      <c r="AF5" s="696" t="s">
        <v>660</v>
      </c>
      <c r="AG5" s="19"/>
      <c r="AH5" s="689"/>
      <c r="AI5" s="692"/>
      <c r="AJ5" s="692"/>
      <c r="AK5" s="692"/>
      <c r="AL5" s="692"/>
      <c r="AM5" s="692" t="s">
        <v>659</v>
      </c>
      <c r="AN5" s="696" t="s">
        <v>660</v>
      </c>
      <c r="AO5" s="19"/>
      <c r="AP5" s="689"/>
      <c r="AQ5" s="692"/>
      <c r="AR5" s="692"/>
      <c r="AS5" s="692"/>
      <c r="AT5" s="692"/>
      <c r="AU5" s="692" t="s">
        <v>659</v>
      </c>
      <c r="AV5" s="696" t="s">
        <v>660</v>
      </c>
      <c r="AW5" s="19"/>
      <c r="AX5" s="689"/>
      <c r="AY5" s="692"/>
      <c r="AZ5" s="692"/>
      <c r="BA5" s="692"/>
      <c r="BB5" s="692"/>
      <c r="BC5" s="692" t="s">
        <v>659</v>
      </c>
      <c r="BD5" s="696" t="s">
        <v>660</v>
      </c>
      <c r="BF5" s="689"/>
      <c r="BG5" s="692"/>
      <c r="BH5" s="692"/>
      <c r="BI5" s="692"/>
      <c r="BJ5" s="692"/>
      <c r="BK5" s="692" t="s">
        <v>719</v>
      </c>
      <c r="BL5" s="696" t="s">
        <v>720</v>
      </c>
    </row>
    <row r="6" spans="2:64" ht="18" thickBot="1">
      <c r="B6" s="728"/>
      <c r="C6" s="693"/>
      <c r="D6" s="693"/>
      <c r="E6" s="693"/>
      <c r="F6" s="693"/>
      <c r="G6" s="693"/>
      <c r="H6" s="733"/>
      <c r="J6" s="690"/>
      <c r="K6" s="693"/>
      <c r="L6" s="693"/>
      <c r="M6" s="693"/>
      <c r="N6" s="693"/>
      <c r="O6" s="693"/>
      <c r="P6" s="697"/>
      <c r="R6" s="690"/>
      <c r="S6" s="693"/>
      <c r="T6" s="693"/>
      <c r="U6" s="693"/>
      <c r="V6" s="693"/>
      <c r="W6" s="693"/>
      <c r="X6" s="697"/>
      <c r="Z6" s="690"/>
      <c r="AA6" s="693"/>
      <c r="AB6" s="693"/>
      <c r="AC6" s="693"/>
      <c r="AD6" s="693"/>
      <c r="AE6" s="693"/>
      <c r="AF6" s="697"/>
      <c r="AG6" s="19"/>
      <c r="AH6" s="690"/>
      <c r="AI6" s="693"/>
      <c r="AJ6" s="693"/>
      <c r="AK6" s="693"/>
      <c r="AL6" s="693"/>
      <c r="AM6" s="693"/>
      <c r="AN6" s="697"/>
      <c r="AO6" s="19"/>
      <c r="AP6" s="690"/>
      <c r="AQ6" s="693"/>
      <c r="AR6" s="693"/>
      <c r="AS6" s="693"/>
      <c r="AT6" s="693"/>
      <c r="AU6" s="693"/>
      <c r="AV6" s="697"/>
      <c r="AW6" s="19"/>
      <c r="AX6" s="690"/>
      <c r="AY6" s="693"/>
      <c r="AZ6" s="693"/>
      <c r="BA6" s="693"/>
      <c r="BB6" s="693"/>
      <c r="BC6" s="693"/>
      <c r="BD6" s="697"/>
      <c r="BF6" s="690"/>
      <c r="BG6" s="693"/>
      <c r="BH6" s="693"/>
      <c r="BI6" s="693"/>
      <c r="BJ6" s="693"/>
      <c r="BK6" s="693"/>
      <c r="BL6" s="697"/>
    </row>
    <row r="7" spans="2:64" ht="15" customHeight="1" thickTop="1" thickBot="1">
      <c r="B7" s="718">
        <v>2011</v>
      </c>
      <c r="C7" s="721" t="s">
        <v>11</v>
      </c>
      <c r="D7" s="27" t="s">
        <v>8</v>
      </c>
      <c r="E7" s="27" t="s">
        <v>7</v>
      </c>
      <c r="F7" s="27">
        <f>SUM(F8:F30)</f>
        <v>614.5</v>
      </c>
      <c r="G7" s="27">
        <f t="shared" ref="G7:H7" si="0">SUM(G8:G30)</f>
        <v>2.5</v>
      </c>
      <c r="H7" s="90">
        <f t="shared" si="0"/>
        <v>612</v>
      </c>
      <c r="I7" s="91"/>
      <c r="J7" s="723">
        <v>2012</v>
      </c>
      <c r="K7" s="721" t="s">
        <v>11</v>
      </c>
      <c r="L7" s="27" t="s">
        <v>8</v>
      </c>
      <c r="M7" s="27" t="s">
        <v>7</v>
      </c>
      <c r="N7" s="27">
        <f>SUM(N8:N24)</f>
        <v>511.4</v>
      </c>
      <c r="O7" s="27">
        <v>2.5</v>
      </c>
      <c r="P7" s="27">
        <f>SUM(P8:P24)</f>
        <v>508.9</v>
      </c>
      <c r="Q7" s="28"/>
      <c r="R7" s="723">
        <v>2013</v>
      </c>
      <c r="S7" s="721" t="s">
        <v>11</v>
      </c>
      <c r="T7" s="27" t="s">
        <v>8</v>
      </c>
      <c r="U7" s="27" t="s">
        <v>7</v>
      </c>
      <c r="V7" s="27">
        <f>SUM(V8:V30)</f>
        <v>652.19999999999982</v>
      </c>
      <c r="W7" s="27">
        <f t="shared" ref="W7:X7" si="1">SUM(W8:W30)</f>
        <v>2.5</v>
      </c>
      <c r="X7" s="90">
        <f t="shared" si="1"/>
        <v>649.69999999999982</v>
      </c>
      <c r="Y7" s="91"/>
      <c r="Z7" s="723">
        <v>2014</v>
      </c>
      <c r="AA7" s="721" t="s">
        <v>11</v>
      </c>
      <c r="AB7" s="27" t="s">
        <v>8</v>
      </c>
      <c r="AC7" s="27" t="s">
        <v>7</v>
      </c>
      <c r="AD7" s="27">
        <f>SUM(AD8:AD30)</f>
        <v>654.69999999999982</v>
      </c>
      <c r="AE7" s="27">
        <f t="shared" ref="AE7:AF7" si="2">SUM(AE8:AE30)</f>
        <v>2.5</v>
      </c>
      <c r="AF7" s="27">
        <f t="shared" si="2"/>
        <v>652.19999999999982</v>
      </c>
      <c r="AG7" s="28"/>
      <c r="AH7" s="723">
        <v>2015</v>
      </c>
      <c r="AI7" s="721" t="s">
        <v>11</v>
      </c>
      <c r="AJ7" s="27" t="s">
        <v>8</v>
      </c>
      <c r="AK7" s="27" t="s">
        <v>7</v>
      </c>
      <c r="AL7" s="27">
        <f>SUM(AL8:AL30)</f>
        <v>654.69999999999982</v>
      </c>
      <c r="AM7" s="27">
        <f t="shared" ref="AM7:AN7" si="3">SUM(AM8:AM30)</f>
        <v>2.5</v>
      </c>
      <c r="AN7" s="27">
        <f t="shared" si="3"/>
        <v>652.19999999999982</v>
      </c>
      <c r="AO7" s="98"/>
      <c r="AP7" s="698">
        <v>2016</v>
      </c>
      <c r="AQ7" s="701" t="s">
        <v>11</v>
      </c>
      <c r="AR7" s="93" t="s">
        <v>8</v>
      </c>
      <c r="AS7" s="27" t="s">
        <v>7</v>
      </c>
      <c r="AT7" s="112">
        <v>770.1</v>
      </c>
      <c r="AU7" s="112">
        <v>2.5</v>
      </c>
      <c r="AV7" s="108">
        <v>767.6</v>
      </c>
      <c r="AW7" s="31"/>
      <c r="AX7" s="698">
        <v>2017</v>
      </c>
      <c r="AY7" s="701" t="s">
        <v>11</v>
      </c>
      <c r="AZ7" s="143" t="s">
        <v>8</v>
      </c>
      <c r="BA7" s="140" t="s">
        <v>7</v>
      </c>
      <c r="BB7" s="157">
        <v>770.1</v>
      </c>
      <c r="BC7" s="157">
        <v>2.5</v>
      </c>
      <c r="BD7" s="153">
        <v>767.6</v>
      </c>
      <c r="BF7" s="698">
        <v>2018</v>
      </c>
      <c r="BG7" s="701" t="s">
        <v>11</v>
      </c>
      <c r="BH7" s="554" t="s">
        <v>8</v>
      </c>
      <c r="BI7" s="570"/>
      <c r="BJ7" s="569">
        <v>770.1</v>
      </c>
      <c r="BK7" s="569">
        <v>2.5</v>
      </c>
      <c r="BL7" s="565">
        <v>767.6</v>
      </c>
    </row>
    <row r="8" spans="2:64" ht="15" customHeight="1" thickBot="1">
      <c r="B8" s="719"/>
      <c r="C8" s="722"/>
      <c r="D8" s="23" t="s">
        <v>12</v>
      </c>
      <c r="E8" s="23" t="s">
        <v>509</v>
      </c>
      <c r="F8" s="23">
        <v>101.3</v>
      </c>
      <c r="G8" s="23" t="s">
        <v>7</v>
      </c>
      <c r="H8" s="35">
        <v>101.3</v>
      </c>
      <c r="I8" s="28"/>
      <c r="J8" s="724"/>
      <c r="K8" s="722"/>
      <c r="L8" s="23" t="s">
        <v>12</v>
      </c>
      <c r="M8" s="23" t="s">
        <v>509</v>
      </c>
      <c r="N8" s="23">
        <v>101.3</v>
      </c>
      <c r="O8" s="23" t="s">
        <v>7</v>
      </c>
      <c r="P8" s="35">
        <v>101.3</v>
      </c>
      <c r="Q8" s="28"/>
      <c r="R8" s="724"/>
      <c r="S8" s="722"/>
      <c r="T8" s="23" t="s">
        <v>12</v>
      </c>
      <c r="U8" s="23" t="s">
        <v>509</v>
      </c>
      <c r="V8" s="23">
        <v>101.3</v>
      </c>
      <c r="W8" s="23" t="s">
        <v>7</v>
      </c>
      <c r="X8" s="35">
        <v>101.3</v>
      </c>
      <c r="Y8" s="28"/>
      <c r="Z8" s="724"/>
      <c r="AA8" s="722"/>
      <c r="AB8" s="23" t="s">
        <v>12</v>
      </c>
      <c r="AC8" s="23" t="s">
        <v>509</v>
      </c>
      <c r="AD8" s="23">
        <v>101.3</v>
      </c>
      <c r="AE8" s="23" t="s">
        <v>7</v>
      </c>
      <c r="AF8" s="35">
        <v>101.3</v>
      </c>
      <c r="AG8" s="28"/>
      <c r="AH8" s="724"/>
      <c r="AI8" s="722"/>
      <c r="AJ8" s="23" t="s">
        <v>12</v>
      </c>
      <c r="AK8" s="23" t="s">
        <v>509</v>
      </c>
      <c r="AL8" s="23">
        <v>101.3</v>
      </c>
      <c r="AM8" s="23" t="s">
        <v>7</v>
      </c>
      <c r="AN8" s="35">
        <v>101.3</v>
      </c>
      <c r="AO8" s="98"/>
      <c r="AP8" s="699"/>
      <c r="AQ8" s="702"/>
      <c r="AR8" s="94" t="s">
        <v>596</v>
      </c>
      <c r="AS8" s="23" t="s">
        <v>509</v>
      </c>
      <c r="AT8" s="111">
        <v>101.3</v>
      </c>
      <c r="AU8" s="111" t="s">
        <v>7</v>
      </c>
      <c r="AV8" s="113">
        <v>101.3</v>
      </c>
      <c r="AW8" s="31"/>
      <c r="AX8" s="699"/>
      <c r="AY8" s="702"/>
      <c r="AZ8" s="144" t="s">
        <v>12</v>
      </c>
      <c r="BA8" s="139" t="s">
        <v>509</v>
      </c>
      <c r="BB8" s="156">
        <v>101.3</v>
      </c>
      <c r="BC8" s="156" t="s">
        <v>7</v>
      </c>
      <c r="BD8" s="158">
        <v>101.3</v>
      </c>
      <c r="BF8" s="699"/>
      <c r="BG8" s="702"/>
      <c r="BH8" s="560" t="s">
        <v>12</v>
      </c>
      <c r="BI8" s="571" t="s">
        <v>509</v>
      </c>
      <c r="BJ8" s="564">
        <v>101.3</v>
      </c>
      <c r="BK8" s="564" t="s">
        <v>7</v>
      </c>
      <c r="BL8" s="559">
        <v>101.3</v>
      </c>
    </row>
    <row r="9" spans="2:64" ht="15" customHeight="1" thickBot="1">
      <c r="B9" s="719"/>
      <c r="C9" s="722"/>
      <c r="D9" s="23" t="s">
        <v>13</v>
      </c>
      <c r="E9" s="23" t="s">
        <v>510</v>
      </c>
      <c r="F9" s="23">
        <v>42.9</v>
      </c>
      <c r="G9" s="23">
        <v>2.5</v>
      </c>
      <c r="H9" s="35">
        <v>40.4</v>
      </c>
      <c r="I9" s="28"/>
      <c r="J9" s="724"/>
      <c r="K9" s="722"/>
      <c r="L9" s="23" t="s">
        <v>13</v>
      </c>
      <c r="M9" s="23" t="s">
        <v>510</v>
      </c>
      <c r="N9" s="23">
        <v>42.9</v>
      </c>
      <c r="O9" s="23">
        <v>2.5</v>
      </c>
      <c r="P9" s="35">
        <v>40.4</v>
      </c>
      <c r="Q9" s="28"/>
      <c r="R9" s="724"/>
      <c r="S9" s="722"/>
      <c r="T9" s="23" t="s">
        <v>13</v>
      </c>
      <c r="U9" s="23" t="s">
        <v>510</v>
      </c>
      <c r="V9" s="23">
        <v>42.9</v>
      </c>
      <c r="W9" s="23">
        <v>2.5</v>
      </c>
      <c r="X9" s="35">
        <v>40.4</v>
      </c>
      <c r="Y9" s="28"/>
      <c r="Z9" s="724"/>
      <c r="AA9" s="722"/>
      <c r="AB9" s="23" t="s">
        <v>13</v>
      </c>
      <c r="AC9" s="23" t="s">
        <v>510</v>
      </c>
      <c r="AD9" s="23">
        <v>42.9</v>
      </c>
      <c r="AE9" s="23">
        <v>2.5</v>
      </c>
      <c r="AF9" s="35">
        <v>40.4</v>
      </c>
      <c r="AG9" s="28"/>
      <c r="AH9" s="724"/>
      <c r="AI9" s="722"/>
      <c r="AJ9" s="23" t="s">
        <v>13</v>
      </c>
      <c r="AK9" s="23" t="s">
        <v>510</v>
      </c>
      <c r="AL9" s="23">
        <v>42.9</v>
      </c>
      <c r="AM9" s="23">
        <v>2.5</v>
      </c>
      <c r="AN9" s="35">
        <v>40.4</v>
      </c>
      <c r="AO9" s="98"/>
      <c r="AP9" s="699"/>
      <c r="AQ9" s="702"/>
      <c r="AR9" s="94" t="s">
        <v>13</v>
      </c>
      <c r="AS9" s="23" t="s">
        <v>510</v>
      </c>
      <c r="AT9" s="111">
        <v>42.9</v>
      </c>
      <c r="AU9" s="111">
        <v>2.5</v>
      </c>
      <c r="AV9" s="113">
        <v>40.4</v>
      </c>
      <c r="AW9" s="31"/>
      <c r="AX9" s="699"/>
      <c r="AY9" s="702"/>
      <c r="AZ9" s="144" t="s">
        <v>13</v>
      </c>
      <c r="BA9" s="139" t="s">
        <v>510</v>
      </c>
      <c r="BB9" s="156">
        <v>42.9</v>
      </c>
      <c r="BC9" s="156">
        <v>2.5</v>
      </c>
      <c r="BD9" s="158">
        <v>40.4</v>
      </c>
      <c r="BF9" s="699"/>
      <c r="BG9" s="702"/>
      <c r="BH9" s="560" t="s">
        <v>13</v>
      </c>
      <c r="BI9" s="571" t="s">
        <v>510</v>
      </c>
      <c r="BJ9" s="564">
        <v>42.9</v>
      </c>
      <c r="BK9" s="564">
        <v>2.5</v>
      </c>
      <c r="BL9" s="559">
        <v>40.4</v>
      </c>
    </row>
    <row r="10" spans="2:64" ht="15" customHeight="1" thickBot="1">
      <c r="B10" s="719"/>
      <c r="C10" s="722"/>
      <c r="D10" s="23" t="s">
        <v>14</v>
      </c>
      <c r="E10" s="23" t="s">
        <v>511</v>
      </c>
      <c r="F10" s="23">
        <v>27</v>
      </c>
      <c r="G10" s="23" t="s">
        <v>7</v>
      </c>
      <c r="H10" s="35">
        <v>27</v>
      </c>
      <c r="I10" s="28"/>
      <c r="J10" s="724"/>
      <c r="K10" s="722"/>
      <c r="L10" s="23" t="s">
        <v>14</v>
      </c>
      <c r="M10" s="23" t="s">
        <v>511</v>
      </c>
      <c r="N10" s="23">
        <v>27</v>
      </c>
      <c r="O10" s="23" t="s">
        <v>7</v>
      </c>
      <c r="P10" s="35">
        <v>27</v>
      </c>
      <c r="Q10" s="28"/>
      <c r="R10" s="724"/>
      <c r="S10" s="722"/>
      <c r="T10" s="23" t="s">
        <v>14</v>
      </c>
      <c r="U10" s="23" t="s">
        <v>511</v>
      </c>
      <c r="V10" s="23">
        <v>27</v>
      </c>
      <c r="W10" s="23" t="s">
        <v>7</v>
      </c>
      <c r="X10" s="35">
        <v>27</v>
      </c>
      <c r="Y10" s="28"/>
      <c r="Z10" s="724"/>
      <c r="AA10" s="722"/>
      <c r="AB10" s="23" t="s">
        <v>14</v>
      </c>
      <c r="AC10" s="23" t="s">
        <v>511</v>
      </c>
      <c r="AD10" s="23">
        <v>27</v>
      </c>
      <c r="AE10" s="23" t="s">
        <v>7</v>
      </c>
      <c r="AF10" s="35">
        <v>27</v>
      </c>
      <c r="AG10" s="28"/>
      <c r="AH10" s="724"/>
      <c r="AI10" s="722"/>
      <c r="AJ10" s="23" t="s">
        <v>14</v>
      </c>
      <c r="AK10" s="23" t="s">
        <v>511</v>
      </c>
      <c r="AL10" s="23">
        <v>27</v>
      </c>
      <c r="AM10" s="23" t="s">
        <v>7</v>
      </c>
      <c r="AN10" s="35">
        <v>27</v>
      </c>
      <c r="AO10" s="98"/>
      <c r="AP10" s="699"/>
      <c r="AQ10" s="702"/>
      <c r="AR10" s="94" t="s">
        <v>14</v>
      </c>
      <c r="AS10" s="23" t="s">
        <v>511</v>
      </c>
      <c r="AT10" s="111">
        <v>27</v>
      </c>
      <c r="AU10" s="111" t="s">
        <v>7</v>
      </c>
      <c r="AV10" s="113">
        <v>27</v>
      </c>
      <c r="AW10" s="31"/>
      <c r="AX10" s="699"/>
      <c r="AY10" s="702"/>
      <c r="AZ10" s="144" t="s">
        <v>14</v>
      </c>
      <c r="BA10" s="139" t="s">
        <v>511</v>
      </c>
      <c r="BB10" s="156">
        <v>27</v>
      </c>
      <c r="BC10" s="156" t="s">
        <v>7</v>
      </c>
      <c r="BD10" s="158">
        <v>27</v>
      </c>
      <c r="BF10" s="699"/>
      <c r="BG10" s="702"/>
      <c r="BH10" s="560" t="s">
        <v>14</v>
      </c>
      <c r="BI10" s="571" t="s">
        <v>511</v>
      </c>
      <c r="BJ10" s="564">
        <v>27</v>
      </c>
      <c r="BK10" s="564" t="s">
        <v>7</v>
      </c>
      <c r="BL10" s="559">
        <v>27</v>
      </c>
    </row>
    <row r="11" spans="2:64" ht="15" customHeight="1" thickBot="1">
      <c r="B11" s="719"/>
      <c r="C11" s="722"/>
      <c r="D11" s="87" t="s">
        <v>29</v>
      </c>
      <c r="E11" s="87"/>
      <c r="F11" s="87"/>
      <c r="G11" s="87"/>
      <c r="H11" s="88"/>
      <c r="I11" s="28"/>
      <c r="J11" s="724"/>
      <c r="K11" s="722"/>
      <c r="L11" s="87" t="s">
        <v>29</v>
      </c>
      <c r="M11" s="87"/>
      <c r="N11" s="87"/>
      <c r="O11" s="87"/>
      <c r="P11" s="88"/>
      <c r="Q11" s="28"/>
      <c r="R11" s="724"/>
      <c r="S11" s="722"/>
      <c r="T11" s="87" t="s">
        <v>141</v>
      </c>
      <c r="U11" s="87"/>
      <c r="V11" s="87"/>
      <c r="W11" s="87"/>
      <c r="X11" s="88"/>
      <c r="Y11" s="28"/>
      <c r="Z11" s="724"/>
      <c r="AA11" s="722"/>
      <c r="AB11" s="87" t="s">
        <v>29</v>
      </c>
      <c r="AC11" s="87"/>
      <c r="AD11" s="87"/>
      <c r="AE11" s="87"/>
      <c r="AF11" s="88"/>
      <c r="AG11" s="28"/>
      <c r="AH11" s="724"/>
      <c r="AI11" s="722"/>
      <c r="AJ11" s="87" t="s">
        <v>29</v>
      </c>
      <c r="AK11" s="87"/>
      <c r="AL11" s="87"/>
      <c r="AM11" s="87"/>
      <c r="AN11" s="88"/>
      <c r="AO11" s="98"/>
      <c r="AP11" s="699"/>
      <c r="AQ11" s="702"/>
      <c r="AR11" s="105" t="s">
        <v>29</v>
      </c>
      <c r="AS11" s="104"/>
      <c r="AT11" s="114"/>
      <c r="AU11" s="114"/>
      <c r="AV11" s="115"/>
      <c r="AW11" s="31"/>
      <c r="AX11" s="699"/>
      <c r="AY11" s="702"/>
      <c r="AZ11" s="150" t="s">
        <v>29</v>
      </c>
      <c r="BA11" s="142"/>
      <c r="BB11" s="159"/>
      <c r="BC11" s="159"/>
      <c r="BD11" s="160"/>
      <c r="BF11" s="699"/>
      <c r="BG11" s="702"/>
      <c r="BH11" s="563" t="s">
        <v>29</v>
      </c>
      <c r="BI11" s="572"/>
      <c r="BJ11" s="568"/>
      <c r="BK11" s="568"/>
      <c r="BL11" s="567"/>
    </row>
    <row r="12" spans="2:64" ht="15" customHeight="1" thickBot="1">
      <c r="B12" s="719"/>
      <c r="C12" s="722"/>
      <c r="D12" s="87" t="s">
        <v>30</v>
      </c>
      <c r="E12" s="87" t="s">
        <v>512</v>
      </c>
      <c r="F12" s="87">
        <v>2.2000000000000002</v>
      </c>
      <c r="G12" s="87" t="s">
        <v>7</v>
      </c>
      <c r="H12" s="88">
        <v>2.2000000000000002</v>
      </c>
      <c r="I12" s="28"/>
      <c r="J12" s="724"/>
      <c r="K12" s="722"/>
      <c r="L12" s="87" t="s">
        <v>30</v>
      </c>
      <c r="M12" s="87" t="s">
        <v>512</v>
      </c>
      <c r="N12" s="87">
        <v>2.2000000000000002</v>
      </c>
      <c r="O12" s="87" t="s">
        <v>7</v>
      </c>
      <c r="P12" s="88">
        <v>2.2000000000000002</v>
      </c>
      <c r="Q12" s="28"/>
      <c r="R12" s="724"/>
      <c r="S12" s="722"/>
      <c r="T12" s="87" t="s">
        <v>142</v>
      </c>
      <c r="U12" s="87" t="s">
        <v>512</v>
      </c>
      <c r="V12" s="87">
        <v>2.2000000000000002</v>
      </c>
      <c r="W12" s="87" t="s">
        <v>7</v>
      </c>
      <c r="X12" s="88">
        <v>2.2000000000000002</v>
      </c>
      <c r="Y12" s="28"/>
      <c r="Z12" s="724"/>
      <c r="AA12" s="722"/>
      <c r="AB12" s="87" t="s">
        <v>30</v>
      </c>
      <c r="AC12" s="87" t="s">
        <v>512</v>
      </c>
      <c r="AD12" s="87">
        <v>2.2000000000000002</v>
      </c>
      <c r="AE12" s="87" t="s">
        <v>7</v>
      </c>
      <c r="AF12" s="88">
        <v>2.2000000000000002</v>
      </c>
      <c r="AG12" s="28"/>
      <c r="AH12" s="724"/>
      <c r="AI12" s="722"/>
      <c r="AJ12" s="87" t="s">
        <v>30</v>
      </c>
      <c r="AK12" s="87" t="s">
        <v>512</v>
      </c>
      <c r="AL12" s="87">
        <v>2.2000000000000002</v>
      </c>
      <c r="AM12" s="87" t="s">
        <v>7</v>
      </c>
      <c r="AN12" s="88">
        <v>2.2000000000000002</v>
      </c>
      <c r="AO12" s="98"/>
      <c r="AP12" s="699"/>
      <c r="AQ12" s="702"/>
      <c r="AR12" s="105" t="s">
        <v>30</v>
      </c>
      <c r="AS12" s="104" t="s">
        <v>512</v>
      </c>
      <c r="AT12" s="114">
        <v>2.2000000000000002</v>
      </c>
      <c r="AU12" s="114" t="s">
        <v>7</v>
      </c>
      <c r="AV12" s="115">
        <v>2.2000000000000002</v>
      </c>
      <c r="AW12" s="31"/>
      <c r="AX12" s="699"/>
      <c r="AY12" s="702"/>
      <c r="AZ12" s="150" t="s">
        <v>30</v>
      </c>
      <c r="BA12" s="142" t="s">
        <v>512</v>
      </c>
      <c r="BB12" s="159">
        <v>2.2000000000000002</v>
      </c>
      <c r="BC12" s="159" t="s">
        <v>7</v>
      </c>
      <c r="BD12" s="160">
        <v>2.2000000000000002</v>
      </c>
      <c r="BF12" s="699"/>
      <c r="BG12" s="702"/>
      <c r="BH12" s="563" t="s">
        <v>30</v>
      </c>
      <c r="BI12" s="572" t="s">
        <v>512</v>
      </c>
      <c r="BJ12" s="568">
        <v>2.2000000000000002</v>
      </c>
      <c r="BK12" s="568" t="s">
        <v>7</v>
      </c>
      <c r="BL12" s="567">
        <v>2.2000000000000002</v>
      </c>
    </row>
    <row r="13" spans="2:64" ht="15" customHeight="1" thickBot="1">
      <c r="B13" s="719"/>
      <c r="C13" s="722"/>
      <c r="D13" s="87" t="s">
        <v>31</v>
      </c>
      <c r="E13" s="87" t="s">
        <v>7</v>
      </c>
      <c r="F13" s="87" t="s">
        <v>7</v>
      </c>
      <c r="G13" s="87" t="s">
        <v>7</v>
      </c>
      <c r="H13" s="88" t="s">
        <v>7</v>
      </c>
      <c r="I13" s="28"/>
      <c r="J13" s="724"/>
      <c r="K13" s="722"/>
      <c r="L13" s="87" t="s">
        <v>31</v>
      </c>
      <c r="M13" s="87" t="s">
        <v>7</v>
      </c>
      <c r="N13" s="87" t="s">
        <v>7</v>
      </c>
      <c r="O13" s="87" t="s">
        <v>7</v>
      </c>
      <c r="P13" s="88" t="s">
        <v>7</v>
      </c>
      <c r="Q13" s="28"/>
      <c r="R13" s="724"/>
      <c r="S13" s="722"/>
      <c r="T13" s="87" t="s">
        <v>143</v>
      </c>
      <c r="U13" s="87" t="s">
        <v>7</v>
      </c>
      <c r="V13" s="87" t="s">
        <v>7</v>
      </c>
      <c r="W13" s="87" t="s">
        <v>7</v>
      </c>
      <c r="X13" s="88" t="s">
        <v>7</v>
      </c>
      <c r="Y13" s="28"/>
      <c r="Z13" s="724"/>
      <c r="AA13" s="722"/>
      <c r="AB13" s="87" t="s">
        <v>31</v>
      </c>
      <c r="AC13" s="87" t="s">
        <v>7</v>
      </c>
      <c r="AD13" s="87" t="s">
        <v>7</v>
      </c>
      <c r="AE13" s="87" t="s">
        <v>7</v>
      </c>
      <c r="AF13" s="88" t="s">
        <v>7</v>
      </c>
      <c r="AG13" s="28"/>
      <c r="AH13" s="724"/>
      <c r="AI13" s="722"/>
      <c r="AJ13" s="87" t="s">
        <v>31</v>
      </c>
      <c r="AK13" s="87" t="s">
        <v>7</v>
      </c>
      <c r="AL13" s="87" t="s">
        <v>7</v>
      </c>
      <c r="AM13" s="87" t="s">
        <v>7</v>
      </c>
      <c r="AN13" s="88" t="s">
        <v>7</v>
      </c>
      <c r="AO13" s="98"/>
      <c r="AP13" s="699"/>
      <c r="AQ13" s="702"/>
      <c r="AR13" s="105" t="s">
        <v>31</v>
      </c>
      <c r="AS13" s="104" t="s">
        <v>7</v>
      </c>
      <c r="AT13" s="114" t="s">
        <v>7</v>
      </c>
      <c r="AU13" s="114" t="s">
        <v>7</v>
      </c>
      <c r="AV13" s="115" t="s">
        <v>7</v>
      </c>
      <c r="AW13" s="31"/>
      <c r="AX13" s="699"/>
      <c r="AY13" s="702"/>
      <c r="AZ13" s="150" t="s">
        <v>31</v>
      </c>
      <c r="BA13" s="142" t="s">
        <v>7</v>
      </c>
      <c r="BB13" s="159" t="s">
        <v>7</v>
      </c>
      <c r="BC13" s="159" t="s">
        <v>7</v>
      </c>
      <c r="BD13" s="160" t="s">
        <v>7</v>
      </c>
      <c r="BF13" s="699"/>
      <c r="BG13" s="702"/>
      <c r="BH13" s="563" t="s">
        <v>31</v>
      </c>
      <c r="BI13" s="572" t="s">
        <v>7</v>
      </c>
      <c r="BJ13" s="568" t="s">
        <v>7</v>
      </c>
      <c r="BK13" s="568" t="s">
        <v>7</v>
      </c>
      <c r="BL13" s="567" t="s">
        <v>7</v>
      </c>
    </row>
    <row r="14" spans="2:64" ht="15" customHeight="1" thickBot="1">
      <c r="B14" s="719"/>
      <c r="C14" s="722"/>
      <c r="D14" s="23" t="s">
        <v>15</v>
      </c>
      <c r="E14" s="23" t="s">
        <v>513</v>
      </c>
      <c r="F14" s="23">
        <v>19.399999999999999</v>
      </c>
      <c r="G14" s="23" t="s">
        <v>7</v>
      </c>
      <c r="H14" s="35">
        <v>19.399999999999999</v>
      </c>
      <c r="I14" s="28"/>
      <c r="J14" s="724"/>
      <c r="K14" s="722"/>
      <c r="L14" s="23" t="s">
        <v>15</v>
      </c>
      <c r="M14" s="23" t="s">
        <v>513</v>
      </c>
      <c r="N14" s="23">
        <v>19.399999999999999</v>
      </c>
      <c r="O14" s="23" t="s">
        <v>7</v>
      </c>
      <c r="P14" s="35">
        <v>19.399999999999999</v>
      </c>
      <c r="Q14" s="28"/>
      <c r="R14" s="724"/>
      <c r="S14" s="722"/>
      <c r="T14" s="23" t="s">
        <v>15</v>
      </c>
      <c r="U14" s="23" t="s">
        <v>513</v>
      </c>
      <c r="V14" s="23">
        <v>19.399999999999999</v>
      </c>
      <c r="W14" s="23" t="s">
        <v>7</v>
      </c>
      <c r="X14" s="35">
        <v>19.399999999999999</v>
      </c>
      <c r="Y14" s="28"/>
      <c r="Z14" s="724"/>
      <c r="AA14" s="722"/>
      <c r="AB14" s="23" t="s">
        <v>15</v>
      </c>
      <c r="AC14" s="23" t="s">
        <v>513</v>
      </c>
      <c r="AD14" s="23">
        <v>19.399999999999999</v>
      </c>
      <c r="AE14" s="23" t="s">
        <v>7</v>
      </c>
      <c r="AF14" s="35">
        <v>19.399999999999999</v>
      </c>
      <c r="AG14" s="28"/>
      <c r="AH14" s="724"/>
      <c r="AI14" s="722"/>
      <c r="AJ14" s="23" t="s">
        <v>15</v>
      </c>
      <c r="AK14" s="23" t="s">
        <v>513</v>
      </c>
      <c r="AL14" s="23">
        <v>19.399999999999999</v>
      </c>
      <c r="AM14" s="23" t="s">
        <v>7</v>
      </c>
      <c r="AN14" s="35">
        <v>19.399999999999999</v>
      </c>
      <c r="AO14" s="98"/>
      <c r="AP14" s="699"/>
      <c r="AQ14" s="702"/>
      <c r="AR14" s="94" t="s">
        <v>15</v>
      </c>
      <c r="AS14" s="23" t="s">
        <v>513</v>
      </c>
      <c r="AT14" s="111">
        <v>19.399999999999999</v>
      </c>
      <c r="AU14" s="111" t="s">
        <v>7</v>
      </c>
      <c r="AV14" s="113">
        <v>19.399999999999999</v>
      </c>
      <c r="AW14" s="31"/>
      <c r="AX14" s="699"/>
      <c r="AY14" s="702"/>
      <c r="AZ14" s="144" t="s">
        <v>15</v>
      </c>
      <c r="BA14" s="139" t="s">
        <v>513</v>
      </c>
      <c r="BB14" s="156">
        <v>19.399999999999999</v>
      </c>
      <c r="BC14" s="156" t="s">
        <v>7</v>
      </c>
      <c r="BD14" s="158">
        <v>19.399999999999999</v>
      </c>
      <c r="BF14" s="699"/>
      <c r="BG14" s="702"/>
      <c r="BH14" s="560" t="s">
        <v>15</v>
      </c>
      <c r="BI14" s="571" t="s">
        <v>513</v>
      </c>
      <c r="BJ14" s="564">
        <v>19.399999999999999</v>
      </c>
      <c r="BK14" s="564" t="s">
        <v>7</v>
      </c>
      <c r="BL14" s="559">
        <v>19.399999999999999</v>
      </c>
    </row>
    <row r="15" spans="2:64" ht="15" customHeight="1" thickBot="1">
      <c r="B15" s="719"/>
      <c r="C15" s="722"/>
      <c r="D15" s="23" t="s">
        <v>16</v>
      </c>
      <c r="E15" s="23" t="s">
        <v>514</v>
      </c>
      <c r="F15" s="23">
        <v>19.2</v>
      </c>
      <c r="G15" s="23" t="s">
        <v>7</v>
      </c>
      <c r="H15" s="35">
        <v>19.2</v>
      </c>
      <c r="I15" s="28"/>
      <c r="J15" s="724"/>
      <c r="K15" s="722"/>
      <c r="L15" s="23" t="s">
        <v>16</v>
      </c>
      <c r="M15" s="23" t="s">
        <v>514</v>
      </c>
      <c r="N15" s="23">
        <v>19.2</v>
      </c>
      <c r="O15" s="23" t="s">
        <v>7</v>
      </c>
      <c r="P15" s="35">
        <v>19.2</v>
      </c>
      <c r="Q15" s="28"/>
      <c r="R15" s="724"/>
      <c r="S15" s="722"/>
      <c r="T15" s="23" t="s">
        <v>16</v>
      </c>
      <c r="U15" s="23" t="s">
        <v>514</v>
      </c>
      <c r="V15" s="23">
        <v>19.2</v>
      </c>
      <c r="W15" s="23" t="s">
        <v>7</v>
      </c>
      <c r="X15" s="35">
        <v>19.2</v>
      </c>
      <c r="Y15" s="28"/>
      <c r="Z15" s="724"/>
      <c r="AA15" s="722"/>
      <c r="AB15" s="23" t="s">
        <v>16</v>
      </c>
      <c r="AC15" s="23" t="s">
        <v>514</v>
      </c>
      <c r="AD15" s="23">
        <v>19.2</v>
      </c>
      <c r="AE15" s="23" t="s">
        <v>7</v>
      </c>
      <c r="AF15" s="35">
        <v>19.2</v>
      </c>
      <c r="AG15" s="28"/>
      <c r="AH15" s="724"/>
      <c r="AI15" s="722"/>
      <c r="AJ15" s="23" t="s">
        <v>16</v>
      </c>
      <c r="AK15" s="23" t="s">
        <v>514</v>
      </c>
      <c r="AL15" s="23">
        <v>19.2</v>
      </c>
      <c r="AM15" s="23" t="s">
        <v>7</v>
      </c>
      <c r="AN15" s="35">
        <v>19.2</v>
      </c>
      <c r="AO15" s="98"/>
      <c r="AP15" s="699"/>
      <c r="AQ15" s="702"/>
      <c r="AR15" s="94" t="s">
        <v>16</v>
      </c>
      <c r="AS15" s="23" t="s">
        <v>514</v>
      </c>
      <c r="AT15" s="111">
        <v>19.2</v>
      </c>
      <c r="AU15" s="111" t="s">
        <v>7</v>
      </c>
      <c r="AV15" s="113">
        <v>19.2</v>
      </c>
      <c r="AW15" s="31"/>
      <c r="AX15" s="699"/>
      <c r="AY15" s="702"/>
      <c r="AZ15" s="144" t="s">
        <v>16</v>
      </c>
      <c r="BA15" s="139" t="s">
        <v>514</v>
      </c>
      <c r="BB15" s="156">
        <v>19.2</v>
      </c>
      <c r="BC15" s="156" t="s">
        <v>7</v>
      </c>
      <c r="BD15" s="158">
        <v>19.2</v>
      </c>
      <c r="BF15" s="699"/>
      <c r="BG15" s="702"/>
      <c r="BH15" s="560" t="s">
        <v>16</v>
      </c>
      <c r="BI15" s="571" t="s">
        <v>514</v>
      </c>
      <c r="BJ15" s="564">
        <v>19.2</v>
      </c>
      <c r="BK15" s="564" t="s">
        <v>7</v>
      </c>
      <c r="BL15" s="559">
        <v>19.2</v>
      </c>
    </row>
    <row r="16" spans="2:64" ht="15" customHeight="1" thickBot="1">
      <c r="B16" s="719"/>
      <c r="C16" s="722"/>
      <c r="D16" s="23" t="s">
        <v>17</v>
      </c>
      <c r="E16" s="23" t="s">
        <v>515</v>
      </c>
      <c r="F16" s="23">
        <v>14.4</v>
      </c>
      <c r="G16" s="23" t="s">
        <v>7</v>
      </c>
      <c r="H16" s="35">
        <v>14.4</v>
      </c>
      <c r="I16" s="28"/>
      <c r="J16" s="724"/>
      <c r="K16" s="722"/>
      <c r="L16" s="23" t="s">
        <v>17</v>
      </c>
      <c r="M16" s="23" t="s">
        <v>515</v>
      </c>
      <c r="N16" s="23">
        <v>14.4</v>
      </c>
      <c r="O16" s="23" t="s">
        <v>7</v>
      </c>
      <c r="P16" s="35">
        <v>14.4</v>
      </c>
      <c r="Q16" s="28"/>
      <c r="R16" s="724"/>
      <c r="S16" s="722"/>
      <c r="T16" s="23" t="s">
        <v>17</v>
      </c>
      <c r="U16" s="23" t="s">
        <v>515</v>
      </c>
      <c r="V16" s="23">
        <v>14.4</v>
      </c>
      <c r="W16" s="23" t="s">
        <v>7</v>
      </c>
      <c r="X16" s="35">
        <v>14.4</v>
      </c>
      <c r="Y16" s="28"/>
      <c r="Z16" s="724"/>
      <c r="AA16" s="722"/>
      <c r="AB16" s="23" t="s">
        <v>17</v>
      </c>
      <c r="AC16" s="23" t="s">
        <v>515</v>
      </c>
      <c r="AD16" s="23">
        <v>14.4</v>
      </c>
      <c r="AE16" s="23" t="s">
        <v>7</v>
      </c>
      <c r="AF16" s="35">
        <v>14.4</v>
      </c>
      <c r="AG16" s="28"/>
      <c r="AH16" s="724"/>
      <c r="AI16" s="722"/>
      <c r="AJ16" s="23" t="s">
        <v>17</v>
      </c>
      <c r="AK16" s="23" t="s">
        <v>515</v>
      </c>
      <c r="AL16" s="23">
        <v>14.4</v>
      </c>
      <c r="AM16" s="23" t="s">
        <v>7</v>
      </c>
      <c r="AN16" s="35">
        <v>14.4</v>
      </c>
      <c r="AO16" s="98"/>
      <c r="AP16" s="699"/>
      <c r="AQ16" s="702"/>
      <c r="AR16" s="94" t="s">
        <v>17</v>
      </c>
      <c r="AS16" s="23" t="s">
        <v>515</v>
      </c>
      <c r="AT16" s="111">
        <v>14.4</v>
      </c>
      <c r="AU16" s="111" t="s">
        <v>7</v>
      </c>
      <c r="AV16" s="113">
        <v>14.4</v>
      </c>
      <c r="AW16" s="31"/>
      <c r="AX16" s="699"/>
      <c r="AY16" s="702"/>
      <c r="AZ16" s="144" t="s">
        <v>17</v>
      </c>
      <c r="BA16" s="139" t="s">
        <v>515</v>
      </c>
      <c r="BB16" s="156">
        <v>14.4</v>
      </c>
      <c r="BC16" s="156" t="s">
        <v>7</v>
      </c>
      <c r="BD16" s="158">
        <v>14.4</v>
      </c>
      <c r="BF16" s="699"/>
      <c r="BG16" s="702"/>
      <c r="BH16" s="560" t="s">
        <v>17</v>
      </c>
      <c r="BI16" s="571" t="s">
        <v>515</v>
      </c>
      <c r="BJ16" s="564">
        <v>14.4</v>
      </c>
      <c r="BK16" s="564" t="s">
        <v>7</v>
      </c>
      <c r="BL16" s="559">
        <v>14.4</v>
      </c>
    </row>
    <row r="17" spans="2:64" ht="15" customHeight="1" thickBot="1">
      <c r="B17" s="719"/>
      <c r="C17" s="722"/>
      <c r="D17" s="23" t="s">
        <v>18</v>
      </c>
      <c r="E17" s="23" t="s">
        <v>516</v>
      </c>
      <c r="F17" s="23">
        <v>26</v>
      </c>
      <c r="G17" s="23" t="s">
        <v>7</v>
      </c>
      <c r="H17" s="35">
        <v>26</v>
      </c>
      <c r="I17" s="28"/>
      <c r="J17" s="724"/>
      <c r="K17" s="722"/>
      <c r="L17" s="23" t="s">
        <v>18</v>
      </c>
      <c r="M17" s="23" t="s">
        <v>516</v>
      </c>
      <c r="N17" s="23">
        <v>26</v>
      </c>
      <c r="O17" s="23" t="s">
        <v>7</v>
      </c>
      <c r="P17" s="35">
        <v>26</v>
      </c>
      <c r="Q17" s="28"/>
      <c r="R17" s="724"/>
      <c r="S17" s="722"/>
      <c r="T17" s="23" t="s">
        <v>18</v>
      </c>
      <c r="U17" s="23" t="s">
        <v>516</v>
      </c>
      <c r="V17" s="23">
        <v>26</v>
      </c>
      <c r="W17" s="23" t="s">
        <v>7</v>
      </c>
      <c r="X17" s="35">
        <v>26</v>
      </c>
      <c r="Y17" s="28"/>
      <c r="Z17" s="724"/>
      <c r="AA17" s="722"/>
      <c r="AB17" s="23" t="s">
        <v>18</v>
      </c>
      <c r="AC17" s="23" t="s">
        <v>516</v>
      </c>
      <c r="AD17" s="23">
        <v>26</v>
      </c>
      <c r="AE17" s="23" t="s">
        <v>7</v>
      </c>
      <c r="AF17" s="35">
        <v>26</v>
      </c>
      <c r="AG17" s="28"/>
      <c r="AH17" s="724"/>
      <c r="AI17" s="722"/>
      <c r="AJ17" s="23" t="s">
        <v>18</v>
      </c>
      <c r="AK17" s="23" t="s">
        <v>516</v>
      </c>
      <c r="AL17" s="23">
        <v>26</v>
      </c>
      <c r="AM17" s="23" t="s">
        <v>7</v>
      </c>
      <c r="AN17" s="35">
        <v>26</v>
      </c>
      <c r="AO17" s="98"/>
      <c r="AP17" s="699"/>
      <c r="AQ17" s="702"/>
      <c r="AR17" s="94" t="s">
        <v>18</v>
      </c>
      <c r="AS17" s="23" t="s">
        <v>516</v>
      </c>
      <c r="AT17" s="111">
        <v>28</v>
      </c>
      <c r="AU17" s="111"/>
      <c r="AV17" s="113">
        <v>28</v>
      </c>
      <c r="AW17" s="31"/>
      <c r="AX17" s="699"/>
      <c r="AY17" s="702"/>
      <c r="AZ17" s="144" t="s">
        <v>18</v>
      </c>
      <c r="BA17" s="139" t="s">
        <v>516</v>
      </c>
      <c r="BB17" s="156">
        <v>28</v>
      </c>
      <c r="BC17" s="156"/>
      <c r="BD17" s="158">
        <v>28</v>
      </c>
      <c r="BF17" s="699"/>
      <c r="BG17" s="702"/>
      <c r="BH17" s="560" t="s">
        <v>18</v>
      </c>
      <c r="BI17" s="571" t="s">
        <v>516</v>
      </c>
      <c r="BJ17" s="564">
        <v>28</v>
      </c>
      <c r="BK17" s="564"/>
      <c r="BL17" s="559">
        <v>28</v>
      </c>
    </row>
    <row r="18" spans="2:64" ht="28.5" customHeight="1" thickBot="1">
      <c r="B18" s="719"/>
      <c r="C18" s="722"/>
      <c r="D18" s="23" t="s">
        <v>19</v>
      </c>
      <c r="E18" s="23" t="s">
        <v>517</v>
      </c>
      <c r="F18" s="23">
        <v>46.3</v>
      </c>
      <c r="G18" s="23" t="s">
        <v>7</v>
      </c>
      <c r="H18" s="35">
        <v>46.3</v>
      </c>
      <c r="I18" s="28"/>
      <c r="J18" s="724"/>
      <c r="K18" s="722"/>
      <c r="L18" s="23" t="s">
        <v>19</v>
      </c>
      <c r="M18" s="23" t="s">
        <v>521</v>
      </c>
      <c r="N18" s="23">
        <v>50.8</v>
      </c>
      <c r="O18" s="23" t="s">
        <v>7</v>
      </c>
      <c r="P18" s="35">
        <v>50.8</v>
      </c>
      <c r="Q18" s="28"/>
      <c r="R18" s="724"/>
      <c r="S18" s="722"/>
      <c r="T18" s="23" t="s">
        <v>19</v>
      </c>
      <c r="U18" s="23" t="s">
        <v>521</v>
      </c>
      <c r="V18" s="23">
        <v>50.8</v>
      </c>
      <c r="W18" s="23" t="s">
        <v>7</v>
      </c>
      <c r="X18" s="35">
        <v>50.8</v>
      </c>
      <c r="Y18" s="28"/>
      <c r="Z18" s="724"/>
      <c r="AA18" s="722"/>
      <c r="AB18" s="23" t="s">
        <v>19</v>
      </c>
      <c r="AC18" s="23" t="s">
        <v>525</v>
      </c>
      <c r="AD18" s="23">
        <v>53.3</v>
      </c>
      <c r="AE18" s="23" t="s">
        <v>7</v>
      </c>
      <c r="AF18" s="35">
        <v>53.3</v>
      </c>
      <c r="AG18" s="28"/>
      <c r="AH18" s="724"/>
      <c r="AI18" s="722"/>
      <c r="AJ18" s="23" t="s">
        <v>19</v>
      </c>
      <c r="AK18" s="23" t="s">
        <v>525</v>
      </c>
      <c r="AL18" s="23">
        <v>53.3</v>
      </c>
      <c r="AM18" s="23" t="s">
        <v>7</v>
      </c>
      <c r="AN18" s="35">
        <v>53.3</v>
      </c>
      <c r="AO18" s="98"/>
      <c r="AP18" s="699"/>
      <c r="AQ18" s="702"/>
      <c r="AR18" s="94" t="s">
        <v>19</v>
      </c>
      <c r="AS18" s="23" t="s">
        <v>525</v>
      </c>
      <c r="AT18" s="111">
        <v>46.3</v>
      </c>
      <c r="AU18" s="111" t="s">
        <v>7</v>
      </c>
      <c r="AV18" s="113">
        <v>46.3</v>
      </c>
      <c r="AW18" s="31"/>
      <c r="AX18" s="699"/>
      <c r="AY18" s="702"/>
      <c r="AZ18" s="144" t="s">
        <v>19</v>
      </c>
      <c r="BA18" s="139" t="s">
        <v>619</v>
      </c>
      <c r="BB18" s="156">
        <v>46.3</v>
      </c>
      <c r="BC18" s="156" t="s">
        <v>7</v>
      </c>
      <c r="BD18" s="158">
        <v>46.3</v>
      </c>
      <c r="BF18" s="699"/>
      <c r="BG18" s="702"/>
      <c r="BH18" s="560" t="s">
        <v>19</v>
      </c>
      <c r="BI18" s="571" t="s">
        <v>525</v>
      </c>
      <c r="BJ18" s="564">
        <v>46.3</v>
      </c>
      <c r="BK18" s="564" t="s">
        <v>7</v>
      </c>
      <c r="BL18" s="559">
        <v>46.3</v>
      </c>
    </row>
    <row r="19" spans="2:64" ht="15" customHeight="1" thickBot="1">
      <c r="B19" s="719"/>
      <c r="C19" s="722"/>
      <c r="D19" s="23" t="s">
        <v>20</v>
      </c>
      <c r="E19" s="23"/>
      <c r="F19" s="23" t="s">
        <v>7</v>
      </c>
      <c r="G19" s="23" t="s">
        <v>7</v>
      </c>
      <c r="H19" s="35" t="s">
        <v>7</v>
      </c>
      <c r="I19" s="28"/>
      <c r="J19" s="724"/>
      <c r="K19" s="722"/>
      <c r="L19" s="23" t="s">
        <v>20</v>
      </c>
      <c r="M19" s="23"/>
      <c r="N19" s="23"/>
      <c r="O19" s="23"/>
      <c r="P19" s="35"/>
      <c r="Q19" s="28"/>
      <c r="R19" s="724"/>
      <c r="S19" s="722"/>
      <c r="T19" s="23" t="s">
        <v>20</v>
      </c>
      <c r="U19" s="23"/>
      <c r="V19" s="23"/>
      <c r="W19" s="23"/>
      <c r="X19" s="35"/>
      <c r="Y19" s="28"/>
      <c r="Z19" s="724"/>
      <c r="AA19" s="722"/>
      <c r="AB19" s="23" t="s">
        <v>20</v>
      </c>
      <c r="AC19" s="23"/>
      <c r="AD19" s="23"/>
      <c r="AE19" s="23"/>
      <c r="AF19" s="35"/>
      <c r="AG19" s="28"/>
      <c r="AH19" s="724"/>
      <c r="AI19" s="722"/>
      <c r="AJ19" s="23" t="s">
        <v>20</v>
      </c>
      <c r="AK19" s="23"/>
      <c r="AL19" s="23"/>
      <c r="AM19" s="23"/>
      <c r="AN19" s="35"/>
      <c r="AO19" s="98"/>
      <c r="AP19" s="699"/>
      <c r="AQ19" s="702"/>
      <c r="AR19" s="94" t="s">
        <v>20</v>
      </c>
      <c r="AS19" s="23"/>
      <c r="AT19" s="111"/>
      <c r="AU19" s="111"/>
      <c r="AV19" s="113"/>
      <c r="AW19" s="31"/>
      <c r="AX19" s="699"/>
      <c r="AY19" s="702"/>
      <c r="AZ19" s="144" t="s">
        <v>20</v>
      </c>
      <c r="BA19" s="139"/>
      <c r="BB19" s="156"/>
      <c r="BC19" s="156"/>
      <c r="BD19" s="158"/>
      <c r="BF19" s="699"/>
      <c r="BG19" s="702"/>
      <c r="BH19" s="560" t="s">
        <v>20</v>
      </c>
      <c r="BI19" s="571"/>
      <c r="BJ19" s="564"/>
      <c r="BK19" s="564"/>
      <c r="BL19" s="559"/>
    </row>
    <row r="20" spans="2:64" ht="15" customHeight="1" thickBot="1">
      <c r="B20" s="719"/>
      <c r="C20" s="722"/>
      <c r="D20" s="23" t="s">
        <v>21</v>
      </c>
      <c r="E20" s="23" t="s">
        <v>518</v>
      </c>
      <c r="F20" s="23">
        <v>67.599999999999994</v>
      </c>
      <c r="G20" s="23" t="s">
        <v>7</v>
      </c>
      <c r="H20" s="35">
        <v>67.599999999999994</v>
      </c>
      <c r="I20" s="28"/>
      <c r="J20" s="724"/>
      <c r="K20" s="722"/>
      <c r="L20" s="23" t="s">
        <v>21</v>
      </c>
      <c r="M20" s="23" t="s">
        <v>518</v>
      </c>
      <c r="N20" s="23">
        <v>67.599999999999994</v>
      </c>
      <c r="O20" s="23" t="s">
        <v>7</v>
      </c>
      <c r="P20" s="35">
        <v>67.599999999999994</v>
      </c>
      <c r="Q20" s="28"/>
      <c r="R20" s="724"/>
      <c r="S20" s="722"/>
      <c r="T20" s="23" t="s">
        <v>21</v>
      </c>
      <c r="U20" s="23" t="s">
        <v>518</v>
      </c>
      <c r="V20" s="23">
        <v>67.599999999999994</v>
      </c>
      <c r="W20" s="23" t="s">
        <v>7</v>
      </c>
      <c r="X20" s="35">
        <v>67.599999999999994</v>
      </c>
      <c r="Y20" s="28"/>
      <c r="Z20" s="724"/>
      <c r="AA20" s="722"/>
      <c r="AB20" s="23" t="s">
        <v>21</v>
      </c>
      <c r="AC20" s="23" t="s">
        <v>518</v>
      </c>
      <c r="AD20" s="23">
        <v>67.599999999999994</v>
      </c>
      <c r="AE20" s="23" t="s">
        <v>7</v>
      </c>
      <c r="AF20" s="35">
        <v>67.599999999999994</v>
      </c>
      <c r="AG20" s="28"/>
      <c r="AH20" s="724"/>
      <c r="AI20" s="722"/>
      <c r="AJ20" s="23" t="s">
        <v>21</v>
      </c>
      <c r="AK20" s="23" t="s">
        <v>518</v>
      </c>
      <c r="AL20" s="23">
        <v>67.599999999999994</v>
      </c>
      <c r="AM20" s="23" t="s">
        <v>7</v>
      </c>
      <c r="AN20" s="35">
        <v>67.599999999999994</v>
      </c>
      <c r="AO20" s="98"/>
      <c r="AP20" s="699"/>
      <c r="AQ20" s="702"/>
      <c r="AR20" s="94" t="s">
        <v>21</v>
      </c>
      <c r="AS20" s="23" t="s">
        <v>518</v>
      </c>
      <c r="AT20" s="111">
        <v>81.8</v>
      </c>
      <c r="AU20" s="111" t="s">
        <v>7</v>
      </c>
      <c r="AV20" s="113">
        <v>81.8</v>
      </c>
      <c r="AW20" s="31"/>
      <c r="AX20" s="699"/>
      <c r="AY20" s="702"/>
      <c r="AZ20" s="144" t="s">
        <v>21</v>
      </c>
      <c r="BA20" s="139" t="s">
        <v>518</v>
      </c>
      <c r="BB20" s="156">
        <v>81.8</v>
      </c>
      <c r="BC20" s="156" t="s">
        <v>7</v>
      </c>
      <c r="BD20" s="158">
        <v>81.8</v>
      </c>
      <c r="BF20" s="699"/>
      <c r="BG20" s="702"/>
      <c r="BH20" s="560" t="s">
        <v>21</v>
      </c>
      <c r="BI20" s="571" t="s">
        <v>750</v>
      </c>
      <c r="BJ20" s="564">
        <v>81.8</v>
      </c>
      <c r="BK20" s="564" t="s">
        <v>7</v>
      </c>
      <c r="BL20" s="559">
        <v>81.8</v>
      </c>
    </row>
    <row r="21" spans="2:64" ht="15" customHeight="1" thickBot="1">
      <c r="B21" s="719"/>
      <c r="C21" s="722"/>
      <c r="D21" s="23" t="s">
        <v>22</v>
      </c>
      <c r="E21" s="23" t="s">
        <v>519</v>
      </c>
      <c r="F21" s="23">
        <v>32.799999999999997</v>
      </c>
      <c r="G21" s="23" t="s">
        <v>7</v>
      </c>
      <c r="H21" s="35">
        <v>32.799999999999997</v>
      </c>
      <c r="I21" s="28"/>
      <c r="J21" s="724"/>
      <c r="K21" s="722"/>
      <c r="L21" s="23" t="s">
        <v>22</v>
      </c>
      <c r="M21" s="23" t="s">
        <v>522</v>
      </c>
      <c r="N21" s="23">
        <v>46.8</v>
      </c>
      <c r="O21" s="23" t="s">
        <v>7</v>
      </c>
      <c r="P21" s="35">
        <v>46.8</v>
      </c>
      <c r="Q21" s="28"/>
      <c r="R21" s="724"/>
      <c r="S21" s="722"/>
      <c r="T21" s="23" t="s">
        <v>22</v>
      </c>
      <c r="U21" s="23" t="s">
        <v>524</v>
      </c>
      <c r="V21" s="23">
        <v>52.9</v>
      </c>
      <c r="W21" s="23" t="s">
        <v>7</v>
      </c>
      <c r="X21" s="35">
        <v>52.9</v>
      </c>
      <c r="Y21" s="28"/>
      <c r="Z21" s="724"/>
      <c r="AA21" s="722"/>
      <c r="AB21" s="23" t="s">
        <v>22</v>
      </c>
      <c r="AC21" s="23" t="s">
        <v>524</v>
      </c>
      <c r="AD21" s="23">
        <v>52.9</v>
      </c>
      <c r="AE21" s="23" t="s">
        <v>7</v>
      </c>
      <c r="AF21" s="35">
        <v>52.9</v>
      </c>
      <c r="AG21" s="28"/>
      <c r="AH21" s="724"/>
      <c r="AI21" s="722"/>
      <c r="AJ21" s="23" t="s">
        <v>22</v>
      </c>
      <c r="AK21" s="23" t="s">
        <v>524</v>
      </c>
      <c r="AL21" s="23">
        <v>52.9</v>
      </c>
      <c r="AM21" s="23" t="s">
        <v>7</v>
      </c>
      <c r="AN21" s="35">
        <v>52.9</v>
      </c>
      <c r="AO21" s="98"/>
      <c r="AP21" s="699"/>
      <c r="AQ21" s="702"/>
      <c r="AR21" s="94" t="s">
        <v>22</v>
      </c>
      <c r="AS21" s="23" t="s">
        <v>524</v>
      </c>
      <c r="AT21" s="111">
        <v>52.9</v>
      </c>
      <c r="AU21" s="111" t="s">
        <v>7</v>
      </c>
      <c r="AV21" s="113">
        <v>52.9</v>
      </c>
      <c r="AW21" s="31"/>
      <c r="AX21" s="699"/>
      <c r="AY21" s="702"/>
      <c r="AZ21" s="144" t="s">
        <v>22</v>
      </c>
      <c r="BA21" s="139" t="s">
        <v>524</v>
      </c>
      <c r="BB21" s="156">
        <v>52.9</v>
      </c>
      <c r="BC21" s="156" t="s">
        <v>7</v>
      </c>
      <c r="BD21" s="158">
        <v>52.9</v>
      </c>
      <c r="BF21" s="699"/>
      <c r="BG21" s="702"/>
      <c r="BH21" s="560" t="s">
        <v>22</v>
      </c>
      <c r="BI21" s="571" t="s">
        <v>524</v>
      </c>
      <c r="BJ21" s="564">
        <v>52.9</v>
      </c>
      <c r="BK21" s="564" t="s">
        <v>7</v>
      </c>
      <c r="BL21" s="559">
        <v>52.9</v>
      </c>
    </row>
    <row r="22" spans="2:64" ht="15" customHeight="1" thickBot="1">
      <c r="B22" s="719"/>
      <c r="C22" s="722"/>
      <c r="D22" s="23" t="s">
        <v>23</v>
      </c>
      <c r="E22" s="23"/>
      <c r="F22" s="23" t="s">
        <v>7</v>
      </c>
      <c r="G22" s="23" t="s">
        <v>7</v>
      </c>
      <c r="H22" s="35" t="s">
        <v>7</v>
      </c>
      <c r="I22" s="28"/>
      <c r="J22" s="724"/>
      <c r="K22" s="722"/>
      <c r="L22" s="23" t="s">
        <v>23</v>
      </c>
      <c r="M22" s="23"/>
      <c r="N22" s="23" t="s">
        <v>7</v>
      </c>
      <c r="O22" s="23" t="s">
        <v>7</v>
      </c>
      <c r="P22" s="35" t="s">
        <v>7</v>
      </c>
      <c r="Q22" s="28"/>
      <c r="R22" s="724"/>
      <c r="S22" s="722"/>
      <c r="T22" s="23" t="s">
        <v>23</v>
      </c>
      <c r="U22" s="23"/>
      <c r="V22" s="23" t="s">
        <v>7</v>
      </c>
      <c r="W22" s="23" t="s">
        <v>7</v>
      </c>
      <c r="X22" s="35" t="s">
        <v>7</v>
      </c>
      <c r="Y22" s="28"/>
      <c r="Z22" s="724"/>
      <c r="AA22" s="722"/>
      <c r="AB22" s="23" t="s">
        <v>23</v>
      </c>
      <c r="AC22" s="23"/>
      <c r="AD22" s="23" t="s">
        <v>7</v>
      </c>
      <c r="AE22" s="23" t="s">
        <v>7</v>
      </c>
      <c r="AF22" s="35" t="s">
        <v>7</v>
      </c>
      <c r="AG22" s="28"/>
      <c r="AH22" s="724"/>
      <c r="AI22" s="722"/>
      <c r="AJ22" s="23" t="s">
        <v>23</v>
      </c>
      <c r="AK22" s="23"/>
      <c r="AL22" s="23" t="s">
        <v>7</v>
      </c>
      <c r="AM22" s="23" t="s">
        <v>7</v>
      </c>
      <c r="AN22" s="35" t="s">
        <v>7</v>
      </c>
      <c r="AO22" s="98"/>
      <c r="AP22" s="699"/>
      <c r="AQ22" s="702"/>
      <c r="AR22" s="94" t="s">
        <v>23</v>
      </c>
      <c r="AS22" s="23"/>
      <c r="AT22" s="111" t="s">
        <v>7</v>
      </c>
      <c r="AU22" s="111" t="s">
        <v>7</v>
      </c>
      <c r="AV22" s="113" t="s">
        <v>7</v>
      </c>
      <c r="AW22" s="31"/>
      <c r="AX22" s="699"/>
      <c r="AY22" s="702"/>
      <c r="AZ22" s="144" t="s">
        <v>23</v>
      </c>
      <c r="BA22" s="139"/>
      <c r="BB22" s="156" t="s">
        <v>7</v>
      </c>
      <c r="BC22" s="156" t="s">
        <v>7</v>
      </c>
      <c r="BD22" s="158" t="s">
        <v>7</v>
      </c>
      <c r="BF22" s="699"/>
      <c r="BG22" s="702"/>
      <c r="BH22" s="560" t="s">
        <v>23</v>
      </c>
      <c r="BI22" s="571"/>
      <c r="BJ22" s="564" t="s">
        <v>7</v>
      </c>
      <c r="BK22" s="564" t="s">
        <v>7</v>
      </c>
      <c r="BL22" s="559" t="s">
        <v>7</v>
      </c>
    </row>
    <row r="23" spans="2:64" ht="15" customHeight="1" thickBot="1">
      <c r="B23" s="719"/>
      <c r="C23" s="722"/>
      <c r="D23" s="23" t="s">
        <v>24</v>
      </c>
      <c r="E23" s="23" t="s">
        <v>520</v>
      </c>
      <c r="F23" s="23">
        <v>80.7</v>
      </c>
      <c r="G23" s="23" t="s">
        <v>7</v>
      </c>
      <c r="H23" s="35">
        <v>80.7</v>
      </c>
      <c r="I23" s="28"/>
      <c r="J23" s="724"/>
      <c r="K23" s="722"/>
      <c r="L23" s="23" t="s">
        <v>24</v>
      </c>
      <c r="M23" s="23" t="s">
        <v>520</v>
      </c>
      <c r="N23" s="23">
        <v>80.7</v>
      </c>
      <c r="O23" s="23" t="s">
        <v>7</v>
      </c>
      <c r="P23" s="35">
        <v>80.7</v>
      </c>
      <c r="Q23" s="28"/>
      <c r="R23" s="724"/>
      <c r="S23" s="722"/>
      <c r="T23" s="23" t="s">
        <v>24</v>
      </c>
      <c r="U23" s="23" t="s">
        <v>520</v>
      </c>
      <c r="V23" s="23">
        <v>80.7</v>
      </c>
      <c r="W23" s="23" t="s">
        <v>7</v>
      </c>
      <c r="X23" s="35">
        <v>80.7</v>
      </c>
      <c r="Y23" s="28"/>
      <c r="Z23" s="724"/>
      <c r="AA23" s="722"/>
      <c r="AB23" s="23" t="s">
        <v>24</v>
      </c>
      <c r="AC23" s="23" t="s">
        <v>520</v>
      </c>
      <c r="AD23" s="23">
        <v>80.7</v>
      </c>
      <c r="AE23" s="23" t="s">
        <v>7</v>
      </c>
      <c r="AF23" s="35">
        <v>80.7</v>
      </c>
      <c r="AG23" s="28"/>
      <c r="AH23" s="724"/>
      <c r="AI23" s="722"/>
      <c r="AJ23" s="23" t="s">
        <v>24</v>
      </c>
      <c r="AK23" s="23" t="s">
        <v>520</v>
      </c>
      <c r="AL23" s="23">
        <v>80.7</v>
      </c>
      <c r="AM23" s="23" t="s">
        <v>7</v>
      </c>
      <c r="AN23" s="35">
        <v>80.7</v>
      </c>
      <c r="AO23" s="98"/>
      <c r="AP23" s="699"/>
      <c r="AQ23" s="702"/>
      <c r="AR23" s="105" t="s">
        <v>24</v>
      </c>
      <c r="AS23" s="23" t="s">
        <v>520</v>
      </c>
      <c r="AT23" s="111">
        <v>80.7</v>
      </c>
      <c r="AU23" s="111" t="s">
        <v>7</v>
      </c>
      <c r="AV23" s="113">
        <v>80.7</v>
      </c>
      <c r="AW23" s="31"/>
      <c r="AX23" s="699"/>
      <c r="AY23" s="702"/>
      <c r="AZ23" s="150" t="s">
        <v>24</v>
      </c>
      <c r="BA23" s="139" t="s">
        <v>520</v>
      </c>
      <c r="BB23" s="156">
        <v>80.7</v>
      </c>
      <c r="BC23" s="156" t="s">
        <v>7</v>
      </c>
      <c r="BD23" s="158">
        <v>80.7</v>
      </c>
      <c r="BF23" s="699"/>
      <c r="BG23" s="702"/>
      <c r="BH23" s="563" t="s">
        <v>24</v>
      </c>
      <c r="BI23" s="571" t="s">
        <v>520</v>
      </c>
      <c r="BJ23" s="564">
        <v>80.7</v>
      </c>
      <c r="BK23" s="564" t="s">
        <v>7</v>
      </c>
      <c r="BL23" s="559">
        <v>80.7</v>
      </c>
    </row>
    <row r="24" spans="2:64" ht="15" customHeight="1" thickBot="1">
      <c r="B24" s="719"/>
      <c r="C24" s="707"/>
      <c r="D24" s="23" t="s">
        <v>25</v>
      </c>
      <c r="E24" s="23" t="s">
        <v>257</v>
      </c>
      <c r="F24" s="23" t="s">
        <v>259</v>
      </c>
      <c r="G24" s="23" t="s">
        <v>257</v>
      </c>
      <c r="H24" s="35" t="s">
        <v>259</v>
      </c>
      <c r="I24" s="28"/>
      <c r="J24" s="724"/>
      <c r="K24" s="707"/>
      <c r="L24" s="23" t="s">
        <v>25</v>
      </c>
      <c r="M24" s="23" t="s">
        <v>523</v>
      </c>
      <c r="N24" s="23">
        <v>13.1</v>
      </c>
      <c r="O24" s="23" t="s">
        <v>7</v>
      </c>
      <c r="P24" s="35">
        <v>13.1</v>
      </c>
      <c r="Q24" s="28"/>
      <c r="R24" s="724"/>
      <c r="S24" s="707"/>
      <c r="T24" s="23" t="s">
        <v>25</v>
      </c>
      <c r="U24" s="23" t="s">
        <v>523</v>
      </c>
      <c r="V24" s="23">
        <v>13.1</v>
      </c>
      <c r="W24" s="23" t="s">
        <v>7</v>
      </c>
      <c r="X24" s="35">
        <v>13.1</v>
      </c>
      <c r="Y24" s="28"/>
      <c r="Z24" s="724"/>
      <c r="AA24" s="707"/>
      <c r="AB24" s="23" t="s">
        <v>25</v>
      </c>
      <c r="AC24" s="23" t="s">
        <v>523</v>
      </c>
      <c r="AD24" s="23">
        <v>13.1</v>
      </c>
      <c r="AE24" s="23" t="s">
        <v>7</v>
      </c>
      <c r="AF24" s="35">
        <v>13.1</v>
      </c>
      <c r="AG24" s="28"/>
      <c r="AH24" s="724"/>
      <c r="AI24" s="707"/>
      <c r="AJ24" s="23" t="s">
        <v>25</v>
      </c>
      <c r="AK24" s="23" t="s">
        <v>523</v>
      </c>
      <c r="AL24" s="23">
        <v>13.1</v>
      </c>
      <c r="AM24" s="23" t="s">
        <v>7</v>
      </c>
      <c r="AN24" s="35">
        <v>13.1</v>
      </c>
      <c r="AO24" s="98"/>
      <c r="AP24" s="699"/>
      <c r="AQ24" s="702"/>
      <c r="AR24" s="95" t="s">
        <v>25</v>
      </c>
      <c r="AS24" s="105" t="s">
        <v>526</v>
      </c>
      <c r="AT24" s="114">
        <v>20.5</v>
      </c>
      <c r="AU24" s="114" t="s">
        <v>7</v>
      </c>
      <c r="AV24" s="115">
        <v>20.5</v>
      </c>
      <c r="AW24" s="31"/>
      <c r="AX24" s="699"/>
      <c r="AY24" s="702"/>
      <c r="AZ24" s="145" t="s">
        <v>25</v>
      </c>
      <c r="BA24" s="150" t="s">
        <v>526</v>
      </c>
      <c r="BB24" s="159">
        <v>20.5</v>
      </c>
      <c r="BC24" s="159" t="s">
        <v>7</v>
      </c>
      <c r="BD24" s="160">
        <v>20.5</v>
      </c>
      <c r="BF24" s="699"/>
      <c r="BG24" s="702"/>
      <c r="BH24" s="580" t="s">
        <v>25</v>
      </c>
      <c r="BI24" s="563" t="s">
        <v>526</v>
      </c>
      <c r="BJ24" s="568">
        <v>20.5</v>
      </c>
      <c r="BK24" s="568" t="s">
        <v>7</v>
      </c>
      <c r="BL24" s="567">
        <v>20.5</v>
      </c>
    </row>
    <row r="25" spans="2:64" ht="15" customHeight="1" thickBot="1">
      <c r="B25" s="719"/>
      <c r="C25" s="713" t="s">
        <v>154</v>
      </c>
      <c r="D25" s="713" t="s">
        <v>254</v>
      </c>
      <c r="E25" s="713" t="s">
        <v>257</v>
      </c>
      <c r="F25" s="713">
        <v>17.3</v>
      </c>
      <c r="G25" s="713" t="s">
        <v>257</v>
      </c>
      <c r="H25" s="716">
        <v>17.3</v>
      </c>
      <c r="I25" s="28"/>
      <c r="J25" s="724"/>
      <c r="K25" s="713" t="s">
        <v>154</v>
      </c>
      <c r="L25" s="713" t="s">
        <v>254</v>
      </c>
      <c r="M25" s="713" t="s">
        <v>257</v>
      </c>
      <c r="N25" s="713">
        <v>17.3</v>
      </c>
      <c r="O25" s="713" t="s">
        <v>257</v>
      </c>
      <c r="P25" s="716">
        <v>17.3</v>
      </c>
      <c r="Q25" s="28"/>
      <c r="R25" s="724"/>
      <c r="S25" s="713" t="s">
        <v>154</v>
      </c>
      <c r="T25" s="713" t="s">
        <v>254</v>
      </c>
      <c r="U25" s="713" t="s">
        <v>257</v>
      </c>
      <c r="V25" s="713">
        <v>17.3</v>
      </c>
      <c r="W25" s="713" t="s">
        <v>257</v>
      </c>
      <c r="X25" s="716">
        <v>17.3</v>
      </c>
      <c r="Y25" s="28"/>
      <c r="Z25" s="724"/>
      <c r="AA25" s="713" t="s">
        <v>154</v>
      </c>
      <c r="AB25" s="713" t="s">
        <v>254</v>
      </c>
      <c r="AC25" s="713" t="s">
        <v>257</v>
      </c>
      <c r="AD25" s="713">
        <v>17.3</v>
      </c>
      <c r="AE25" s="713" t="s">
        <v>257</v>
      </c>
      <c r="AF25" s="716">
        <v>17.3</v>
      </c>
      <c r="AG25" s="28"/>
      <c r="AH25" s="724"/>
      <c r="AI25" s="713" t="s">
        <v>154</v>
      </c>
      <c r="AJ25" s="713" t="s">
        <v>254</v>
      </c>
      <c r="AK25" s="713" t="s">
        <v>257</v>
      </c>
      <c r="AL25" s="713">
        <v>17.3</v>
      </c>
      <c r="AM25" s="713" t="s">
        <v>257</v>
      </c>
      <c r="AN25" s="716">
        <v>17.3</v>
      </c>
      <c r="AO25" s="98"/>
      <c r="AP25" s="699"/>
      <c r="AQ25" s="702"/>
      <c r="AR25" s="96" t="s">
        <v>204</v>
      </c>
      <c r="AS25" s="96" t="s">
        <v>527</v>
      </c>
      <c r="AT25" s="106">
        <v>57</v>
      </c>
      <c r="AU25" s="106"/>
      <c r="AV25" s="107">
        <v>57</v>
      </c>
      <c r="AW25" s="31"/>
      <c r="AX25" s="699"/>
      <c r="AY25" s="702"/>
      <c r="AZ25" s="146" t="s">
        <v>204</v>
      </c>
      <c r="BA25" s="146" t="s">
        <v>527</v>
      </c>
      <c r="BB25" s="151">
        <v>57</v>
      </c>
      <c r="BC25" s="151"/>
      <c r="BD25" s="152">
        <v>57</v>
      </c>
      <c r="BF25" s="699"/>
      <c r="BG25" s="702"/>
      <c r="BH25" s="582" t="s">
        <v>204</v>
      </c>
      <c r="BI25" s="582" t="s">
        <v>527</v>
      </c>
      <c r="BJ25" s="558">
        <v>57</v>
      </c>
      <c r="BK25" s="558"/>
      <c r="BL25" s="562">
        <v>57</v>
      </c>
    </row>
    <row r="26" spans="2:64" ht="15" customHeight="1">
      <c r="B26" s="719"/>
      <c r="C26" s="707"/>
      <c r="D26" s="707"/>
      <c r="E26" s="707"/>
      <c r="F26" s="707"/>
      <c r="G26" s="707"/>
      <c r="H26" s="717"/>
      <c r="I26" s="28"/>
      <c r="J26" s="724"/>
      <c r="K26" s="707"/>
      <c r="L26" s="707"/>
      <c r="M26" s="707"/>
      <c r="N26" s="707"/>
      <c r="O26" s="707"/>
      <c r="P26" s="717"/>
      <c r="Q26" s="28"/>
      <c r="R26" s="724"/>
      <c r="S26" s="707"/>
      <c r="T26" s="707"/>
      <c r="U26" s="707"/>
      <c r="V26" s="707"/>
      <c r="W26" s="707"/>
      <c r="X26" s="717"/>
      <c r="Y26" s="28"/>
      <c r="Z26" s="724"/>
      <c r="AA26" s="707"/>
      <c r="AB26" s="707"/>
      <c r="AC26" s="707"/>
      <c r="AD26" s="707"/>
      <c r="AE26" s="707"/>
      <c r="AF26" s="717"/>
      <c r="AG26" s="28"/>
      <c r="AH26" s="724"/>
      <c r="AI26" s="707"/>
      <c r="AJ26" s="707"/>
      <c r="AK26" s="707"/>
      <c r="AL26" s="707"/>
      <c r="AM26" s="707"/>
      <c r="AN26" s="717"/>
      <c r="AO26" s="98"/>
      <c r="AP26" s="699"/>
      <c r="AQ26" s="703"/>
      <c r="AR26" s="97" t="s">
        <v>209</v>
      </c>
      <c r="AS26" s="97" t="s">
        <v>528</v>
      </c>
      <c r="AT26" s="110">
        <v>28</v>
      </c>
      <c r="AU26" s="110"/>
      <c r="AV26" s="109">
        <v>28</v>
      </c>
      <c r="AW26" s="31"/>
      <c r="AX26" s="699"/>
      <c r="AY26" s="703"/>
      <c r="AZ26" s="147" t="s">
        <v>209</v>
      </c>
      <c r="BA26" s="147" t="s">
        <v>528</v>
      </c>
      <c r="BB26" s="155">
        <v>28</v>
      </c>
      <c r="BC26" s="155"/>
      <c r="BD26" s="154">
        <v>28</v>
      </c>
      <c r="BF26" s="699"/>
      <c r="BG26" s="703"/>
      <c r="BH26" s="574" t="s">
        <v>209</v>
      </c>
      <c r="BI26" s="574" t="s">
        <v>528</v>
      </c>
      <c r="BJ26" s="556">
        <v>28</v>
      </c>
      <c r="BK26" s="556"/>
      <c r="BL26" s="557">
        <v>28</v>
      </c>
    </row>
    <row r="27" spans="2:64" ht="15" customHeight="1">
      <c r="B27" s="719"/>
      <c r="C27" s="713" t="s">
        <v>26</v>
      </c>
      <c r="D27" s="713" t="s">
        <v>255</v>
      </c>
      <c r="E27" s="713" t="s">
        <v>257</v>
      </c>
      <c r="F27" s="713" t="s">
        <v>257</v>
      </c>
      <c r="G27" s="713" t="s">
        <v>257</v>
      </c>
      <c r="H27" s="716" t="s">
        <v>257</v>
      </c>
      <c r="I27" s="28"/>
      <c r="J27" s="724"/>
      <c r="K27" s="713" t="s">
        <v>26</v>
      </c>
      <c r="L27" s="713" t="s">
        <v>255</v>
      </c>
      <c r="M27" s="713" t="s">
        <v>257</v>
      </c>
      <c r="N27" s="713" t="s">
        <v>257</v>
      </c>
      <c r="O27" s="713" t="s">
        <v>257</v>
      </c>
      <c r="P27" s="716" t="s">
        <v>257</v>
      </c>
      <c r="Q27" s="28"/>
      <c r="R27" s="724"/>
      <c r="S27" s="713" t="s">
        <v>26</v>
      </c>
      <c r="T27" s="713" t="s">
        <v>255</v>
      </c>
      <c r="U27" s="713" t="s">
        <v>257</v>
      </c>
      <c r="V27" s="713" t="s">
        <v>257</v>
      </c>
      <c r="W27" s="713" t="s">
        <v>257</v>
      </c>
      <c r="X27" s="716" t="s">
        <v>257</v>
      </c>
      <c r="Y27" s="28"/>
      <c r="Z27" s="724"/>
      <c r="AA27" s="713" t="s">
        <v>26</v>
      </c>
      <c r="AB27" s="713" t="s">
        <v>255</v>
      </c>
      <c r="AC27" s="713" t="s">
        <v>257</v>
      </c>
      <c r="AD27" s="713" t="s">
        <v>257</v>
      </c>
      <c r="AE27" s="713" t="s">
        <v>257</v>
      </c>
      <c r="AF27" s="716" t="s">
        <v>257</v>
      </c>
      <c r="AG27" s="28"/>
      <c r="AH27" s="724"/>
      <c r="AI27" s="713" t="s">
        <v>26</v>
      </c>
      <c r="AJ27" s="713" t="s">
        <v>255</v>
      </c>
      <c r="AK27" s="713" t="s">
        <v>257</v>
      </c>
      <c r="AL27" s="713" t="s">
        <v>257</v>
      </c>
      <c r="AM27" s="713" t="s">
        <v>257</v>
      </c>
      <c r="AN27" s="716" t="s">
        <v>257</v>
      </c>
      <c r="AO27" s="98"/>
      <c r="AP27" s="699"/>
      <c r="AQ27" s="704" t="s">
        <v>154</v>
      </c>
      <c r="AR27" s="706" t="s">
        <v>254</v>
      </c>
      <c r="AS27" s="708" t="s">
        <v>156</v>
      </c>
      <c r="AT27" s="708">
        <v>17.3</v>
      </c>
      <c r="AU27" s="708" t="s">
        <v>257</v>
      </c>
      <c r="AV27" s="710">
        <v>17.3</v>
      </c>
      <c r="AW27" s="19"/>
      <c r="AX27" s="699"/>
      <c r="AY27" s="704" t="s">
        <v>154</v>
      </c>
      <c r="AZ27" s="706" t="s">
        <v>43</v>
      </c>
      <c r="BA27" s="708" t="s">
        <v>156</v>
      </c>
      <c r="BB27" s="708">
        <v>17.3</v>
      </c>
      <c r="BC27" s="708" t="s">
        <v>28</v>
      </c>
      <c r="BD27" s="710">
        <v>17.3</v>
      </c>
      <c r="BF27" s="699"/>
      <c r="BG27" s="704" t="s">
        <v>154</v>
      </c>
      <c r="BH27" s="706" t="s">
        <v>43</v>
      </c>
      <c r="BI27" s="708" t="s">
        <v>156</v>
      </c>
      <c r="BJ27" s="708">
        <v>17.3</v>
      </c>
      <c r="BK27" s="708" t="s">
        <v>28</v>
      </c>
      <c r="BL27" s="710">
        <v>17.3</v>
      </c>
    </row>
    <row r="28" spans="2:64" ht="15" customHeight="1">
      <c r="B28" s="719"/>
      <c r="C28" s="707"/>
      <c r="D28" s="707"/>
      <c r="E28" s="707"/>
      <c r="F28" s="707"/>
      <c r="G28" s="707"/>
      <c r="H28" s="717"/>
      <c r="I28" s="28"/>
      <c r="J28" s="724"/>
      <c r="K28" s="707"/>
      <c r="L28" s="707"/>
      <c r="M28" s="707"/>
      <c r="N28" s="707"/>
      <c r="O28" s="707"/>
      <c r="P28" s="717"/>
      <c r="Q28" s="28"/>
      <c r="R28" s="724"/>
      <c r="S28" s="707"/>
      <c r="T28" s="707"/>
      <c r="U28" s="707"/>
      <c r="V28" s="707"/>
      <c r="W28" s="707"/>
      <c r="X28" s="717"/>
      <c r="Y28" s="28"/>
      <c r="Z28" s="724"/>
      <c r="AA28" s="707"/>
      <c r="AB28" s="707"/>
      <c r="AC28" s="707"/>
      <c r="AD28" s="707"/>
      <c r="AE28" s="707"/>
      <c r="AF28" s="717"/>
      <c r="AG28" s="28"/>
      <c r="AH28" s="724"/>
      <c r="AI28" s="707"/>
      <c r="AJ28" s="707"/>
      <c r="AK28" s="707"/>
      <c r="AL28" s="707"/>
      <c r="AM28" s="707"/>
      <c r="AN28" s="717"/>
      <c r="AO28" s="98"/>
      <c r="AP28" s="699"/>
      <c r="AQ28" s="705"/>
      <c r="AR28" s="707"/>
      <c r="AS28" s="709"/>
      <c r="AT28" s="709"/>
      <c r="AU28" s="709"/>
      <c r="AV28" s="711"/>
      <c r="AW28" s="19"/>
      <c r="AX28" s="699"/>
      <c r="AY28" s="705"/>
      <c r="AZ28" s="707"/>
      <c r="BA28" s="709"/>
      <c r="BB28" s="709"/>
      <c r="BC28" s="709"/>
      <c r="BD28" s="711"/>
      <c r="BF28" s="699"/>
      <c r="BG28" s="705"/>
      <c r="BH28" s="707"/>
      <c r="BI28" s="709"/>
      <c r="BJ28" s="709"/>
      <c r="BK28" s="709"/>
      <c r="BL28" s="711"/>
    </row>
    <row r="29" spans="2:64" s="19" customFormat="1" ht="15" customHeight="1">
      <c r="B29" s="719"/>
      <c r="C29" s="714" t="s">
        <v>27</v>
      </c>
      <c r="D29" s="714" t="s">
        <v>45</v>
      </c>
      <c r="E29" s="714" t="s">
        <v>173</v>
      </c>
      <c r="F29" s="714">
        <v>117.4</v>
      </c>
      <c r="G29" s="714" t="s">
        <v>257</v>
      </c>
      <c r="H29" s="715">
        <v>117.4</v>
      </c>
      <c r="I29" s="28"/>
      <c r="J29" s="724"/>
      <c r="K29" s="714" t="s">
        <v>27</v>
      </c>
      <c r="L29" s="714" t="s">
        <v>45</v>
      </c>
      <c r="M29" s="714" t="s">
        <v>173</v>
      </c>
      <c r="N29" s="714">
        <v>117.4</v>
      </c>
      <c r="O29" s="714" t="s">
        <v>257</v>
      </c>
      <c r="P29" s="715">
        <v>117.4</v>
      </c>
      <c r="Q29" s="28"/>
      <c r="R29" s="724"/>
      <c r="S29" s="714" t="s">
        <v>27</v>
      </c>
      <c r="T29" s="714" t="s">
        <v>45</v>
      </c>
      <c r="U29" s="714" t="s">
        <v>173</v>
      </c>
      <c r="V29" s="714">
        <v>117.4</v>
      </c>
      <c r="W29" s="714" t="s">
        <v>257</v>
      </c>
      <c r="X29" s="715">
        <v>117.4</v>
      </c>
      <c r="Y29" s="28"/>
      <c r="Z29" s="724"/>
      <c r="AA29" s="714" t="s">
        <v>27</v>
      </c>
      <c r="AB29" s="714" t="s">
        <v>45</v>
      </c>
      <c r="AC29" s="714" t="s">
        <v>173</v>
      </c>
      <c r="AD29" s="714">
        <v>117.4</v>
      </c>
      <c r="AE29" s="714" t="s">
        <v>257</v>
      </c>
      <c r="AF29" s="715">
        <v>117.4</v>
      </c>
      <c r="AG29" s="28"/>
      <c r="AH29" s="724"/>
      <c r="AI29" s="714" t="s">
        <v>27</v>
      </c>
      <c r="AJ29" s="714" t="s">
        <v>45</v>
      </c>
      <c r="AK29" s="714" t="s">
        <v>173</v>
      </c>
      <c r="AL29" s="714">
        <v>117.4</v>
      </c>
      <c r="AM29" s="714" t="s">
        <v>257</v>
      </c>
      <c r="AN29" s="715">
        <v>117.4</v>
      </c>
      <c r="AO29" s="98"/>
      <c r="AP29" s="699"/>
      <c r="AQ29" s="712" t="s">
        <v>529</v>
      </c>
      <c r="AR29" s="713" t="s">
        <v>255</v>
      </c>
      <c r="AS29" s="714" t="s">
        <v>237</v>
      </c>
      <c r="AT29" s="714">
        <v>13.8</v>
      </c>
      <c r="AU29" s="714" t="s">
        <v>257</v>
      </c>
      <c r="AV29" s="715">
        <v>13.8</v>
      </c>
      <c r="AX29" s="699"/>
      <c r="AY29" s="712" t="s">
        <v>26</v>
      </c>
      <c r="AZ29" s="713" t="s">
        <v>44</v>
      </c>
      <c r="BA29" s="714" t="s">
        <v>237</v>
      </c>
      <c r="BB29" s="714">
        <v>13.8</v>
      </c>
      <c r="BC29" s="714" t="s">
        <v>28</v>
      </c>
      <c r="BD29" s="715">
        <v>13.8</v>
      </c>
      <c r="BF29" s="699"/>
      <c r="BG29" s="712" t="s">
        <v>26</v>
      </c>
      <c r="BH29" s="713" t="s">
        <v>44</v>
      </c>
      <c r="BI29" s="714" t="s">
        <v>237</v>
      </c>
      <c r="BJ29" s="714">
        <v>13.8</v>
      </c>
      <c r="BK29" s="714" t="s">
        <v>28</v>
      </c>
      <c r="BL29" s="715">
        <v>13.8</v>
      </c>
    </row>
    <row r="30" spans="2:64" ht="15" customHeight="1" thickBot="1">
      <c r="B30" s="720"/>
      <c r="C30" s="734"/>
      <c r="D30" s="734"/>
      <c r="E30" s="734"/>
      <c r="F30" s="734"/>
      <c r="G30" s="734"/>
      <c r="H30" s="735"/>
      <c r="I30" s="28"/>
      <c r="J30" s="725"/>
      <c r="K30" s="736"/>
      <c r="L30" s="736"/>
      <c r="M30" s="734"/>
      <c r="N30" s="734"/>
      <c r="O30" s="734"/>
      <c r="P30" s="735"/>
      <c r="Q30" s="28"/>
      <c r="R30" s="725"/>
      <c r="S30" s="736"/>
      <c r="T30" s="736"/>
      <c r="U30" s="734"/>
      <c r="V30" s="734"/>
      <c r="W30" s="734"/>
      <c r="X30" s="735"/>
      <c r="Y30" s="28"/>
      <c r="Z30" s="725"/>
      <c r="AA30" s="736"/>
      <c r="AB30" s="736"/>
      <c r="AC30" s="734"/>
      <c r="AD30" s="734"/>
      <c r="AE30" s="734"/>
      <c r="AF30" s="735"/>
      <c r="AG30" s="28"/>
      <c r="AH30" s="725"/>
      <c r="AI30" s="736"/>
      <c r="AJ30" s="736"/>
      <c r="AK30" s="734"/>
      <c r="AL30" s="734"/>
      <c r="AM30" s="734"/>
      <c r="AN30" s="735"/>
      <c r="AO30" s="98"/>
      <c r="AP30" s="699"/>
      <c r="AQ30" s="705"/>
      <c r="AR30" s="707"/>
      <c r="AS30" s="709"/>
      <c r="AT30" s="709"/>
      <c r="AU30" s="709"/>
      <c r="AV30" s="711"/>
      <c r="AW30" s="19"/>
      <c r="AX30" s="699"/>
      <c r="AY30" s="705"/>
      <c r="AZ30" s="707"/>
      <c r="BA30" s="709"/>
      <c r="BB30" s="709"/>
      <c r="BC30" s="709"/>
      <c r="BD30" s="711"/>
      <c r="BF30" s="699"/>
      <c r="BG30" s="705"/>
      <c r="BH30" s="707"/>
      <c r="BI30" s="709"/>
      <c r="BJ30" s="709"/>
      <c r="BK30" s="709"/>
      <c r="BL30" s="711"/>
    </row>
    <row r="31" spans="2:64" ht="36" customHeight="1" thickBot="1"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6"/>
      <c r="AP31" s="700"/>
      <c r="AQ31" s="99" t="s">
        <v>27</v>
      </c>
      <c r="AR31" s="34" t="s">
        <v>45</v>
      </c>
      <c r="AS31" s="34" t="s">
        <v>173</v>
      </c>
      <c r="AT31" s="34">
        <v>117.4</v>
      </c>
      <c r="AU31" s="34" t="s">
        <v>257</v>
      </c>
      <c r="AV31" s="100">
        <v>117.4</v>
      </c>
      <c r="AW31" s="19"/>
      <c r="AX31" s="700"/>
      <c r="AY31" s="148" t="s">
        <v>27</v>
      </c>
      <c r="AZ31" s="141" t="s">
        <v>45</v>
      </c>
      <c r="BA31" s="141" t="s">
        <v>173</v>
      </c>
      <c r="BB31" s="141">
        <v>117.4</v>
      </c>
      <c r="BC31" s="141" t="s">
        <v>28</v>
      </c>
      <c r="BD31" s="149">
        <v>117.4</v>
      </c>
      <c r="BF31" s="700"/>
      <c r="BG31" s="480" t="s">
        <v>27</v>
      </c>
      <c r="BH31" s="479" t="s">
        <v>45</v>
      </c>
      <c r="BI31" s="479" t="s">
        <v>173</v>
      </c>
      <c r="BJ31" s="479">
        <v>117.4</v>
      </c>
      <c r="BK31" s="479" t="s">
        <v>28</v>
      </c>
      <c r="BL31" s="481">
        <v>117.4</v>
      </c>
    </row>
    <row r="32" spans="2:64" ht="27" customHeight="1">
      <c r="I32" s="7"/>
    </row>
    <row r="33" spans="9:9" ht="19.5" customHeight="1">
      <c r="I33" s="7"/>
    </row>
    <row r="34" spans="9:9" ht="19.5" customHeight="1"/>
    <row r="35" spans="9:9" ht="19.5" customHeight="1">
      <c r="I35" s="7"/>
    </row>
    <row r="36" spans="9:9" ht="27" customHeight="1"/>
    <row r="37" spans="9:9" ht="27" customHeight="1"/>
    <row r="38" spans="9:9" ht="27" customHeight="1"/>
    <row r="39" spans="9:9" ht="27" customHeight="1"/>
    <row r="40" spans="9:9" ht="27" customHeight="1"/>
    <row r="41" spans="9:9" ht="27" customHeight="1"/>
    <row r="42" spans="9:9" ht="27" customHeight="1"/>
    <row r="43" spans="9:9" ht="27" customHeight="1"/>
    <row r="44" spans="9:9" ht="27" customHeight="1"/>
    <row r="45" spans="9:9" ht="27" customHeight="1"/>
    <row r="46" spans="9:9" ht="27" customHeight="1"/>
    <row r="47" spans="9:9" ht="27" customHeight="1"/>
    <row r="48" spans="9:9" ht="27" customHeight="1"/>
    <row r="49" ht="27" customHeight="1"/>
    <row r="50" ht="27" customHeight="1"/>
    <row r="51" ht="27" customHeight="1"/>
    <row r="52" ht="27" customHeight="1"/>
    <row r="53" ht="27" customHeight="1"/>
    <row r="54" ht="19.5" customHeight="1"/>
    <row r="55" ht="19.5" customHeight="1"/>
    <row r="56" ht="19.5" customHeight="1"/>
    <row r="57" ht="19.5" customHeight="1"/>
    <row r="58" ht="34.5" customHeight="1"/>
    <row r="61" ht="17.25" customHeight="1"/>
    <row r="64" ht="17.25" customHeight="1"/>
    <row r="65" ht="16.5" customHeight="1"/>
    <row r="76" ht="16.5" customHeight="1"/>
    <row r="88" ht="16.5" customHeight="1"/>
    <row r="90" ht="16.5" customHeight="1"/>
    <row r="105" ht="16.5" customHeight="1"/>
    <row r="113" ht="16.5" customHeight="1"/>
    <row r="142" ht="16.5" customHeight="1"/>
    <row r="150" ht="16.5" customHeight="1"/>
    <row r="179" ht="16.5" customHeight="1"/>
    <row r="187" ht="16.5" customHeight="1"/>
  </sheetData>
  <mergeCells count="206">
    <mergeCell ref="AR27:AR28"/>
    <mergeCell ref="AS27:AS28"/>
    <mergeCell ref="AT27:AT28"/>
    <mergeCell ref="AV27:AV28"/>
    <mergeCell ref="AU27:AU28"/>
    <mergeCell ref="AP7:AP31"/>
    <mergeCell ref="T29:T30"/>
    <mergeCell ref="U29:U30"/>
    <mergeCell ref="V29:V30"/>
    <mergeCell ref="W29:W30"/>
    <mergeCell ref="X29:X30"/>
    <mergeCell ref="AJ29:AJ30"/>
    <mergeCell ref="AK29:AK30"/>
    <mergeCell ref="AL29:AL30"/>
    <mergeCell ref="AM29:AM30"/>
    <mergeCell ref="AN29:AN30"/>
    <mergeCell ref="AB27:AB28"/>
    <mergeCell ref="AJ25:AJ26"/>
    <mergeCell ref="AJ27:AJ28"/>
    <mergeCell ref="Z7:Z30"/>
    <mergeCell ref="AA7:AA24"/>
    <mergeCell ref="AA29:AA30"/>
    <mergeCell ref="AB29:AB30"/>
    <mergeCell ref="AC29:AC30"/>
    <mergeCell ref="G25:G26"/>
    <mergeCell ref="H25:H26"/>
    <mergeCell ref="S25:S26"/>
    <mergeCell ref="C29:C30"/>
    <mergeCell ref="D29:D30"/>
    <mergeCell ref="E29:E30"/>
    <mergeCell ref="F29:F30"/>
    <mergeCell ref="G29:G30"/>
    <mergeCell ref="H29:H30"/>
    <mergeCell ref="K29:K30"/>
    <mergeCell ref="L29:L30"/>
    <mergeCell ref="M29:M30"/>
    <mergeCell ref="N29:N30"/>
    <mergeCell ref="O29:O30"/>
    <mergeCell ref="P29:P30"/>
    <mergeCell ref="S29:S30"/>
    <mergeCell ref="AA27:AA28"/>
    <mergeCell ref="AC27:AC28"/>
    <mergeCell ref="AD27:AD28"/>
    <mergeCell ref="AE27:AE28"/>
    <mergeCell ref="AF27:AF28"/>
    <mergeCell ref="AI27:AI28"/>
    <mergeCell ref="AH7:AH30"/>
    <mergeCell ref="AI7:AI24"/>
    <mergeCell ref="AA25:AA26"/>
    <mergeCell ref="AC25:AC26"/>
    <mergeCell ref="AD25:AD26"/>
    <mergeCell ref="AE25:AE26"/>
    <mergeCell ref="AF25:AF26"/>
    <mergeCell ref="AI25:AI26"/>
    <mergeCell ref="AQ29:AQ30"/>
    <mergeCell ref="AS29:AS30"/>
    <mergeCell ref="AT29:AT30"/>
    <mergeCell ref="AU29:AU30"/>
    <mergeCell ref="AV29:AV30"/>
    <mergeCell ref="AR29:AR30"/>
    <mergeCell ref="AD29:AD30"/>
    <mergeCell ref="AE29:AE30"/>
    <mergeCell ref="AF29:AF30"/>
    <mergeCell ref="AI29:AI30"/>
    <mergeCell ref="AK25:AK26"/>
    <mergeCell ref="AL25:AL26"/>
    <mergeCell ref="AM25:AM26"/>
    <mergeCell ref="AN25:AN26"/>
    <mergeCell ref="AB25:AB26"/>
    <mergeCell ref="AQ7:AQ26"/>
    <mergeCell ref="AQ27:AQ28"/>
    <mergeCell ref="AK4:AK6"/>
    <mergeCell ref="AL4:AL6"/>
    <mergeCell ref="AM4:AN4"/>
    <mergeCell ref="AP4:AP6"/>
    <mergeCell ref="AQ4:AQ6"/>
    <mergeCell ref="AK27:AK28"/>
    <mergeCell ref="AL27:AL28"/>
    <mergeCell ref="AM27:AM28"/>
    <mergeCell ref="AN27:AN28"/>
    <mergeCell ref="AR4:AR6"/>
    <mergeCell ref="AS4:AS6"/>
    <mergeCell ref="AT4:AT6"/>
    <mergeCell ref="AU4:AV4"/>
    <mergeCell ref="AM5:AM6"/>
    <mergeCell ref="AN5:AN6"/>
    <mergeCell ref="AU5:AU6"/>
    <mergeCell ref="AV5:AV6"/>
    <mergeCell ref="Z4:Z6"/>
    <mergeCell ref="AA4:AA6"/>
    <mergeCell ref="AB4:AB6"/>
    <mergeCell ref="AC4:AC6"/>
    <mergeCell ref="AD4:AD6"/>
    <mergeCell ref="AE4:AF4"/>
    <mergeCell ref="AH4:AH6"/>
    <mergeCell ref="AI4:AI6"/>
    <mergeCell ref="AJ4:AJ6"/>
    <mergeCell ref="AE5:AE6"/>
    <mergeCell ref="AF5:AF6"/>
    <mergeCell ref="U4:U6"/>
    <mergeCell ref="V4:V6"/>
    <mergeCell ref="B4:B6"/>
    <mergeCell ref="C4:C6"/>
    <mergeCell ref="D4:D6"/>
    <mergeCell ref="E4:E6"/>
    <mergeCell ref="G5:G6"/>
    <mergeCell ref="F4:F6"/>
    <mergeCell ref="N4:N6"/>
    <mergeCell ref="G4:H4"/>
    <mergeCell ref="H5:H6"/>
    <mergeCell ref="J4:J6"/>
    <mergeCell ref="K4:K6"/>
    <mergeCell ref="L4:L6"/>
    <mergeCell ref="M4:M6"/>
    <mergeCell ref="W4:X4"/>
    <mergeCell ref="W5:W6"/>
    <mergeCell ref="X5:X6"/>
    <mergeCell ref="C27:C28"/>
    <mergeCell ref="E27:E28"/>
    <mergeCell ref="F27:F28"/>
    <mergeCell ref="G27:G28"/>
    <mergeCell ref="H27:H28"/>
    <mergeCell ref="O4:P4"/>
    <mergeCell ref="O5:O6"/>
    <mergeCell ref="P5:P6"/>
    <mergeCell ref="R4:R6"/>
    <mergeCell ref="S4:S6"/>
    <mergeCell ref="R7:R30"/>
    <mergeCell ref="S27:S28"/>
    <mergeCell ref="K25:K26"/>
    <mergeCell ref="M25:M26"/>
    <mergeCell ref="N25:N26"/>
    <mergeCell ref="U27:U28"/>
    <mergeCell ref="V27:V28"/>
    <mergeCell ref="O25:O26"/>
    <mergeCell ref="P25:P26"/>
    <mergeCell ref="X25:X26"/>
    <mergeCell ref="T4:T6"/>
    <mergeCell ref="U25:U26"/>
    <mergeCell ref="V25:V26"/>
    <mergeCell ref="W25:W26"/>
    <mergeCell ref="X27:X28"/>
    <mergeCell ref="W27:W28"/>
    <mergeCell ref="B7:B30"/>
    <mergeCell ref="C7:C24"/>
    <mergeCell ref="J7:J30"/>
    <mergeCell ref="K7:K24"/>
    <mergeCell ref="K27:K28"/>
    <mergeCell ref="M27:M28"/>
    <mergeCell ref="N27:N28"/>
    <mergeCell ref="O27:O28"/>
    <mergeCell ref="P27:P28"/>
    <mergeCell ref="E25:E26"/>
    <mergeCell ref="C25:C26"/>
    <mergeCell ref="D25:D26"/>
    <mergeCell ref="D27:D28"/>
    <mergeCell ref="L25:L26"/>
    <mergeCell ref="L27:L28"/>
    <mergeCell ref="T25:T26"/>
    <mergeCell ref="T27:T28"/>
    <mergeCell ref="S7:S24"/>
    <mergeCell ref="F25:F26"/>
    <mergeCell ref="AZ4:AZ6"/>
    <mergeCell ref="BA4:BA6"/>
    <mergeCell ref="BB4:BB6"/>
    <mergeCell ref="BC4:BD4"/>
    <mergeCell ref="BC5:BC6"/>
    <mergeCell ref="BD5:BD6"/>
    <mergeCell ref="AX7:AX31"/>
    <mergeCell ref="AY7:AY26"/>
    <mergeCell ref="AY27:AY28"/>
    <mergeCell ref="AZ27:AZ28"/>
    <mergeCell ref="BA27:BA28"/>
    <mergeCell ref="BB27:BB28"/>
    <mergeCell ref="BC27:BC28"/>
    <mergeCell ref="BD27:BD28"/>
    <mergeCell ref="AY29:AY30"/>
    <mergeCell ref="AZ29:AZ30"/>
    <mergeCell ref="BA29:BA30"/>
    <mergeCell ref="BB29:BB30"/>
    <mergeCell ref="BC29:BC30"/>
    <mergeCell ref="BD29:BD30"/>
    <mergeCell ref="AX4:AX6"/>
    <mergeCell ref="AY4:AY6"/>
    <mergeCell ref="BF4:BF6"/>
    <mergeCell ref="BG4:BG6"/>
    <mergeCell ref="BH4:BH6"/>
    <mergeCell ref="BI4:BI6"/>
    <mergeCell ref="BJ4:BJ6"/>
    <mergeCell ref="BK4:BL4"/>
    <mergeCell ref="BK5:BK6"/>
    <mergeCell ref="BL5:BL6"/>
    <mergeCell ref="BF7:BF31"/>
    <mergeCell ref="BG7:BG26"/>
    <mergeCell ref="BG27:BG28"/>
    <mergeCell ref="BH27:BH28"/>
    <mergeCell ref="BI27:BI28"/>
    <mergeCell ref="BJ27:BJ28"/>
    <mergeCell ref="BK27:BK28"/>
    <mergeCell ref="BL27:BL28"/>
    <mergeCell ref="BG29:BG30"/>
    <mergeCell ref="BH29:BH30"/>
    <mergeCell ref="BI29:BI30"/>
    <mergeCell ref="BJ29:BJ30"/>
    <mergeCell ref="BK29:BK30"/>
    <mergeCell ref="BL29:BL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257"/>
  <sheetViews>
    <sheetView zoomScale="85" zoomScaleNormal="85" workbookViewId="0">
      <selection activeCell="E243" sqref="E243:R248"/>
    </sheetView>
  </sheetViews>
  <sheetFormatPr defaultRowHeight="17.399999999999999"/>
  <cols>
    <col min="1" max="1" width="12.3984375" customWidth="1"/>
    <col min="3" max="3" width="18" customWidth="1"/>
    <col min="4" max="18" width="10.59765625" customWidth="1"/>
  </cols>
  <sheetData>
    <row r="1" spans="2:19" ht="25.2">
      <c r="B1" s="1" t="s">
        <v>273</v>
      </c>
    </row>
    <row r="2" spans="2:19" ht="21">
      <c r="C2" s="2" t="s">
        <v>10</v>
      </c>
    </row>
    <row r="3" spans="2:19" ht="18" thickBo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s="22" t="s">
        <v>61</v>
      </c>
      <c r="S3" s="21"/>
    </row>
    <row r="4" spans="2:19" ht="16.5" customHeight="1">
      <c r="B4" s="596" t="s">
        <v>52</v>
      </c>
      <c r="C4" s="599" t="s">
        <v>9</v>
      </c>
      <c r="D4" s="599" t="s">
        <v>2</v>
      </c>
      <c r="E4" s="599" t="s">
        <v>652</v>
      </c>
      <c r="F4" s="752" t="s">
        <v>654</v>
      </c>
      <c r="G4" s="753"/>
      <c r="H4" s="753"/>
      <c r="I4" s="753"/>
      <c r="J4" s="753"/>
      <c r="K4" s="753"/>
      <c r="L4" s="754"/>
      <c r="M4" s="752" t="s">
        <v>656</v>
      </c>
      <c r="N4" s="753"/>
      <c r="O4" s="753"/>
      <c r="P4" s="753"/>
      <c r="Q4" s="753"/>
      <c r="R4" s="755"/>
      <c r="S4" s="21"/>
    </row>
    <row r="5" spans="2:19">
      <c r="B5" s="597"/>
      <c r="C5" s="600"/>
      <c r="D5" s="600"/>
      <c r="E5" s="600"/>
      <c r="F5" s="671"/>
      <c r="G5" s="672"/>
      <c r="H5" s="672"/>
      <c r="I5" s="672"/>
      <c r="J5" s="672"/>
      <c r="K5" s="672"/>
      <c r="L5" s="673"/>
      <c r="M5" s="671"/>
      <c r="N5" s="672"/>
      <c r="O5" s="672"/>
      <c r="P5" s="672"/>
      <c r="Q5" s="672"/>
      <c r="R5" s="756"/>
      <c r="S5" s="21"/>
    </row>
    <row r="6" spans="2:19" ht="16.5" customHeight="1">
      <c r="B6" s="597"/>
      <c r="C6" s="600"/>
      <c r="D6" s="600"/>
      <c r="E6" s="600"/>
      <c r="F6" s="606" t="s">
        <v>56</v>
      </c>
      <c r="G6" s="666" t="s">
        <v>653</v>
      </c>
      <c r="H6" s="667"/>
      <c r="I6" s="668"/>
      <c r="J6" s="666" t="s">
        <v>655</v>
      </c>
      <c r="K6" s="667"/>
      <c r="L6" s="668"/>
      <c r="M6" s="666" t="s">
        <v>210</v>
      </c>
      <c r="N6" s="667"/>
      <c r="O6" s="667"/>
      <c r="P6" s="667"/>
      <c r="Q6" s="667"/>
      <c r="R6" s="757"/>
      <c r="S6" s="21"/>
    </row>
    <row r="7" spans="2:19">
      <c r="B7" s="597"/>
      <c r="C7" s="600"/>
      <c r="D7" s="600"/>
      <c r="E7" s="600"/>
      <c r="F7" s="600"/>
      <c r="G7" s="671"/>
      <c r="H7" s="672"/>
      <c r="I7" s="673"/>
      <c r="J7" s="671"/>
      <c r="K7" s="672"/>
      <c r="L7" s="673"/>
      <c r="M7" s="671"/>
      <c r="N7" s="672"/>
      <c r="O7" s="672"/>
      <c r="P7" s="672"/>
      <c r="Q7" s="672"/>
      <c r="R7" s="756"/>
      <c r="S7" s="21"/>
    </row>
    <row r="8" spans="2:19">
      <c r="B8" s="597"/>
      <c r="C8" s="600"/>
      <c r="D8" s="600"/>
      <c r="E8" s="600"/>
      <c r="F8" s="600"/>
      <c r="G8" s="606" t="s">
        <v>8</v>
      </c>
      <c r="H8" s="606" t="s">
        <v>251</v>
      </c>
      <c r="I8" s="606" t="s">
        <v>58</v>
      </c>
      <c r="J8" s="606" t="s">
        <v>8</v>
      </c>
      <c r="K8" s="606" t="s">
        <v>251</v>
      </c>
      <c r="L8" s="606" t="s">
        <v>58</v>
      </c>
      <c r="M8" s="606" t="s">
        <v>8</v>
      </c>
      <c r="N8" s="606" t="s">
        <v>251</v>
      </c>
      <c r="O8" s="606" t="s">
        <v>58</v>
      </c>
      <c r="P8" s="606" t="s">
        <v>59</v>
      </c>
      <c r="Q8" s="44">
        <v>50</v>
      </c>
      <c r="R8" s="214">
        <v>37</v>
      </c>
      <c r="S8" s="21"/>
    </row>
    <row r="9" spans="2:19" ht="18" thickBot="1">
      <c r="B9" s="598"/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1"/>
      <c r="Q9" s="45" t="s">
        <v>60</v>
      </c>
      <c r="R9" s="46" t="s">
        <v>57</v>
      </c>
      <c r="S9" s="21"/>
    </row>
    <row r="10" spans="2:19" ht="20.100000000000001" customHeight="1" thickTop="1">
      <c r="B10" s="747">
        <v>2011</v>
      </c>
      <c r="C10" s="750" t="s">
        <v>152</v>
      </c>
      <c r="D10" s="26" t="s">
        <v>8</v>
      </c>
      <c r="E10" s="217">
        <v>1886814</v>
      </c>
      <c r="F10" s="217">
        <v>1382815</v>
      </c>
      <c r="G10" s="217">
        <v>1255251</v>
      </c>
      <c r="H10" s="217">
        <v>771137</v>
      </c>
      <c r="I10" s="217">
        <v>484114</v>
      </c>
      <c r="J10" s="217">
        <v>127564</v>
      </c>
      <c r="K10" s="217">
        <v>65042</v>
      </c>
      <c r="L10" s="217">
        <v>62522</v>
      </c>
      <c r="M10" s="217">
        <v>503999</v>
      </c>
      <c r="N10" s="217">
        <v>19447</v>
      </c>
      <c r="O10" s="217">
        <v>462125</v>
      </c>
      <c r="P10" s="217">
        <v>6726</v>
      </c>
      <c r="Q10" s="218">
        <v>0</v>
      </c>
      <c r="R10" s="219">
        <v>15701</v>
      </c>
      <c r="S10" s="21"/>
    </row>
    <row r="11" spans="2:19" ht="20.100000000000001" customHeight="1">
      <c r="B11" s="748"/>
      <c r="C11" s="751"/>
      <c r="D11" s="36" t="s">
        <v>12</v>
      </c>
      <c r="E11" s="220">
        <v>492354</v>
      </c>
      <c r="F11" s="220">
        <v>391746</v>
      </c>
      <c r="G11" s="220">
        <v>360580</v>
      </c>
      <c r="H11" s="220">
        <v>102856</v>
      </c>
      <c r="I11" s="220">
        <v>257724</v>
      </c>
      <c r="J11" s="220">
        <v>31166</v>
      </c>
      <c r="K11" s="220">
        <v>6244</v>
      </c>
      <c r="L11" s="220">
        <v>24922</v>
      </c>
      <c r="M11" s="220">
        <v>100608</v>
      </c>
      <c r="N11" s="220">
        <v>400</v>
      </c>
      <c r="O11" s="220">
        <v>86630</v>
      </c>
      <c r="P11" s="220">
        <v>4248</v>
      </c>
      <c r="Q11" s="221" t="s">
        <v>252</v>
      </c>
      <c r="R11" s="219">
        <v>9330</v>
      </c>
      <c r="S11" s="29"/>
    </row>
    <row r="12" spans="2:19" ht="20.100000000000001" customHeight="1">
      <c r="B12" s="748"/>
      <c r="C12" s="751"/>
      <c r="D12" s="36" t="s">
        <v>13</v>
      </c>
      <c r="E12" s="220">
        <v>167406</v>
      </c>
      <c r="F12" s="220">
        <v>115143</v>
      </c>
      <c r="G12" s="220">
        <v>95129</v>
      </c>
      <c r="H12" s="220">
        <v>50018</v>
      </c>
      <c r="I12" s="220">
        <v>45111</v>
      </c>
      <c r="J12" s="220">
        <v>20014</v>
      </c>
      <c r="K12" s="220">
        <v>8330</v>
      </c>
      <c r="L12" s="220">
        <v>11684</v>
      </c>
      <c r="M12" s="220">
        <v>52263</v>
      </c>
      <c r="N12" s="220">
        <v>1392</v>
      </c>
      <c r="O12" s="220">
        <v>49613</v>
      </c>
      <c r="P12" s="220"/>
      <c r="Q12" s="222"/>
      <c r="R12" s="219">
        <v>1258</v>
      </c>
      <c r="S12" s="29"/>
    </row>
    <row r="13" spans="2:19" ht="20.100000000000001" customHeight="1">
      <c r="B13" s="748"/>
      <c r="C13" s="751"/>
      <c r="D13" s="36" t="s">
        <v>14</v>
      </c>
      <c r="E13" s="220">
        <v>165721</v>
      </c>
      <c r="F13" s="220">
        <v>105220</v>
      </c>
      <c r="G13" s="220">
        <v>98975</v>
      </c>
      <c r="H13" s="220">
        <v>89016</v>
      </c>
      <c r="I13" s="220">
        <v>9959</v>
      </c>
      <c r="J13" s="220">
        <v>6245</v>
      </c>
      <c r="K13" s="220"/>
      <c r="L13" s="220">
        <v>6245</v>
      </c>
      <c r="M13" s="220">
        <v>60501</v>
      </c>
      <c r="N13" s="220"/>
      <c r="O13" s="220">
        <v>52910</v>
      </c>
      <c r="P13" s="220">
        <v>2478</v>
      </c>
      <c r="Q13" s="222"/>
      <c r="R13" s="219">
        <v>5113</v>
      </c>
      <c r="S13" s="29"/>
    </row>
    <row r="14" spans="2:19" ht="20.100000000000001" customHeight="1">
      <c r="B14" s="748"/>
      <c r="C14" s="751"/>
      <c r="D14" s="36" t="s">
        <v>29</v>
      </c>
      <c r="E14" s="220">
        <v>9400</v>
      </c>
      <c r="F14" s="220">
        <v>9400</v>
      </c>
      <c r="G14" s="220">
        <v>9400</v>
      </c>
      <c r="H14" s="220">
        <v>9400</v>
      </c>
      <c r="I14" s="220"/>
      <c r="J14" s="220">
        <v>0</v>
      </c>
      <c r="K14" s="220"/>
      <c r="L14" s="220"/>
      <c r="M14" s="220">
        <v>0</v>
      </c>
      <c r="N14" s="220"/>
      <c r="O14" s="220"/>
      <c r="P14" s="220"/>
      <c r="Q14" s="222"/>
      <c r="R14" s="219"/>
      <c r="S14" s="29"/>
    </row>
    <row r="15" spans="2:19" ht="20.100000000000001" customHeight="1">
      <c r="B15" s="748"/>
      <c r="C15" s="751"/>
      <c r="D15" s="36" t="s">
        <v>30</v>
      </c>
      <c r="E15" s="220">
        <v>27116</v>
      </c>
      <c r="F15" s="220">
        <v>4460</v>
      </c>
      <c r="G15" s="220">
        <v>4460</v>
      </c>
      <c r="H15" s="220"/>
      <c r="I15" s="220">
        <v>4460</v>
      </c>
      <c r="J15" s="220">
        <v>0</v>
      </c>
      <c r="K15" s="220"/>
      <c r="L15" s="220"/>
      <c r="M15" s="220">
        <v>22656</v>
      </c>
      <c r="N15" s="220"/>
      <c r="O15" s="220">
        <v>22656</v>
      </c>
      <c r="P15" s="220"/>
      <c r="Q15" s="222"/>
      <c r="R15" s="219"/>
      <c r="S15" s="29"/>
    </row>
    <row r="16" spans="2:19" ht="20.100000000000001" customHeight="1">
      <c r="B16" s="748"/>
      <c r="C16" s="751"/>
      <c r="D16" s="36" t="s">
        <v>31</v>
      </c>
      <c r="E16" s="220">
        <v>6442</v>
      </c>
      <c r="F16" s="220">
        <v>6442</v>
      </c>
      <c r="G16" s="220">
        <v>6442</v>
      </c>
      <c r="H16" s="220">
        <v>1650</v>
      </c>
      <c r="I16" s="220">
        <v>4792</v>
      </c>
      <c r="J16" s="220">
        <v>0</v>
      </c>
      <c r="K16" s="220"/>
      <c r="L16" s="220"/>
      <c r="M16" s="220">
        <v>0</v>
      </c>
      <c r="N16" s="220"/>
      <c r="O16" s="220"/>
      <c r="P16" s="220"/>
      <c r="Q16" s="222"/>
      <c r="R16" s="219"/>
      <c r="S16" s="29"/>
    </row>
    <row r="17" spans="2:19" ht="20.100000000000001" customHeight="1">
      <c r="B17" s="748"/>
      <c r="C17" s="751"/>
      <c r="D17" s="36" t="s">
        <v>15</v>
      </c>
      <c r="E17" s="220">
        <v>49283</v>
      </c>
      <c r="F17" s="220">
        <v>45760</v>
      </c>
      <c r="G17" s="220">
        <v>39680</v>
      </c>
      <c r="H17" s="220">
        <v>38320</v>
      </c>
      <c r="I17" s="220">
        <v>1360</v>
      </c>
      <c r="J17" s="220">
        <v>6080</v>
      </c>
      <c r="K17" s="220">
        <v>6080</v>
      </c>
      <c r="L17" s="220"/>
      <c r="M17" s="220">
        <v>3523</v>
      </c>
      <c r="N17" s="220"/>
      <c r="O17" s="220">
        <v>3523</v>
      </c>
      <c r="P17" s="220"/>
      <c r="Q17" s="222"/>
      <c r="R17" s="219"/>
      <c r="S17" s="29"/>
    </row>
    <row r="18" spans="2:19" ht="20.100000000000001" customHeight="1">
      <c r="B18" s="748"/>
      <c r="C18" s="751"/>
      <c r="D18" s="36" t="s">
        <v>16</v>
      </c>
      <c r="E18" s="220">
        <v>42069</v>
      </c>
      <c r="F18" s="220">
        <v>39194</v>
      </c>
      <c r="G18" s="220">
        <v>39194</v>
      </c>
      <c r="H18" s="220"/>
      <c r="I18" s="220">
        <v>39194</v>
      </c>
      <c r="J18" s="220">
        <v>0</v>
      </c>
      <c r="K18" s="220"/>
      <c r="L18" s="220"/>
      <c r="M18" s="220">
        <v>2875</v>
      </c>
      <c r="N18" s="220"/>
      <c r="O18" s="220">
        <v>2875</v>
      </c>
      <c r="P18" s="220"/>
      <c r="Q18" s="222"/>
      <c r="R18" s="219"/>
      <c r="S18" s="29"/>
    </row>
    <row r="19" spans="2:19" ht="20.100000000000001" customHeight="1">
      <c r="B19" s="748"/>
      <c r="C19" s="751"/>
      <c r="D19" s="36" t="s">
        <v>17</v>
      </c>
      <c r="E19" s="220">
        <v>27911</v>
      </c>
      <c r="F19" s="220">
        <v>27530</v>
      </c>
      <c r="G19" s="220">
        <v>27530</v>
      </c>
      <c r="H19" s="220">
        <v>27530</v>
      </c>
      <c r="I19" s="220"/>
      <c r="J19" s="220">
        <v>0</v>
      </c>
      <c r="K19" s="220"/>
      <c r="L19" s="220"/>
      <c r="M19" s="220">
        <v>381</v>
      </c>
      <c r="N19" s="220"/>
      <c r="O19" s="220">
        <v>381</v>
      </c>
      <c r="P19" s="220"/>
      <c r="Q19" s="222"/>
      <c r="R19" s="219"/>
      <c r="S19" s="29"/>
    </row>
    <row r="20" spans="2:19" ht="20.100000000000001" customHeight="1">
      <c r="B20" s="748"/>
      <c r="C20" s="751"/>
      <c r="D20" s="36" t="s">
        <v>18</v>
      </c>
      <c r="E20" s="220">
        <v>90122</v>
      </c>
      <c r="F20" s="220">
        <v>60806</v>
      </c>
      <c r="G20" s="220">
        <v>51830</v>
      </c>
      <c r="H20" s="220"/>
      <c r="I20" s="220">
        <v>51830</v>
      </c>
      <c r="J20" s="220">
        <v>8976</v>
      </c>
      <c r="K20" s="220"/>
      <c r="L20" s="220">
        <v>8976</v>
      </c>
      <c r="M20" s="220">
        <v>29316</v>
      </c>
      <c r="N20" s="220"/>
      <c r="O20" s="220">
        <v>29316</v>
      </c>
      <c r="P20" s="220"/>
      <c r="Q20" s="222"/>
      <c r="R20" s="219"/>
      <c r="S20" s="29"/>
    </row>
    <row r="21" spans="2:19" ht="20.100000000000001" customHeight="1">
      <c r="B21" s="748"/>
      <c r="C21" s="751"/>
      <c r="D21" s="36" t="s">
        <v>19</v>
      </c>
      <c r="E21" s="220">
        <v>250199</v>
      </c>
      <c r="F21" s="220">
        <v>128158</v>
      </c>
      <c r="G21" s="220">
        <v>112493</v>
      </c>
      <c r="H21" s="220">
        <v>109052</v>
      </c>
      <c r="I21" s="220">
        <v>3441</v>
      </c>
      <c r="J21" s="220">
        <v>15665</v>
      </c>
      <c r="K21" s="220">
        <v>9454</v>
      </c>
      <c r="L21" s="220">
        <v>6211</v>
      </c>
      <c r="M21" s="220">
        <v>122041</v>
      </c>
      <c r="N21" s="220">
        <v>6491</v>
      </c>
      <c r="O21" s="220">
        <v>115550</v>
      </c>
      <c r="P21" s="220"/>
      <c r="Q21" s="222"/>
      <c r="R21" s="219"/>
      <c r="S21" s="29"/>
    </row>
    <row r="22" spans="2:19" ht="20.100000000000001" customHeight="1">
      <c r="B22" s="748"/>
      <c r="C22" s="751"/>
      <c r="D22" s="36" t="s">
        <v>21</v>
      </c>
      <c r="E22" s="220">
        <v>211623</v>
      </c>
      <c r="F22" s="220">
        <v>161342</v>
      </c>
      <c r="G22" s="220">
        <v>136845</v>
      </c>
      <c r="H22" s="220">
        <v>126312</v>
      </c>
      <c r="I22" s="220">
        <v>10533</v>
      </c>
      <c r="J22" s="220">
        <v>24497</v>
      </c>
      <c r="K22" s="220">
        <v>20013</v>
      </c>
      <c r="L22" s="220">
        <v>4484</v>
      </c>
      <c r="M22" s="220">
        <v>50281</v>
      </c>
      <c r="N22" s="220">
        <v>5495</v>
      </c>
      <c r="O22" s="220">
        <v>44786</v>
      </c>
      <c r="P22" s="220"/>
      <c r="Q22" s="222"/>
      <c r="R22" s="219"/>
      <c r="S22" s="29"/>
    </row>
    <row r="23" spans="2:19" ht="20.100000000000001" customHeight="1">
      <c r="B23" s="748"/>
      <c r="C23" s="751"/>
      <c r="D23" s="36" t="s">
        <v>22</v>
      </c>
      <c r="E23" s="220">
        <v>134435</v>
      </c>
      <c r="F23" s="220">
        <v>110121</v>
      </c>
      <c r="G23" s="220">
        <v>108324</v>
      </c>
      <c r="H23" s="220">
        <v>52614</v>
      </c>
      <c r="I23" s="220">
        <v>55710</v>
      </c>
      <c r="J23" s="220">
        <v>1797</v>
      </c>
      <c r="K23" s="220">
        <v>1797</v>
      </c>
      <c r="L23" s="220"/>
      <c r="M23" s="220">
        <v>24314</v>
      </c>
      <c r="N23" s="220">
        <v>496</v>
      </c>
      <c r="O23" s="220">
        <v>23818</v>
      </c>
      <c r="P23" s="220"/>
      <c r="Q23" s="222"/>
      <c r="R23" s="219"/>
      <c r="S23" s="29"/>
    </row>
    <row r="24" spans="2:19" ht="20.100000000000001" customHeight="1">
      <c r="B24" s="748"/>
      <c r="C24" s="751"/>
      <c r="D24" s="36" t="s">
        <v>24</v>
      </c>
      <c r="E24" s="220">
        <v>212733</v>
      </c>
      <c r="F24" s="220">
        <v>177493</v>
      </c>
      <c r="G24" s="220">
        <v>164369</v>
      </c>
      <c r="H24" s="220">
        <v>164369</v>
      </c>
      <c r="I24" s="220"/>
      <c r="J24" s="220">
        <v>13124</v>
      </c>
      <c r="K24" s="220">
        <v>13124</v>
      </c>
      <c r="L24" s="220"/>
      <c r="M24" s="220">
        <v>35240</v>
      </c>
      <c r="N24" s="220">
        <v>5173</v>
      </c>
      <c r="O24" s="220">
        <v>30067</v>
      </c>
      <c r="P24" s="220"/>
      <c r="Q24" s="222"/>
      <c r="R24" s="219"/>
      <c r="S24" s="29"/>
    </row>
    <row r="25" spans="2:19" ht="20.100000000000001" customHeight="1">
      <c r="B25" s="748"/>
      <c r="C25" s="709"/>
      <c r="D25" s="36" t="s">
        <v>25</v>
      </c>
      <c r="E25" s="220">
        <v>0</v>
      </c>
      <c r="F25" s="220">
        <v>0</v>
      </c>
      <c r="G25" s="220">
        <v>0</v>
      </c>
      <c r="H25" s="220">
        <v>0</v>
      </c>
      <c r="I25" s="220">
        <v>0</v>
      </c>
      <c r="J25" s="220">
        <v>0</v>
      </c>
      <c r="K25" s="220">
        <v>0</v>
      </c>
      <c r="L25" s="220">
        <v>0</v>
      </c>
      <c r="M25" s="220">
        <v>0</v>
      </c>
      <c r="N25" s="220">
        <v>0</v>
      </c>
      <c r="O25" s="220">
        <v>0</v>
      </c>
      <c r="P25" s="220">
        <v>0</v>
      </c>
      <c r="Q25" s="222">
        <v>0</v>
      </c>
      <c r="R25" s="219"/>
      <c r="S25" s="29"/>
    </row>
    <row r="26" spans="2:19" ht="20.100000000000001" customHeight="1">
      <c r="B26" s="748"/>
      <c r="C26" s="714" t="s">
        <v>154</v>
      </c>
      <c r="D26" s="714" t="s">
        <v>245</v>
      </c>
      <c r="E26" s="585">
        <v>40569</v>
      </c>
      <c r="F26" s="585">
        <v>36902</v>
      </c>
      <c r="G26" s="585">
        <v>36902</v>
      </c>
      <c r="H26" s="585">
        <v>36902</v>
      </c>
      <c r="I26" s="585" t="s">
        <v>7</v>
      </c>
      <c r="J26" s="585">
        <v>0</v>
      </c>
      <c r="K26" s="585" t="s">
        <v>7</v>
      </c>
      <c r="L26" s="585" t="s">
        <v>7</v>
      </c>
      <c r="M26" s="585">
        <v>3667</v>
      </c>
      <c r="N26" s="585">
        <v>3667</v>
      </c>
      <c r="O26" s="585" t="s">
        <v>7</v>
      </c>
      <c r="P26" s="585" t="s">
        <v>7</v>
      </c>
      <c r="Q26" s="739" t="s">
        <v>7</v>
      </c>
      <c r="R26" s="760"/>
      <c r="S26" s="29"/>
    </row>
    <row r="27" spans="2:19" ht="20.100000000000001" customHeight="1">
      <c r="B27" s="748"/>
      <c r="C27" s="709"/>
      <c r="D27" s="709"/>
      <c r="E27" s="593"/>
      <c r="F27" s="593"/>
      <c r="G27" s="593"/>
      <c r="H27" s="593"/>
      <c r="I27" s="593"/>
      <c r="J27" s="593"/>
      <c r="K27" s="593"/>
      <c r="L27" s="593"/>
      <c r="M27" s="593"/>
      <c r="N27" s="593"/>
      <c r="O27" s="593"/>
      <c r="P27" s="593"/>
      <c r="Q27" s="740"/>
      <c r="R27" s="760"/>
      <c r="S27" s="29"/>
    </row>
    <row r="28" spans="2:19" ht="20.100000000000001" customHeight="1">
      <c r="B28" s="748"/>
      <c r="C28" s="714" t="s">
        <v>144</v>
      </c>
      <c r="D28" s="714" t="s">
        <v>246</v>
      </c>
      <c r="E28" s="585" t="s">
        <v>7</v>
      </c>
      <c r="F28" s="585" t="s">
        <v>7</v>
      </c>
      <c r="G28" s="585" t="s">
        <v>7</v>
      </c>
      <c r="H28" s="585" t="s">
        <v>7</v>
      </c>
      <c r="I28" s="585" t="s">
        <v>7</v>
      </c>
      <c r="J28" s="585" t="s">
        <v>7</v>
      </c>
      <c r="K28" s="585" t="s">
        <v>7</v>
      </c>
      <c r="L28" s="585" t="s">
        <v>7</v>
      </c>
      <c r="M28" s="585" t="s">
        <v>7</v>
      </c>
      <c r="N28" s="585" t="s">
        <v>7</v>
      </c>
      <c r="O28" s="585" t="s">
        <v>7</v>
      </c>
      <c r="P28" s="585" t="s">
        <v>7</v>
      </c>
      <c r="Q28" s="739" t="s">
        <v>7</v>
      </c>
      <c r="R28" s="760"/>
      <c r="S28" s="21"/>
    </row>
    <row r="29" spans="2:19" ht="20.100000000000001" customHeight="1">
      <c r="B29" s="748"/>
      <c r="C29" s="709"/>
      <c r="D29" s="709"/>
      <c r="E29" s="593"/>
      <c r="F29" s="593"/>
      <c r="G29" s="593"/>
      <c r="H29" s="593"/>
      <c r="I29" s="593"/>
      <c r="J29" s="593"/>
      <c r="K29" s="593"/>
      <c r="L29" s="593"/>
      <c r="M29" s="593"/>
      <c r="N29" s="593"/>
      <c r="O29" s="593"/>
      <c r="P29" s="593"/>
      <c r="Q29" s="740"/>
      <c r="R29" s="760"/>
      <c r="S29" s="21"/>
    </row>
    <row r="30" spans="2:19" ht="20.100000000000001" customHeight="1">
      <c r="B30" s="748"/>
      <c r="C30" s="714" t="s">
        <v>161</v>
      </c>
      <c r="D30" s="714" t="s">
        <v>253</v>
      </c>
      <c r="E30" s="585">
        <v>149791</v>
      </c>
      <c r="F30" s="585">
        <v>127046</v>
      </c>
      <c r="G30" s="585">
        <v>123927</v>
      </c>
      <c r="H30" s="585">
        <v>121961</v>
      </c>
      <c r="I30" s="585">
        <v>1966</v>
      </c>
      <c r="J30" s="585">
        <v>3119</v>
      </c>
      <c r="K30" s="585">
        <v>2751</v>
      </c>
      <c r="L30" s="585">
        <v>368</v>
      </c>
      <c r="M30" s="585">
        <v>22745</v>
      </c>
      <c r="N30" s="585">
        <v>4602</v>
      </c>
      <c r="O30" s="585">
        <v>18143</v>
      </c>
      <c r="P30" s="585" t="s">
        <v>7</v>
      </c>
      <c r="Q30" s="739" t="s">
        <v>7</v>
      </c>
      <c r="R30" s="760"/>
      <c r="S30" s="21"/>
    </row>
    <row r="31" spans="2:19" ht="20.100000000000001" customHeight="1" thickBot="1">
      <c r="B31" s="749"/>
      <c r="C31" s="734"/>
      <c r="D31" s="734"/>
      <c r="E31" s="586"/>
      <c r="F31" s="586"/>
      <c r="G31" s="586"/>
      <c r="H31" s="586"/>
      <c r="I31" s="586"/>
      <c r="J31" s="586"/>
      <c r="K31" s="586"/>
      <c r="L31" s="586"/>
      <c r="M31" s="586"/>
      <c r="N31" s="586"/>
      <c r="O31" s="586"/>
      <c r="P31" s="586"/>
      <c r="Q31" s="758"/>
      <c r="R31" s="761"/>
      <c r="S31" s="21"/>
    </row>
    <row r="32" spans="2:19" ht="30" customHeight="1">
      <c r="B32" s="29"/>
      <c r="C32" s="29"/>
      <c r="D32" s="29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21"/>
    </row>
    <row r="33" spans="2:19" ht="30" customHeight="1" thickBot="1">
      <c r="B33" s="29"/>
      <c r="C33" s="29"/>
      <c r="D33" s="29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R33" s="48" t="s">
        <v>61</v>
      </c>
      <c r="S33" s="21"/>
    </row>
    <row r="34" spans="2:19">
      <c r="B34" s="596" t="s">
        <v>52</v>
      </c>
      <c r="C34" s="599" t="s">
        <v>9</v>
      </c>
      <c r="D34" s="599" t="s">
        <v>2</v>
      </c>
      <c r="E34" s="599" t="s">
        <v>652</v>
      </c>
      <c r="F34" s="752" t="s">
        <v>654</v>
      </c>
      <c r="G34" s="753"/>
      <c r="H34" s="753"/>
      <c r="I34" s="753"/>
      <c r="J34" s="753"/>
      <c r="K34" s="753"/>
      <c r="L34" s="754"/>
      <c r="M34" s="752" t="s">
        <v>656</v>
      </c>
      <c r="N34" s="753"/>
      <c r="O34" s="753"/>
      <c r="P34" s="753"/>
      <c r="Q34" s="753"/>
      <c r="R34" s="755"/>
      <c r="S34" s="21"/>
    </row>
    <row r="35" spans="2:19">
      <c r="B35" s="597"/>
      <c r="C35" s="600"/>
      <c r="D35" s="600"/>
      <c r="E35" s="600"/>
      <c r="F35" s="671"/>
      <c r="G35" s="672"/>
      <c r="H35" s="672"/>
      <c r="I35" s="672"/>
      <c r="J35" s="672"/>
      <c r="K35" s="672"/>
      <c r="L35" s="673"/>
      <c r="M35" s="671"/>
      <c r="N35" s="672"/>
      <c r="O35" s="672"/>
      <c r="P35" s="672"/>
      <c r="Q35" s="672"/>
      <c r="R35" s="756"/>
      <c r="S35" s="21"/>
    </row>
    <row r="36" spans="2:19" ht="16.5" customHeight="1">
      <c r="B36" s="597"/>
      <c r="C36" s="600"/>
      <c r="D36" s="600"/>
      <c r="E36" s="600"/>
      <c r="F36" s="606" t="s">
        <v>56</v>
      </c>
      <c r="G36" s="666" t="s">
        <v>653</v>
      </c>
      <c r="H36" s="667"/>
      <c r="I36" s="668"/>
      <c r="J36" s="666" t="s">
        <v>655</v>
      </c>
      <c r="K36" s="667"/>
      <c r="L36" s="668"/>
      <c r="M36" s="666" t="s">
        <v>210</v>
      </c>
      <c r="N36" s="667"/>
      <c r="O36" s="667"/>
      <c r="P36" s="667"/>
      <c r="Q36" s="667"/>
      <c r="R36" s="757"/>
      <c r="S36" s="21"/>
    </row>
    <row r="37" spans="2:19">
      <c r="B37" s="597"/>
      <c r="C37" s="600"/>
      <c r="D37" s="600"/>
      <c r="E37" s="600"/>
      <c r="F37" s="600"/>
      <c r="G37" s="671"/>
      <c r="H37" s="672"/>
      <c r="I37" s="673"/>
      <c r="J37" s="671"/>
      <c r="K37" s="672"/>
      <c r="L37" s="673"/>
      <c r="M37" s="671"/>
      <c r="N37" s="672"/>
      <c r="O37" s="672"/>
      <c r="P37" s="672"/>
      <c r="Q37" s="672"/>
      <c r="R37" s="756"/>
      <c r="S37" s="21"/>
    </row>
    <row r="38" spans="2:19">
      <c r="B38" s="597"/>
      <c r="C38" s="600"/>
      <c r="D38" s="600"/>
      <c r="E38" s="600"/>
      <c r="F38" s="600"/>
      <c r="G38" s="606" t="s">
        <v>8</v>
      </c>
      <c r="H38" s="606" t="s">
        <v>251</v>
      </c>
      <c r="I38" s="606" t="s">
        <v>58</v>
      </c>
      <c r="J38" s="606" t="s">
        <v>8</v>
      </c>
      <c r="K38" s="606" t="s">
        <v>251</v>
      </c>
      <c r="L38" s="606" t="s">
        <v>58</v>
      </c>
      <c r="M38" s="606" t="s">
        <v>8</v>
      </c>
      <c r="N38" s="606" t="s">
        <v>251</v>
      </c>
      <c r="O38" s="606" t="s">
        <v>58</v>
      </c>
      <c r="P38" s="606" t="s">
        <v>59</v>
      </c>
      <c r="Q38" s="44">
        <v>50</v>
      </c>
      <c r="R38" s="214">
        <v>37</v>
      </c>
      <c r="S38" s="21"/>
    </row>
    <row r="39" spans="2:19" ht="18" thickBot="1">
      <c r="B39" s="598"/>
      <c r="C39" s="601"/>
      <c r="D39" s="601"/>
      <c r="E39" s="601"/>
      <c r="F39" s="601"/>
      <c r="G39" s="601"/>
      <c r="H39" s="601"/>
      <c r="I39" s="601"/>
      <c r="J39" s="601"/>
      <c r="K39" s="601"/>
      <c r="L39" s="601"/>
      <c r="M39" s="601"/>
      <c r="N39" s="601"/>
      <c r="O39" s="601"/>
      <c r="P39" s="601"/>
      <c r="Q39" s="45" t="s">
        <v>60</v>
      </c>
      <c r="R39" s="46" t="s">
        <v>57</v>
      </c>
      <c r="S39" s="21"/>
    </row>
    <row r="40" spans="2:19" ht="18" thickTop="1">
      <c r="B40" s="747">
        <v>2012</v>
      </c>
      <c r="C40" s="750" t="s">
        <v>11</v>
      </c>
      <c r="D40" s="26" t="s">
        <v>8</v>
      </c>
      <c r="E40" s="217">
        <v>1912951</v>
      </c>
      <c r="F40" s="217">
        <v>1424655</v>
      </c>
      <c r="G40" s="217">
        <v>1279527</v>
      </c>
      <c r="H40" s="217">
        <v>796573</v>
      </c>
      <c r="I40" s="217">
        <v>482954</v>
      </c>
      <c r="J40" s="217">
        <v>145128</v>
      </c>
      <c r="K40" s="217">
        <v>73836</v>
      </c>
      <c r="L40" s="217">
        <v>71292</v>
      </c>
      <c r="M40" s="217">
        <v>488296</v>
      </c>
      <c r="N40" s="217">
        <v>20392</v>
      </c>
      <c r="O40" s="217">
        <v>446574</v>
      </c>
      <c r="P40" s="217">
        <v>5629</v>
      </c>
      <c r="Q40" s="223">
        <v>0</v>
      </c>
      <c r="R40" s="224">
        <v>15701</v>
      </c>
      <c r="S40" s="21"/>
    </row>
    <row r="41" spans="2:19">
      <c r="B41" s="748"/>
      <c r="C41" s="751"/>
      <c r="D41" s="36" t="s">
        <v>12</v>
      </c>
      <c r="E41" s="220">
        <v>470301</v>
      </c>
      <c r="F41" s="220">
        <v>393221</v>
      </c>
      <c r="G41" s="220">
        <v>356564</v>
      </c>
      <c r="H41" s="220">
        <v>100000</v>
      </c>
      <c r="I41" s="220">
        <v>256564</v>
      </c>
      <c r="J41" s="220">
        <v>36657</v>
      </c>
      <c r="K41" s="220">
        <v>10214</v>
      </c>
      <c r="L41" s="220">
        <v>26443</v>
      </c>
      <c r="M41" s="220">
        <v>77080</v>
      </c>
      <c r="N41" s="220">
        <v>1345</v>
      </c>
      <c r="O41" s="220">
        <v>63254</v>
      </c>
      <c r="P41" s="220">
        <v>3151</v>
      </c>
      <c r="Q41" s="225" t="s">
        <v>153</v>
      </c>
      <c r="R41" s="224">
        <v>9330</v>
      </c>
      <c r="S41" s="21"/>
    </row>
    <row r="42" spans="2:19" ht="16.5" customHeight="1">
      <c r="B42" s="748"/>
      <c r="C42" s="751"/>
      <c r="D42" s="36" t="s">
        <v>13</v>
      </c>
      <c r="E42" s="220">
        <v>167406</v>
      </c>
      <c r="F42" s="220">
        <v>115143</v>
      </c>
      <c r="G42" s="220">
        <v>95129</v>
      </c>
      <c r="H42" s="220">
        <v>50018</v>
      </c>
      <c r="I42" s="220">
        <v>45111</v>
      </c>
      <c r="J42" s="220">
        <v>20014</v>
      </c>
      <c r="K42" s="220">
        <v>8330</v>
      </c>
      <c r="L42" s="220">
        <v>11684</v>
      </c>
      <c r="M42" s="220">
        <v>52263</v>
      </c>
      <c r="N42" s="220">
        <v>1392</v>
      </c>
      <c r="O42" s="220">
        <v>49613</v>
      </c>
      <c r="P42" s="220"/>
      <c r="Q42" s="225"/>
      <c r="R42" s="224">
        <v>1258</v>
      </c>
      <c r="S42" s="21"/>
    </row>
    <row r="43" spans="2:19">
      <c r="B43" s="748"/>
      <c r="C43" s="751"/>
      <c r="D43" s="36" t="s">
        <v>14</v>
      </c>
      <c r="E43" s="220">
        <v>165721</v>
      </c>
      <c r="F43" s="220">
        <v>105220</v>
      </c>
      <c r="G43" s="220">
        <v>98975</v>
      </c>
      <c r="H43" s="220">
        <v>89016</v>
      </c>
      <c r="I43" s="220">
        <v>9959</v>
      </c>
      <c r="J43" s="220">
        <v>6245</v>
      </c>
      <c r="K43" s="220"/>
      <c r="L43" s="220">
        <v>6245</v>
      </c>
      <c r="M43" s="220">
        <v>60501</v>
      </c>
      <c r="N43" s="220"/>
      <c r="O43" s="220">
        <v>52910</v>
      </c>
      <c r="P43" s="220">
        <v>2478</v>
      </c>
      <c r="Q43" s="225"/>
      <c r="R43" s="224">
        <v>5113</v>
      </c>
      <c r="S43" s="21"/>
    </row>
    <row r="44" spans="2:19" ht="16.5" customHeight="1">
      <c r="B44" s="748"/>
      <c r="C44" s="751"/>
      <c r="D44" s="36" t="s">
        <v>29</v>
      </c>
      <c r="E44" s="220">
        <v>9400</v>
      </c>
      <c r="F44" s="220">
        <v>9400</v>
      </c>
      <c r="G44" s="220">
        <v>9400</v>
      </c>
      <c r="H44" s="220">
        <v>9400</v>
      </c>
      <c r="I44" s="220"/>
      <c r="J44" s="220">
        <v>0</v>
      </c>
      <c r="K44" s="220"/>
      <c r="L44" s="220"/>
      <c r="M44" s="220">
        <v>0</v>
      </c>
      <c r="N44" s="220"/>
      <c r="O44" s="220"/>
      <c r="P44" s="220"/>
      <c r="Q44" s="225"/>
      <c r="R44" s="224"/>
      <c r="S44" s="21"/>
    </row>
    <row r="45" spans="2:19">
      <c r="B45" s="748"/>
      <c r="C45" s="751"/>
      <c r="D45" s="36" t="s">
        <v>30</v>
      </c>
      <c r="E45" s="220">
        <v>27116</v>
      </c>
      <c r="F45" s="220">
        <v>4460</v>
      </c>
      <c r="G45" s="220">
        <v>4460</v>
      </c>
      <c r="H45" s="220"/>
      <c r="I45" s="220">
        <v>4460</v>
      </c>
      <c r="J45" s="220">
        <v>0</v>
      </c>
      <c r="K45" s="220"/>
      <c r="L45" s="220"/>
      <c r="M45" s="220">
        <v>22656</v>
      </c>
      <c r="N45" s="220"/>
      <c r="O45" s="220">
        <v>22656</v>
      </c>
      <c r="P45" s="220"/>
      <c r="Q45" s="225"/>
      <c r="R45" s="224"/>
      <c r="S45" s="21"/>
    </row>
    <row r="46" spans="2:19">
      <c r="B46" s="748"/>
      <c r="C46" s="751"/>
      <c r="D46" s="36" t="s">
        <v>31</v>
      </c>
      <c r="E46" s="220">
        <v>6442</v>
      </c>
      <c r="F46" s="220">
        <v>6442</v>
      </c>
      <c r="G46" s="220">
        <v>6442</v>
      </c>
      <c r="H46" s="220">
        <v>1650</v>
      </c>
      <c r="I46" s="220">
        <v>4792</v>
      </c>
      <c r="J46" s="220">
        <v>0</v>
      </c>
      <c r="K46" s="220"/>
      <c r="L46" s="220"/>
      <c r="M46" s="220">
        <v>0</v>
      </c>
      <c r="N46" s="220"/>
      <c r="O46" s="220"/>
      <c r="P46" s="220"/>
      <c r="Q46" s="225"/>
      <c r="R46" s="224"/>
      <c r="S46" s="21"/>
    </row>
    <row r="47" spans="2:19">
      <c r="B47" s="748"/>
      <c r="C47" s="751"/>
      <c r="D47" s="36" t="s">
        <v>15</v>
      </c>
      <c r="E47" s="220">
        <v>49283</v>
      </c>
      <c r="F47" s="220">
        <v>45760</v>
      </c>
      <c r="G47" s="220">
        <v>39680</v>
      </c>
      <c r="H47" s="220">
        <v>38320</v>
      </c>
      <c r="I47" s="220">
        <v>1360</v>
      </c>
      <c r="J47" s="220">
        <v>6080</v>
      </c>
      <c r="K47" s="220">
        <v>6080</v>
      </c>
      <c r="L47" s="220"/>
      <c r="M47" s="220">
        <v>3523</v>
      </c>
      <c r="N47" s="220"/>
      <c r="O47" s="220">
        <v>3523</v>
      </c>
      <c r="P47" s="220"/>
      <c r="Q47" s="225"/>
      <c r="R47" s="224"/>
      <c r="S47" s="21"/>
    </row>
    <row r="48" spans="2:19">
      <c r="B48" s="748"/>
      <c r="C48" s="751"/>
      <c r="D48" s="36" t="s">
        <v>16</v>
      </c>
      <c r="E48" s="220">
        <v>42069</v>
      </c>
      <c r="F48" s="220">
        <v>39194</v>
      </c>
      <c r="G48" s="220">
        <v>39194</v>
      </c>
      <c r="H48" s="220"/>
      <c r="I48" s="220">
        <v>39194</v>
      </c>
      <c r="J48" s="220">
        <v>0</v>
      </c>
      <c r="K48" s="220"/>
      <c r="L48" s="220"/>
      <c r="M48" s="220">
        <v>2875</v>
      </c>
      <c r="N48" s="220"/>
      <c r="O48" s="220">
        <v>2875</v>
      </c>
      <c r="P48" s="220"/>
      <c r="Q48" s="225"/>
      <c r="R48" s="224"/>
      <c r="S48" s="21"/>
    </row>
    <row r="49" spans="2:19">
      <c r="B49" s="748"/>
      <c r="C49" s="751"/>
      <c r="D49" s="36" t="s">
        <v>17</v>
      </c>
      <c r="E49" s="220">
        <v>27911</v>
      </c>
      <c r="F49" s="220">
        <v>27530</v>
      </c>
      <c r="G49" s="220">
        <v>27530</v>
      </c>
      <c r="H49" s="220">
        <v>27530</v>
      </c>
      <c r="I49" s="220"/>
      <c r="J49" s="220">
        <v>0</v>
      </c>
      <c r="K49" s="220"/>
      <c r="L49" s="220"/>
      <c r="M49" s="220">
        <v>381</v>
      </c>
      <c r="N49" s="220"/>
      <c r="O49" s="220">
        <v>381</v>
      </c>
      <c r="P49" s="220"/>
      <c r="Q49" s="225"/>
      <c r="R49" s="224"/>
      <c r="S49" s="21"/>
    </row>
    <row r="50" spans="2:19">
      <c r="B50" s="748"/>
      <c r="C50" s="751"/>
      <c r="D50" s="36" t="s">
        <v>18</v>
      </c>
      <c r="E50" s="220">
        <v>90122</v>
      </c>
      <c r="F50" s="220">
        <v>60806</v>
      </c>
      <c r="G50" s="220">
        <v>51830</v>
      </c>
      <c r="H50" s="220"/>
      <c r="I50" s="220">
        <v>51830</v>
      </c>
      <c r="J50" s="220">
        <v>8976</v>
      </c>
      <c r="K50" s="220"/>
      <c r="L50" s="220">
        <v>8976</v>
      </c>
      <c r="M50" s="220">
        <v>29316</v>
      </c>
      <c r="N50" s="220"/>
      <c r="O50" s="220">
        <v>29316</v>
      </c>
      <c r="P50" s="220"/>
      <c r="Q50" s="225"/>
      <c r="R50" s="224"/>
      <c r="S50" s="21"/>
    </row>
    <row r="51" spans="2:19">
      <c r="B51" s="748"/>
      <c r="C51" s="751"/>
      <c r="D51" s="36" t="s">
        <v>19</v>
      </c>
      <c r="E51" s="220">
        <v>250199</v>
      </c>
      <c r="F51" s="220">
        <v>128158</v>
      </c>
      <c r="G51" s="220">
        <v>112493</v>
      </c>
      <c r="H51" s="220">
        <v>109052</v>
      </c>
      <c r="I51" s="220">
        <v>3441</v>
      </c>
      <c r="J51" s="220">
        <v>15665</v>
      </c>
      <c r="K51" s="220">
        <v>9454</v>
      </c>
      <c r="L51" s="220">
        <v>6211</v>
      </c>
      <c r="M51" s="220">
        <v>122041</v>
      </c>
      <c r="N51" s="220">
        <v>6491</v>
      </c>
      <c r="O51" s="220">
        <v>115550</v>
      </c>
      <c r="P51" s="220"/>
      <c r="Q51" s="225"/>
      <c r="R51" s="224"/>
      <c r="S51" s="21"/>
    </row>
    <row r="52" spans="2:19" ht="16.5" customHeight="1">
      <c r="B52" s="748"/>
      <c r="C52" s="751"/>
      <c r="D52" s="36" t="s">
        <v>21</v>
      </c>
      <c r="E52" s="220">
        <v>211623</v>
      </c>
      <c r="F52" s="220">
        <v>161342</v>
      </c>
      <c r="G52" s="220">
        <v>136845</v>
      </c>
      <c r="H52" s="220">
        <v>126312</v>
      </c>
      <c r="I52" s="220">
        <v>10533</v>
      </c>
      <c r="J52" s="220">
        <v>24497</v>
      </c>
      <c r="K52" s="220">
        <v>20013</v>
      </c>
      <c r="L52" s="220">
        <v>4484</v>
      </c>
      <c r="M52" s="220">
        <v>50281</v>
      </c>
      <c r="N52" s="220">
        <v>5495</v>
      </c>
      <c r="O52" s="220">
        <v>44786</v>
      </c>
      <c r="P52" s="220"/>
      <c r="Q52" s="225"/>
      <c r="R52" s="224"/>
      <c r="S52" s="21"/>
    </row>
    <row r="53" spans="2:19">
      <c r="B53" s="748"/>
      <c r="C53" s="751"/>
      <c r="D53" s="36" t="s">
        <v>147</v>
      </c>
      <c r="E53" s="220">
        <v>134435</v>
      </c>
      <c r="F53" s="220">
        <v>110121</v>
      </c>
      <c r="G53" s="220">
        <v>108324</v>
      </c>
      <c r="H53" s="220">
        <v>52614</v>
      </c>
      <c r="I53" s="220">
        <v>55710</v>
      </c>
      <c r="J53" s="220">
        <v>1797</v>
      </c>
      <c r="K53" s="220">
        <v>1797</v>
      </c>
      <c r="L53" s="220"/>
      <c r="M53" s="220">
        <v>24314</v>
      </c>
      <c r="N53" s="220">
        <v>496</v>
      </c>
      <c r="O53" s="220">
        <v>23818</v>
      </c>
      <c r="P53" s="220"/>
      <c r="Q53" s="225"/>
      <c r="R53" s="224"/>
      <c r="S53" s="21"/>
    </row>
    <row r="54" spans="2:19">
      <c r="B54" s="748"/>
      <c r="C54" s="751"/>
      <c r="D54" s="36" t="s">
        <v>24</v>
      </c>
      <c r="E54" s="220">
        <v>212733</v>
      </c>
      <c r="F54" s="220">
        <v>177493</v>
      </c>
      <c r="G54" s="220">
        <v>164369</v>
      </c>
      <c r="H54" s="220">
        <v>164369</v>
      </c>
      <c r="I54" s="220"/>
      <c r="J54" s="220">
        <v>13124</v>
      </c>
      <c r="K54" s="220">
        <v>13124</v>
      </c>
      <c r="L54" s="220"/>
      <c r="M54" s="220">
        <v>35240</v>
      </c>
      <c r="N54" s="220">
        <v>5173</v>
      </c>
      <c r="O54" s="220">
        <v>30067</v>
      </c>
      <c r="P54" s="220"/>
      <c r="Q54" s="225"/>
      <c r="R54" s="224"/>
      <c r="S54" s="21"/>
    </row>
    <row r="55" spans="2:19">
      <c r="B55" s="748"/>
      <c r="C55" s="709"/>
      <c r="D55" s="36" t="s">
        <v>25</v>
      </c>
      <c r="E55" s="220">
        <v>48190</v>
      </c>
      <c r="F55" s="220">
        <v>40365</v>
      </c>
      <c r="G55" s="220">
        <v>28292</v>
      </c>
      <c r="H55" s="220">
        <v>28292</v>
      </c>
      <c r="I55" s="220">
        <v>0</v>
      </c>
      <c r="J55" s="220">
        <v>12073</v>
      </c>
      <c r="K55" s="220">
        <v>4824</v>
      </c>
      <c r="L55" s="220">
        <v>7249</v>
      </c>
      <c r="M55" s="220">
        <v>7825</v>
      </c>
      <c r="N55" s="220">
        <v>0</v>
      </c>
      <c r="O55" s="220">
        <v>7825</v>
      </c>
      <c r="P55" s="220">
        <v>0</v>
      </c>
      <c r="Q55" s="225">
        <v>0</v>
      </c>
      <c r="R55" s="224"/>
      <c r="S55" s="21"/>
    </row>
    <row r="56" spans="2:19" ht="16.5" customHeight="1">
      <c r="B56" s="748"/>
      <c r="C56" s="714" t="s">
        <v>154</v>
      </c>
      <c r="D56" s="714" t="s">
        <v>245</v>
      </c>
      <c r="E56" s="585">
        <v>40569</v>
      </c>
      <c r="F56" s="585">
        <v>36902</v>
      </c>
      <c r="G56" s="585">
        <v>36902</v>
      </c>
      <c r="H56" s="585">
        <v>36902</v>
      </c>
      <c r="I56" s="585" t="s">
        <v>7</v>
      </c>
      <c r="J56" s="585">
        <v>0</v>
      </c>
      <c r="K56" s="585" t="s">
        <v>7</v>
      </c>
      <c r="L56" s="585" t="s">
        <v>7</v>
      </c>
      <c r="M56" s="585">
        <v>3667</v>
      </c>
      <c r="N56" s="585">
        <v>3667</v>
      </c>
      <c r="O56" s="585" t="s">
        <v>7</v>
      </c>
      <c r="P56" s="585" t="s">
        <v>7</v>
      </c>
      <c r="Q56" s="745" t="s">
        <v>7</v>
      </c>
      <c r="R56" s="762"/>
      <c r="S56" s="21"/>
    </row>
    <row r="57" spans="2:19">
      <c r="B57" s="748"/>
      <c r="C57" s="709"/>
      <c r="D57" s="709"/>
      <c r="E57" s="593"/>
      <c r="F57" s="593"/>
      <c r="G57" s="593"/>
      <c r="H57" s="593"/>
      <c r="I57" s="593"/>
      <c r="J57" s="593"/>
      <c r="K57" s="593"/>
      <c r="L57" s="593"/>
      <c r="M57" s="593"/>
      <c r="N57" s="593"/>
      <c r="O57" s="593"/>
      <c r="P57" s="593"/>
      <c r="Q57" s="759"/>
      <c r="R57" s="763"/>
      <c r="S57" s="21"/>
    </row>
    <row r="58" spans="2:19" ht="16.5" customHeight="1">
      <c r="B58" s="748"/>
      <c r="C58" s="714" t="s">
        <v>144</v>
      </c>
      <c r="D58" s="714" t="s">
        <v>246</v>
      </c>
      <c r="E58" s="585" t="s">
        <v>7</v>
      </c>
      <c r="F58" s="585" t="s">
        <v>7</v>
      </c>
      <c r="G58" s="585" t="s">
        <v>7</v>
      </c>
      <c r="H58" s="585" t="s">
        <v>7</v>
      </c>
      <c r="I58" s="585" t="s">
        <v>7</v>
      </c>
      <c r="J58" s="585" t="s">
        <v>7</v>
      </c>
      <c r="K58" s="585" t="s">
        <v>7</v>
      </c>
      <c r="L58" s="585" t="s">
        <v>7</v>
      </c>
      <c r="M58" s="585" t="s">
        <v>7</v>
      </c>
      <c r="N58" s="585" t="s">
        <v>7</v>
      </c>
      <c r="O58" s="585" t="s">
        <v>7</v>
      </c>
      <c r="P58" s="585" t="s">
        <v>7</v>
      </c>
      <c r="Q58" s="745" t="s">
        <v>7</v>
      </c>
      <c r="R58" s="762"/>
      <c r="S58" s="21"/>
    </row>
    <row r="59" spans="2:19">
      <c r="B59" s="748"/>
      <c r="C59" s="709"/>
      <c r="D59" s="709"/>
      <c r="E59" s="593"/>
      <c r="F59" s="593"/>
      <c r="G59" s="593"/>
      <c r="H59" s="593"/>
      <c r="I59" s="593"/>
      <c r="J59" s="593"/>
      <c r="K59" s="593"/>
      <c r="L59" s="593"/>
      <c r="M59" s="593"/>
      <c r="N59" s="593"/>
      <c r="O59" s="593"/>
      <c r="P59" s="593"/>
      <c r="Q59" s="759"/>
      <c r="R59" s="763"/>
      <c r="S59" s="21"/>
    </row>
    <row r="60" spans="2:19">
      <c r="B60" s="748"/>
      <c r="C60" s="714" t="s">
        <v>161</v>
      </c>
      <c r="D60" s="714" t="s">
        <v>253</v>
      </c>
      <c r="E60" s="585">
        <v>149791</v>
      </c>
      <c r="F60" s="585">
        <v>127046</v>
      </c>
      <c r="G60" s="585">
        <v>123927</v>
      </c>
      <c r="H60" s="585">
        <v>121961</v>
      </c>
      <c r="I60" s="585">
        <v>1966</v>
      </c>
      <c r="J60" s="585">
        <v>3119</v>
      </c>
      <c r="K60" s="585">
        <v>2751</v>
      </c>
      <c r="L60" s="585">
        <v>368</v>
      </c>
      <c r="M60" s="585">
        <v>22745</v>
      </c>
      <c r="N60" s="585">
        <v>4602</v>
      </c>
      <c r="O60" s="585">
        <v>18143</v>
      </c>
      <c r="P60" s="585" t="s">
        <v>7</v>
      </c>
      <c r="Q60" s="745" t="s">
        <v>7</v>
      </c>
      <c r="R60" s="762"/>
      <c r="S60" s="21"/>
    </row>
    <row r="61" spans="2:19" ht="18" thickBot="1">
      <c r="B61" s="749"/>
      <c r="C61" s="734"/>
      <c r="D61" s="734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744"/>
      <c r="R61" s="764"/>
      <c r="S61" s="21"/>
    </row>
    <row r="62" spans="2:19" ht="30" customHeight="1">
      <c r="B62" s="29"/>
      <c r="C62" s="29"/>
      <c r="D62" s="2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21"/>
    </row>
    <row r="63" spans="2:19" ht="30" customHeight="1" thickBot="1">
      <c r="B63" s="29"/>
      <c r="C63" s="29"/>
      <c r="D63" s="2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R63" s="48" t="s">
        <v>61</v>
      </c>
      <c r="S63" s="21"/>
    </row>
    <row r="64" spans="2:19">
      <c r="B64" s="596" t="s">
        <v>52</v>
      </c>
      <c r="C64" s="599" t="s">
        <v>9</v>
      </c>
      <c r="D64" s="599" t="s">
        <v>2</v>
      </c>
      <c r="E64" s="599" t="s">
        <v>652</v>
      </c>
      <c r="F64" s="752" t="s">
        <v>654</v>
      </c>
      <c r="G64" s="753"/>
      <c r="H64" s="753"/>
      <c r="I64" s="753"/>
      <c r="J64" s="753"/>
      <c r="K64" s="753"/>
      <c r="L64" s="754"/>
      <c r="M64" s="752" t="s">
        <v>656</v>
      </c>
      <c r="N64" s="753"/>
      <c r="O64" s="753"/>
      <c r="P64" s="753"/>
      <c r="Q64" s="753"/>
      <c r="R64" s="755"/>
      <c r="S64" s="21"/>
    </row>
    <row r="65" spans="2:19">
      <c r="B65" s="597"/>
      <c r="C65" s="600"/>
      <c r="D65" s="600"/>
      <c r="E65" s="600"/>
      <c r="F65" s="671"/>
      <c r="G65" s="672"/>
      <c r="H65" s="672"/>
      <c r="I65" s="672"/>
      <c r="J65" s="672"/>
      <c r="K65" s="672"/>
      <c r="L65" s="673"/>
      <c r="M65" s="671"/>
      <c r="N65" s="672"/>
      <c r="O65" s="672"/>
      <c r="P65" s="672"/>
      <c r="Q65" s="672"/>
      <c r="R65" s="756"/>
      <c r="S65" s="21"/>
    </row>
    <row r="66" spans="2:19" ht="16.5" customHeight="1">
      <c r="B66" s="597"/>
      <c r="C66" s="600"/>
      <c r="D66" s="600"/>
      <c r="E66" s="600"/>
      <c r="F66" s="606" t="s">
        <v>56</v>
      </c>
      <c r="G66" s="666" t="s">
        <v>653</v>
      </c>
      <c r="H66" s="667"/>
      <c r="I66" s="668"/>
      <c r="J66" s="666" t="s">
        <v>655</v>
      </c>
      <c r="K66" s="667"/>
      <c r="L66" s="668"/>
      <c r="M66" s="666" t="s">
        <v>210</v>
      </c>
      <c r="N66" s="667"/>
      <c r="O66" s="667"/>
      <c r="P66" s="667"/>
      <c r="Q66" s="667"/>
      <c r="R66" s="757"/>
      <c r="S66" s="21"/>
    </row>
    <row r="67" spans="2:19">
      <c r="B67" s="597"/>
      <c r="C67" s="600"/>
      <c r="D67" s="600"/>
      <c r="E67" s="600"/>
      <c r="F67" s="600"/>
      <c r="G67" s="671"/>
      <c r="H67" s="672"/>
      <c r="I67" s="673"/>
      <c r="J67" s="671"/>
      <c r="K67" s="672"/>
      <c r="L67" s="673"/>
      <c r="M67" s="671"/>
      <c r="N67" s="672"/>
      <c r="O67" s="672"/>
      <c r="P67" s="672"/>
      <c r="Q67" s="672"/>
      <c r="R67" s="756"/>
      <c r="S67" s="21"/>
    </row>
    <row r="68" spans="2:19">
      <c r="B68" s="597"/>
      <c r="C68" s="600"/>
      <c r="D68" s="600"/>
      <c r="E68" s="600"/>
      <c r="F68" s="600"/>
      <c r="G68" s="606" t="s">
        <v>8</v>
      </c>
      <c r="H68" s="606" t="s">
        <v>251</v>
      </c>
      <c r="I68" s="606" t="s">
        <v>58</v>
      </c>
      <c r="J68" s="606" t="s">
        <v>8</v>
      </c>
      <c r="K68" s="606" t="s">
        <v>251</v>
      </c>
      <c r="L68" s="606" t="s">
        <v>58</v>
      </c>
      <c r="M68" s="606" t="s">
        <v>8</v>
      </c>
      <c r="N68" s="606" t="s">
        <v>251</v>
      </c>
      <c r="O68" s="606" t="s">
        <v>58</v>
      </c>
      <c r="P68" s="606" t="s">
        <v>59</v>
      </c>
      <c r="Q68" s="44">
        <v>50</v>
      </c>
      <c r="R68" s="214">
        <v>37</v>
      </c>
      <c r="S68" s="21"/>
    </row>
    <row r="69" spans="2:19" ht="18" thickBot="1">
      <c r="B69" s="598"/>
      <c r="C69" s="601"/>
      <c r="D69" s="601"/>
      <c r="E69" s="601"/>
      <c r="F69" s="601"/>
      <c r="G69" s="601"/>
      <c r="H69" s="601"/>
      <c r="I69" s="601"/>
      <c r="J69" s="601"/>
      <c r="K69" s="601"/>
      <c r="L69" s="601"/>
      <c r="M69" s="601"/>
      <c r="N69" s="601"/>
      <c r="O69" s="601"/>
      <c r="P69" s="601"/>
      <c r="Q69" s="45" t="s">
        <v>60</v>
      </c>
      <c r="R69" s="46" t="s">
        <v>57</v>
      </c>
      <c r="S69" s="21"/>
    </row>
    <row r="70" spans="2:19" ht="18" thickTop="1">
      <c r="B70" s="747">
        <v>2013</v>
      </c>
      <c r="C70" s="750" t="s">
        <v>11</v>
      </c>
      <c r="D70" s="26" t="s">
        <v>8</v>
      </c>
      <c r="E70" s="217">
        <v>1912951</v>
      </c>
      <c r="F70" s="217">
        <v>1424655</v>
      </c>
      <c r="G70" s="217">
        <v>1279527</v>
      </c>
      <c r="H70" s="217">
        <v>796573</v>
      </c>
      <c r="I70" s="217">
        <v>482954</v>
      </c>
      <c r="J70" s="217">
        <v>145128</v>
      </c>
      <c r="K70" s="217">
        <v>73836</v>
      </c>
      <c r="L70" s="217">
        <v>71292</v>
      </c>
      <c r="M70" s="217">
        <v>488296</v>
      </c>
      <c r="N70" s="217">
        <v>20392</v>
      </c>
      <c r="O70" s="217">
        <v>446574</v>
      </c>
      <c r="P70" s="217">
        <v>5629</v>
      </c>
      <c r="Q70" s="223">
        <v>0</v>
      </c>
      <c r="R70" s="224">
        <v>15701</v>
      </c>
      <c r="S70" s="21"/>
    </row>
    <row r="71" spans="2:19">
      <c r="B71" s="748"/>
      <c r="C71" s="751"/>
      <c r="D71" s="36" t="s">
        <v>12</v>
      </c>
      <c r="E71" s="220">
        <v>470301</v>
      </c>
      <c r="F71" s="220">
        <v>393221</v>
      </c>
      <c r="G71" s="220">
        <v>356564</v>
      </c>
      <c r="H71" s="220">
        <v>100000</v>
      </c>
      <c r="I71" s="220">
        <v>256564</v>
      </c>
      <c r="J71" s="220">
        <v>36657</v>
      </c>
      <c r="K71" s="220">
        <v>10214</v>
      </c>
      <c r="L71" s="220">
        <v>26443</v>
      </c>
      <c r="M71" s="220">
        <v>77080</v>
      </c>
      <c r="N71" s="220">
        <v>1345</v>
      </c>
      <c r="O71" s="220">
        <v>63254</v>
      </c>
      <c r="P71" s="220">
        <v>3151</v>
      </c>
      <c r="Q71" s="225" t="s">
        <v>153</v>
      </c>
      <c r="R71" s="224">
        <v>9330</v>
      </c>
      <c r="S71" s="21"/>
    </row>
    <row r="72" spans="2:19">
      <c r="B72" s="748"/>
      <c r="C72" s="751"/>
      <c r="D72" s="36" t="s">
        <v>13</v>
      </c>
      <c r="E72" s="220">
        <v>167406</v>
      </c>
      <c r="F72" s="220">
        <v>115143</v>
      </c>
      <c r="G72" s="220">
        <v>95129</v>
      </c>
      <c r="H72" s="220">
        <v>50018</v>
      </c>
      <c r="I72" s="220">
        <v>45111</v>
      </c>
      <c r="J72" s="220">
        <v>20014</v>
      </c>
      <c r="K72" s="220">
        <v>8330</v>
      </c>
      <c r="L72" s="220">
        <v>11684</v>
      </c>
      <c r="M72" s="220">
        <v>52263</v>
      </c>
      <c r="N72" s="220">
        <v>1392</v>
      </c>
      <c r="O72" s="220">
        <v>49613</v>
      </c>
      <c r="P72" s="220"/>
      <c r="Q72" s="225"/>
      <c r="R72" s="224">
        <v>1258</v>
      </c>
      <c r="S72" s="21"/>
    </row>
    <row r="73" spans="2:19">
      <c r="B73" s="748"/>
      <c r="C73" s="751"/>
      <c r="D73" s="36" t="s">
        <v>14</v>
      </c>
      <c r="E73" s="220">
        <v>165721</v>
      </c>
      <c r="F73" s="220">
        <v>105220</v>
      </c>
      <c r="G73" s="220">
        <v>98975</v>
      </c>
      <c r="H73" s="220">
        <v>89016</v>
      </c>
      <c r="I73" s="220">
        <v>9959</v>
      </c>
      <c r="J73" s="220">
        <v>6245</v>
      </c>
      <c r="K73" s="220"/>
      <c r="L73" s="220">
        <v>6245</v>
      </c>
      <c r="M73" s="220">
        <v>60501</v>
      </c>
      <c r="N73" s="220"/>
      <c r="O73" s="220">
        <v>52910</v>
      </c>
      <c r="P73" s="220">
        <v>2478</v>
      </c>
      <c r="Q73" s="225"/>
      <c r="R73" s="224">
        <v>5113</v>
      </c>
      <c r="S73" s="21"/>
    </row>
    <row r="74" spans="2:19">
      <c r="B74" s="748"/>
      <c r="C74" s="751"/>
      <c r="D74" s="36" t="s">
        <v>29</v>
      </c>
      <c r="E74" s="220">
        <v>9400</v>
      </c>
      <c r="F74" s="220">
        <v>9400</v>
      </c>
      <c r="G74" s="220">
        <v>9400</v>
      </c>
      <c r="H74" s="220">
        <v>9400</v>
      </c>
      <c r="I74" s="220"/>
      <c r="J74" s="220">
        <v>0</v>
      </c>
      <c r="K74" s="220"/>
      <c r="L74" s="220"/>
      <c r="M74" s="220">
        <v>0</v>
      </c>
      <c r="N74" s="220"/>
      <c r="O74" s="220"/>
      <c r="P74" s="220"/>
      <c r="Q74" s="225"/>
      <c r="R74" s="224"/>
      <c r="S74" s="21"/>
    </row>
    <row r="75" spans="2:19">
      <c r="B75" s="748"/>
      <c r="C75" s="751"/>
      <c r="D75" s="36" t="s">
        <v>30</v>
      </c>
      <c r="E75" s="220">
        <v>27116</v>
      </c>
      <c r="F75" s="220">
        <v>4460</v>
      </c>
      <c r="G75" s="220">
        <v>4460</v>
      </c>
      <c r="H75" s="220"/>
      <c r="I75" s="220">
        <v>4460</v>
      </c>
      <c r="J75" s="220">
        <v>0</v>
      </c>
      <c r="K75" s="220"/>
      <c r="L75" s="220"/>
      <c r="M75" s="220">
        <v>22656</v>
      </c>
      <c r="N75" s="220"/>
      <c r="O75" s="220">
        <v>22656</v>
      </c>
      <c r="P75" s="220"/>
      <c r="Q75" s="225"/>
      <c r="R75" s="224"/>
      <c r="S75" s="21"/>
    </row>
    <row r="76" spans="2:19">
      <c r="B76" s="748"/>
      <c r="C76" s="751"/>
      <c r="D76" s="36" t="s">
        <v>31</v>
      </c>
      <c r="E76" s="220">
        <v>6442</v>
      </c>
      <c r="F76" s="220">
        <v>6442</v>
      </c>
      <c r="G76" s="220">
        <v>6442</v>
      </c>
      <c r="H76" s="220">
        <v>1650</v>
      </c>
      <c r="I76" s="220">
        <v>4792</v>
      </c>
      <c r="J76" s="220">
        <v>0</v>
      </c>
      <c r="K76" s="220"/>
      <c r="L76" s="220"/>
      <c r="M76" s="220">
        <v>0</v>
      </c>
      <c r="N76" s="220"/>
      <c r="O76" s="220"/>
      <c r="P76" s="220"/>
      <c r="Q76" s="225"/>
      <c r="R76" s="224"/>
      <c r="S76" s="21"/>
    </row>
    <row r="77" spans="2:19">
      <c r="B77" s="748"/>
      <c r="C77" s="751"/>
      <c r="D77" s="36" t="s">
        <v>15</v>
      </c>
      <c r="E77" s="220">
        <v>49283</v>
      </c>
      <c r="F77" s="220">
        <v>45760</v>
      </c>
      <c r="G77" s="220">
        <v>39680</v>
      </c>
      <c r="H77" s="220">
        <v>38320</v>
      </c>
      <c r="I77" s="220">
        <v>1360</v>
      </c>
      <c r="J77" s="220">
        <v>6080</v>
      </c>
      <c r="K77" s="220">
        <v>6080</v>
      </c>
      <c r="L77" s="220"/>
      <c r="M77" s="220">
        <v>3523</v>
      </c>
      <c r="N77" s="220"/>
      <c r="O77" s="220">
        <v>3523</v>
      </c>
      <c r="P77" s="220"/>
      <c r="Q77" s="225"/>
      <c r="R77" s="224"/>
      <c r="S77" s="21"/>
    </row>
    <row r="78" spans="2:19">
      <c r="B78" s="748"/>
      <c r="C78" s="751"/>
      <c r="D78" s="36" t="s">
        <v>16</v>
      </c>
      <c r="E78" s="220">
        <v>42069</v>
      </c>
      <c r="F78" s="220">
        <v>39194</v>
      </c>
      <c r="G78" s="220">
        <v>39194</v>
      </c>
      <c r="H78" s="220"/>
      <c r="I78" s="220">
        <v>39194</v>
      </c>
      <c r="J78" s="220">
        <v>0</v>
      </c>
      <c r="K78" s="220"/>
      <c r="L78" s="220"/>
      <c r="M78" s="220">
        <v>2875</v>
      </c>
      <c r="N78" s="220"/>
      <c r="O78" s="220">
        <v>2875</v>
      </c>
      <c r="P78" s="220"/>
      <c r="Q78" s="225"/>
      <c r="R78" s="224"/>
      <c r="S78" s="21"/>
    </row>
    <row r="79" spans="2:19">
      <c r="B79" s="748"/>
      <c r="C79" s="751"/>
      <c r="D79" s="36" t="s">
        <v>17</v>
      </c>
      <c r="E79" s="220">
        <v>27911</v>
      </c>
      <c r="F79" s="220">
        <v>27530</v>
      </c>
      <c r="G79" s="220">
        <v>27530</v>
      </c>
      <c r="H79" s="220">
        <v>27530</v>
      </c>
      <c r="I79" s="220"/>
      <c r="J79" s="220">
        <v>0</v>
      </c>
      <c r="K79" s="220"/>
      <c r="L79" s="220"/>
      <c r="M79" s="220">
        <v>381</v>
      </c>
      <c r="N79" s="220"/>
      <c r="O79" s="220">
        <v>381</v>
      </c>
      <c r="P79" s="220"/>
      <c r="Q79" s="225"/>
      <c r="R79" s="224"/>
      <c r="S79" s="21"/>
    </row>
    <row r="80" spans="2:19" ht="16.5" customHeight="1">
      <c r="B80" s="748"/>
      <c r="C80" s="751"/>
      <c r="D80" s="36" t="s">
        <v>18</v>
      </c>
      <c r="E80" s="220">
        <v>90122</v>
      </c>
      <c r="F80" s="220">
        <v>60806</v>
      </c>
      <c r="G80" s="220">
        <v>51830</v>
      </c>
      <c r="H80" s="220"/>
      <c r="I80" s="220">
        <v>51830</v>
      </c>
      <c r="J80" s="220">
        <v>8976</v>
      </c>
      <c r="K80" s="220"/>
      <c r="L80" s="220">
        <v>8976</v>
      </c>
      <c r="M80" s="220">
        <v>29316</v>
      </c>
      <c r="N80" s="220"/>
      <c r="O80" s="220">
        <v>29316</v>
      </c>
      <c r="P80" s="220"/>
      <c r="Q80" s="225"/>
      <c r="R80" s="224"/>
      <c r="S80" s="21"/>
    </row>
    <row r="81" spans="2:19">
      <c r="B81" s="748"/>
      <c r="C81" s="751"/>
      <c r="D81" s="36" t="s">
        <v>19</v>
      </c>
      <c r="E81" s="220">
        <v>250199</v>
      </c>
      <c r="F81" s="220">
        <v>128158</v>
      </c>
      <c r="G81" s="220">
        <v>112493</v>
      </c>
      <c r="H81" s="220">
        <v>109052</v>
      </c>
      <c r="I81" s="220">
        <v>3441</v>
      </c>
      <c r="J81" s="220">
        <v>15665</v>
      </c>
      <c r="K81" s="220">
        <v>9454</v>
      </c>
      <c r="L81" s="220">
        <v>6211</v>
      </c>
      <c r="M81" s="220">
        <v>122041</v>
      </c>
      <c r="N81" s="220">
        <v>6491</v>
      </c>
      <c r="O81" s="220">
        <v>115550</v>
      </c>
      <c r="P81" s="220"/>
      <c r="Q81" s="225"/>
      <c r="R81" s="224"/>
      <c r="S81" s="21"/>
    </row>
    <row r="82" spans="2:19">
      <c r="B82" s="748"/>
      <c r="C82" s="751"/>
      <c r="D82" s="36" t="s">
        <v>21</v>
      </c>
      <c r="E82" s="220">
        <v>211623</v>
      </c>
      <c r="F82" s="220">
        <v>161342</v>
      </c>
      <c r="G82" s="220">
        <v>136845</v>
      </c>
      <c r="H82" s="220">
        <v>126312</v>
      </c>
      <c r="I82" s="220">
        <v>10533</v>
      </c>
      <c r="J82" s="220">
        <v>24497</v>
      </c>
      <c r="K82" s="220">
        <v>20013</v>
      </c>
      <c r="L82" s="220">
        <v>4484</v>
      </c>
      <c r="M82" s="220">
        <v>50281</v>
      </c>
      <c r="N82" s="220">
        <v>5495</v>
      </c>
      <c r="O82" s="220">
        <v>44786</v>
      </c>
      <c r="P82" s="220"/>
      <c r="Q82" s="225"/>
      <c r="R82" s="224"/>
      <c r="S82" s="21"/>
    </row>
    <row r="83" spans="2:19">
      <c r="B83" s="748"/>
      <c r="C83" s="751"/>
      <c r="D83" s="36" t="s">
        <v>147</v>
      </c>
      <c r="E83" s="220">
        <v>134435</v>
      </c>
      <c r="F83" s="220">
        <v>110121</v>
      </c>
      <c r="G83" s="220">
        <v>108324</v>
      </c>
      <c r="H83" s="220">
        <v>52614</v>
      </c>
      <c r="I83" s="220">
        <v>55710</v>
      </c>
      <c r="J83" s="220">
        <v>1797</v>
      </c>
      <c r="K83" s="220">
        <v>1797</v>
      </c>
      <c r="L83" s="220"/>
      <c r="M83" s="220">
        <v>24314</v>
      </c>
      <c r="N83" s="220">
        <v>496</v>
      </c>
      <c r="O83" s="220">
        <v>23818</v>
      </c>
      <c r="P83" s="220"/>
      <c r="Q83" s="225"/>
      <c r="R83" s="224"/>
      <c r="S83" s="21"/>
    </row>
    <row r="84" spans="2:19">
      <c r="B84" s="748"/>
      <c r="C84" s="751"/>
      <c r="D84" s="36" t="s">
        <v>24</v>
      </c>
      <c r="E84" s="220">
        <v>212733</v>
      </c>
      <c r="F84" s="220">
        <v>177493</v>
      </c>
      <c r="G84" s="220">
        <v>164369</v>
      </c>
      <c r="H84" s="220">
        <v>164369</v>
      </c>
      <c r="I84" s="220"/>
      <c r="J84" s="220">
        <v>13124</v>
      </c>
      <c r="K84" s="220">
        <v>13124</v>
      </c>
      <c r="L84" s="220"/>
      <c r="M84" s="220">
        <v>35240</v>
      </c>
      <c r="N84" s="220">
        <v>5173</v>
      </c>
      <c r="O84" s="220">
        <v>30067</v>
      </c>
      <c r="P84" s="220"/>
      <c r="Q84" s="225"/>
      <c r="R84" s="224"/>
      <c r="S84" s="21"/>
    </row>
    <row r="85" spans="2:19">
      <c r="B85" s="748"/>
      <c r="C85" s="709"/>
      <c r="D85" s="36" t="s">
        <v>25</v>
      </c>
      <c r="E85" s="220">
        <v>48190</v>
      </c>
      <c r="F85" s="220">
        <v>40365</v>
      </c>
      <c r="G85" s="220">
        <v>28292</v>
      </c>
      <c r="H85" s="220">
        <v>28292</v>
      </c>
      <c r="I85" s="220">
        <v>0</v>
      </c>
      <c r="J85" s="220">
        <v>12073</v>
      </c>
      <c r="K85" s="220">
        <v>4824</v>
      </c>
      <c r="L85" s="220">
        <v>7249</v>
      </c>
      <c r="M85" s="220">
        <v>7825</v>
      </c>
      <c r="N85" s="220">
        <v>0</v>
      </c>
      <c r="O85" s="220">
        <v>7825</v>
      </c>
      <c r="P85" s="220">
        <v>0</v>
      </c>
      <c r="Q85" s="225">
        <v>0</v>
      </c>
      <c r="R85" s="224"/>
      <c r="S85" s="21"/>
    </row>
    <row r="86" spans="2:19" ht="16.5" customHeight="1">
      <c r="B86" s="748"/>
      <c r="C86" s="714" t="s">
        <v>154</v>
      </c>
      <c r="D86" s="714" t="s">
        <v>245</v>
      </c>
      <c r="E86" s="585">
        <v>40569</v>
      </c>
      <c r="F86" s="585">
        <v>36902</v>
      </c>
      <c r="G86" s="585">
        <v>36902</v>
      </c>
      <c r="H86" s="585">
        <v>36902</v>
      </c>
      <c r="I86" s="585" t="s">
        <v>7</v>
      </c>
      <c r="J86" s="585">
        <v>0</v>
      </c>
      <c r="K86" s="585" t="s">
        <v>7</v>
      </c>
      <c r="L86" s="585" t="s">
        <v>7</v>
      </c>
      <c r="M86" s="585">
        <v>3667</v>
      </c>
      <c r="N86" s="585">
        <v>3667</v>
      </c>
      <c r="O86" s="585" t="s">
        <v>7</v>
      </c>
      <c r="P86" s="585" t="s">
        <v>7</v>
      </c>
      <c r="Q86" s="745" t="s">
        <v>7</v>
      </c>
      <c r="R86" s="765"/>
      <c r="S86" s="21"/>
    </row>
    <row r="87" spans="2:19">
      <c r="B87" s="748"/>
      <c r="C87" s="709"/>
      <c r="D87" s="709"/>
      <c r="E87" s="593"/>
      <c r="F87" s="593"/>
      <c r="G87" s="593"/>
      <c r="H87" s="593"/>
      <c r="I87" s="593"/>
      <c r="J87" s="593"/>
      <c r="K87" s="593"/>
      <c r="L87" s="593"/>
      <c r="M87" s="593"/>
      <c r="N87" s="593"/>
      <c r="O87" s="593"/>
      <c r="P87" s="593"/>
      <c r="Q87" s="759"/>
      <c r="R87" s="765"/>
      <c r="S87" s="21"/>
    </row>
    <row r="88" spans="2:19" ht="16.5" customHeight="1">
      <c r="B88" s="748"/>
      <c r="C88" s="714" t="s">
        <v>144</v>
      </c>
      <c r="D88" s="714" t="s">
        <v>246</v>
      </c>
      <c r="E88" s="585" t="s">
        <v>7</v>
      </c>
      <c r="F88" s="585" t="s">
        <v>7</v>
      </c>
      <c r="G88" s="585" t="s">
        <v>7</v>
      </c>
      <c r="H88" s="585" t="s">
        <v>7</v>
      </c>
      <c r="I88" s="585" t="s">
        <v>7</v>
      </c>
      <c r="J88" s="585" t="s">
        <v>7</v>
      </c>
      <c r="K88" s="585" t="s">
        <v>7</v>
      </c>
      <c r="L88" s="585" t="s">
        <v>7</v>
      </c>
      <c r="M88" s="585" t="s">
        <v>7</v>
      </c>
      <c r="N88" s="585" t="s">
        <v>7</v>
      </c>
      <c r="O88" s="585" t="s">
        <v>7</v>
      </c>
      <c r="P88" s="585" t="s">
        <v>7</v>
      </c>
      <c r="Q88" s="745" t="s">
        <v>7</v>
      </c>
      <c r="R88" s="765"/>
      <c r="S88" s="21"/>
    </row>
    <row r="89" spans="2:19" ht="16.5" customHeight="1">
      <c r="B89" s="748"/>
      <c r="C89" s="709"/>
      <c r="D89" s="709"/>
      <c r="E89" s="593"/>
      <c r="F89" s="593"/>
      <c r="G89" s="593"/>
      <c r="H89" s="593"/>
      <c r="I89" s="593"/>
      <c r="J89" s="593"/>
      <c r="K89" s="593"/>
      <c r="L89" s="593"/>
      <c r="M89" s="593"/>
      <c r="N89" s="593"/>
      <c r="O89" s="593"/>
      <c r="P89" s="593"/>
      <c r="Q89" s="759"/>
      <c r="R89" s="765"/>
      <c r="S89" s="21"/>
    </row>
    <row r="90" spans="2:19">
      <c r="B90" s="748"/>
      <c r="C90" s="714" t="s">
        <v>161</v>
      </c>
      <c r="D90" s="714" t="s">
        <v>253</v>
      </c>
      <c r="E90" s="585">
        <v>150930</v>
      </c>
      <c r="F90" s="585">
        <v>128185</v>
      </c>
      <c r="G90" s="585">
        <v>123927</v>
      </c>
      <c r="H90" s="585">
        <v>121961</v>
      </c>
      <c r="I90" s="585">
        <v>1966</v>
      </c>
      <c r="J90" s="585">
        <v>4258</v>
      </c>
      <c r="K90" s="585">
        <v>3838</v>
      </c>
      <c r="L90" s="585">
        <v>420</v>
      </c>
      <c r="M90" s="585">
        <v>22745</v>
      </c>
      <c r="N90" s="585">
        <v>4602</v>
      </c>
      <c r="O90" s="585">
        <v>18143</v>
      </c>
      <c r="P90" s="585" t="s">
        <v>7</v>
      </c>
      <c r="Q90" s="745" t="s">
        <v>7</v>
      </c>
      <c r="R90" s="765"/>
      <c r="S90" s="21"/>
    </row>
    <row r="91" spans="2:19" ht="18" thickBot="1">
      <c r="B91" s="749"/>
      <c r="C91" s="734"/>
      <c r="D91" s="734"/>
      <c r="E91" s="586"/>
      <c r="F91" s="586"/>
      <c r="G91" s="586"/>
      <c r="H91" s="586"/>
      <c r="I91" s="586"/>
      <c r="J91" s="586"/>
      <c r="K91" s="586"/>
      <c r="L91" s="586"/>
      <c r="M91" s="586"/>
      <c r="N91" s="586"/>
      <c r="O91" s="586"/>
      <c r="P91" s="586"/>
      <c r="Q91" s="744"/>
      <c r="R91" s="766"/>
      <c r="S91" s="21"/>
    </row>
    <row r="92" spans="2:19" ht="30" customHeight="1">
      <c r="B92" s="29"/>
      <c r="C92" s="29"/>
      <c r="D92" s="29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21"/>
    </row>
    <row r="93" spans="2:19" ht="30" customHeight="1" thickBot="1">
      <c r="B93" s="29"/>
      <c r="C93" s="29"/>
      <c r="D93" s="29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R93" s="48" t="s">
        <v>61</v>
      </c>
      <c r="S93" s="21"/>
    </row>
    <row r="94" spans="2:19">
      <c r="B94" s="596" t="s">
        <v>52</v>
      </c>
      <c r="C94" s="599" t="s">
        <v>9</v>
      </c>
      <c r="D94" s="599" t="s">
        <v>2</v>
      </c>
      <c r="E94" s="599" t="s">
        <v>652</v>
      </c>
      <c r="F94" s="752" t="s">
        <v>654</v>
      </c>
      <c r="G94" s="753"/>
      <c r="H94" s="753"/>
      <c r="I94" s="753"/>
      <c r="J94" s="753"/>
      <c r="K94" s="753"/>
      <c r="L94" s="754"/>
      <c r="M94" s="752" t="s">
        <v>656</v>
      </c>
      <c r="N94" s="753"/>
      <c r="O94" s="753"/>
      <c r="P94" s="753"/>
      <c r="Q94" s="753"/>
      <c r="R94" s="755"/>
      <c r="S94" s="21"/>
    </row>
    <row r="95" spans="2:19">
      <c r="B95" s="597"/>
      <c r="C95" s="600"/>
      <c r="D95" s="600"/>
      <c r="E95" s="600"/>
      <c r="F95" s="671"/>
      <c r="G95" s="672"/>
      <c r="H95" s="672"/>
      <c r="I95" s="672"/>
      <c r="J95" s="672"/>
      <c r="K95" s="672"/>
      <c r="L95" s="673"/>
      <c r="M95" s="671"/>
      <c r="N95" s="672"/>
      <c r="O95" s="672"/>
      <c r="P95" s="672"/>
      <c r="Q95" s="672"/>
      <c r="R95" s="756"/>
      <c r="S95" s="21"/>
    </row>
    <row r="96" spans="2:19" ht="16.5" customHeight="1">
      <c r="B96" s="597"/>
      <c r="C96" s="600"/>
      <c r="D96" s="600"/>
      <c r="E96" s="600"/>
      <c r="F96" s="606" t="s">
        <v>56</v>
      </c>
      <c r="G96" s="666" t="s">
        <v>653</v>
      </c>
      <c r="H96" s="667"/>
      <c r="I96" s="668"/>
      <c r="J96" s="666" t="s">
        <v>655</v>
      </c>
      <c r="K96" s="667"/>
      <c r="L96" s="668"/>
      <c r="M96" s="666" t="s">
        <v>210</v>
      </c>
      <c r="N96" s="667"/>
      <c r="O96" s="667"/>
      <c r="P96" s="667"/>
      <c r="Q96" s="667"/>
      <c r="R96" s="757"/>
      <c r="S96" s="21"/>
    </row>
    <row r="97" spans="2:19">
      <c r="B97" s="597"/>
      <c r="C97" s="600"/>
      <c r="D97" s="600"/>
      <c r="E97" s="600"/>
      <c r="F97" s="600"/>
      <c r="G97" s="671"/>
      <c r="H97" s="672"/>
      <c r="I97" s="673"/>
      <c r="J97" s="671"/>
      <c r="K97" s="672"/>
      <c r="L97" s="673"/>
      <c r="M97" s="671"/>
      <c r="N97" s="672"/>
      <c r="O97" s="672"/>
      <c r="P97" s="672"/>
      <c r="Q97" s="672"/>
      <c r="R97" s="756"/>
      <c r="S97" s="21"/>
    </row>
    <row r="98" spans="2:19">
      <c r="B98" s="597"/>
      <c r="C98" s="600"/>
      <c r="D98" s="600"/>
      <c r="E98" s="600"/>
      <c r="F98" s="600"/>
      <c r="G98" s="606" t="s">
        <v>8</v>
      </c>
      <c r="H98" s="606" t="s">
        <v>251</v>
      </c>
      <c r="I98" s="606" t="s">
        <v>58</v>
      </c>
      <c r="J98" s="606" t="s">
        <v>8</v>
      </c>
      <c r="K98" s="606" t="s">
        <v>251</v>
      </c>
      <c r="L98" s="606" t="s">
        <v>58</v>
      </c>
      <c r="M98" s="606" t="s">
        <v>8</v>
      </c>
      <c r="N98" s="606" t="s">
        <v>251</v>
      </c>
      <c r="O98" s="606" t="s">
        <v>58</v>
      </c>
      <c r="P98" s="606" t="s">
        <v>59</v>
      </c>
      <c r="Q98" s="44">
        <v>50</v>
      </c>
      <c r="R98" s="214">
        <v>37</v>
      </c>
      <c r="S98" s="21"/>
    </row>
    <row r="99" spans="2:19" ht="18" thickBot="1">
      <c r="B99" s="598"/>
      <c r="C99" s="601"/>
      <c r="D99" s="601"/>
      <c r="E99" s="601"/>
      <c r="F99" s="601"/>
      <c r="G99" s="601"/>
      <c r="H99" s="601"/>
      <c r="I99" s="601"/>
      <c r="J99" s="601"/>
      <c r="K99" s="601"/>
      <c r="L99" s="601"/>
      <c r="M99" s="601"/>
      <c r="N99" s="601"/>
      <c r="O99" s="601"/>
      <c r="P99" s="601"/>
      <c r="Q99" s="45" t="s">
        <v>60</v>
      </c>
      <c r="R99" s="46" t="s">
        <v>57</v>
      </c>
      <c r="S99" s="21"/>
    </row>
    <row r="100" spans="2:19" ht="18" thickTop="1">
      <c r="B100" s="747">
        <v>2014</v>
      </c>
      <c r="C100" s="750" t="s">
        <v>11</v>
      </c>
      <c r="D100" s="26" t="s">
        <v>8</v>
      </c>
      <c r="E100" s="217">
        <v>1930695</v>
      </c>
      <c r="F100" s="217">
        <v>1432714</v>
      </c>
      <c r="G100" s="217">
        <v>1289381</v>
      </c>
      <c r="H100" s="217">
        <v>800527</v>
      </c>
      <c r="I100" s="217">
        <v>488854</v>
      </c>
      <c r="J100" s="217">
        <v>143333</v>
      </c>
      <c r="K100" s="217">
        <v>73836</v>
      </c>
      <c r="L100" s="217">
        <v>69497</v>
      </c>
      <c r="M100" s="217">
        <v>497981</v>
      </c>
      <c r="N100" s="217">
        <v>20392</v>
      </c>
      <c r="O100" s="217">
        <v>456259</v>
      </c>
      <c r="P100" s="217">
        <v>5629</v>
      </c>
      <c r="Q100" s="218">
        <v>0</v>
      </c>
      <c r="R100" s="219">
        <v>15701</v>
      </c>
      <c r="S100" s="29"/>
    </row>
    <row r="101" spans="2:19">
      <c r="B101" s="748"/>
      <c r="C101" s="751"/>
      <c r="D101" s="36" t="s">
        <v>12</v>
      </c>
      <c r="E101" s="220">
        <v>470478</v>
      </c>
      <c r="F101" s="220">
        <v>393238</v>
      </c>
      <c r="G101" s="220">
        <v>358376</v>
      </c>
      <c r="H101" s="220">
        <v>99954</v>
      </c>
      <c r="I101" s="220">
        <v>258422</v>
      </c>
      <c r="J101" s="220">
        <v>34862</v>
      </c>
      <c r="K101" s="220">
        <v>10214</v>
      </c>
      <c r="L101" s="220">
        <v>24648</v>
      </c>
      <c r="M101" s="220">
        <v>77240</v>
      </c>
      <c r="N101" s="220">
        <v>1345</v>
      </c>
      <c r="O101" s="220">
        <v>63414</v>
      </c>
      <c r="P101" s="220">
        <v>3151</v>
      </c>
      <c r="Q101" s="222" t="s">
        <v>153</v>
      </c>
      <c r="R101" s="219">
        <v>9330</v>
      </c>
      <c r="S101" s="29"/>
    </row>
    <row r="102" spans="2:19">
      <c r="B102" s="748"/>
      <c r="C102" s="751"/>
      <c r="D102" s="36" t="s">
        <v>13</v>
      </c>
      <c r="E102" s="220">
        <v>184973</v>
      </c>
      <c r="F102" s="220">
        <v>123185</v>
      </c>
      <c r="G102" s="220">
        <v>103171</v>
      </c>
      <c r="H102" s="220">
        <v>54018</v>
      </c>
      <c r="I102" s="220">
        <v>49153</v>
      </c>
      <c r="J102" s="220">
        <v>20014</v>
      </c>
      <c r="K102" s="220">
        <v>8330</v>
      </c>
      <c r="L102" s="220">
        <v>11684</v>
      </c>
      <c r="M102" s="220">
        <v>61788</v>
      </c>
      <c r="N102" s="220">
        <v>1392</v>
      </c>
      <c r="O102" s="220">
        <v>59138</v>
      </c>
      <c r="P102" s="220"/>
      <c r="Q102" s="222"/>
      <c r="R102" s="219">
        <v>1258</v>
      </c>
      <c r="S102" s="29"/>
    </row>
    <row r="103" spans="2:19">
      <c r="B103" s="748"/>
      <c r="C103" s="751"/>
      <c r="D103" s="36" t="s">
        <v>14</v>
      </c>
      <c r="E103" s="220">
        <v>165721</v>
      </c>
      <c r="F103" s="220">
        <v>105220</v>
      </c>
      <c r="G103" s="220">
        <v>98975</v>
      </c>
      <c r="H103" s="220">
        <v>89016</v>
      </c>
      <c r="I103" s="220">
        <v>9959</v>
      </c>
      <c r="J103" s="220">
        <v>6245</v>
      </c>
      <c r="K103" s="220"/>
      <c r="L103" s="220">
        <v>6245</v>
      </c>
      <c r="M103" s="220">
        <v>60501</v>
      </c>
      <c r="N103" s="220"/>
      <c r="O103" s="220">
        <v>52910</v>
      </c>
      <c r="P103" s="220">
        <v>2478</v>
      </c>
      <c r="Q103" s="225"/>
      <c r="R103" s="224">
        <v>5113</v>
      </c>
      <c r="S103" s="29"/>
    </row>
    <row r="104" spans="2:19">
      <c r="B104" s="748"/>
      <c r="C104" s="751"/>
      <c r="D104" s="36" t="s">
        <v>29</v>
      </c>
      <c r="E104" s="220">
        <v>9400</v>
      </c>
      <c r="F104" s="220">
        <v>9400</v>
      </c>
      <c r="G104" s="220">
        <v>9400</v>
      </c>
      <c r="H104" s="220">
        <v>9400</v>
      </c>
      <c r="I104" s="220"/>
      <c r="J104" s="220">
        <v>0</v>
      </c>
      <c r="K104" s="220"/>
      <c r="L104" s="220"/>
      <c r="M104" s="220">
        <v>0</v>
      </c>
      <c r="N104" s="220"/>
      <c r="O104" s="220"/>
      <c r="P104" s="220"/>
      <c r="Q104" s="225"/>
      <c r="R104" s="224"/>
      <c r="S104" s="29"/>
    </row>
    <row r="105" spans="2:19">
      <c r="B105" s="748"/>
      <c r="C105" s="751"/>
      <c r="D105" s="36" t="s">
        <v>30</v>
      </c>
      <c r="E105" s="220">
        <v>27116</v>
      </c>
      <c r="F105" s="220">
        <v>4460</v>
      </c>
      <c r="G105" s="220">
        <v>4460</v>
      </c>
      <c r="H105" s="220"/>
      <c r="I105" s="220">
        <v>4460</v>
      </c>
      <c r="J105" s="220">
        <v>0</v>
      </c>
      <c r="K105" s="220"/>
      <c r="L105" s="220"/>
      <c r="M105" s="220">
        <v>22656</v>
      </c>
      <c r="N105" s="220"/>
      <c r="O105" s="220">
        <v>22656</v>
      </c>
      <c r="P105" s="220"/>
      <c r="Q105" s="225"/>
      <c r="R105" s="224"/>
      <c r="S105" s="29"/>
    </row>
    <row r="106" spans="2:19">
      <c r="B106" s="748"/>
      <c r="C106" s="751"/>
      <c r="D106" s="36" t="s">
        <v>31</v>
      </c>
      <c r="E106" s="220">
        <v>6442</v>
      </c>
      <c r="F106" s="220">
        <v>6442</v>
      </c>
      <c r="G106" s="220">
        <v>6442</v>
      </c>
      <c r="H106" s="220">
        <v>1650</v>
      </c>
      <c r="I106" s="220">
        <v>4792</v>
      </c>
      <c r="J106" s="220">
        <v>0</v>
      </c>
      <c r="K106" s="220"/>
      <c r="L106" s="220"/>
      <c r="M106" s="220">
        <v>0</v>
      </c>
      <c r="N106" s="220"/>
      <c r="O106" s="220"/>
      <c r="P106" s="220"/>
      <c r="Q106" s="225"/>
      <c r="R106" s="224"/>
      <c r="S106" s="29"/>
    </row>
    <row r="107" spans="2:19">
      <c r="B107" s="748"/>
      <c r="C107" s="751"/>
      <c r="D107" s="36" t="s">
        <v>15</v>
      </c>
      <c r="E107" s="220">
        <v>49283</v>
      </c>
      <c r="F107" s="220">
        <v>45760</v>
      </c>
      <c r="G107" s="220">
        <v>39680</v>
      </c>
      <c r="H107" s="220">
        <v>38320</v>
      </c>
      <c r="I107" s="220">
        <v>1360</v>
      </c>
      <c r="J107" s="220">
        <v>6080</v>
      </c>
      <c r="K107" s="220">
        <v>6080</v>
      </c>
      <c r="L107" s="220"/>
      <c r="M107" s="220">
        <v>3523</v>
      </c>
      <c r="N107" s="220"/>
      <c r="O107" s="220">
        <v>3523</v>
      </c>
      <c r="P107" s="220"/>
      <c r="Q107" s="225"/>
      <c r="R107" s="224"/>
      <c r="S107" s="29"/>
    </row>
    <row r="108" spans="2:19">
      <c r="B108" s="748"/>
      <c r="C108" s="751"/>
      <c r="D108" s="36" t="s">
        <v>16</v>
      </c>
      <c r="E108" s="220">
        <v>42069</v>
      </c>
      <c r="F108" s="220">
        <v>39194</v>
      </c>
      <c r="G108" s="220">
        <v>39194</v>
      </c>
      <c r="H108" s="220"/>
      <c r="I108" s="220">
        <v>39194</v>
      </c>
      <c r="J108" s="220">
        <v>0</v>
      </c>
      <c r="K108" s="220"/>
      <c r="L108" s="220"/>
      <c r="M108" s="220">
        <v>2875</v>
      </c>
      <c r="N108" s="220"/>
      <c r="O108" s="220">
        <v>2875</v>
      </c>
      <c r="P108" s="220"/>
      <c r="Q108" s="225"/>
      <c r="R108" s="224"/>
      <c r="S108" s="29"/>
    </row>
    <row r="109" spans="2:19">
      <c r="B109" s="748"/>
      <c r="C109" s="751"/>
      <c r="D109" s="36" t="s">
        <v>17</v>
      </c>
      <c r="E109" s="220">
        <v>27911</v>
      </c>
      <c r="F109" s="220">
        <v>27530</v>
      </c>
      <c r="G109" s="220">
        <v>27530</v>
      </c>
      <c r="H109" s="220">
        <v>27530</v>
      </c>
      <c r="I109" s="220"/>
      <c r="J109" s="220">
        <v>0</v>
      </c>
      <c r="K109" s="220"/>
      <c r="L109" s="220"/>
      <c r="M109" s="220">
        <v>381</v>
      </c>
      <c r="N109" s="220"/>
      <c r="O109" s="220">
        <v>381</v>
      </c>
      <c r="P109" s="220"/>
      <c r="Q109" s="225"/>
      <c r="R109" s="224"/>
      <c r="S109" s="29"/>
    </row>
    <row r="110" spans="2:19">
      <c r="B110" s="748"/>
      <c r="C110" s="751"/>
      <c r="D110" s="36" t="s">
        <v>18</v>
      </c>
      <c r="E110" s="220">
        <v>90122</v>
      </c>
      <c r="F110" s="220">
        <v>60806</v>
      </c>
      <c r="G110" s="220">
        <v>51830</v>
      </c>
      <c r="H110" s="220" t="s">
        <v>7</v>
      </c>
      <c r="I110" s="220">
        <v>51830</v>
      </c>
      <c r="J110" s="220">
        <v>8976</v>
      </c>
      <c r="K110" s="220"/>
      <c r="L110" s="220">
        <v>8976</v>
      </c>
      <c r="M110" s="220">
        <v>29316</v>
      </c>
      <c r="N110" s="220"/>
      <c r="O110" s="220">
        <v>29316</v>
      </c>
      <c r="P110" s="220"/>
      <c r="Q110" s="225"/>
      <c r="R110" s="224"/>
      <c r="S110" s="29"/>
    </row>
    <row r="111" spans="2:19">
      <c r="B111" s="748"/>
      <c r="C111" s="751"/>
      <c r="D111" s="36" t="s">
        <v>19</v>
      </c>
      <c r="E111" s="220">
        <v>250199</v>
      </c>
      <c r="F111" s="220">
        <v>128158</v>
      </c>
      <c r="G111" s="220">
        <v>112493</v>
      </c>
      <c r="H111" s="220">
        <v>109052</v>
      </c>
      <c r="I111" s="220">
        <v>3441</v>
      </c>
      <c r="J111" s="220">
        <v>15665</v>
      </c>
      <c r="K111" s="220">
        <v>9454</v>
      </c>
      <c r="L111" s="220">
        <v>6211</v>
      </c>
      <c r="M111" s="220">
        <v>122041</v>
      </c>
      <c r="N111" s="220">
        <v>6491</v>
      </c>
      <c r="O111" s="220">
        <v>115550</v>
      </c>
      <c r="P111" s="220"/>
      <c r="Q111" s="225"/>
      <c r="R111" s="224"/>
      <c r="S111" s="29"/>
    </row>
    <row r="112" spans="2:19">
      <c r="B112" s="748"/>
      <c r="C112" s="751"/>
      <c r="D112" s="36" t="s">
        <v>21</v>
      </c>
      <c r="E112" s="220">
        <v>211623</v>
      </c>
      <c r="F112" s="220">
        <v>161342</v>
      </c>
      <c r="G112" s="220">
        <v>136845</v>
      </c>
      <c r="H112" s="220">
        <v>126312</v>
      </c>
      <c r="I112" s="220">
        <v>10533</v>
      </c>
      <c r="J112" s="220">
        <v>24497</v>
      </c>
      <c r="K112" s="220">
        <v>20013</v>
      </c>
      <c r="L112" s="220">
        <v>4484</v>
      </c>
      <c r="M112" s="220">
        <v>50281</v>
      </c>
      <c r="N112" s="220">
        <v>5495</v>
      </c>
      <c r="O112" s="220">
        <v>44786</v>
      </c>
      <c r="P112" s="220"/>
      <c r="Q112" s="225"/>
      <c r="R112" s="224"/>
      <c r="S112" s="29"/>
    </row>
    <row r="113" spans="2:19">
      <c r="B113" s="748"/>
      <c r="C113" s="751"/>
      <c r="D113" s="36" t="s">
        <v>22</v>
      </c>
      <c r="E113" s="220">
        <v>134435</v>
      </c>
      <c r="F113" s="220">
        <v>110121</v>
      </c>
      <c r="G113" s="220">
        <v>108324</v>
      </c>
      <c r="H113" s="220">
        <v>52614</v>
      </c>
      <c r="I113" s="220">
        <v>55710</v>
      </c>
      <c r="J113" s="220">
        <v>1797</v>
      </c>
      <c r="K113" s="220">
        <v>1797</v>
      </c>
      <c r="L113" s="220"/>
      <c r="M113" s="220">
        <v>24314</v>
      </c>
      <c r="N113" s="220">
        <v>496</v>
      </c>
      <c r="O113" s="220">
        <v>23818</v>
      </c>
      <c r="P113" s="220"/>
      <c r="Q113" s="225"/>
      <c r="R113" s="224"/>
      <c r="S113" s="29"/>
    </row>
    <row r="114" spans="2:19">
      <c r="B114" s="748"/>
      <c r="C114" s="751"/>
      <c r="D114" s="36" t="s">
        <v>24</v>
      </c>
      <c r="E114" s="220">
        <v>212733</v>
      </c>
      <c r="F114" s="220">
        <v>177493</v>
      </c>
      <c r="G114" s="220">
        <v>164369</v>
      </c>
      <c r="H114" s="220">
        <v>164369</v>
      </c>
      <c r="I114" s="220"/>
      <c r="J114" s="220">
        <v>13124</v>
      </c>
      <c r="K114" s="220">
        <v>13124</v>
      </c>
      <c r="L114" s="220"/>
      <c r="M114" s="220">
        <v>35240</v>
      </c>
      <c r="N114" s="220">
        <v>5173</v>
      </c>
      <c r="O114" s="220">
        <v>30067</v>
      </c>
      <c r="P114" s="220"/>
      <c r="Q114" s="225"/>
      <c r="R114" s="224"/>
      <c r="S114" s="29"/>
    </row>
    <row r="115" spans="2:19">
      <c r="B115" s="748"/>
      <c r="C115" s="709"/>
      <c r="D115" s="36" t="s">
        <v>25</v>
      </c>
      <c r="E115" s="220">
        <v>48190</v>
      </c>
      <c r="F115" s="220">
        <v>40365</v>
      </c>
      <c r="G115" s="220">
        <v>28292</v>
      </c>
      <c r="H115" s="220">
        <v>28292</v>
      </c>
      <c r="I115" s="220">
        <v>0</v>
      </c>
      <c r="J115" s="220">
        <v>12073</v>
      </c>
      <c r="K115" s="220">
        <v>4824</v>
      </c>
      <c r="L115" s="220">
        <v>7249</v>
      </c>
      <c r="M115" s="220">
        <v>7825</v>
      </c>
      <c r="N115" s="220">
        <v>0</v>
      </c>
      <c r="O115" s="220">
        <v>7825</v>
      </c>
      <c r="P115" s="220">
        <v>0</v>
      </c>
      <c r="Q115" s="225">
        <v>0</v>
      </c>
      <c r="R115" s="224"/>
      <c r="S115" s="29"/>
    </row>
    <row r="116" spans="2:19" ht="16.5" customHeight="1">
      <c r="B116" s="748"/>
      <c r="C116" s="714" t="s">
        <v>154</v>
      </c>
      <c r="D116" s="714" t="s">
        <v>245</v>
      </c>
      <c r="E116" s="585">
        <v>40569</v>
      </c>
      <c r="F116" s="585">
        <v>36902</v>
      </c>
      <c r="G116" s="585">
        <v>36902</v>
      </c>
      <c r="H116" s="585">
        <v>36902</v>
      </c>
      <c r="I116" s="585" t="s">
        <v>7</v>
      </c>
      <c r="J116" s="585">
        <v>0</v>
      </c>
      <c r="K116" s="585" t="s">
        <v>7</v>
      </c>
      <c r="L116" s="585" t="s">
        <v>7</v>
      </c>
      <c r="M116" s="585">
        <v>3667</v>
      </c>
      <c r="N116" s="585">
        <v>3667</v>
      </c>
      <c r="O116" s="585" t="s">
        <v>7</v>
      </c>
      <c r="P116" s="585" t="s">
        <v>7</v>
      </c>
      <c r="Q116" s="745" t="s">
        <v>7</v>
      </c>
      <c r="R116" s="765"/>
      <c r="S116" s="29"/>
    </row>
    <row r="117" spans="2:19">
      <c r="B117" s="748"/>
      <c r="C117" s="709"/>
      <c r="D117" s="709"/>
      <c r="E117" s="593"/>
      <c r="F117" s="593"/>
      <c r="G117" s="593"/>
      <c r="H117" s="593"/>
      <c r="I117" s="593"/>
      <c r="J117" s="593"/>
      <c r="K117" s="593"/>
      <c r="L117" s="593"/>
      <c r="M117" s="593"/>
      <c r="N117" s="593"/>
      <c r="O117" s="593"/>
      <c r="P117" s="593"/>
      <c r="Q117" s="759"/>
      <c r="R117" s="765"/>
      <c r="S117" s="29"/>
    </row>
    <row r="118" spans="2:19" ht="16.5" customHeight="1">
      <c r="B118" s="748"/>
      <c r="C118" s="714" t="s">
        <v>144</v>
      </c>
      <c r="D118" s="714" t="s">
        <v>246</v>
      </c>
      <c r="E118" s="585" t="s">
        <v>7</v>
      </c>
      <c r="F118" s="585" t="s">
        <v>7</v>
      </c>
      <c r="G118" s="585" t="s">
        <v>7</v>
      </c>
      <c r="H118" s="585" t="s">
        <v>7</v>
      </c>
      <c r="I118" s="585" t="s">
        <v>7</v>
      </c>
      <c r="J118" s="585" t="s">
        <v>7</v>
      </c>
      <c r="K118" s="585" t="s">
        <v>7</v>
      </c>
      <c r="L118" s="585" t="s">
        <v>7</v>
      </c>
      <c r="M118" s="585" t="s">
        <v>7</v>
      </c>
      <c r="N118" s="585" t="s">
        <v>7</v>
      </c>
      <c r="O118" s="585" t="s">
        <v>7</v>
      </c>
      <c r="P118" s="585" t="s">
        <v>7</v>
      </c>
      <c r="Q118" s="745" t="s">
        <v>7</v>
      </c>
      <c r="R118" s="765"/>
      <c r="S118" s="21"/>
    </row>
    <row r="119" spans="2:19">
      <c r="B119" s="748"/>
      <c r="C119" s="709"/>
      <c r="D119" s="709"/>
      <c r="E119" s="593"/>
      <c r="F119" s="593"/>
      <c r="G119" s="593"/>
      <c r="H119" s="593"/>
      <c r="I119" s="593"/>
      <c r="J119" s="593"/>
      <c r="K119" s="593"/>
      <c r="L119" s="593"/>
      <c r="M119" s="593"/>
      <c r="N119" s="593"/>
      <c r="O119" s="593"/>
      <c r="P119" s="593"/>
      <c r="Q119" s="759"/>
      <c r="R119" s="765"/>
      <c r="S119" s="21"/>
    </row>
    <row r="120" spans="2:19">
      <c r="B120" s="748"/>
      <c r="C120" s="714" t="s">
        <v>161</v>
      </c>
      <c r="D120" s="714" t="s">
        <v>253</v>
      </c>
      <c r="E120" s="585">
        <v>150962</v>
      </c>
      <c r="F120" s="585">
        <v>128165</v>
      </c>
      <c r="G120" s="585">
        <v>123927</v>
      </c>
      <c r="H120" s="585">
        <v>121961</v>
      </c>
      <c r="I120" s="585">
        <v>1966</v>
      </c>
      <c r="J120" s="585">
        <v>4238</v>
      </c>
      <c r="K120" s="585">
        <v>3870</v>
      </c>
      <c r="L120" s="585">
        <v>368</v>
      </c>
      <c r="M120" s="585">
        <v>22797</v>
      </c>
      <c r="N120" s="585">
        <v>4654</v>
      </c>
      <c r="O120" s="585">
        <v>18143</v>
      </c>
      <c r="P120" s="585" t="s">
        <v>7</v>
      </c>
      <c r="Q120" s="745" t="s">
        <v>7</v>
      </c>
      <c r="R120" s="765"/>
      <c r="S120" s="21"/>
    </row>
    <row r="121" spans="2:19" ht="18" thickBot="1">
      <c r="B121" s="749"/>
      <c r="C121" s="734"/>
      <c r="D121" s="734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  <c r="O121" s="586"/>
      <c r="P121" s="586"/>
      <c r="Q121" s="744"/>
      <c r="R121" s="766"/>
      <c r="S121" s="21"/>
    </row>
    <row r="122" spans="2:19" ht="30" customHeight="1">
      <c r="B122" s="29"/>
      <c r="C122" s="29"/>
      <c r="D122" s="29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21"/>
    </row>
    <row r="123" spans="2:19" ht="30" customHeight="1" thickBot="1">
      <c r="B123" s="29"/>
      <c r="C123" s="29"/>
      <c r="D123" s="29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R123" s="48" t="s">
        <v>61</v>
      </c>
      <c r="S123" s="21"/>
    </row>
    <row r="124" spans="2:19">
      <c r="B124" s="596" t="s">
        <v>52</v>
      </c>
      <c r="C124" s="599" t="s">
        <v>9</v>
      </c>
      <c r="D124" s="599" t="s">
        <v>2</v>
      </c>
      <c r="E124" s="599" t="s">
        <v>652</v>
      </c>
      <c r="F124" s="752" t="s">
        <v>654</v>
      </c>
      <c r="G124" s="753"/>
      <c r="H124" s="753"/>
      <c r="I124" s="753"/>
      <c r="J124" s="753"/>
      <c r="K124" s="753"/>
      <c r="L124" s="754"/>
      <c r="M124" s="752" t="s">
        <v>656</v>
      </c>
      <c r="N124" s="753"/>
      <c r="O124" s="753"/>
      <c r="P124" s="753"/>
      <c r="Q124" s="753"/>
      <c r="R124" s="755"/>
      <c r="S124" s="21"/>
    </row>
    <row r="125" spans="2:19">
      <c r="B125" s="597"/>
      <c r="C125" s="600"/>
      <c r="D125" s="600"/>
      <c r="E125" s="600"/>
      <c r="F125" s="671"/>
      <c r="G125" s="672"/>
      <c r="H125" s="672"/>
      <c r="I125" s="672"/>
      <c r="J125" s="672"/>
      <c r="K125" s="672"/>
      <c r="L125" s="673"/>
      <c r="M125" s="671"/>
      <c r="N125" s="672"/>
      <c r="O125" s="672"/>
      <c r="P125" s="672"/>
      <c r="Q125" s="672"/>
      <c r="R125" s="756"/>
      <c r="S125" s="21"/>
    </row>
    <row r="126" spans="2:19" ht="16.5" customHeight="1">
      <c r="B126" s="597"/>
      <c r="C126" s="600"/>
      <c r="D126" s="600"/>
      <c r="E126" s="600"/>
      <c r="F126" s="606" t="s">
        <v>56</v>
      </c>
      <c r="G126" s="666" t="s">
        <v>653</v>
      </c>
      <c r="H126" s="667"/>
      <c r="I126" s="668"/>
      <c r="J126" s="666" t="s">
        <v>655</v>
      </c>
      <c r="K126" s="667"/>
      <c r="L126" s="668"/>
      <c r="M126" s="666" t="s">
        <v>210</v>
      </c>
      <c r="N126" s="667"/>
      <c r="O126" s="667"/>
      <c r="P126" s="667"/>
      <c r="Q126" s="667"/>
      <c r="R126" s="757"/>
      <c r="S126" s="21"/>
    </row>
    <row r="127" spans="2:19" ht="16.5" customHeight="1">
      <c r="B127" s="597"/>
      <c r="C127" s="600"/>
      <c r="D127" s="600"/>
      <c r="E127" s="600"/>
      <c r="F127" s="600"/>
      <c r="G127" s="671"/>
      <c r="H127" s="672"/>
      <c r="I127" s="673"/>
      <c r="J127" s="671"/>
      <c r="K127" s="672"/>
      <c r="L127" s="673"/>
      <c r="M127" s="671"/>
      <c r="N127" s="672"/>
      <c r="O127" s="672"/>
      <c r="P127" s="672"/>
      <c r="Q127" s="672"/>
      <c r="R127" s="756"/>
      <c r="S127" s="21"/>
    </row>
    <row r="128" spans="2:19">
      <c r="B128" s="597"/>
      <c r="C128" s="600"/>
      <c r="D128" s="600"/>
      <c r="E128" s="600"/>
      <c r="F128" s="600"/>
      <c r="G128" s="606" t="s">
        <v>8</v>
      </c>
      <c r="H128" s="606" t="s">
        <v>251</v>
      </c>
      <c r="I128" s="606" t="s">
        <v>58</v>
      </c>
      <c r="J128" s="606" t="s">
        <v>8</v>
      </c>
      <c r="K128" s="606" t="s">
        <v>251</v>
      </c>
      <c r="L128" s="606" t="s">
        <v>58</v>
      </c>
      <c r="M128" s="606" t="s">
        <v>8</v>
      </c>
      <c r="N128" s="606" t="s">
        <v>251</v>
      </c>
      <c r="O128" s="606" t="s">
        <v>58</v>
      </c>
      <c r="P128" s="606" t="s">
        <v>59</v>
      </c>
      <c r="Q128" s="44">
        <v>50</v>
      </c>
      <c r="R128" s="214">
        <v>37</v>
      </c>
      <c r="S128" s="21"/>
    </row>
    <row r="129" spans="2:19" ht="18" thickBot="1">
      <c r="B129" s="598"/>
      <c r="C129" s="601"/>
      <c r="D129" s="601"/>
      <c r="E129" s="601"/>
      <c r="F129" s="601"/>
      <c r="G129" s="601"/>
      <c r="H129" s="601"/>
      <c r="I129" s="601"/>
      <c r="J129" s="601"/>
      <c r="K129" s="601"/>
      <c r="L129" s="601"/>
      <c r="M129" s="601"/>
      <c r="N129" s="601"/>
      <c r="O129" s="601"/>
      <c r="P129" s="601"/>
      <c r="Q129" s="45" t="s">
        <v>60</v>
      </c>
      <c r="R129" s="46" t="s">
        <v>57</v>
      </c>
      <c r="S129" s="21"/>
    </row>
    <row r="130" spans="2:19" ht="18" thickTop="1">
      <c r="B130" s="747">
        <v>2015</v>
      </c>
      <c r="C130" s="750" t="s">
        <v>11</v>
      </c>
      <c r="D130" s="26" t="s">
        <v>8</v>
      </c>
      <c r="E130" s="217">
        <v>1930695</v>
      </c>
      <c r="F130" s="217">
        <v>1432714</v>
      </c>
      <c r="G130" s="217">
        <v>1289381</v>
      </c>
      <c r="H130" s="217">
        <v>800527</v>
      </c>
      <c r="I130" s="217">
        <v>488854</v>
      </c>
      <c r="J130" s="217">
        <v>143333</v>
      </c>
      <c r="K130" s="217">
        <v>73836</v>
      </c>
      <c r="L130" s="217">
        <v>69497</v>
      </c>
      <c r="M130" s="217">
        <v>497981</v>
      </c>
      <c r="N130" s="217">
        <v>20392</v>
      </c>
      <c r="O130" s="217">
        <v>456259</v>
      </c>
      <c r="P130" s="217">
        <v>5629</v>
      </c>
      <c r="Q130" s="218">
        <v>0</v>
      </c>
      <c r="R130" s="219">
        <v>15701</v>
      </c>
      <c r="S130" s="21"/>
    </row>
    <row r="131" spans="2:19">
      <c r="B131" s="748"/>
      <c r="C131" s="751"/>
      <c r="D131" s="36" t="s">
        <v>149</v>
      </c>
      <c r="E131" s="220">
        <v>470478</v>
      </c>
      <c r="F131" s="220">
        <v>393238</v>
      </c>
      <c r="G131" s="220">
        <v>358376</v>
      </c>
      <c r="H131" s="220">
        <v>99954</v>
      </c>
      <c r="I131" s="220">
        <v>258422</v>
      </c>
      <c r="J131" s="220">
        <v>34862</v>
      </c>
      <c r="K131" s="220">
        <v>10214</v>
      </c>
      <c r="L131" s="220">
        <v>24648</v>
      </c>
      <c r="M131" s="220">
        <v>77240</v>
      </c>
      <c r="N131" s="220">
        <v>1345</v>
      </c>
      <c r="O131" s="220">
        <v>63414</v>
      </c>
      <c r="P131" s="220">
        <v>3151</v>
      </c>
      <c r="Q131" s="222" t="s">
        <v>153</v>
      </c>
      <c r="R131" s="219">
        <v>9330</v>
      </c>
      <c r="S131" s="29"/>
    </row>
    <row r="132" spans="2:19">
      <c r="B132" s="748"/>
      <c r="C132" s="751"/>
      <c r="D132" s="36" t="s">
        <v>148</v>
      </c>
      <c r="E132" s="220">
        <v>184973</v>
      </c>
      <c r="F132" s="220">
        <v>123185</v>
      </c>
      <c r="G132" s="220">
        <v>103171</v>
      </c>
      <c r="H132" s="220">
        <v>54018</v>
      </c>
      <c r="I132" s="220">
        <v>49153</v>
      </c>
      <c r="J132" s="220">
        <v>20014</v>
      </c>
      <c r="K132" s="220">
        <v>8330</v>
      </c>
      <c r="L132" s="220">
        <v>11684</v>
      </c>
      <c r="M132" s="220">
        <v>61788</v>
      </c>
      <c r="N132" s="220">
        <v>1392</v>
      </c>
      <c r="O132" s="220">
        <v>59138</v>
      </c>
      <c r="P132" s="220"/>
      <c r="Q132" s="222"/>
      <c r="R132" s="219">
        <v>1258</v>
      </c>
      <c r="S132" s="29"/>
    </row>
    <row r="133" spans="2:19">
      <c r="B133" s="748"/>
      <c r="C133" s="751"/>
      <c r="D133" s="36" t="s">
        <v>150</v>
      </c>
      <c r="E133" s="220">
        <v>165721</v>
      </c>
      <c r="F133" s="220">
        <v>105220</v>
      </c>
      <c r="G133" s="220">
        <v>98975</v>
      </c>
      <c r="H133" s="220">
        <v>89016</v>
      </c>
      <c r="I133" s="220">
        <v>9959</v>
      </c>
      <c r="J133" s="220">
        <v>6245</v>
      </c>
      <c r="K133" s="220"/>
      <c r="L133" s="220">
        <v>6245</v>
      </c>
      <c r="M133" s="220">
        <v>60501</v>
      </c>
      <c r="N133" s="220"/>
      <c r="O133" s="220">
        <v>52910</v>
      </c>
      <c r="P133" s="220">
        <v>2478</v>
      </c>
      <c r="Q133" s="222" t="s">
        <v>153</v>
      </c>
      <c r="R133" s="219">
        <v>5113</v>
      </c>
      <c r="S133" s="29"/>
    </row>
    <row r="134" spans="2:19">
      <c r="B134" s="748"/>
      <c r="C134" s="751"/>
      <c r="D134" s="36" t="s">
        <v>151</v>
      </c>
      <c r="E134" s="220">
        <v>9400</v>
      </c>
      <c r="F134" s="220">
        <v>9400</v>
      </c>
      <c r="G134" s="220">
        <v>9400</v>
      </c>
      <c r="H134" s="220">
        <v>9400</v>
      </c>
      <c r="I134" s="220"/>
      <c r="J134" s="220">
        <v>0</v>
      </c>
      <c r="K134" s="220"/>
      <c r="L134" s="220"/>
      <c r="M134" s="220">
        <v>0</v>
      </c>
      <c r="N134" s="220"/>
      <c r="O134" s="220"/>
      <c r="P134" s="220"/>
      <c r="Q134" s="225"/>
      <c r="R134" s="224"/>
      <c r="S134" s="29"/>
    </row>
    <row r="135" spans="2:19">
      <c r="B135" s="748"/>
      <c r="C135" s="751"/>
      <c r="D135" s="36" t="s">
        <v>30</v>
      </c>
      <c r="E135" s="220">
        <v>27116</v>
      </c>
      <c r="F135" s="220">
        <v>4460</v>
      </c>
      <c r="G135" s="220">
        <v>4460</v>
      </c>
      <c r="H135" s="220"/>
      <c r="I135" s="220">
        <v>4460</v>
      </c>
      <c r="J135" s="220">
        <v>0</v>
      </c>
      <c r="K135" s="220"/>
      <c r="L135" s="220"/>
      <c r="M135" s="220">
        <v>22656</v>
      </c>
      <c r="N135" s="220"/>
      <c r="O135" s="220">
        <v>22656</v>
      </c>
      <c r="P135" s="220"/>
      <c r="Q135" s="225"/>
      <c r="R135" s="224"/>
      <c r="S135" s="29"/>
    </row>
    <row r="136" spans="2:19">
      <c r="B136" s="748"/>
      <c r="C136" s="751"/>
      <c r="D136" s="36" t="s">
        <v>31</v>
      </c>
      <c r="E136" s="220">
        <v>6442</v>
      </c>
      <c r="F136" s="220">
        <v>6442</v>
      </c>
      <c r="G136" s="220">
        <v>6442</v>
      </c>
      <c r="H136" s="220">
        <v>1650</v>
      </c>
      <c r="I136" s="220">
        <v>4792</v>
      </c>
      <c r="J136" s="220">
        <v>0</v>
      </c>
      <c r="K136" s="220"/>
      <c r="L136" s="220"/>
      <c r="M136" s="220">
        <v>0</v>
      </c>
      <c r="N136" s="220"/>
      <c r="O136" s="220"/>
      <c r="P136" s="220"/>
      <c r="Q136" s="225"/>
      <c r="R136" s="224"/>
      <c r="S136" s="29"/>
    </row>
    <row r="137" spans="2:19">
      <c r="B137" s="748"/>
      <c r="C137" s="751"/>
      <c r="D137" s="36" t="s">
        <v>15</v>
      </c>
      <c r="E137" s="220">
        <v>49283</v>
      </c>
      <c r="F137" s="220">
        <v>45760</v>
      </c>
      <c r="G137" s="220">
        <v>39680</v>
      </c>
      <c r="H137" s="220">
        <v>38320</v>
      </c>
      <c r="I137" s="220">
        <v>1360</v>
      </c>
      <c r="J137" s="220">
        <v>6080</v>
      </c>
      <c r="K137" s="220">
        <v>6080</v>
      </c>
      <c r="L137" s="220"/>
      <c r="M137" s="220">
        <v>3523</v>
      </c>
      <c r="N137" s="220"/>
      <c r="O137" s="220">
        <v>3523</v>
      </c>
      <c r="P137" s="220"/>
      <c r="Q137" s="225"/>
      <c r="R137" s="224"/>
      <c r="S137" s="29"/>
    </row>
    <row r="138" spans="2:19">
      <c r="B138" s="748"/>
      <c r="C138" s="751"/>
      <c r="D138" s="36" t="s">
        <v>16</v>
      </c>
      <c r="E138" s="220">
        <v>42069</v>
      </c>
      <c r="F138" s="220">
        <v>39194</v>
      </c>
      <c r="G138" s="220">
        <v>39194</v>
      </c>
      <c r="H138" s="220"/>
      <c r="I138" s="220">
        <v>39194</v>
      </c>
      <c r="J138" s="220">
        <v>0</v>
      </c>
      <c r="K138" s="220"/>
      <c r="L138" s="220"/>
      <c r="M138" s="220">
        <v>2875</v>
      </c>
      <c r="N138" s="220"/>
      <c r="O138" s="220">
        <v>2875</v>
      </c>
      <c r="P138" s="220"/>
      <c r="Q138" s="225"/>
      <c r="R138" s="224"/>
      <c r="S138" s="29"/>
    </row>
    <row r="139" spans="2:19">
      <c r="B139" s="748"/>
      <c r="C139" s="751"/>
      <c r="D139" s="36" t="s">
        <v>17</v>
      </c>
      <c r="E139" s="220">
        <v>27911</v>
      </c>
      <c r="F139" s="220">
        <v>27530</v>
      </c>
      <c r="G139" s="220">
        <v>27530</v>
      </c>
      <c r="H139" s="220">
        <v>27530</v>
      </c>
      <c r="I139" s="220"/>
      <c r="J139" s="220">
        <v>0</v>
      </c>
      <c r="K139" s="220"/>
      <c r="L139" s="220"/>
      <c r="M139" s="220">
        <v>381</v>
      </c>
      <c r="N139" s="220"/>
      <c r="O139" s="220">
        <v>381</v>
      </c>
      <c r="P139" s="220"/>
      <c r="Q139" s="225"/>
      <c r="R139" s="224"/>
      <c r="S139" s="29"/>
    </row>
    <row r="140" spans="2:19">
      <c r="B140" s="748"/>
      <c r="C140" s="751"/>
      <c r="D140" s="36" t="s">
        <v>18</v>
      </c>
      <c r="E140" s="220">
        <v>90122</v>
      </c>
      <c r="F140" s="220">
        <v>60806</v>
      </c>
      <c r="G140" s="220">
        <v>51830</v>
      </c>
      <c r="H140" s="220">
        <v>0</v>
      </c>
      <c r="I140" s="220">
        <v>51830</v>
      </c>
      <c r="J140" s="220">
        <v>8976</v>
      </c>
      <c r="K140" s="220" t="s">
        <v>7</v>
      </c>
      <c r="L140" s="220">
        <v>8976</v>
      </c>
      <c r="M140" s="220">
        <v>29316</v>
      </c>
      <c r="N140" s="220" t="s">
        <v>7</v>
      </c>
      <c r="O140" s="220">
        <v>29316</v>
      </c>
      <c r="P140" s="220"/>
      <c r="Q140" s="225"/>
      <c r="R140" s="224"/>
      <c r="S140" s="29"/>
    </row>
    <row r="141" spans="2:19">
      <c r="B141" s="748"/>
      <c r="C141" s="751"/>
      <c r="D141" s="36" t="s">
        <v>19</v>
      </c>
      <c r="E141" s="220">
        <v>250199</v>
      </c>
      <c r="F141" s="220">
        <v>128158</v>
      </c>
      <c r="G141" s="220">
        <v>112493</v>
      </c>
      <c r="H141" s="220">
        <v>109052</v>
      </c>
      <c r="I141" s="220">
        <v>3441</v>
      </c>
      <c r="J141" s="220">
        <v>15665</v>
      </c>
      <c r="K141" s="220">
        <v>9454</v>
      </c>
      <c r="L141" s="220">
        <v>6211</v>
      </c>
      <c r="M141" s="220">
        <v>122041</v>
      </c>
      <c r="N141" s="220">
        <v>6491</v>
      </c>
      <c r="O141" s="220">
        <v>115550</v>
      </c>
      <c r="P141" s="220"/>
      <c r="Q141" s="225"/>
      <c r="R141" s="224"/>
      <c r="S141" s="29"/>
    </row>
    <row r="142" spans="2:19">
      <c r="B142" s="748"/>
      <c r="C142" s="751"/>
      <c r="D142" s="36" t="s">
        <v>21</v>
      </c>
      <c r="E142" s="220">
        <v>211623</v>
      </c>
      <c r="F142" s="220">
        <v>161342</v>
      </c>
      <c r="G142" s="220">
        <v>136845</v>
      </c>
      <c r="H142" s="220">
        <v>126312</v>
      </c>
      <c r="I142" s="220">
        <v>10533</v>
      </c>
      <c r="J142" s="220">
        <v>24497</v>
      </c>
      <c r="K142" s="220">
        <v>20013</v>
      </c>
      <c r="L142" s="220">
        <v>4484</v>
      </c>
      <c r="M142" s="220">
        <v>50281</v>
      </c>
      <c r="N142" s="220">
        <v>5495</v>
      </c>
      <c r="O142" s="220">
        <v>44786</v>
      </c>
      <c r="P142" s="220"/>
      <c r="Q142" s="225"/>
      <c r="R142" s="224"/>
      <c r="S142" s="29"/>
    </row>
    <row r="143" spans="2:19">
      <c r="B143" s="748"/>
      <c r="C143" s="751"/>
      <c r="D143" s="36" t="s">
        <v>22</v>
      </c>
      <c r="E143" s="220">
        <v>134435</v>
      </c>
      <c r="F143" s="220">
        <v>110121</v>
      </c>
      <c r="G143" s="220">
        <v>108324</v>
      </c>
      <c r="H143" s="220">
        <v>52614</v>
      </c>
      <c r="I143" s="220">
        <v>55710</v>
      </c>
      <c r="J143" s="220">
        <v>1797</v>
      </c>
      <c r="K143" s="220">
        <v>1797</v>
      </c>
      <c r="L143" s="220"/>
      <c r="M143" s="220">
        <v>24314</v>
      </c>
      <c r="N143" s="220">
        <v>496</v>
      </c>
      <c r="O143" s="220">
        <v>23818</v>
      </c>
      <c r="P143" s="220"/>
      <c r="Q143" s="225"/>
      <c r="R143" s="224"/>
      <c r="S143" s="29"/>
    </row>
    <row r="144" spans="2:19">
      <c r="B144" s="748"/>
      <c r="C144" s="751"/>
      <c r="D144" s="36" t="s">
        <v>24</v>
      </c>
      <c r="E144" s="220">
        <v>212733</v>
      </c>
      <c r="F144" s="220">
        <v>177493</v>
      </c>
      <c r="G144" s="220">
        <v>164369</v>
      </c>
      <c r="H144" s="220">
        <v>164369</v>
      </c>
      <c r="I144" s="220"/>
      <c r="J144" s="220">
        <v>13124</v>
      </c>
      <c r="K144" s="220">
        <v>13124</v>
      </c>
      <c r="L144" s="220"/>
      <c r="M144" s="220">
        <v>35240</v>
      </c>
      <c r="N144" s="220">
        <v>5173</v>
      </c>
      <c r="O144" s="220">
        <v>30067</v>
      </c>
      <c r="P144" s="220"/>
      <c r="Q144" s="225"/>
      <c r="R144" s="224"/>
      <c r="S144" s="29"/>
    </row>
    <row r="145" spans="2:19">
      <c r="B145" s="748"/>
      <c r="C145" s="709"/>
      <c r="D145" s="36" t="s">
        <v>25</v>
      </c>
      <c r="E145" s="220">
        <v>48190</v>
      </c>
      <c r="F145" s="220">
        <v>40365</v>
      </c>
      <c r="G145" s="220">
        <v>28292</v>
      </c>
      <c r="H145" s="220">
        <v>28292</v>
      </c>
      <c r="I145" s="220">
        <v>0</v>
      </c>
      <c r="J145" s="220">
        <v>12073</v>
      </c>
      <c r="K145" s="220">
        <v>4824</v>
      </c>
      <c r="L145" s="220">
        <v>7249</v>
      </c>
      <c r="M145" s="220">
        <v>7825</v>
      </c>
      <c r="N145" s="220">
        <v>0</v>
      </c>
      <c r="O145" s="220">
        <v>7825</v>
      </c>
      <c r="P145" s="220">
        <v>0</v>
      </c>
      <c r="Q145" s="225">
        <v>0</v>
      </c>
      <c r="R145" s="224"/>
      <c r="S145" s="29"/>
    </row>
    <row r="146" spans="2:19" ht="16.5" customHeight="1">
      <c r="B146" s="748"/>
      <c r="C146" s="714" t="s">
        <v>154</v>
      </c>
      <c r="D146" s="714" t="s">
        <v>245</v>
      </c>
      <c r="E146" s="585">
        <v>40569</v>
      </c>
      <c r="F146" s="585">
        <v>36902</v>
      </c>
      <c r="G146" s="585">
        <v>36902</v>
      </c>
      <c r="H146" s="585">
        <v>36902</v>
      </c>
      <c r="I146" s="585" t="s">
        <v>7</v>
      </c>
      <c r="J146" s="585">
        <v>0</v>
      </c>
      <c r="K146" s="585" t="s">
        <v>7</v>
      </c>
      <c r="L146" s="585" t="s">
        <v>7</v>
      </c>
      <c r="M146" s="585">
        <v>3667</v>
      </c>
      <c r="N146" s="585">
        <v>3667</v>
      </c>
      <c r="O146" s="585" t="s">
        <v>7</v>
      </c>
      <c r="P146" s="585" t="s">
        <v>7</v>
      </c>
      <c r="Q146" s="745" t="s">
        <v>7</v>
      </c>
      <c r="R146" s="765"/>
      <c r="S146" s="29"/>
    </row>
    <row r="147" spans="2:19">
      <c r="B147" s="748"/>
      <c r="C147" s="709"/>
      <c r="D147" s="709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759"/>
      <c r="R147" s="765"/>
      <c r="S147" s="29"/>
    </row>
    <row r="148" spans="2:19" ht="16.5" customHeight="1">
      <c r="B148" s="748"/>
      <c r="C148" s="714" t="s">
        <v>144</v>
      </c>
      <c r="D148" s="714" t="s">
        <v>246</v>
      </c>
      <c r="E148" s="585" t="s">
        <v>7</v>
      </c>
      <c r="F148" s="585" t="s">
        <v>7</v>
      </c>
      <c r="G148" s="585" t="s">
        <v>7</v>
      </c>
      <c r="H148" s="585" t="s">
        <v>7</v>
      </c>
      <c r="I148" s="585" t="s">
        <v>7</v>
      </c>
      <c r="J148" s="585" t="s">
        <v>7</v>
      </c>
      <c r="K148" s="585" t="s">
        <v>7</v>
      </c>
      <c r="L148" s="585" t="s">
        <v>7</v>
      </c>
      <c r="M148" s="585" t="s">
        <v>7</v>
      </c>
      <c r="N148" s="585" t="s">
        <v>7</v>
      </c>
      <c r="O148" s="585" t="s">
        <v>7</v>
      </c>
      <c r="P148" s="585" t="s">
        <v>7</v>
      </c>
      <c r="Q148" s="745" t="s">
        <v>7</v>
      </c>
      <c r="R148" s="765"/>
      <c r="S148" s="21"/>
    </row>
    <row r="149" spans="2:19">
      <c r="B149" s="748"/>
      <c r="C149" s="709"/>
      <c r="D149" s="709"/>
      <c r="E149" s="593"/>
      <c r="F149" s="593"/>
      <c r="G149" s="593"/>
      <c r="H149" s="593"/>
      <c r="I149" s="593"/>
      <c r="J149" s="593"/>
      <c r="K149" s="593"/>
      <c r="L149" s="593"/>
      <c r="M149" s="593"/>
      <c r="N149" s="593"/>
      <c r="O149" s="593"/>
      <c r="P149" s="593"/>
      <c r="Q149" s="759"/>
      <c r="R149" s="765"/>
      <c r="S149" s="21"/>
    </row>
    <row r="150" spans="2:19">
      <c r="B150" s="748"/>
      <c r="C150" s="714" t="s">
        <v>161</v>
      </c>
      <c r="D150" s="714" t="s">
        <v>253</v>
      </c>
      <c r="E150" s="585">
        <v>150962</v>
      </c>
      <c r="F150" s="585">
        <v>128165</v>
      </c>
      <c r="G150" s="585">
        <v>123927</v>
      </c>
      <c r="H150" s="585">
        <v>121961</v>
      </c>
      <c r="I150" s="585">
        <v>1966</v>
      </c>
      <c r="J150" s="585">
        <v>4238</v>
      </c>
      <c r="K150" s="585">
        <v>3870</v>
      </c>
      <c r="L150" s="585">
        <v>368</v>
      </c>
      <c r="M150" s="585">
        <v>22797</v>
      </c>
      <c r="N150" s="585">
        <v>4654</v>
      </c>
      <c r="O150" s="585">
        <v>18143</v>
      </c>
      <c r="P150" s="585" t="s">
        <v>7</v>
      </c>
      <c r="Q150" s="745" t="s">
        <v>7</v>
      </c>
      <c r="R150" s="765"/>
      <c r="S150" s="21"/>
    </row>
    <row r="151" spans="2:19" ht="18" thickBot="1">
      <c r="B151" s="749"/>
      <c r="C151" s="734"/>
      <c r="D151" s="734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  <c r="Q151" s="744"/>
      <c r="R151" s="766"/>
      <c r="S151" s="21"/>
    </row>
    <row r="152" spans="2:19" ht="30" customHeight="1">
      <c r="B152" s="29"/>
      <c r="C152" s="29"/>
      <c r="D152" s="29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21"/>
    </row>
    <row r="153" spans="2:19" ht="30" customHeight="1" thickBot="1">
      <c r="B153" s="29"/>
      <c r="C153" s="29"/>
      <c r="D153" s="29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8"/>
      <c r="R153" s="48" t="s">
        <v>61</v>
      </c>
      <c r="S153" s="21"/>
    </row>
    <row r="154" spans="2:19">
      <c r="B154" s="596" t="s">
        <v>52</v>
      </c>
      <c r="C154" s="599" t="s">
        <v>9</v>
      </c>
      <c r="D154" s="599" t="s">
        <v>2</v>
      </c>
      <c r="E154" s="599" t="s">
        <v>652</v>
      </c>
      <c r="F154" s="752" t="s">
        <v>654</v>
      </c>
      <c r="G154" s="753"/>
      <c r="H154" s="753"/>
      <c r="I154" s="753"/>
      <c r="J154" s="753"/>
      <c r="K154" s="753"/>
      <c r="L154" s="754"/>
      <c r="M154" s="752" t="s">
        <v>656</v>
      </c>
      <c r="N154" s="753"/>
      <c r="O154" s="753"/>
      <c r="P154" s="753"/>
      <c r="Q154" s="753"/>
      <c r="R154" s="755"/>
      <c r="S154" s="21"/>
    </row>
    <row r="155" spans="2:19" ht="16.5" customHeight="1">
      <c r="B155" s="597"/>
      <c r="C155" s="600"/>
      <c r="D155" s="600"/>
      <c r="E155" s="600"/>
      <c r="F155" s="671"/>
      <c r="G155" s="672"/>
      <c r="H155" s="672"/>
      <c r="I155" s="672"/>
      <c r="J155" s="672"/>
      <c r="K155" s="672"/>
      <c r="L155" s="673"/>
      <c r="M155" s="671"/>
      <c r="N155" s="672"/>
      <c r="O155" s="672"/>
      <c r="P155" s="672"/>
      <c r="Q155" s="672"/>
      <c r="R155" s="756"/>
      <c r="S155" s="21"/>
    </row>
    <row r="156" spans="2:19" ht="16.5" customHeight="1">
      <c r="B156" s="597"/>
      <c r="C156" s="600"/>
      <c r="D156" s="600"/>
      <c r="E156" s="600"/>
      <c r="F156" s="606" t="s">
        <v>56</v>
      </c>
      <c r="G156" s="666" t="s">
        <v>653</v>
      </c>
      <c r="H156" s="667"/>
      <c r="I156" s="668"/>
      <c r="J156" s="666" t="s">
        <v>655</v>
      </c>
      <c r="K156" s="667"/>
      <c r="L156" s="668"/>
      <c r="M156" s="666" t="s">
        <v>210</v>
      </c>
      <c r="N156" s="667"/>
      <c r="O156" s="667"/>
      <c r="P156" s="667"/>
      <c r="Q156" s="667"/>
      <c r="R156" s="757"/>
      <c r="S156" s="21"/>
    </row>
    <row r="157" spans="2:19">
      <c r="B157" s="597"/>
      <c r="C157" s="600"/>
      <c r="D157" s="600"/>
      <c r="E157" s="600"/>
      <c r="F157" s="600"/>
      <c r="G157" s="671"/>
      <c r="H157" s="672"/>
      <c r="I157" s="673"/>
      <c r="J157" s="671"/>
      <c r="K157" s="672"/>
      <c r="L157" s="673"/>
      <c r="M157" s="671"/>
      <c r="N157" s="672"/>
      <c r="O157" s="672"/>
      <c r="P157" s="672"/>
      <c r="Q157" s="672"/>
      <c r="R157" s="756"/>
      <c r="S157" s="21"/>
    </row>
    <row r="158" spans="2:19">
      <c r="B158" s="597"/>
      <c r="C158" s="600"/>
      <c r="D158" s="600"/>
      <c r="E158" s="600"/>
      <c r="F158" s="600"/>
      <c r="G158" s="606" t="s">
        <v>8</v>
      </c>
      <c r="H158" s="606" t="s">
        <v>251</v>
      </c>
      <c r="I158" s="606" t="s">
        <v>58</v>
      </c>
      <c r="J158" s="606" t="s">
        <v>8</v>
      </c>
      <c r="K158" s="606" t="s">
        <v>251</v>
      </c>
      <c r="L158" s="606" t="s">
        <v>58</v>
      </c>
      <c r="M158" s="606" t="s">
        <v>8</v>
      </c>
      <c r="N158" s="606" t="s">
        <v>251</v>
      </c>
      <c r="O158" s="606" t="s">
        <v>58</v>
      </c>
      <c r="P158" s="606" t="s">
        <v>59</v>
      </c>
      <c r="Q158" s="44">
        <v>50</v>
      </c>
      <c r="R158" s="214">
        <v>37</v>
      </c>
      <c r="S158" s="21"/>
    </row>
    <row r="159" spans="2:19" ht="18" thickBot="1">
      <c r="B159" s="598"/>
      <c r="C159" s="601"/>
      <c r="D159" s="601"/>
      <c r="E159" s="601"/>
      <c r="F159" s="601"/>
      <c r="G159" s="601"/>
      <c r="H159" s="601"/>
      <c r="I159" s="601"/>
      <c r="J159" s="601"/>
      <c r="K159" s="601"/>
      <c r="L159" s="601"/>
      <c r="M159" s="601"/>
      <c r="N159" s="601"/>
      <c r="O159" s="601"/>
      <c r="P159" s="601"/>
      <c r="Q159" s="45" t="s">
        <v>60</v>
      </c>
      <c r="R159" s="46" t="s">
        <v>57</v>
      </c>
      <c r="S159" s="21"/>
    </row>
    <row r="160" spans="2:19" ht="15" customHeight="1" thickTop="1">
      <c r="B160" s="747">
        <v>2016</v>
      </c>
      <c r="C160" s="750" t="s">
        <v>11</v>
      </c>
      <c r="D160" s="26" t="s">
        <v>8</v>
      </c>
      <c r="E160" s="217">
        <v>2128838</v>
      </c>
      <c r="F160" s="217">
        <v>1640513</v>
      </c>
      <c r="G160" s="217">
        <v>1490843</v>
      </c>
      <c r="H160" s="217">
        <v>1016429</v>
      </c>
      <c r="I160" s="217">
        <v>474414</v>
      </c>
      <c r="J160" s="217">
        <v>149670</v>
      </c>
      <c r="K160" s="217">
        <v>89597</v>
      </c>
      <c r="L160" s="217">
        <v>60073</v>
      </c>
      <c r="M160" s="217">
        <v>488325</v>
      </c>
      <c r="N160" s="217">
        <v>21926</v>
      </c>
      <c r="O160" s="217">
        <v>465141</v>
      </c>
      <c r="P160" s="217">
        <v>0</v>
      </c>
      <c r="Q160" s="223">
        <v>0</v>
      </c>
      <c r="R160" s="226">
        <v>1258</v>
      </c>
      <c r="S160" s="21"/>
    </row>
    <row r="161" spans="2:19" ht="15" customHeight="1">
      <c r="B161" s="748"/>
      <c r="C161" s="751"/>
      <c r="D161" s="36" t="s">
        <v>12</v>
      </c>
      <c r="E161" s="220">
        <v>467504</v>
      </c>
      <c r="F161" s="220">
        <v>404454</v>
      </c>
      <c r="G161" s="220">
        <v>369592</v>
      </c>
      <c r="H161" s="220">
        <v>141504</v>
      </c>
      <c r="I161" s="220">
        <v>228088</v>
      </c>
      <c r="J161" s="220">
        <v>34862</v>
      </c>
      <c r="K161" s="220">
        <v>10214</v>
      </c>
      <c r="L161" s="220">
        <v>24648</v>
      </c>
      <c r="M161" s="220">
        <v>63050</v>
      </c>
      <c r="N161" s="220">
        <v>2158</v>
      </c>
      <c r="O161" s="220">
        <v>60892</v>
      </c>
      <c r="P161" s="220">
        <v>0</v>
      </c>
      <c r="Q161" s="225">
        <v>0</v>
      </c>
      <c r="R161" s="227">
        <v>0</v>
      </c>
      <c r="S161" s="21"/>
    </row>
    <row r="162" spans="2:19" ht="15" customHeight="1">
      <c r="B162" s="748"/>
      <c r="C162" s="751"/>
      <c r="D162" s="36" t="s">
        <v>13</v>
      </c>
      <c r="E162" s="220">
        <v>164505</v>
      </c>
      <c r="F162" s="220">
        <v>102193</v>
      </c>
      <c r="G162" s="220">
        <v>82194</v>
      </c>
      <c r="H162" s="220">
        <v>47757</v>
      </c>
      <c r="I162" s="220">
        <v>34437</v>
      </c>
      <c r="J162" s="220">
        <v>19999</v>
      </c>
      <c r="K162" s="220">
        <v>8124</v>
      </c>
      <c r="L162" s="220">
        <v>11875</v>
      </c>
      <c r="M162" s="220">
        <v>62312</v>
      </c>
      <c r="N162" s="220">
        <v>1253</v>
      </c>
      <c r="O162" s="220">
        <v>59801</v>
      </c>
      <c r="P162" s="220">
        <v>0</v>
      </c>
      <c r="Q162" s="225">
        <v>0</v>
      </c>
      <c r="R162" s="227">
        <v>1258</v>
      </c>
      <c r="S162" s="21"/>
    </row>
    <row r="163" spans="2:19" ht="15" customHeight="1">
      <c r="B163" s="748"/>
      <c r="C163" s="751"/>
      <c r="D163" s="36" t="s">
        <v>14</v>
      </c>
      <c r="E163" s="220">
        <v>165748</v>
      </c>
      <c r="F163" s="220">
        <v>115118</v>
      </c>
      <c r="G163" s="220">
        <v>107960</v>
      </c>
      <c r="H163" s="220">
        <v>103788</v>
      </c>
      <c r="I163" s="220">
        <v>4172</v>
      </c>
      <c r="J163" s="220">
        <v>7158</v>
      </c>
      <c r="K163" s="220">
        <v>0</v>
      </c>
      <c r="L163" s="220">
        <v>7158</v>
      </c>
      <c r="M163" s="220">
        <v>50630</v>
      </c>
      <c r="N163" s="220">
        <v>0</v>
      </c>
      <c r="O163" s="220">
        <v>50630</v>
      </c>
      <c r="P163" s="220">
        <v>0</v>
      </c>
      <c r="Q163" s="225">
        <v>0</v>
      </c>
      <c r="R163" s="227">
        <v>0</v>
      </c>
      <c r="S163" s="21"/>
    </row>
    <row r="164" spans="2:19" ht="15" customHeight="1">
      <c r="B164" s="748"/>
      <c r="C164" s="751"/>
      <c r="D164" s="36" t="s">
        <v>29</v>
      </c>
      <c r="E164" s="220">
        <v>9400</v>
      </c>
      <c r="F164" s="220">
        <v>9400</v>
      </c>
      <c r="G164" s="220">
        <v>9400</v>
      </c>
      <c r="H164" s="220">
        <v>9400</v>
      </c>
      <c r="I164" s="220">
        <v>0</v>
      </c>
      <c r="J164" s="220">
        <v>0</v>
      </c>
      <c r="K164" s="220">
        <v>0</v>
      </c>
      <c r="L164" s="220">
        <v>0</v>
      </c>
      <c r="M164" s="220">
        <v>0</v>
      </c>
      <c r="N164" s="220">
        <v>0</v>
      </c>
      <c r="O164" s="220">
        <v>0</v>
      </c>
      <c r="P164" s="220">
        <v>0</v>
      </c>
      <c r="Q164" s="225">
        <v>0</v>
      </c>
      <c r="R164" s="227">
        <v>0</v>
      </c>
      <c r="S164" s="21"/>
    </row>
    <row r="165" spans="2:19" ht="15" customHeight="1">
      <c r="B165" s="748"/>
      <c r="C165" s="751"/>
      <c r="D165" s="36" t="s">
        <v>30</v>
      </c>
      <c r="E165" s="220">
        <v>27116</v>
      </c>
      <c r="F165" s="220">
        <v>4460</v>
      </c>
      <c r="G165" s="220">
        <v>4460</v>
      </c>
      <c r="H165" s="220">
        <v>0</v>
      </c>
      <c r="I165" s="220">
        <v>4460</v>
      </c>
      <c r="J165" s="220">
        <v>0</v>
      </c>
      <c r="K165" s="220">
        <v>0</v>
      </c>
      <c r="L165" s="220">
        <v>0</v>
      </c>
      <c r="M165" s="220">
        <v>22656</v>
      </c>
      <c r="N165" s="220">
        <v>0</v>
      </c>
      <c r="O165" s="220">
        <v>22656</v>
      </c>
      <c r="P165" s="220">
        <v>0</v>
      </c>
      <c r="Q165" s="225">
        <v>0</v>
      </c>
      <c r="R165" s="227">
        <v>0</v>
      </c>
      <c r="S165" s="21"/>
    </row>
    <row r="166" spans="2:19" ht="15" customHeight="1">
      <c r="B166" s="748"/>
      <c r="C166" s="751"/>
      <c r="D166" s="36" t="s">
        <v>15</v>
      </c>
      <c r="E166" s="220">
        <v>49283</v>
      </c>
      <c r="F166" s="220">
        <v>45754</v>
      </c>
      <c r="G166" s="220">
        <v>39672</v>
      </c>
      <c r="H166" s="220">
        <v>38315</v>
      </c>
      <c r="I166" s="220">
        <v>1357</v>
      </c>
      <c r="J166" s="220">
        <v>6082</v>
      </c>
      <c r="K166" s="220">
        <v>6082</v>
      </c>
      <c r="L166" s="220">
        <v>0</v>
      </c>
      <c r="M166" s="220">
        <v>3529</v>
      </c>
      <c r="N166" s="220">
        <v>0</v>
      </c>
      <c r="O166" s="220">
        <v>3529</v>
      </c>
      <c r="P166" s="220">
        <v>0</v>
      </c>
      <c r="Q166" s="225">
        <v>0</v>
      </c>
      <c r="R166" s="227">
        <v>0</v>
      </c>
      <c r="S166" s="21"/>
    </row>
    <row r="167" spans="2:19" ht="15" customHeight="1">
      <c r="B167" s="748"/>
      <c r="C167" s="751"/>
      <c r="D167" s="36" t="s">
        <v>16</v>
      </c>
      <c r="E167" s="220">
        <v>42069</v>
      </c>
      <c r="F167" s="220">
        <v>39194</v>
      </c>
      <c r="G167" s="220">
        <v>39194</v>
      </c>
      <c r="H167" s="220">
        <v>0</v>
      </c>
      <c r="I167" s="220">
        <v>39194</v>
      </c>
      <c r="J167" s="220">
        <v>0</v>
      </c>
      <c r="K167" s="220">
        <v>0</v>
      </c>
      <c r="L167" s="220">
        <v>0</v>
      </c>
      <c r="M167" s="220">
        <v>2875</v>
      </c>
      <c r="N167" s="220">
        <v>0</v>
      </c>
      <c r="O167" s="220">
        <v>2875</v>
      </c>
      <c r="P167" s="220">
        <v>0</v>
      </c>
      <c r="Q167" s="225">
        <v>0</v>
      </c>
      <c r="R167" s="227">
        <v>0</v>
      </c>
      <c r="S167" s="21"/>
    </row>
    <row r="168" spans="2:19" ht="15" customHeight="1">
      <c r="B168" s="748"/>
      <c r="C168" s="751"/>
      <c r="D168" s="36" t="s">
        <v>17</v>
      </c>
      <c r="E168" s="220">
        <v>27911</v>
      </c>
      <c r="F168" s="220">
        <v>27530</v>
      </c>
      <c r="G168" s="220">
        <v>27530</v>
      </c>
      <c r="H168" s="220">
        <v>0</v>
      </c>
      <c r="I168" s="220">
        <v>27530</v>
      </c>
      <c r="J168" s="220">
        <v>0</v>
      </c>
      <c r="K168" s="220">
        <v>0</v>
      </c>
      <c r="L168" s="220">
        <v>0</v>
      </c>
      <c r="M168" s="220">
        <v>381</v>
      </c>
      <c r="N168" s="220">
        <v>0</v>
      </c>
      <c r="O168" s="220">
        <v>381</v>
      </c>
      <c r="P168" s="220">
        <v>0</v>
      </c>
      <c r="Q168" s="225">
        <v>0</v>
      </c>
      <c r="R168" s="227">
        <v>0</v>
      </c>
      <c r="S168" s="21"/>
    </row>
    <row r="169" spans="2:19" ht="15" customHeight="1">
      <c r="B169" s="748"/>
      <c r="C169" s="751"/>
      <c r="D169" s="36" t="s">
        <v>18</v>
      </c>
      <c r="E169" s="220">
        <v>90122</v>
      </c>
      <c r="F169" s="220">
        <v>60806</v>
      </c>
      <c r="G169" s="220">
        <v>51830</v>
      </c>
      <c r="H169" s="220">
        <v>0</v>
      </c>
      <c r="I169" s="220">
        <v>51830</v>
      </c>
      <c r="J169" s="220">
        <v>8976</v>
      </c>
      <c r="K169" s="220">
        <v>0</v>
      </c>
      <c r="L169" s="220">
        <v>8976</v>
      </c>
      <c r="M169" s="220">
        <v>29316</v>
      </c>
      <c r="N169" s="220">
        <v>0</v>
      </c>
      <c r="O169" s="220">
        <v>29316</v>
      </c>
      <c r="P169" s="220">
        <v>0</v>
      </c>
      <c r="Q169" s="225">
        <v>0</v>
      </c>
      <c r="R169" s="227">
        <v>0</v>
      </c>
      <c r="S169" s="21"/>
    </row>
    <row r="170" spans="2:19" ht="15" customHeight="1">
      <c r="B170" s="748"/>
      <c r="C170" s="751"/>
      <c r="D170" s="36" t="s">
        <v>19</v>
      </c>
      <c r="E170" s="220">
        <v>257825</v>
      </c>
      <c r="F170" s="220">
        <v>128158</v>
      </c>
      <c r="G170" s="220">
        <v>112493</v>
      </c>
      <c r="H170" s="220">
        <v>108727</v>
      </c>
      <c r="I170" s="220">
        <v>3766</v>
      </c>
      <c r="J170" s="220">
        <v>15665</v>
      </c>
      <c r="K170" s="220">
        <v>9454</v>
      </c>
      <c r="L170" s="220">
        <v>6211</v>
      </c>
      <c r="M170" s="220">
        <v>129667</v>
      </c>
      <c r="N170" s="220">
        <v>6491</v>
      </c>
      <c r="O170" s="220">
        <v>123176</v>
      </c>
      <c r="P170" s="220">
        <v>0</v>
      </c>
      <c r="Q170" s="225">
        <v>0</v>
      </c>
      <c r="R170" s="227">
        <v>0</v>
      </c>
      <c r="S170" s="21"/>
    </row>
    <row r="171" spans="2:19" ht="15" customHeight="1">
      <c r="B171" s="748"/>
      <c r="C171" s="751"/>
      <c r="D171" s="36" t="s">
        <v>21</v>
      </c>
      <c r="E171" s="220">
        <v>234299</v>
      </c>
      <c r="F171" s="220">
        <v>181588</v>
      </c>
      <c r="G171" s="220">
        <v>157589</v>
      </c>
      <c r="H171" s="220">
        <v>134426</v>
      </c>
      <c r="I171" s="220">
        <v>23163</v>
      </c>
      <c r="J171" s="220">
        <v>23999</v>
      </c>
      <c r="K171" s="220">
        <v>22794</v>
      </c>
      <c r="L171" s="220">
        <v>1205</v>
      </c>
      <c r="M171" s="220">
        <v>52711</v>
      </c>
      <c r="N171" s="220">
        <v>5809</v>
      </c>
      <c r="O171" s="220">
        <v>46902</v>
      </c>
      <c r="P171" s="220">
        <v>0</v>
      </c>
      <c r="Q171" s="225">
        <v>0</v>
      </c>
      <c r="R171" s="227">
        <v>0</v>
      </c>
      <c r="S171" s="21"/>
    </row>
    <row r="172" spans="2:19" ht="15" customHeight="1">
      <c r="B172" s="748"/>
      <c r="C172" s="751"/>
      <c r="D172" s="36" t="s">
        <v>22</v>
      </c>
      <c r="E172" s="220">
        <v>134435</v>
      </c>
      <c r="F172" s="220">
        <v>110121</v>
      </c>
      <c r="G172" s="220">
        <v>108324</v>
      </c>
      <c r="H172" s="220">
        <v>52614</v>
      </c>
      <c r="I172" s="220">
        <v>55710</v>
      </c>
      <c r="J172" s="220">
        <v>1797</v>
      </c>
      <c r="K172" s="220">
        <v>1797</v>
      </c>
      <c r="L172" s="220">
        <v>0</v>
      </c>
      <c r="M172" s="220">
        <v>24314</v>
      </c>
      <c r="N172" s="220">
        <v>496</v>
      </c>
      <c r="O172" s="220">
        <v>23818</v>
      </c>
      <c r="P172" s="220">
        <v>0</v>
      </c>
      <c r="Q172" s="225">
        <v>0</v>
      </c>
      <c r="R172" s="227">
        <v>0</v>
      </c>
      <c r="S172" s="21"/>
    </row>
    <row r="173" spans="2:19" ht="15" customHeight="1">
      <c r="B173" s="748"/>
      <c r="C173" s="751"/>
      <c r="D173" s="36" t="s">
        <v>24</v>
      </c>
      <c r="E173" s="220">
        <v>212733</v>
      </c>
      <c r="F173" s="220">
        <v>177493</v>
      </c>
      <c r="G173" s="220">
        <v>164369</v>
      </c>
      <c r="H173" s="220">
        <v>164369</v>
      </c>
      <c r="I173" s="220">
        <v>0</v>
      </c>
      <c r="J173" s="220">
        <v>13124</v>
      </c>
      <c r="K173" s="220">
        <v>13124</v>
      </c>
      <c r="L173" s="220">
        <v>0</v>
      </c>
      <c r="M173" s="220">
        <v>35240</v>
      </c>
      <c r="N173" s="220">
        <v>5173</v>
      </c>
      <c r="O173" s="220">
        <v>30067</v>
      </c>
      <c r="P173" s="220">
        <v>0</v>
      </c>
      <c r="Q173" s="225">
        <v>0</v>
      </c>
      <c r="R173" s="227">
        <v>0</v>
      </c>
      <c r="S173" s="21"/>
    </row>
    <row r="174" spans="2:19" ht="15" customHeight="1">
      <c r="B174" s="748"/>
      <c r="C174" s="751"/>
      <c r="D174" s="36" t="s">
        <v>25</v>
      </c>
      <c r="E174" s="220">
        <v>48163</v>
      </c>
      <c r="F174" s="220">
        <v>43551</v>
      </c>
      <c r="G174" s="220">
        <v>39029</v>
      </c>
      <c r="H174" s="220">
        <v>39029</v>
      </c>
      <c r="I174" s="220">
        <v>0</v>
      </c>
      <c r="J174" s="220">
        <v>4522</v>
      </c>
      <c r="K174" s="220">
        <v>4522</v>
      </c>
      <c r="L174" s="220">
        <v>0</v>
      </c>
      <c r="M174" s="220">
        <v>4612</v>
      </c>
      <c r="N174" s="220">
        <v>85</v>
      </c>
      <c r="O174" s="220">
        <v>4527</v>
      </c>
      <c r="P174" s="220">
        <v>0</v>
      </c>
      <c r="Q174" s="225">
        <v>0</v>
      </c>
      <c r="R174" s="227">
        <v>0</v>
      </c>
      <c r="S174" s="21"/>
    </row>
    <row r="175" spans="2:19" ht="15" customHeight="1">
      <c r="B175" s="748"/>
      <c r="C175" s="751"/>
      <c r="D175" s="36" t="s">
        <v>204</v>
      </c>
      <c r="E175" s="220">
        <v>116489</v>
      </c>
      <c r="F175" s="220">
        <v>115931</v>
      </c>
      <c r="G175" s="220">
        <v>112872</v>
      </c>
      <c r="H175" s="220">
        <v>112165</v>
      </c>
      <c r="I175" s="220">
        <v>707</v>
      </c>
      <c r="J175" s="220">
        <v>3059</v>
      </c>
      <c r="K175" s="220">
        <v>3059</v>
      </c>
      <c r="L175" s="220">
        <v>0</v>
      </c>
      <c r="M175" s="220">
        <v>558</v>
      </c>
      <c r="N175" s="220">
        <v>0</v>
      </c>
      <c r="O175" s="220">
        <v>558</v>
      </c>
      <c r="P175" s="220">
        <v>0</v>
      </c>
      <c r="Q175" s="225">
        <v>0</v>
      </c>
      <c r="R175" s="227">
        <v>0</v>
      </c>
      <c r="S175" s="21"/>
    </row>
    <row r="176" spans="2:19" ht="15" customHeight="1">
      <c r="B176" s="748"/>
      <c r="C176" s="709"/>
      <c r="D176" s="36" t="s">
        <v>209</v>
      </c>
      <c r="E176" s="220">
        <v>81236</v>
      </c>
      <c r="F176" s="220">
        <v>74762</v>
      </c>
      <c r="G176" s="220">
        <v>64335</v>
      </c>
      <c r="H176" s="220">
        <v>64335</v>
      </c>
      <c r="I176" s="220">
        <v>0</v>
      </c>
      <c r="J176" s="220">
        <v>10427</v>
      </c>
      <c r="K176" s="220">
        <v>10427</v>
      </c>
      <c r="L176" s="220">
        <v>0</v>
      </c>
      <c r="M176" s="220">
        <v>6474</v>
      </c>
      <c r="N176" s="220">
        <v>461</v>
      </c>
      <c r="O176" s="220">
        <v>6013</v>
      </c>
      <c r="P176" s="220">
        <v>0</v>
      </c>
      <c r="Q176" s="225">
        <v>0</v>
      </c>
      <c r="R176" s="227">
        <v>0</v>
      </c>
      <c r="S176" s="21"/>
    </row>
    <row r="177" spans="2:19" ht="15" customHeight="1">
      <c r="B177" s="748"/>
      <c r="C177" s="714" t="s">
        <v>154</v>
      </c>
      <c r="D177" s="714" t="s">
        <v>245</v>
      </c>
      <c r="E177" s="228">
        <v>40569</v>
      </c>
      <c r="F177" s="228">
        <v>36902</v>
      </c>
      <c r="G177" s="228">
        <v>36902</v>
      </c>
      <c r="H177" s="228">
        <v>36902</v>
      </c>
      <c r="I177" s="228" t="s">
        <v>7</v>
      </c>
      <c r="J177" s="228"/>
      <c r="K177" s="228" t="s">
        <v>7</v>
      </c>
      <c r="L177" s="228" t="s">
        <v>7</v>
      </c>
      <c r="M177" s="228">
        <v>3667</v>
      </c>
      <c r="N177" s="228">
        <v>3667</v>
      </c>
      <c r="O177" s="228" t="s">
        <v>7</v>
      </c>
      <c r="P177" s="228" t="s">
        <v>7</v>
      </c>
      <c r="Q177" s="229" t="s">
        <v>7</v>
      </c>
      <c r="R177" s="230" t="s">
        <v>7</v>
      </c>
      <c r="S177" s="21"/>
    </row>
    <row r="178" spans="2:19" ht="15" customHeight="1">
      <c r="B178" s="748"/>
      <c r="C178" s="709"/>
      <c r="D178" s="709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  <c r="P178" s="231"/>
      <c r="Q178" s="232"/>
      <c r="R178" s="233"/>
      <c r="S178" s="21"/>
    </row>
    <row r="179" spans="2:19" ht="15" customHeight="1">
      <c r="B179" s="748"/>
      <c r="C179" s="714" t="s">
        <v>211</v>
      </c>
      <c r="D179" s="714" t="s">
        <v>246</v>
      </c>
      <c r="E179" s="228">
        <v>33229</v>
      </c>
      <c r="F179" s="228">
        <v>25636</v>
      </c>
      <c r="G179" s="228">
        <v>25636</v>
      </c>
      <c r="H179" s="228">
        <v>25636</v>
      </c>
      <c r="I179" s="228" t="s">
        <v>28</v>
      </c>
      <c r="J179" s="228">
        <v>793</v>
      </c>
      <c r="K179" s="228">
        <v>793</v>
      </c>
      <c r="L179" s="228" t="s">
        <v>28</v>
      </c>
      <c r="M179" s="228">
        <v>6800</v>
      </c>
      <c r="N179" s="228" t="s">
        <v>28</v>
      </c>
      <c r="O179" s="228">
        <v>6800</v>
      </c>
      <c r="P179" s="234" t="s">
        <v>28</v>
      </c>
      <c r="Q179" s="235" t="s">
        <v>28</v>
      </c>
      <c r="R179" s="230" t="s">
        <v>7</v>
      </c>
      <c r="S179" s="21"/>
    </row>
    <row r="180" spans="2:19" ht="15" customHeight="1">
      <c r="B180" s="748"/>
      <c r="C180" s="709"/>
      <c r="D180" s="709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  <c r="P180" s="236"/>
      <c r="Q180" s="237"/>
      <c r="R180" s="233"/>
      <c r="S180" s="21"/>
    </row>
    <row r="181" spans="2:19" ht="15" customHeight="1">
      <c r="B181" s="748"/>
      <c r="C181" s="714" t="s">
        <v>161</v>
      </c>
      <c r="D181" s="714" t="s">
        <v>253</v>
      </c>
      <c r="E181" s="228">
        <v>152033</v>
      </c>
      <c r="F181" s="228">
        <v>129162</v>
      </c>
      <c r="G181" s="228">
        <v>124571</v>
      </c>
      <c r="H181" s="228">
        <v>122290</v>
      </c>
      <c r="I181" s="228">
        <v>2282</v>
      </c>
      <c r="J181" s="228">
        <v>4316</v>
      </c>
      <c r="K181" s="228">
        <v>4000</v>
      </c>
      <c r="L181" s="228">
        <v>316</v>
      </c>
      <c r="M181" s="228">
        <v>22871</v>
      </c>
      <c r="N181" s="228">
        <v>4728</v>
      </c>
      <c r="O181" s="228">
        <v>18143</v>
      </c>
      <c r="P181" s="228" t="s">
        <v>7</v>
      </c>
      <c r="Q181" s="232" t="s">
        <v>7</v>
      </c>
      <c r="R181" s="230" t="s">
        <v>7</v>
      </c>
      <c r="S181" s="21"/>
    </row>
    <row r="182" spans="2:19" ht="15" customHeight="1" thickBot="1">
      <c r="B182" s="749"/>
      <c r="C182" s="734"/>
      <c r="D182" s="734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8"/>
      <c r="Q182" s="239"/>
      <c r="R182" s="240"/>
      <c r="S182" s="21"/>
    </row>
    <row r="183" spans="2:19">
      <c r="B183" s="21"/>
      <c r="C183" s="21"/>
      <c r="D183" s="21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21"/>
    </row>
    <row r="184" spans="2:19"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2:19"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2:19" ht="16.5" customHeight="1" thickBot="1"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9">
      <c r="B187" s="596" t="s">
        <v>52</v>
      </c>
      <c r="C187" s="599" t="s">
        <v>9</v>
      </c>
      <c r="D187" s="599" t="s">
        <v>2</v>
      </c>
      <c r="E187" s="599" t="s">
        <v>652</v>
      </c>
      <c r="F187" s="752" t="s">
        <v>654</v>
      </c>
      <c r="G187" s="753"/>
      <c r="H187" s="753"/>
      <c r="I187" s="753"/>
      <c r="J187" s="753"/>
      <c r="K187" s="753"/>
      <c r="L187" s="754"/>
      <c r="M187" s="752" t="s">
        <v>656</v>
      </c>
      <c r="N187" s="753"/>
      <c r="O187" s="753"/>
      <c r="P187" s="753"/>
      <c r="Q187" s="753"/>
      <c r="R187" s="755"/>
    </row>
    <row r="188" spans="2:19" ht="16.5" customHeight="1">
      <c r="B188" s="597"/>
      <c r="C188" s="600"/>
      <c r="D188" s="600"/>
      <c r="E188" s="600"/>
      <c r="F188" s="671"/>
      <c r="G188" s="672"/>
      <c r="H188" s="672"/>
      <c r="I188" s="672"/>
      <c r="J188" s="672"/>
      <c r="K188" s="672"/>
      <c r="L188" s="673"/>
      <c r="M188" s="671"/>
      <c r="N188" s="672"/>
      <c r="O188" s="672"/>
      <c r="P188" s="672"/>
      <c r="Q188" s="672"/>
      <c r="R188" s="756"/>
    </row>
    <row r="189" spans="2:19">
      <c r="B189" s="597"/>
      <c r="C189" s="600"/>
      <c r="D189" s="600"/>
      <c r="E189" s="600"/>
      <c r="F189" s="606" t="s">
        <v>56</v>
      </c>
      <c r="G189" s="666" t="s">
        <v>653</v>
      </c>
      <c r="H189" s="667"/>
      <c r="I189" s="668"/>
      <c r="J189" s="666" t="s">
        <v>655</v>
      </c>
      <c r="K189" s="667"/>
      <c r="L189" s="668"/>
      <c r="M189" s="666" t="s">
        <v>210</v>
      </c>
      <c r="N189" s="667"/>
      <c r="O189" s="667"/>
      <c r="P189" s="667"/>
      <c r="Q189" s="667"/>
      <c r="R189" s="757"/>
    </row>
    <row r="190" spans="2:19">
      <c r="B190" s="597"/>
      <c r="C190" s="600"/>
      <c r="D190" s="600"/>
      <c r="E190" s="600"/>
      <c r="F190" s="600"/>
      <c r="G190" s="671"/>
      <c r="H190" s="672"/>
      <c r="I190" s="673"/>
      <c r="J190" s="671"/>
      <c r="K190" s="672"/>
      <c r="L190" s="673"/>
      <c r="M190" s="671"/>
      <c r="N190" s="672"/>
      <c r="O190" s="672"/>
      <c r="P190" s="672"/>
      <c r="Q190" s="672"/>
      <c r="R190" s="756"/>
    </row>
    <row r="191" spans="2:19">
      <c r="B191" s="597"/>
      <c r="C191" s="600"/>
      <c r="D191" s="600"/>
      <c r="E191" s="600"/>
      <c r="F191" s="600"/>
      <c r="G191" s="606" t="s">
        <v>8</v>
      </c>
      <c r="H191" s="606" t="s">
        <v>251</v>
      </c>
      <c r="I191" s="606" t="s">
        <v>58</v>
      </c>
      <c r="J191" s="606" t="s">
        <v>8</v>
      </c>
      <c r="K191" s="606" t="s">
        <v>251</v>
      </c>
      <c r="L191" s="606" t="s">
        <v>58</v>
      </c>
      <c r="M191" s="606" t="s">
        <v>8</v>
      </c>
      <c r="N191" s="606" t="s">
        <v>251</v>
      </c>
      <c r="O191" s="606" t="s">
        <v>58</v>
      </c>
      <c r="P191" s="606" t="s">
        <v>59</v>
      </c>
      <c r="Q191" s="44">
        <v>50</v>
      </c>
      <c r="R191" s="126">
        <v>37</v>
      </c>
    </row>
    <row r="192" spans="2:19" ht="18" thickBot="1">
      <c r="B192" s="598"/>
      <c r="C192" s="601"/>
      <c r="D192" s="601"/>
      <c r="E192" s="601"/>
      <c r="F192" s="601"/>
      <c r="G192" s="601"/>
      <c r="H192" s="601"/>
      <c r="I192" s="601"/>
      <c r="J192" s="601"/>
      <c r="K192" s="601"/>
      <c r="L192" s="601"/>
      <c r="M192" s="601"/>
      <c r="N192" s="601"/>
      <c r="O192" s="601"/>
      <c r="P192" s="601"/>
      <c r="Q192" s="45" t="s">
        <v>60</v>
      </c>
      <c r="R192" s="46" t="s">
        <v>57</v>
      </c>
    </row>
    <row r="193" spans="2:18" ht="18" thickTop="1">
      <c r="B193" s="747">
        <v>2017</v>
      </c>
      <c r="C193" s="750" t="s">
        <v>11</v>
      </c>
      <c r="D193" s="161" t="s">
        <v>8</v>
      </c>
      <c r="E193" s="409">
        <v>2346350</v>
      </c>
      <c r="F193" s="409">
        <v>1818271</v>
      </c>
      <c r="G193" s="409">
        <v>1665100</v>
      </c>
      <c r="H193" s="409">
        <v>1198612</v>
      </c>
      <c r="I193" s="409">
        <v>466488</v>
      </c>
      <c r="J193" s="409">
        <v>153171</v>
      </c>
      <c r="K193" s="409">
        <v>93987</v>
      </c>
      <c r="L193" s="409">
        <v>59184</v>
      </c>
      <c r="M193" s="409">
        <v>528079</v>
      </c>
      <c r="N193" s="409">
        <v>36196</v>
      </c>
      <c r="O193" s="409">
        <v>490625</v>
      </c>
      <c r="P193" s="409">
        <v>0</v>
      </c>
      <c r="Q193" s="409">
        <v>0</v>
      </c>
      <c r="R193" s="415">
        <v>1258</v>
      </c>
    </row>
    <row r="194" spans="2:18">
      <c r="B194" s="748"/>
      <c r="C194" s="751"/>
      <c r="D194" s="162" t="s">
        <v>12</v>
      </c>
      <c r="E194" s="410">
        <v>470462</v>
      </c>
      <c r="F194" s="410">
        <v>407412</v>
      </c>
      <c r="G194" s="410">
        <v>372550</v>
      </c>
      <c r="H194" s="410">
        <v>149254</v>
      </c>
      <c r="I194" s="410">
        <v>223296</v>
      </c>
      <c r="J194" s="410">
        <v>34862</v>
      </c>
      <c r="K194" s="410">
        <v>10214</v>
      </c>
      <c r="L194" s="410">
        <v>24648</v>
      </c>
      <c r="M194" s="410">
        <v>63050</v>
      </c>
      <c r="N194" s="410">
        <v>2158</v>
      </c>
      <c r="O194" s="410">
        <v>60892</v>
      </c>
      <c r="P194" s="410">
        <v>0</v>
      </c>
      <c r="Q194" s="412">
        <v>0</v>
      </c>
      <c r="R194" s="413">
        <v>0</v>
      </c>
    </row>
    <row r="195" spans="2:18">
      <c r="B195" s="748"/>
      <c r="C195" s="751"/>
      <c r="D195" s="162" t="s">
        <v>13</v>
      </c>
      <c r="E195" s="410">
        <v>183186</v>
      </c>
      <c r="F195" s="410">
        <v>116455</v>
      </c>
      <c r="G195" s="410">
        <v>96583</v>
      </c>
      <c r="H195" s="410">
        <v>49914</v>
      </c>
      <c r="I195" s="410">
        <v>46669</v>
      </c>
      <c r="J195" s="410">
        <v>19872</v>
      </c>
      <c r="K195" s="410">
        <v>7997</v>
      </c>
      <c r="L195" s="410">
        <v>11875</v>
      </c>
      <c r="M195" s="410">
        <v>66731</v>
      </c>
      <c r="N195" s="410">
        <v>1506</v>
      </c>
      <c r="O195" s="410">
        <v>63967</v>
      </c>
      <c r="P195" s="410">
        <v>0</v>
      </c>
      <c r="Q195" s="412">
        <v>0</v>
      </c>
      <c r="R195" s="413">
        <v>1258</v>
      </c>
    </row>
    <row r="196" spans="2:18">
      <c r="B196" s="748"/>
      <c r="C196" s="751"/>
      <c r="D196" s="162" t="s">
        <v>14</v>
      </c>
      <c r="E196" s="410">
        <v>165748</v>
      </c>
      <c r="F196" s="410">
        <v>115118</v>
      </c>
      <c r="G196" s="410">
        <v>107960</v>
      </c>
      <c r="H196" s="410">
        <v>103788</v>
      </c>
      <c r="I196" s="410">
        <v>4172</v>
      </c>
      <c r="J196" s="410">
        <v>7158</v>
      </c>
      <c r="K196" s="410">
        <v>0</v>
      </c>
      <c r="L196" s="410">
        <v>7158</v>
      </c>
      <c r="M196" s="410">
        <v>50630</v>
      </c>
      <c r="N196" s="410">
        <v>0</v>
      </c>
      <c r="O196" s="410">
        <v>50630</v>
      </c>
      <c r="P196" s="410">
        <v>0</v>
      </c>
      <c r="Q196" s="412">
        <v>0</v>
      </c>
      <c r="R196" s="413">
        <v>0</v>
      </c>
    </row>
    <row r="197" spans="2:18">
      <c r="B197" s="748"/>
      <c r="C197" s="751"/>
      <c r="D197" s="162" t="s">
        <v>29</v>
      </c>
      <c r="E197" s="410">
        <v>9400</v>
      </c>
      <c r="F197" s="410">
        <v>9400</v>
      </c>
      <c r="G197" s="410">
        <v>9400</v>
      </c>
      <c r="H197" s="410">
        <v>9400</v>
      </c>
      <c r="I197" s="410">
        <v>0</v>
      </c>
      <c r="J197" s="410">
        <v>0</v>
      </c>
      <c r="K197" s="410">
        <v>0</v>
      </c>
      <c r="L197" s="410">
        <v>0</v>
      </c>
      <c r="M197" s="410">
        <v>0</v>
      </c>
      <c r="N197" s="410">
        <v>0</v>
      </c>
      <c r="O197" s="410">
        <v>0</v>
      </c>
      <c r="P197" s="410">
        <v>0</v>
      </c>
      <c r="Q197" s="412">
        <v>0</v>
      </c>
      <c r="R197" s="413">
        <v>0</v>
      </c>
    </row>
    <row r="198" spans="2:18">
      <c r="B198" s="748"/>
      <c r="C198" s="751"/>
      <c r="D198" s="162" t="s">
        <v>30</v>
      </c>
      <c r="E198" s="410">
        <v>27116</v>
      </c>
      <c r="F198" s="410">
        <v>4460</v>
      </c>
      <c r="G198" s="410">
        <v>4460</v>
      </c>
      <c r="H198" s="410">
        <v>0</v>
      </c>
      <c r="I198" s="410">
        <v>4460</v>
      </c>
      <c r="J198" s="410">
        <v>0</v>
      </c>
      <c r="K198" s="410">
        <v>0</v>
      </c>
      <c r="L198" s="410">
        <v>0</v>
      </c>
      <c r="M198" s="410">
        <v>22656</v>
      </c>
      <c r="N198" s="410">
        <v>0</v>
      </c>
      <c r="O198" s="410">
        <v>22656</v>
      </c>
      <c r="P198" s="410">
        <v>0</v>
      </c>
      <c r="Q198" s="412">
        <v>0</v>
      </c>
      <c r="R198" s="413">
        <v>0</v>
      </c>
    </row>
    <row r="199" spans="2:18">
      <c r="B199" s="748"/>
      <c r="C199" s="751"/>
      <c r="D199" s="162" t="s">
        <v>15</v>
      </c>
      <c r="E199" s="410">
        <v>49283</v>
      </c>
      <c r="F199" s="410">
        <v>45754</v>
      </c>
      <c r="G199" s="410">
        <v>39672</v>
      </c>
      <c r="H199" s="410">
        <v>38315</v>
      </c>
      <c r="I199" s="410">
        <v>1357</v>
      </c>
      <c r="J199" s="410">
        <v>6082</v>
      </c>
      <c r="K199" s="410">
        <v>6082</v>
      </c>
      <c r="L199" s="410">
        <v>0</v>
      </c>
      <c r="M199" s="410">
        <v>3529</v>
      </c>
      <c r="N199" s="410">
        <v>0</v>
      </c>
      <c r="O199" s="410">
        <v>3529</v>
      </c>
      <c r="P199" s="410">
        <v>0</v>
      </c>
      <c r="Q199" s="412">
        <v>0</v>
      </c>
      <c r="R199" s="413">
        <v>0</v>
      </c>
    </row>
    <row r="200" spans="2:18">
      <c r="B200" s="748"/>
      <c r="C200" s="751"/>
      <c r="D200" s="162" t="s">
        <v>16</v>
      </c>
      <c r="E200" s="410">
        <v>42069</v>
      </c>
      <c r="F200" s="410">
        <v>39194</v>
      </c>
      <c r="G200" s="410">
        <v>39194</v>
      </c>
      <c r="H200" s="410">
        <v>0</v>
      </c>
      <c r="I200" s="410">
        <v>39194</v>
      </c>
      <c r="J200" s="410">
        <v>0</v>
      </c>
      <c r="K200" s="410">
        <v>0</v>
      </c>
      <c r="L200" s="410">
        <v>0</v>
      </c>
      <c r="M200" s="410">
        <v>2875</v>
      </c>
      <c r="N200" s="410">
        <v>0</v>
      </c>
      <c r="O200" s="410">
        <v>2875</v>
      </c>
      <c r="P200" s="410">
        <v>0</v>
      </c>
      <c r="Q200" s="412">
        <v>0</v>
      </c>
      <c r="R200" s="413">
        <v>0</v>
      </c>
    </row>
    <row r="201" spans="2:18">
      <c r="B201" s="748"/>
      <c r="C201" s="751"/>
      <c r="D201" s="162" t="s">
        <v>17</v>
      </c>
      <c r="E201" s="410">
        <v>27911</v>
      </c>
      <c r="F201" s="410">
        <v>27530</v>
      </c>
      <c r="G201" s="410">
        <v>27530</v>
      </c>
      <c r="H201" s="410">
        <v>958</v>
      </c>
      <c r="I201" s="410">
        <v>26572</v>
      </c>
      <c r="J201" s="410">
        <v>0</v>
      </c>
      <c r="K201" s="410">
        <v>0</v>
      </c>
      <c r="L201" s="410">
        <v>0</v>
      </c>
      <c r="M201" s="410">
        <v>381</v>
      </c>
      <c r="N201" s="410">
        <v>0</v>
      </c>
      <c r="O201" s="410">
        <v>381</v>
      </c>
      <c r="P201" s="410">
        <v>0</v>
      </c>
      <c r="Q201" s="412">
        <v>0</v>
      </c>
      <c r="R201" s="413">
        <v>0</v>
      </c>
    </row>
    <row r="202" spans="2:18">
      <c r="B202" s="748"/>
      <c r="C202" s="751"/>
      <c r="D202" s="162" t="s">
        <v>18</v>
      </c>
      <c r="E202" s="410">
        <v>90122</v>
      </c>
      <c r="F202" s="410">
        <v>60806</v>
      </c>
      <c r="G202" s="410">
        <v>51830</v>
      </c>
      <c r="H202" s="410">
        <v>360</v>
      </c>
      <c r="I202" s="410">
        <v>51470</v>
      </c>
      <c r="J202" s="410">
        <v>8976</v>
      </c>
      <c r="K202" s="410">
        <v>0</v>
      </c>
      <c r="L202" s="410">
        <v>8976</v>
      </c>
      <c r="M202" s="410">
        <v>29316</v>
      </c>
      <c r="N202" s="410">
        <v>0</v>
      </c>
      <c r="O202" s="410">
        <v>29316</v>
      </c>
      <c r="P202" s="410">
        <v>0</v>
      </c>
      <c r="Q202" s="412">
        <v>0</v>
      </c>
      <c r="R202" s="413">
        <v>0</v>
      </c>
    </row>
    <row r="203" spans="2:18">
      <c r="B203" s="748"/>
      <c r="C203" s="751"/>
      <c r="D203" s="162" t="s">
        <v>19</v>
      </c>
      <c r="E203" s="410">
        <v>262555</v>
      </c>
      <c r="F203" s="410">
        <v>139834</v>
      </c>
      <c r="G203" s="410">
        <v>123881</v>
      </c>
      <c r="H203" s="410">
        <v>113399</v>
      </c>
      <c r="I203" s="410">
        <v>10482</v>
      </c>
      <c r="J203" s="410">
        <v>15953</v>
      </c>
      <c r="K203" s="410">
        <v>9742</v>
      </c>
      <c r="L203" s="410">
        <v>6211</v>
      </c>
      <c r="M203" s="410">
        <v>122721</v>
      </c>
      <c r="N203" s="410">
        <v>6491</v>
      </c>
      <c r="O203" s="410">
        <v>116230</v>
      </c>
      <c r="P203" s="410">
        <v>0</v>
      </c>
      <c r="Q203" s="412">
        <v>0</v>
      </c>
      <c r="R203" s="413">
        <v>0</v>
      </c>
    </row>
    <row r="204" spans="2:18">
      <c r="B204" s="748"/>
      <c r="C204" s="751"/>
      <c r="D204" s="162" t="s">
        <v>21</v>
      </c>
      <c r="E204" s="410">
        <v>185834</v>
      </c>
      <c r="F204" s="410">
        <v>138231</v>
      </c>
      <c r="G204" s="410">
        <v>116001</v>
      </c>
      <c r="H204" s="410">
        <v>115884</v>
      </c>
      <c r="I204" s="410">
        <v>117</v>
      </c>
      <c r="J204" s="410">
        <v>22230</v>
      </c>
      <c r="K204" s="410">
        <v>22230</v>
      </c>
      <c r="L204" s="410">
        <v>0</v>
      </c>
      <c r="M204" s="410">
        <v>47603</v>
      </c>
      <c r="N204" s="410">
        <v>5765</v>
      </c>
      <c r="O204" s="410">
        <v>41838</v>
      </c>
      <c r="P204" s="410">
        <v>0</v>
      </c>
      <c r="Q204" s="412">
        <v>0</v>
      </c>
      <c r="R204" s="413">
        <v>0</v>
      </c>
    </row>
    <row r="205" spans="2:18">
      <c r="B205" s="748"/>
      <c r="C205" s="751"/>
      <c r="D205" s="162" t="s">
        <v>22</v>
      </c>
      <c r="E205" s="410">
        <v>134435</v>
      </c>
      <c r="F205" s="410">
        <v>110121</v>
      </c>
      <c r="G205" s="410">
        <v>108324</v>
      </c>
      <c r="H205" s="410">
        <v>52614</v>
      </c>
      <c r="I205" s="410">
        <v>55710</v>
      </c>
      <c r="J205" s="410">
        <v>1797</v>
      </c>
      <c r="K205" s="410">
        <v>1797</v>
      </c>
      <c r="L205" s="410">
        <v>0</v>
      </c>
      <c r="M205" s="410">
        <v>24314</v>
      </c>
      <c r="N205" s="410">
        <v>496</v>
      </c>
      <c r="O205" s="410">
        <v>23818</v>
      </c>
      <c r="P205" s="410">
        <v>0</v>
      </c>
      <c r="Q205" s="412">
        <v>0</v>
      </c>
      <c r="R205" s="413">
        <v>0</v>
      </c>
    </row>
    <row r="206" spans="2:18">
      <c r="B206" s="748"/>
      <c r="C206" s="751"/>
      <c r="D206" s="162" t="s">
        <v>24</v>
      </c>
      <c r="E206" s="410">
        <v>212733</v>
      </c>
      <c r="F206" s="410">
        <v>177493</v>
      </c>
      <c r="G206" s="410">
        <v>164369</v>
      </c>
      <c r="H206" s="410">
        <v>164369</v>
      </c>
      <c r="I206" s="410">
        <v>0</v>
      </c>
      <c r="J206" s="410">
        <v>13124</v>
      </c>
      <c r="K206" s="410">
        <v>13124</v>
      </c>
      <c r="L206" s="410">
        <v>0</v>
      </c>
      <c r="M206" s="410">
        <v>35240</v>
      </c>
      <c r="N206" s="410">
        <v>5173</v>
      </c>
      <c r="O206" s="410">
        <v>30067</v>
      </c>
      <c r="P206" s="410">
        <v>0</v>
      </c>
      <c r="Q206" s="412">
        <v>0</v>
      </c>
      <c r="R206" s="413">
        <v>0</v>
      </c>
    </row>
    <row r="207" spans="2:18">
      <c r="B207" s="748"/>
      <c r="C207" s="751"/>
      <c r="D207" s="162" t="s">
        <v>25</v>
      </c>
      <c r="E207" s="410">
        <v>48163</v>
      </c>
      <c r="F207" s="410">
        <v>43551</v>
      </c>
      <c r="G207" s="410">
        <v>39029</v>
      </c>
      <c r="H207" s="410">
        <v>39029</v>
      </c>
      <c r="I207" s="410">
        <v>0</v>
      </c>
      <c r="J207" s="410">
        <v>4522</v>
      </c>
      <c r="K207" s="410">
        <v>4522</v>
      </c>
      <c r="L207" s="410">
        <v>0</v>
      </c>
      <c r="M207" s="410">
        <v>4612</v>
      </c>
      <c r="N207" s="410">
        <v>85</v>
      </c>
      <c r="O207" s="410">
        <v>4527</v>
      </c>
      <c r="P207" s="410">
        <v>0</v>
      </c>
      <c r="Q207" s="412">
        <v>0</v>
      </c>
      <c r="R207" s="413">
        <v>0</v>
      </c>
    </row>
    <row r="208" spans="2:18">
      <c r="B208" s="748"/>
      <c r="C208" s="751"/>
      <c r="D208" s="162" t="s">
        <v>204</v>
      </c>
      <c r="E208" s="410">
        <v>130540</v>
      </c>
      <c r="F208" s="410">
        <v>115931</v>
      </c>
      <c r="G208" s="410">
        <v>112872</v>
      </c>
      <c r="H208" s="410">
        <v>112165</v>
      </c>
      <c r="I208" s="410">
        <v>707</v>
      </c>
      <c r="J208" s="410">
        <v>3059</v>
      </c>
      <c r="K208" s="410">
        <v>3059</v>
      </c>
      <c r="L208" s="410">
        <v>0</v>
      </c>
      <c r="M208" s="410">
        <v>14609</v>
      </c>
      <c r="N208" s="410">
        <v>5666</v>
      </c>
      <c r="O208" s="410">
        <v>8943</v>
      </c>
      <c r="P208" s="410">
        <v>0</v>
      </c>
      <c r="Q208" s="412">
        <v>0</v>
      </c>
      <c r="R208" s="413">
        <v>0</v>
      </c>
    </row>
    <row r="209" spans="2:19">
      <c r="B209" s="748"/>
      <c r="C209" s="709"/>
      <c r="D209" s="162" t="s">
        <v>209</v>
      </c>
      <c r="E209" s="410">
        <v>81236</v>
      </c>
      <c r="F209" s="410">
        <v>74762</v>
      </c>
      <c r="G209" s="410">
        <v>64335</v>
      </c>
      <c r="H209" s="410">
        <v>64335</v>
      </c>
      <c r="I209" s="410">
        <v>0</v>
      </c>
      <c r="J209" s="410">
        <v>10427</v>
      </c>
      <c r="K209" s="410">
        <v>10427</v>
      </c>
      <c r="L209" s="410">
        <v>0</v>
      </c>
      <c r="M209" s="410">
        <v>6474</v>
      </c>
      <c r="N209" s="410">
        <v>461</v>
      </c>
      <c r="O209" s="410">
        <v>6013</v>
      </c>
      <c r="P209" s="410">
        <v>0</v>
      </c>
      <c r="Q209" s="412">
        <v>0</v>
      </c>
      <c r="R209" s="413">
        <v>0</v>
      </c>
    </row>
    <row r="210" spans="2:19" ht="16.5" customHeight="1">
      <c r="B210" s="748"/>
      <c r="C210" s="714" t="s">
        <v>154</v>
      </c>
      <c r="D210" s="714" t="s">
        <v>157</v>
      </c>
      <c r="E210" s="585">
        <v>40569</v>
      </c>
      <c r="F210" s="585">
        <v>36902</v>
      </c>
      <c r="G210" s="585">
        <v>36902</v>
      </c>
      <c r="H210" s="585">
        <v>36902</v>
      </c>
      <c r="I210" s="585" t="s">
        <v>7</v>
      </c>
      <c r="J210" s="585"/>
      <c r="K210" s="585" t="s">
        <v>7</v>
      </c>
      <c r="L210" s="585" t="s">
        <v>7</v>
      </c>
      <c r="M210" s="585">
        <v>3667</v>
      </c>
      <c r="N210" s="585">
        <v>3667</v>
      </c>
      <c r="O210" s="585" t="s">
        <v>7</v>
      </c>
      <c r="P210" s="585" t="s">
        <v>7</v>
      </c>
      <c r="Q210" s="745" t="s">
        <v>7</v>
      </c>
      <c r="R210" s="741" t="s">
        <v>7</v>
      </c>
    </row>
    <row r="211" spans="2:19">
      <c r="B211" s="748"/>
      <c r="C211" s="709"/>
      <c r="D211" s="709"/>
      <c r="E211" s="593"/>
      <c r="F211" s="593"/>
      <c r="G211" s="593"/>
      <c r="H211" s="593"/>
      <c r="I211" s="593"/>
      <c r="J211" s="593"/>
      <c r="K211" s="593"/>
      <c r="L211" s="593"/>
      <c r="M211" s="593"/>
      <c r="N211" s="593"/>
      <c r="O211" s="593"/>
      <c r="P211" s="593"/>
      <c r="Q211" s="746"/>
      <c r="R211" s="742"/>
    </row>
    <row r="212" spans="2:19" ht="16.5" customHeight="1">
      <c r="B212" s="748"/>
      <c r="C212" s="714" t="s">
        <v>211</v>
      </c>
      <c r="D212" s="714" t="s">
        <v>229</v>
      </c>
      <c r="E212" s="585">
        <v>33229</v>
      </c>
      <c r="F212" s="585">
        <v>25636</v>
      </c>
      <c r="G212" s="585">
        <v>25636</v>
      </c>
      <c r="H212" s="585">
        <v>25636</v>
      </c>
      <c r="I212" s="585" t="s">
        <v>28</v>
      </c>
      <c r="J212" s="585">
        <v>793</v>
      </c>
      <c r="K212" s="585">
        <v>793</v>
      </c>
      <c r="L212" s="585" t="s">
        <v>28</v>
      </c>
      <c r="M212" s="585">
        <v>6800</v>
      </c>
      <c r="N212" s="585" t="s">
        <v>28</v>
      </c>
      <c r="O212" s="585">
        <v>6800</v>
      </c>
      <c r="P212" s="739" t="s">
        <v>28</v>
      </c>
      <c r="Q212" s="651" t="s">
        <v>28</v>
      </c>
      <c r="R212" s="741" t="s">
        <v>7</v>
      </c>
    </row>
    <row r="213" spans="2:19">
      <c r="B213" s="748"/>
      <c r="C213" s="709"/>
      <c r="D213" s="709"/>
      <c r="E213" s="593"/>
      <c r="F213" s="593"/>
      <c r="G213" s="593"/>
      <c r="H213" s="593"/>
      <c r="I213" s="593"/>
      <c r="J213" s="593"/>
      <c r="K213" s="593"/>
      <c r="L213" s="593"/>
      <c r="M213" s="593"/>
      <c r="N213" s="593"/>
      <c r="O213" s="593"/>
      <c r="P213" s="740"/>
      <c r="Q213" s="653"/>
      <c r="R213" s="742"/>
    </row>
    <row r="214" spans="2:19" ht="16.5" customHeight="1">
      <c r="B214" s="748"/>
      <c r="C214" s="714" t="s">
        <v>161</v>
      </c>
      <c r="D214" s="714" t="s">
        <v>174</v>
      </c>
      <c r="E214" s="585">
        <v>152033</v>
      </c>
      <c r="F214" s="585">
        <v>129162</v>
      </c>
      <c r="G214" s="585">
        <v>124571</v>
      </c>
      <c r="H214" s="585">
        <v>122290</v>
      </c>
      <c r="I214" s="585">
        <v>2282</v>
      </c>
      <c r="J214" s="585">
        <v>4316</v>
      </c>
      <c r="K214" s="585">
        <v>4000</v>
      </c>
      <c r="L214" s="585">
        <v>316</v>
      </c>
      <c r="M214" s="585">
        <v>22871</v>
      </c>
      <c r="N214" s="585">
        <v>4728</v>
      </c>
      <c r="O214" s="585">
        <v>18143</v>
      </c>
      <c r="P214" s="585" t="s">
        <v>7</v>
      </c>
      <c r="Q214" s="743" t="s">
        <v>7</v>
      </c>
      <c r="R214" s="737" t="s">
        <v>7</v>
      </c>
    </row>
    <row r="215" spans="2:19" ht="18" thickBot="1">
      <c r="B215" s="749"/>
      <c r="C215" s="734"/>
      <c r="D215" s="734"/>
      <c r="E215" s="586"/>
      <c r="F215" s="586"/>
      <c r="G215" s="586"/>
      <c r="H215" s="586"/>
      <c r="I215" s="586"/>
      <c r="J215" s="586"/>
      <c r="K215" s="586"/>
      <c r="L215" s="586"/>
      <c r="M215" s="586"/>
      <c r="N215" s="586"/>
      <c r="O215" s="586"/>
      <c r="P215" s="586"/>
      <c r="Q215" s="744"/>
      <c r="R215" s="738"/>
    </row>
    <row r="216" spans="2:19" s="344" customFormat="1">
      <c r="B216" s="345"/>
      <c r="C216" s="345"/>
      <c r="D216" s="345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7"/>
      <c r="P216" s="347"/>
      <c r="Q216" s="347"/>
      <c r="R216" s="347"/>
      <c r="S216" s="345"/>
    </row>
    <row r="217" spans="2:19" s="344" customFormat="1"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</row>
    <row r="218" spans="2:19" s="344" customFormat="1"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</row>
    <row r="219" spans="2:19" s="344" customFormat="1" ht="16.5" customHeight="1" thickBot="1"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</row>
    <row r="220" spans="2:19" s="344" customFormat="1">
      <c r="B220" s="596" t="s">
        <v>52</v>
      </c>
      <c r="C220" s="599" t="s">
        <v>9</v>
      </c>
      <c r="D220" s="599" t="s">
        <v>2</v>
      </c>
      <c r="E220" s="599" t="s">
        <v>652</v>
      </c>
      <c r="F220" s="752" t="s">
        <v>654</v>
      </c>
      <c r="G220" s="753"/>
      <c r="H220" s="753"/>
      <c r="I220" s="753"/>
      <c r="J220" s="753"/>
      <c r="K220" s="753"/>
      <c r="L220" s="754"/>
      <c r="M220" s="752" t="s">
        <v>656</v>
      </c>
      <c r="N220" s="753"/>
      <c r="O220" s="753"/>
      <c r="P220" s="753"/>
      <c r="Q220" s="753"/>
      <c r="R220" s="755"/>
    </row>
    <row r="221" spans="2:19" s="344" customFormat="1" ht="16.5" customHeight="1">
      <c r="B221" s="597"/>
      <c r="C221" s="600"/>
      <c r="D221" s="600"/>
      <c r="E221" s="600"/>
      <c r="F221" s="671"/>
      <c r="G221" s="672"/>
      <c r="H221" s="672"/>
      <c r="I221" s="672"/>
      <c r="J221" s="672"/>
      <c r="K221" s="672"/>
      <c r="L221" s="673"/>
      <c r="M221" s="671"/>
      <c r="N221" s="672"/>
      <c r="O221" s="672"/>
      <c r="P221" s="672"/>
      <c r="Q221" s="672"/>
      <c r="R221" s="756"/>
    </row>
    <row r="222" spans="2:19" s="344" customFormat="1">
      <c r="B222" s="597"/>
      <c r="C222" s="600"/>
      <c r="D222" s="600"/>
      <c r="E222" s="600"/>
      <c r="F222" s="606" t="s">
        <v>56</v>
      </c>
      <c r="G222" s="666" t="s">
        <v>653</v>
      </c>
      <c r="H222" s="667"/>
      <c r="I222" s="668"/>
      <c r="J222" s="666" t="s">
        <v>655</v>
      </c>
      <c r="K222" s="667"/>
      <c r="L222" s="668"/>
      <c r="M222" s="666" t="s">
        <v>210</v>
      </c>
      <c r="N222" s="667"/>
      <c r="O222" s="667"/>
      <c r="P222" s="667"/>
      <c r="Q222" s="667"/>
      <c r="R222" s="757"/>
    </row>
    <row r="223" spans="2:19" s="344" customFormat="1">
      <c r="B223" s="597"/>
      <c r="C223" s="600"/>
      <c r="D223" s="600"/>
      <c r="E223" s="600"/>
      <c r="F223" s="600"/>
      <c r="G223" s="671"/>
      <c r="H223" s="672"/>
      <c r="I223" s="673"/>
      <c r="J223" s="671"/>
      <c r="K223" s="672"/>
      <c r="L223" s="673"/>
      <c r="M223" s="671"/>
      <c r="N223" s="672"/>
      <c r="O223" s="672"/>
      <c r="P223" s="672"/>
      <c r="Q223" s="672"/>
      <c r="R223" s="756"/>
    </row>
    <row r="224" spans="2:19" s="344" customFormat="1">
      <c r="B224" s="597"/>
      <c r="C224" s="600"/>
      <c r="D224" s="600"/>
      <c r="E224" s="600"/>
      <c r="F224" s="600"/>
      <c r="G224" s="606" t="s">
        <v>8</v>
      </c>
      <c r="H224" s="606" t="s">
        <v>251</v>
      </c>
      <c r="I224" s="606" t="s">
        <v>58</v>
      </c>
      <c r="J224" s="606" t="s">
        <v>8</v>
      </c>
      <c r="K224" s="606" t="s">
        <v>251</v>
      </c>
      <c r="L224" s="606" t="s">
        <v>58</v>
      </c>
      <c r="M224" s="606" t="s">
        <v>8</v>
      </c>
      <c r="N224" s="606" t="s">
        <v>251</v>
      </c>
      <c r="O224" s="606" t="s">
        <v>58</v>
      </c>
      <c r="P224" s="606" t="s">
        <v>59</v>
      </c>
      <c r="Q224" s="394">
        <v>50</v>
      </c>
      <c r="R224" s="403">
        <v>37</v>
      </c>
    </row>
    <row r="225" spans="2:18" s="344" customFormat="1" ht="18" thickBot="1">
      <c r="B225" s="664"/>
      <c r="C225" s="665"/>
      <c r="D225" s="665"/>
      <c r="E225" s="665"/>
      <c r="F225" s="665"/>
      <c r="G225" s="665"/>
      <c r="H225" s="665"/>
      <c r="I225" s="665"/>
      <c r="J225" s="665"/>
      <c r="K225" s="665"/>
      <c r="L225" s="665"/>
      <c r="M225" s="665"/>
      <c r="N225" s="665"/>
      <c r="O225" s="665"/>
      <c r="P225" s="665"/>
      <c r="Q225" s="383" t="s">
        <v>60</v>
      </c>
      <c r="R225" s="386" t="s">
        <v>57</v>
      </c>
    </row>
    <row r="226" spans="2:18" s="344" customFormat="1" ht="18" thickTop="1">
      <c r="B226" s="748">
        <v>2018</v>
      </c>
      <c r="C226" s="751" t="s">
        <v>11</v>
      </c>
      <c r="D226" s="392" t="s">
        <v>8</v>
      </c>
      <c r="E226" s="389">
        <f>SUM(E227:E242)</f>
        <v>2128911</v>
      </c>
      <c r="F226" s="389">
        <f>SUM(F227:F242)</f>
        <v>1632267</v>
      </c>
      <c r="G226" s="385">
        <f>SUM(G227:G242)</f>
        <v>1476650</v>
      </c>
      <c r="H226" s="414">
        <f>SUM(H227:H242)</f>
        <v>1013489</v>
      </c>
      <c r="I226" s="414">
        <f t="shared" ref="I226" si="0">SUM(I227:I242)</f>
        <v>463161</v>
      </c>
      <c r="J226" s="414">
        <f t="shared" ref="J226" si="1">SUM(J227:J242)</f>
        <v>155617</v>
      </c>
      <c r="K226" s="414">
        <f t="shared" ref="K226" si="2">SUM(K227:K242)</f>
        <v>96491</v>
      </c>
      <c r="L226" s="414">
        <f t="shared" ref="L226" si="3">SUM(L227:L242)</f>
        <v>59126</v>
      </c>
      <c r="M226" s="414">
        <f>SUM(M227:M242)</f>
        <v>496644</v>
      </c>
      <c r="N226" s="414">
        <f>SUM(N227:N242)</f>
        <v>30149</v>
      </c>
      <c r="O226" s="414">
        <f t="shared" ref="O226" si="4">SUM(O227:O242)</f>
        <v>465237</v>
      </c>
      <c r="P226" s="414">
        <f t="shared" ref="P226" si="5">SUM(P227:P242)</f>
        <v>0</v>
      </c>
      <c r="Q226" s="414">
        <f t="shared" ref="Q226" si="6">SUM(Q227:Q242)</f>
        <v>0</v>
      </c>
      <c r="R226" s="416">
        <f t="shared" ref="R226" si="7">SUM(R227:R242)</f>
        <v>1258</v>
      </c>
    </row>
    <row r="227" spans="2:18" s="344" customFormat="1">
      <c r="B227" s="748"/>
      <c r="C227" s="751"/>
      <c r="D227" s="391" t="s">
        <v>12</v>
      </c>
      <c r="E227" s="410">
        <f>F227+M227</f>
        <v>476974</v>
      </c>
      <c r="F227" s="411">
        <f>G227+J227</f>
        <v>414169</v>
      </c>
      <c r="G227" s="411">
        <f>SUM(H227:I227)</f>
        <v>372888</v>
      </c>
      <c r="H227" s="387">
        <v>148906</v>
      </c>
      <c r="I227" s="387">
        <v>223982</v>
      </c>
      <c r="J227" s="408">
        <v>41281</v>
      </c>
      <c r="K227" s="387">
        <v>17473</v>
      </c>
      <c r="L227" s="387">
        <v>23808</v>
      </c>
      <c r="M227" s="408">
        <v>62805</v>
      </c>
      <c r="N227" s="387">
        <v>2391</v>
      </c>
      <c r="O227" s="387">
        <v>60414</v>
      </c>
      <c r="P227" s="387">
        <v>0</v>
      </c>
      <c r="Q227" s="387">
        <v>0</v>
      </c>
      <c r="R227" s="388">
        <v>0</v>
      </c>
    </row>
    <row r="228" spans="2:18" s="344" customFormat="1">
      <c r="B228" s="748"/>
      <c r="C228" s="751"/>
      <c r="D228" s="391" t="s">
        <v>13</v>
      </c>
      <c r="E228" s="410">
        <f t="shared" ref="E228:E242" si="8">F228+M228</f>
        <v>195250</v>
      </c>
      <c r="F228" s="411">
        <f t="shared" ref="F228:F242" si="9">G228+J228</f>
        <v>128407</v>
      </c>
      <c r="G228" s="411">
        <f t="shared" ref="G228:G242" si="10">SUM(H228:I228)</f>
        <v>106960</v>
      </c>
      <c r="H228" s="387">
        <v>51612</v>
      </c>
      <c r="I228" s="387">
        <v>55348</v>
      </c>
      <c r="J228" s="408">
        <v>21447</v>
      </c>
      <c r="K228" s="387">
        <v>8561</v>
      </c>
      <c r="L228" s="387">
        <v>12886</v>
      </c>
      <c r="M228" s="408">
        <v>66843</v>
      </c>
      <c r="N228" s="387">
        <v>1505.9999999999998</v>
      </c>
      <c r="O228" s="387">
        <v>64079.000000000007</v>
      </c>
      <c r="P228" s="387">
        <v>0</v>
      </c>
      <c r="Q228" s="387">
        <v>0</v>
      </c>
      <c r="R228" s="388">
        <v>1258</v>
      </c>
    </row>
    <row r="229" spans="2:18" s="344" customFormat="1">
      <c r="B229" s="748"/>
      <c r="C229" s="751"/>
      <c r="D229" s="391" t="s">
        <v>14</v>
      </c>
      <c r="E229" s="410">
        <f t="shared" si="8"/>
        <v>165748</v>
      </c>
      <c r="F229" s="411">
        <f t="shared" si="9"/>
        <v>115118</v>
      </c>
      <c r="G229" s="411">
        <f t="shared" si="10"/>
        <v>107960</v>
      </c>
      <c r="H229" s="387">
        <v>103788</v>
      </c>
      <c r="I229" s="387">
        <v>4172</v>
      </c>
      <c r="J229" s="408">
        <v>7158</v>
      </c>
      <c r="K229" s="387">
        <v>0</v>
      </c>
      <c r="L229" s="387">
        <v>7158</v>
      </c>
      <c r="M229" s="408">
        <v>50630</v>
      </c>
      <c r="N229" s="387">
        <v>0</v>
      </c>
      <c r="O229" s="387">
        <v>50630</v>
      </c>
      <c r="P229" s="387">
        <v>0</v>
      </c>
      <c r="Q229" s="387">
        <v>0</v>
      </c>
      <c r="R229" s="388">
        <v>0</v>
      </c>
    </row>
    <row r="230" spans="2:18" s="344" customFormat="1">
      <c r="B230" s="748"/>
      <c r="C230" s="751"/>
      <c r="D230" s="391" t="s">
        <v>29</v>
      </c>
      <c r="E230" s="410">
        <f t="shared" si="8"/>
        <v>9400</v>
      </c>
      <c r="F230" s="411">
        <f t="shared" si="9"/>
        <v>9400</v>
      </c>
      <c r="G230" s="411">
        <f t="shared" si="10"/>
        <v>9400</v>
      </c>
      <c r="H230" s="408">
        <v>9400</v>
      </c>
      <c r="I230" s="408">
        <v>0</v>
      </c>
      <c r="J230" s="408">
        <v>0</v>
      </c>
      <c r="K230" s="387">
        <v>0</v>
      </c>
      <c r="L230" s="387">
        <v>0</v>
      </c>
      <c r="M230" s="408">
        <v>0</v>
      </c>
      <c r="N230" s="387">
        <v>0</v>
      </c>
      <c r="O230" s="387">
        <v>0</v>
      </c>
      <c r="P230" s="387">
        <v>0</v>
      </c>
      <c r="Q230" s="387">
        <v>0</v>
      </c>
      <c r="R230" s="388">
        <v>0</v>
      </c>
    </row>
    <row r="231" spans="2:18" s="344" customFormat="1">
      <c r="B231" s="748"/>
      <c r="C231" s="751"/>
      <c r="D231" s="391" t="s">
        <v>30</v>
      </c>
      <c r="E231" s="410">
        <f t="shared" si="8"/>
        <v>27116</v>
      </c>
      <c r="F231" s="411">
        <f t="shared" si="9"/>
        <v>4460</v>
      </c>
      <c r="G231" s="411">
        <f t="shared" si="10"/>
        <v>4460</v>
      </c>
      <c r="H231" s="387">
        <v>0</v>
      </c>
      <c r="I231" s="387">
        <v>4460</v>
      </c>
      <c r="J231" s="408">
        <v>0</v>
      </c>
      <c r="K231" s="387">
        <v>0</v>
      </c>
      <c r="L231" s="387">
        <v>0</v>
      </c>
      <c r="M231" s="408">
        <v>22656</v>
      </c>
      <c r="N231" s="387">
        <v>0</v>
      </c>
      <c r="O231" s="387">
        <v>22656</v>
      </c>
      <c r="P231" s="387">
        <v>0</v>
      </c>
      <c r="Q231" s="387">
        <v>0</v>
      </c>
      <c r="R231" s="388">
        <v>0</v>
      </c>
    </row>
    <row r="232" spans="2:18" s="344" customFormat="1">
      <c r="B232" s="748"/>
      <c r="C232" s="751"/>
      <c r="D232" s="391" t="s">
        <v>15</v>
      </c>
      <c r="E232" s="410">
        <f t="shared" si="8"/>
        <v>49283</v>
      </c>
      <c r="F232" s="411">
        <f t="shared" si="9"/>
        <v>45754</v>
      </c>
      <c r="G232" s="411">
        <f t="shared" si="10"/>
        <v>39672</v>
      </c>
      <c r="H232" s="387">
        <v>38315</v>
      </c>
      <c r="I232" s="387">
        <v>1357</v>
      </c>
      <c r="J232" s="408">
        <v>6082</v>
      </c>
      <c r="K232" s="387">
        <v>6082</v>
      </c>
      <c r="L232" s="387">
        <v>0</v>
      </c>
      <c r="M232" s="408">
        <v>3529</v>
      </c>
      <c r="N232" s="387">
        <v>0</v>
      </c>
      <c r="O232" s="387">
        <v>3529</v>
      </c>
      <c r="P232" s="387">
        <v>0</v>
      </c>
      <c r="Q232" s="387">
        <v>0</v>
      </c>
      <c r="R232" s="388">
        <v>0</v>
      </c>
    </row>
    <row r="233" spans="2:18" s="344" customFormat="1">
      <c r="B233" s="748"/>
      <c r="C233" s="751"/>
      <c r="D233" s="391" t="s">
        <v>16</v>
      </c>
      <c r="E233" s="410">
        <f t="shared" si="8"/>
        <v>42069</v>
      </c>
      <c r="F233" s="411">
        <f t="shared" si="9"/>
        <v>39194</v>
      </c>
      <c r="G233" s="411">
        <f t="shared" si="10"/>
        <v>39194</v>
      </c>
      <c r="H233" s="387">
        <v>0</v>
      </c>
      <c r="I233" s="387">
        <v>39194</v>
      </c>
      <c r="J233" s="408">
        <v>0</v>
      </c>
      <c r="K233" s="387">
        <v>0</v>
      </c>
      <c r="L233" s="387">
        <v>0</v>
      </c>
      <c r="M233" s="408">
        <v>2875</v>
      </c>
      <c r="N233" s="387">
        <v>0</v>
      </c>
      <c r="O233" s="387">
        <v>2875</v>
      </c>
      <c r="P233" s="387">
        <v>0</v>
      </c>
      <c r="Q233" s="387">
        <v>0</v>
      </c>
      <c r="R233" s="388">
        <v>0</v>
      </c>
    </row>
    <row r="234" spans="2:18" s="344" customFormat="1">
      <c r="B234" s="748"/>
      <c r="C234" s="751"/>
      <c r="D234" s="391" t="s">
        <v>17</v>
      </c>
      <c r="E234" s="410">
        <f t="shared" si="8"/>
        <v>27911</v>
      </c>
      <c r="F234" s="411">
        <f t="shared" si="9"/>
        <v>27530</v>
      </c>
      <c r="G234" s="411">
        <f t="shared" si="10"/>
        <v>27530</v>
      </c>
      <c r="H234" s="387">
        <v>958</v>
      </c>
      <c r="I234" s="387">
        <v>26572</v>
      </c>
      <c r="J234" s="408">
        <v>0</v>
      </c>
      <c r="K234" s="387">
        <v>0</v>
      </c>
      <c r="L234" s="387">
        <v>0</v>
      </c>
      <c r="M234" s="408">
        <v>381</v>
      </c>
      <c r="N234" s="387">
        <v>0</v>
      </c>
      <c r="O234" s="387">
        <v>381</v>
      </c>
      <c r="P234" s="387">
        <v>0</v>
      </c>
      <c r="Q234" s="387">
        <v>0</v>
      </c>
      <c r="R234" s="388">
        <v>0</v>
      </c>
    </row>
    <row r="235" spans="2:18" s="344" customFormat="1">
      <c r="B235" s="748"/>
      <c r="C235" s="751"/>
      <c r="D235" s="391" t="s">
        <v>18</v>
      </c>
      <c r="E235" s="410">
        <f t="shared" si="8"/>
        <v>90122</v>
      </c>
      <c r="F235" s="411">
        <f t="shared" si="9"/>
        <v>60806</v>
      </c>
      <c r="G235" s="411">
        <f t="shared" si="10"/>
        <v>51830</v>
      </c>
      <c r="H235" s="387">
        <v>360</v>
      </c>
      <c r="I235" s="387">
        <v>51470</v>
      </c>
      <c r="J235" s="408">
        <v>8976</v>
      </c>
      <c r="K235" s="387">
        <v>0</v>
      </c>
      <c r="L235" s="387">
        <v>8976</v>
      </c>
      <c r="M235" s="408">
        <v>29316</v>
      </c>
      <c r="N235" s="387">
        <v>0</v>
      </c>
      <c r="O235" s="387">
        <v>29316</v>
      </c>
      <c r="P235" s="387">
        <v>0</v>
      </c>
      <c r="Q235" s="387">
        <v>0</v>
      </c>
      <c r="R235" s="388">
        <v>0</v>
      </c>
    </row>
    <row r="236" spans="2:18" s="344" customFormat="1">
      <c r="B236" s="748"/>
      <c r="C236" s="751"/>
      <c r="D236" s="391" t="s">
        <v>19</v>
      </c>
      <c r="E236" s="410">
        <f t="shared" si="8"/>
        <v>246927</v>
      </c>
      <c r="F236" s="411">
        <f t="shared" si="9"/>
        <v>127340</v>
      </c>
      <c r="G236" s="411">
        <f t="shared" si="10"/>
        <v>111826</v>
      </c>
      <c r="H236" s="387">
        <v>111754</v>
      </c>
      <c r="I236" s="387">
        <v>72</v>
      </c>
      <c r="J236" s="408">
        <v>15514</v>
      </c>
      <c r="K236" s="387">
        <v>9216</v>
      </c>
      <c r="L236" s="387">
        <v>6298</v>
      </c>
      <c r="M236" s="408">
        <v>119586.99999999999</v>
      </c>
      <c r="N236" s="387">
        <v>3436</v>
      </c>
      <c r="O236" s="387">
        <v>116151</v>
      </c>
      <c r="P236" s="387">
        <v>0</v>
      </c>
      <c r="Q236" s="387">
        <v>0</v>
      </c>
      <c r="R236" s="388">
        <v>0</v>
      </c>
    </row>
    <row r="237" spans="2:18" s="344" customFormat="1">
      <c r="B237" s="748"/>
      <c r="C237" s="751"/>
      <c r="D237" s="391" t="s">
        <v>21</v>
      </c>
      <c r="E237" s="410">
        <f t="shared" si="8"/>
        <v>185834</v>
      </c>
      <c r="F237" s="411">
        <f t="shared" si="9"/>
        <v>138231</v>
      </c>
      <c r="G237" s="411">
        <f t="shared" si="10"/>
        <v>116001</v>
      </c>
      <c r="H237" s="387">
        <v>115884</v>
      </c>
      <c r="I237" s="387">
        <v>117</v>
      </c>
      <c r="J237" s="408">
        <v>22230</v>
      </c>
      <c r="K237" s="387">
        <v>22230</v>
      </c>
      <c r="L237" s="387">
        <v>0</v>
      </c>
      <c r="M237" s="408">
        <v>47603</v>
      </c>
      <c r="N237" s="387">
        <v>5765</v>
      </c>
      <c r="O237" s="387">
        <v>41838</v>
      </c>
      <c r="P237" s="387">
        <v>0</v>
      </c>
      <c r="Q237" s="387">
        <v>0</v>
      </c>
      <c r="R237" s="388">
        <v>0</v>
      </c>
    </row>
    <row r="238" spans="2:18" s="344" customFormat="1">
      <c r="B238" s="748"/>
      <c r="C238" s="751"/>
      <c r="D238" s="391" t="s">
        <v>22</v>
      </c>
      <c r="E238" s="410">
        <f t="shared" si="8"/>
        <v>139605</v>
      </c>
      <c r="F238" s="411">
        <f t="shared" si="9"/>
        <v>110121</v>
      </c>
      <c r="G238" s="411">
        <f t="shared" si="10"/>
        <v>108324</v>
      </c>
      <c r="H238" s="387">
        <v>52614</v>
      </c>
      <c r="I238" s="387">
        <v>55710</v>
      </c>
      <c r="J238" s="408">
        <v>1797</v>
      </c>
      <c r="K238" s="387">
        <v>1797</v>
      </c>
      <c r="L238" s="387">
        <v>0</v>
      </c>
      <c r="M238" s="408">
        <v>29484</v>
      </c>
      <c r="N238" s="387">
        <v>5666</v>
      </c>
      <c r="O238" s="387">
        <v>23818</v>
      </c>
      <c r="P238" s="387">
        <v>0</v>
      </c>
      <c r="Q238" s="387">
        <v>0</v>
      </c>
      <c r="R238" s="388">
        <v>0</v>
      </c>
    </row>
    <row r="239" spans="2:18" s="344" customFormat="1">
      <c r="B239" s="748"/>
      <c r="C239" s="751"/>
      <c r="D239" s="391" t="s">
        <v>24</v>
      </c>
      <c r="E239" s="410">
        <f t="shared" si="8"/>
        <v>212733</v>
      </c>
      <c r="F239" s="411">
        <f t="shared" si="9"/>
        <v>177493</v>
      </c>
      <c r="G239" s="411">
        <f t="shared" si="10"/>
        <v>164369</v>
      </c>
      <c r="H239" s="387">
        <v>164369</v>
      </c>
      <c r="I239" s="387">
        <v>0</v>
      </c>
      <c r="J239" s="408">
        <v>13124</v>
      </c>
      <c r="K239" s="387">
        <v>13124</v>
      </c>
      <c r="L239" s="387">
        <v>0</v>
      </c>
      <c r="M239" s="408">
        <v>35240</v>
      </c>
      <c r="N239" s="387">
        <v>5173</v>
      </c>
      <c r="O239" s="387">
        <v>30067</v>
      </c>
      <c r="P239" s="387">
        <v>0</v>
      </c>
      <c r="Q239" s="387">
        <v>0</v>
      </c>
      <c r="R239" s="388">
        <v>0</v>
      </c>
    </row>
    <row r="240" spans="2:18" s="344" customFormat="1">
      <c r="B240" s="748"/>
      <c r="C240" s="751"/>
      <c r="D240" s="391" t="s">
        <v>25</v>
      </c>
      <c r="E240" s="410">
        <f t="shared" si="8"/>
        <v>48163</v>
      </c>
      <c r="F240" s="411">
        <f t="shared" si="9"/>
        <v>43551</v>
      </c>
      <c r="G240" s="411">
        <f t="shared" si="10"/>
        <v>39029</v>
      </c>
      <c r="H240" s="387">
        <v>39029</v>
      </c>
      <c r="I240" s="387">
        <v>0</v>
      </c>
      <c r="J240" s="408">
        <v>4521.9999999999991</v>
      </c>
      <c r="K240" s="387">
        <v>4521.9999999999991</v>
      </c>
      <c r="L240" s="387">
        <v>0</v>
      </c>
      <c r="M240" s="408">
        <v>4612</v>
      </c>
      <c r="N240" s="387">
        <v>85</v>
      </c>
      <c r="O240" s="387">
        <v>4527</v>
      </c>
      <c r="P240" s="387">
        <v>0</v>
      </c>
      <c r="Q240" s="387">
        <v>0</v>
      </c>
      <c r="R240" s="388">
        <v>0</v>
      </c>
    </row>
    <row r="241" spans="2:19" s="344" customFormat="1">
      <c r="B241" s="748"/>
      <c r="C241" s="751"/>
      <c r="D241" s="391" t="s">
        <v>204</v>
      </c>
      <c r="E241" s="410">
        <f t="shared" si="8"/>
        <v>130540</v>
      </c>
      <c r="F241" s="411">
        <f t="shared" si="9"/>
        <v>115931</v>
      </c>
      <c r="G241" s="411">
        <f t="shared" si="10"/>
        <v>112872</v>
      </c>
      <c r="H241" s="387">
        <v>112165</v>
      </c>
      <c r="I241" s="387">
        <v>707</v>
      </c>
      <c r="J241" s="408">
        <v>3059</v>
      </c>
      <c r="K241" s="387">
        <v>3059</v>
      </c>
      <c r="L241" s="387">
        <v>0</v>
      </c>
      <c r="M241" s="408">
        <v>14609</v>
      </c>
      <c r="N241" s="387">
        <v>5666</v>
      </c>
      <c r="O241" s="387">
        <v>8943</v>
      </c>
      <c r="P241" s="387">
        <v>0</v>
      </c>
      <c r="Q241" s="387">
        <v>0</v>
      </c>
      <c r="R241" s="388">
        <v>0</v>
      </c>
    </row>
    <row r="242" spans="2:19" s="344" customFormat="1">
      <c r="B242" s="748"/>
      <c r="C242" s="709"/>
      <c r="D242" s="391" t="s">
        <v>209</v>
      </c>
      <c r="E242" s="410">
        <f t="shared" si="8"/>
        <v>81236</v>
      </c>
      <c r="F242" s="411">
        <f t="shared" si="9"/>
        <v>74762</v>
      </c>
      <c r="G242" s="411">
        <f t="shared" si="10"/>
        <v>64334.999999999993</v>
      </c>
      <c r="H242" s="387">
        <v>64334.999999999993</v>
      </c>
      <c r="I242" s="387">
        <v>0</v>
      </c>
      <c r="J242" s="408">
        <v>10427</v>
      </c>
      <c r="K242" s="387">
        <v>10427</v>
      </c>
      <c r="L242" s="387">
        <v>0</v>
      </c>
      <c r="M242" s="408">
        <v>6474</v>
      </c>
      <c r="N242" s="387">
        <v>461</v>
      </c>
      <c r="O242" s="387">
        <v>6013</v>
      </c>
      <c r="P242" s="387">
        <v>0</v>
      </c>
      <c r="Q242" s="387">
        <v>0</v>
      </c>
      <c r="R242" s="388">
        <v>0</v>
      </c>
    </row>
    <row r="243" spans="2:19" s="344" customFormat="1" ht="16.5" customHeight="1">
      <c r="B243" s="748"/>
      <c r="C243" s="714" t="s">
        <v>154</v>
      </c>
      <c r="D243" s="714" t="s">
        <v>157</v>
      </c>
      <c r="E243" s="585">
        <v>40569</v>
      </c>
      <c r="F243" s="585">
        <v>36902</v>
      </c>
      <c r="G243" s="585">
        <v>36902</v>
      </c>
      <c r="H243" s="585">
        <v>36902</v>
      </c>
      <c r="I243" s="585" t="s">
        <v>711</v>
      </c>
      <c r="J243" s="585" t="s">
        <v>711</v>
      </c>
      <c r="K243" s="585" t="s">
        <v>711</v>
      </c>
      <c r="L243" s="585" t="s">
        <v>711</v>
      </c>
      <c r="M243" s="585">
        <v>3667</v>
      </c>
      <c r="N243" s="585">
        <v>3667</v>
      </c>
      <c r="O243" s="585" t="s">
        <v>711</v>
      </c>
      <c r="P243" s="585" t="s">
        <v>711</v>
      </c>
      <c r="Q243" s="745" t="s">
        <v>711</v>
      </c>
      <c r="R243" s="737" t="s">
        <v>711</v>
      </c>
    </row>
    <row r="244" spans="2:19" s="344" customFormat="1">
      <c r="B244" s="748"/>
      <c r="C244" s="709"/>
      <c r="D244" s="709"/>
      <c r="E244" s="593"/>
      <c r="F244" s="593"/>
      <c r="G244" s="593"/>
      <c r="H244" s="593"/>
      <c r="I244" s="593"/>
      <c r="J244" s="593"/>
      <c r="K244" s="593"/>
      <c r="L244" s="593"/>
      <c r="M244" s="593"/>
      <c r="N244" s="593"/>
      <c r="O244" s="593"/>
      <c r="P244" s="593"/>
      <c r="Q244" s="767"/>
      <c r="R244" s="768"/>
    </row>
    <row r="245" spans="2:19" s="344" customFormat="1" ht="16.5" customHeight="1">
      <c r="B245" s="748"/>
      <c r="C245" s="714" t="s">
        <v>211</v>
      </c>
      <c r="D245" s="714" t="s">
        <v>229</v>
      </c>
      <c r="E245" s="585">
        <v>33229</v>
      </c>
      <c r="F245" s="585">
        <v>25636</v>
      </c>
      <c r="G245" s="585">
        <v>25636</v>
      </c>
      <c r="H245" s="585">
        <v>25636</v>
      </c>
      <c r="I245" s="585" t="s">
        <v>711</v>
      </c>
      <c r="J245" s="585">
        <v>793</v>
      </c>
      <c r="K245" s="585">
        <v>793</v>
      </c>
      <c r="L245" s="585" t="s">
        <v>711</v>
      </c>
      <c r="M245" s="585">
        <v>6800</v>
      </c>
      <c r="N245" s="585" t="s">
        <v>711</v>
      </c>
      <c r="O245" s="585">
        <v>6800</v>
      </c>
      <c r="P245" s="745" t="s">
        <v>711</v>
      </c>
      <c r="Q245" s="651" t="s">
        <v>711</v>
      </c>
      <c r="R245" s="737" t="s">
        <v>711</v>
      </c>
    </row>
    <row r="246" spans="2:19" s="344" customFormat="1">
      <c r="B246" s="748"/>
      <c r="C246" s="709"/>
      <c r="D246" s="709"/>
      <c r="E246" s="593"/>
      <c r="F246" s="593"/>
      <c r="G246" s="593"/>
      <c r="H246" s="593"/>
      <c r="I246" s="593"/>
      <c r="J246" s="593"/>
      <c r="K246" s="593"/>
      <c r="L246" s="593"/>
      <c r="M246" s="593"/>
      <c r="N246" s="593"/>
      <c r="O246" s="593"/>
      <c r="P246" s="759"/>
      <c r="Q246" s="653"/>
      <c r="R246" s="768"/>
    </row>
    <row r="247" spans="2:19" s="344" customFormat="1" ht="16.5" customHeight="1">
      <c r="B247" s="748"/>
      <c r="C247" s="714" t="s">
        <v>161</v>
      </c>
      <c r="D247" s="714" t="s">
        <v>174</v>
      </c>
      <c r="E247" s="585">
        <v>167568</v>
      </c>
      <c r="F247" s="585">
        <v>140941</v>
      </c>
      <c r="G247" s="585">
        <v>130022</v>
      </c>
      <c r="H247" s="585">
        <v>130022</v>
      </c>
      <c r="I247" s="585"/>
      <c r="J247" s="585">
        <v>10919</v>
      </c>
      <c r="K247" s="585">
        <v>10742</v>
      </c>
      <c r="L247" s="585">
        <v>177</v>
      </c>
      <c r="M247" s="585">
        <v>26627</v>
      </c>
      <c r="N247" s="585">
        <v>6042</v>
      </c>
      <c r="O247" s="585">
        <v>20585</v>
      </c>
      <c r="P247" s="585" t="s">
        <v>721</v>
      </c>
      <c r="Q247" s="743" t="s">
        <v>721</v>
      </c>
      <c r="R247" s="737" t="s">
        <v>721</v>
      </c>
    </row>
    <row r="248" spans="2:19" s="344" customFormat="1" ht="18" thickBot="1">
      <c r="B248" s="749"/>
      <c r="C248" s="734"/>
      <c r="D248" s="734"/>
      <c r="E248" s="586"/>
      <c r="F248" s="586"/>
      <c r="G248" s="586"/>
      <c r="H248" s="586"/>
      <c r="I248" s="586"/>
      <c r="J248" s="586"/>
      <c r="K248" s="586"/>
      <c r="L248" s="586"/>
      <c r="M248" s="586"/>
      <c r="N248" s="586"/>
      <c r="O248" s="586"/>
      <c r="P248" s="586"/>
      <c r="Q248" s="744"/>
      <c r="R248" s="738"/>
    </row>
    <row r="249" spans="2:19" s="390" customFormat="1">
      <c r="B249" s="345"/>
      <c r="C249" s="345"/>
      <c r="D249" s="345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7"/>
      <c r="P249" s="347"/>
      <c r="Q249" s="347"/>
      <c r="R249" s="347"/>
      <c r="S249" s="345"/>
    </row>
    <row r="250" spans="2:19" s="390" customFormat="1"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</row>
    <row r="251" spans="2:19" s="390" customFormat="1"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</row>
    <row r="255" spans="2:19" ht="16.5" customHeight="1"/>
    <row r="257" ht="16.5" customHeight="1"/>
  </sheetData>
  <mergeCells count="518">
    <mergeCell ref="N247:N248"/>
    <mergeCell ref="O247:O248"/>
    <mergeCell ref="P247:P248"/>
    <mergeCell ref="Q247:Q248"/>
    <mergeCell ref="R247:R248"/>
    <mergeCell ref="N243:N244"/>
    <mergeCell ref="O243:O244"/>
    <mergeCell ref="P243:P244"/>
    <mergeCell ref="Q243:Q244"/>
    <mergeCell ref="R243:R244"/>
    <mergeCell ref="N245:N246"/>
    <mergeCell ref="O245:O246"/>
    <mergeCell ref="P245:P246"/>
    <mergeCell ref="Q245:Q246"/>
    <mergeCell ref="R245:R246"/>
    <mergeCell ref="B226:B248"/>
    <mergeCell ref="C226:C242"/>
    <mergeCell ref="C243:C244"/>
    <mergeCell ref="D243:D244"/>
    <mergeCell ref="C245:C246"/>
    <mergeCell ref="D245:D246"/>
    <mergeCell ref="C247:C248"/>
    <mergeCell ref="D247:D248"/>
    <mergeCell ref="E243:E244"/>
    <mergeCell ref="E247:E248"/>
    <mergeCell ref="E245:E246"/>
    <mergeCell ref="B220:B225"/>
    <mergeCell ref="C220:C225"/>
    <mergeCell ref="D220:D225"/>
    <mergeCell ref="E220:E225"/>
    <mergeCell ref="F220:L221"/>
    <mergeCell ref="M220:R221"/>
    <mergeCell ref="F222:F225"/>
    <mergeCell ref="G222:I223"/>
    <mergeCell ref="J222:L223"/>
    <mergeCell ref="M222:R223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R116:R117"/>
    <mergeCell ref="R118:R119"/>
    <mergeCell ref="R120:R121"/>
    <mergeCell ref="R146:R147"/>
    <mergeCell ref="R148:R149"/>
    <mergeCell ref="R150:R151"/>
    <mergeCell ref="M124:R125"/>
    <mergeCell ref="M126:R127"/>
    <mergeCell ref="Q116:Q117"/>
    <mergeCell ref="P146:P147"/>
    <mergeCell ref="Q148:Q149"/>
    <mergeCell ref="O148:O149"/>
    <mergeCell ref="P148:P149"/>
    <mergeCell ref="O116:O117"/>
    <mergeCell ref="Q146:Q147"/>
    <mergeCell ref="Q120:Q121"/>
    <mergeCell ref="P116:P117"/>
    <mergeCell ref="O128:O129"/>
    <mergeCell ref="P128:P129"/>
    <mergeCell ref="O118:O119"/>
    <mergeCell ref="P118:P119"/>
    <mergeCell ref="Q118:Q119"/>
    <mergeCell ref="O120:O121"/>
    <mergeCell ref="P120:P121"/>
    <mergeCell ref="R26:R27"/>
    <mergeCell ref="R28:R29"/>
    <mergeCell ref="R30:R31"/>
    <mergeCell ref="R56:R57"/>
    <mergeCell ref="R58:R59"/>
    <mergeCell ref="R60:R61"/>
    <mergeCell ref="R86:R87"/>
    <mergeCell ref="R88:R89"/>
    <mergeCell ref="R90:R91"/>
    <mergeCell ref="M64:R65"/>
    <mergeCell ref="M66:R67"/>
    <mergeCell ref="M34:R35"/>
    <mergeCell ref="M36:R37"/>
    <mergeCell ref="O90:O91"/>
    <mergeCell ref="P90:P91"/>
    <mergeCell ref="Q90:Q91"/>
    <mergeCell ref="M88:M89"/>
    <mergeCell ref="N88:N89"/>
    <mergeCell ref="O88:O89"/>
    <mergeCell ref="P88:P89"/>
    <mergeCell ref="O68:O69"/>
    <mergeCell ref="P68:P69"/>
    <mergeCell ref="Q88:Q89"/>
    <mergeCell ref="N86:N87"/>
    <mergeCell ref="N68:N69"/>
    <mergeCell ref="M68:M69"/>
    <mergeCell ref="J66:L67"/>
    <mergeCell ref="D146:D147"/>
    <mergeCell ref="D148:D149"/>
    <mergeCell ref="D177:D178"/>
    <mergeCell ref="D30:D31"/>
    <mergeCell ref="D60:D61"/>
    <mergeCell ref="D90:D91"/>
    <mergeCell ref="D120:D121"/>
    <mergeCell ref="D150:D151"/>
    <mergeCell ref="J148:J149"/>
    <mergeCell ref="J146:J147"/>
    <mergeCell ref="K146:K147"/>
    <mergeCell ref="L146:L147"/>
    <mergeCell ref="M146:M147"/>
    <mergeCell ref="K148:K149"/>
    <mergeCell ref="N118:N119"/>
    <mergeCell ref="L118:L119"/>
    <mergeCell ref="M118:M119"/>
    <mergeCell ref="L148:L149"/>
    <mergeCell ref="M148:M149"/>
    <mergeCell ref="N148:N149"/>
    <mergeCell ref="J88:J89"/>
    <mergeCell ref="D28:D29"/>
    <mergeCell ref="D56:D57"/>
    <mergeCell ref="D58:D59"/>
    <mergeCell ref="D86:D87"/>
    <mergeCell ref="B130:B151"/>
    <mergeCell ref="C130:C145"/>
    <mergeCell ref="G128:G129"/>
    <mergeCell ref="I128:I129"/>
    <mergeCell ref="E148:E149"/>
    <mergeCell ref="F148:F149"/>
    <mergeCell ref="G148:G149"/>
    <mergeCell ref="H148:H149"/>
    <mergeCell ref="I148:I149"/>
    <mergeCell ref="H146:H147"/>
    <mergeCell ref="I146:I147"/>
    <mergeCell ref="B124:B129"/>
    <mergeCell ref="C124:C129"/>
    <mergeCell ref="D124:D129"/>
    <mergeCell ref="E124:E129"/>
    <mergeCell ref="F124:L125"/>
    <mergeCell ref="F126:F129"/>
    <mergeCell ref="G126:I127"/>
    <mergeCell ref="J126:L127"/>
    <mergeCell ref="H98:H99"/>
    <mergeCell ref="B100:B121"/>
    <mergeCell ref="C100:C115"/>
    <mergeCell ref="E118:E119"/>
    <mergeCell ref="F118:F119"/>
    <mergeCell ref="G118:G119"/>
    <mergeCell ref="H118:H119"/>
    <mergeCell ref="I118:I119"/>
    <mergeCell ref="J118:J119"/>
    <mergeCell ref="K118:K119"/>
    <mergeCell ref="C116:C117"/>
    <mergeCell ref="I116:I117"/>
    <mergeCell ref="J116:J117"/>
    <mergeCell ref="E116:E117"/>
    <mergeCell ref="F116:F117"/>
    <mergeCell ref="G116:G117"/>
    <mergeCell ref="H116:H117"/>
    <mergeCell ref="E120:E121"/>
    <mergeCell ref="F120:F121"/>
    <mergeCell ref="G120:G121"/>
    <mergeCell ref="D116:D117"/>
    <mergeCell ref="D118:D119"/>
    <mergeCell ref="K116:K117"/>
    <mergeCell ref="L90:L91"/>
    <mergeCell ref="M90:M91"/>
    <mergeCell ref="B94:B99"/>
    <mergeCell ref="C94:C99"/>
    <mergeCell ref="D94:D99"/>
    <mergeCell ref="E94:E99"/>
    <mergeCell ref="F94:L95"/>
    <mergeCell ref="F96:F99"/>
    <mergeCell ref="G96:I97"/>
    <mergeCell ref="J96:L97"/>
    <mergeCell ref="G98:G99"/>
    <mergeCell ref="I98:I99"/>
    <mergeCell ref="J98:J99"/>
    <mergeCell ref="L98:L99"/>
    <mergeCell ref="M98:M99"/>
    <mergeCell ref="K98:K99"/>
    <mergeCell ref="M94:R95"/>
    <mergeCell ref="M96:R97"/>
    <mergeCell ref="P98:P99"/>
    <mergeCell ref="O98:O99"/>
    <mergeCell ref="N90:N91"/>
    <mergeCell ref="J90:J91"/>
    <mergeCell ref="K90:K91"/>
    <mergeCell ref="E86:E87"/>
    <mergeCell ref="F86:F87"/>
    <mergeCell ref="G86:G87"/>
    <mergeCell ref="C86:C87"/>
    <mergeCell ref="E90:E91"/>
    <mergeCell ref="F90:F91"/>
    <mergeCell ref="G90:G91"/>
    <mergeCell ref="H90:H91"/>
    <mergeCell ref="I90:I91"/>
    <mergeCell ref="C90:C91"/>
    <mergeCell ref="D88:D89"/>
    <mergeCell ref="F88:F89"/>
    <mergeCell ref="G88:G89"/>
    <mergeCell ref="O86:O87"/>
    <mergeCell ref="P86:P87"/>
    <mergeCell ref="Q86:Q87"/>
    <mergeCell ref="K86:K87"/>
    <mergeCell ref="L86:L87"/>
    <mergeCell ref="M86:M87"/>
    <mergeCell ref="F36:F39"/>
    <mergeCell ref="G36:I37"/>
    <mergeCell ref="O58:O59"/>
    <mergeCell ref="P58:P59"/>
    <mergeCell ref="Q58:Q59"/>
    <mergeCell ref="P38:P39"/>
    <mergeCell ref="H86:H87"/>
    <mergeCell ref="G68:G69"/>
    <mergeCell ref="I68:I69"/>
    <mergeCell ref="J68:J69"/>
    <mergeCell ref="L68:L69"/>
    <mergeCell ref="I86:I87"/>
    <mergeCell ref="J86:J87"/>
    <mergeCell ref="H38:H39"/>
    <mergeCell ref="K38:K39"/>
    <mergeCell ref="N38:N39"/>
    <mergeCell ref="H68:H69"/>
    <mergeCell ref="K68:K69"/>
    <mergeCell ref="B40:B61"/>
    <mergeCell ref="C40:C55"/>
    <mergeCell ref="G38:G39"/>
    <mergeCell ref="I38:I39"/>
    <mergeCell ref="J38:J39"/>
    <mergeCell ref="L38:L39"/>
    <mergeCell ref="M38:M39"/>
    <mergeCell ref="O38:O39"/>
    <mergeCell ref="B34:B39"/>
    <mergeCell ref="C34:C39"/>
    <mergeCell ref="D34:D39"/>
    <mergeCell ref="E34:E39"/>
    <mergeCell ref="F34:L35"/>
    <mergeCell ref="E58:E59"/>
    <mergeCell ref="F58:F59"/>
    <mergeCell ref="G58:G59"/>
    <mergeCell ref="H58:H59"/>
    <mergeCell ref="I58:I59"/>
    <mergeCell ref="C56:C57"/>
    <mergeCell ref="E56:E57"/>
    <mergeCell ref="F56:F57"/>
    <mergeCell ref="G56:G57"/>
    <mergeCell ref="H56:H57"/>
    <mergeCell ref="I56:I57"/>
    <mergeCell ref="F6:F9"/>
    <mergeCell ref="G6:I7"/>
    <mergeCell ref="J6:L7"/>
    <mergeCell ref="G8:G9"/>
    <mergeCell ref="I8:I9"/>
    <mergeCell ref="J8:J9"/>
    <mergeCell ref="L8:L9"/>
    <mergeCell ref="M8:M9"/>
    <mergeCell ref="O8:O9"/>
    <mergeCell ref="H8:H9"/>
    <mergeCell ref="K8:K9"/>
    <mergeCell ref="N8:N9"/>
    <mergeCell ref="P8:P9"/>
    <mergeCell ref="M4:R5"/>
    <mergeCell ref="M6:R7"/>
    <mergeCell ref="C148:C149"/>
    <mergeCell ref="C118:C119"/>
    <mergeCell ref="C88:C89"/>
    <mergeCell ref="C58:C59"/>
    <mergeCell ref="B64:B69"/>
    <mergeCell ref="C64:C69"/>
    <mergeCell ref="D64:D69"/>
    <mergeCell ref="E64:E69"/>
    <mergeCell ref="F64:L65"/>
    <mergeCell ref="F66:F69"/>
    <mergeCell ref="G66:I67"/>
    <mergeCell ref="H88:H89"/>
    <mergeCell ref="I88:I89"/>
    <mergeCell ref="J58:J59"/>
    <mergeCell ref="K58:K59"/>
    <mergeCell ref="L58:L59"/>
    <mergeCell ref="K88:K89"/>
    <mergeCell ref="L88:L89"/>
    <mergeCell ref="B70:B91"/>
    <mergeCell ref="C70:C85"/>
    <mergeCell ref="E88:E89"/>
    <mergeCell ref="B4:B9"/>
    <mergeCell ref="C4:C9"/>
    <mergeCell ref="D4:D9"/>
    <mergeCell ref="F4:L5"/>
    <mergeCell ref="J28:J29"/>
    <mergeCell ref="B10:B31"/>
    <mergeCell ref="C28:C29"/>
    <mergeCell ref="E4:E9"/>
    <mergeCell ref="C10:C25"/>
    <mergeCell ref="E28:E29"/>
    <mergeCell ref="F28:F29"/>
    <mergeCell ref="G28:G29"/>
    <mergeCell ref="H28:H29"/>
    <mergeCell ref="I28:I29"/>
    <mergeCell ref="K28:K29"/>
    <mergeCell ref="L28:L29"/>
    <mergeCell ref="H30:H31"/>
    <mergeCell ref="I30:I31"/>
    <mergeCell ref="J30:J31"/>
    <mergeCell ref="K30:K31"/>
    <mergeCell ref="L30:L31"/>
    <mergeCell ref="C30:C31"/>
    <mergeCell ref="E30:E31"/>
    <mergeCell ref="F30:F31"/>
    <mergeCell ref="Q28:Q29"/>
    <mergeCell ref="O28:O29"/>
    <mergeCell ref="P28:P29"/>
    <mergeCell ref="J36:L37"/>
    <mergeCell ref="N58:N59"/>
    <mergeCell ref="M28:M29"/>
    <mergeCell ref="N28:N29"/>
    <mergeCell ref="M26:M27"/>
    <mergeCell ref="N26:N27"/>
    <mergeCell ref="O26:O27"/>
    <mergeCell ref="P26:P27"/>
    <mergeCell ref="M58:M59"/>
    <mergeCell ref="Q26:Q27"/>
    <mergeCell ref="N56:N57"/>
    <mergeCell ref="O56:O57"/>
    <mergeCell ref="P56:P57"/>
    <mergeCell ref="J56:J57"/>
    <mergeCell ref="M56:M57"/>
    <mergeCell ref="C26:C27"/>
    <mergeCell ref="E26:E27"/>
    <mergeCell ref="F26:F27"/>
    <mergeCell ref="G26:G27"/>
    <mergeCell ref="H26:H27"/>
    <mergeCell ref="J26:J27"/>
    <mergeCell ref="K26:K27"/>
    <mergeCell ref="L26:L27"/>
    <mergeCell ref="I26:I27"/>
    <mergeCell ref="D26:D27"/>
    <mergeCell ref="C146:C147"/>
    <mergeCell ref="E146:E147"/>
    <mergeCell ref="F146:F147"/>
    <mergeCell ref="G146:G147"/>
    <mergeCell ref="N146:N147"/>
    <mergeCell ref="O146:O147"/>
    <mergeCell ref="N98:N99"/>
    <mergeCell ref="H128:H129"/>
    <mergeCell ref="K128:K129"/>
    <mergeCell ref="N128:N129"/>
    <mergeCell ref="J128:J129"/>
    <mergeCell ref="L128:L129"/>
    <mergeCell ref="M128:M129"/>
    <mergeCell ref="C120:C121"/>
    <mergeCell ref="H120:H121"/>
    <mergeCell ref="I120:I121"/>
    <mergeCell ref="J120:J121"/>
    <mergeCell ref="K120:K121"/>
    <mergeCell ref="L120:L121"/>
    <mergeCell ref="M120:M121"/>
    <mergeCell ref="N120:N121"/>
    <mergeCell ref="L116:L117"/>
    <mergeCell ref="M116:M117"/>
    <mergeCell ref="N116:N117"/>
    <mergeCell ref="G30:G31"/>
    <mergeCell ref="N30:N31"/>
    <mergeCell ref="O30:O31"/>
    <mergeCell ref="P30:P31"/>
    <mergeCell ref="Q30:Q31"/>
    <mergeCell ref="M30:M31"/>
    <mergeCell ref="C60:C61"/>
    <mergeCell ref="E60:E61"/>
    <mergeCell ref="F60:F61"/>
    <mergeCell ref="G60:G61"/>
    <mergeCell ref="H60:H61"/>
    <mergeCell ref="I60:I61"/>
    <mergeCell ref="J60:J61"/>
    <mergeCell ref="Q60:Q61"/>
    <mergeCell ref="K60:K61"/>
    <mergeCell ref="L60:L61"/>
    <mergeCell ref="M60:M61"/>
    <mergeCell ref="N60:N61"/>
    <mergeCell ref="O60:O61"/>
    <mergeCell ref="P60:P61"/>
    <mergeCell ref="Q56:Q57"/>
    <mergeCell ref="K56:K57"/>
    <mergeCell ref="L56:L57"/>
    <mergeCell ref="M154:R155"/>
    <mergeCell ref="M156:R157"/>
    <mergeCell ref="M158:M159"/>
    <mergeCell ref="O158:O159"/>
    <mergeCell ref="P158:P159"/>
    <mergeCell ref="N158:N159"/>
    <mergeCell ref="E154:E159"/>
    <mergeCell ref="F154:L155"/>
    <mergeCell ref="F156:F159"/>
    <mergeCell ref="G156:I157"/>
    <mergeCell ref="J156:L157"/>
    <mergeCell ref="G158:G159"/>
    <mergeCell ref="I158:I159"/>
    <mergeCell ref="J158:J159"/>
    <mergeCell ref="L158:L159"/>
    <mergeCell ref="H158:H159"/>
    <mergeCell ref="C150:C151"/>
    <mergeCell ref="N150:N151"/>
    <mergeCell ref="O150:O151"/>
    <mergeCell ref="P150:P151"/>
    <mergeCell ref="Q150:Q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C179:C180"/>
    <mergeCell ref="B160:B182"/>
    <mergeCell ref="C160:C176"/>
    <mergeCell ref="C177:C178"/>
    <mergeCell ref="C181:C182"/>
    <mergeCell ref="D181:D182"/>
    <mergeCell ref="D179:D180"/>
    <mergeCell ref="B154:B159"/>
    <mergeCell ref="C154:C159"/>
    <mergeCell ref="D154:D159"/>
    <mergeCell ref="E187:E192"/>
    <mergeCell ref="F187:L188"/>
    <mergeCell ref="K158:K159"/>
    <mergeCell ref="M187:R188"/>
    <mergeCell ref="F189:F192"/>
    <mergeCell ref="G189:I190"/>
    <mergeCell ref="J189:L190"/>
    <mergeCell ref="M189:R190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B193:B215"/>
    <mergeCell ref="C193:C209"/>
    <mergeCell ref="C210:C211"/>
    <mergeCell ref="C212:C213"/>
    <mergeCell ref="C214:C215"/>
    <mergeCell ref="D210:D211"/>
    <mergeCell ref="B187:B192"/>
    <mergeCell ref="C187:C192"/>
    <mergeCell ref="D187:D192"/>
    <mergeCell ref="D214:D215"/>
    <mergeCell ref="D212:D213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R214:R215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E214:E215"/>
    <mergeCell ref="F214:F215"/>
    <mergeCell ref="G214:G215"/>
    <mergeCell ref="H214:H215"/>
    <mergeCell ref="I214:I215"/>
    <mergeCell ref="E210:E211"/>
    <mergeCell ref="F210:F211"/>
    <mergeCell ref="G210:G211"/>
    <mergeCell ref="H210:H211"/>
    <mergeCell ref="I210:I211"/>
    <mergeCell ref="E212:E213"/>
    <mergeCell ref="F212:F213"/>
    <mergeCell ref="G212:G213"/>
    <mergeCell ref="H212:H213"/>
    <mergeCell ref="I212:I213"/>
    <mergeCell ref="F247:F248"/>
    <mergeCell ref="G247:G248"/>
    <mergeCell ref="H247:H248"/>
    <mergeCell ref="I247:I248"/>
    <mergeCell ref="J243:J244"/>
    <mergeCell ref="K243:K244"/>
    <mergeCell ref="L243:L244"/>
    <mergeCell ref="M243:M244"/>
    <mergeCell ref="J245:J246"/>
    <mergeCell ref="K245:K246"/>
    <mergeCell ref="L245:L246"/>
    <mergeCell ref="M245:M246"/>
    <mergeCell ref="J247:J248"/>
    <mergeCell ref="K247:K248"/>
    <mergeCell ref="L247:L248"/>
    <mergeCell ref="M247:M248"/>
    <mergeCell ref="F243:F244"/>
    <mergeCell ref="G243:G244"/>
    <mergeCell ref="H243:H244"/>
    <mergeCell ref="I243:I244"/>
    <mergeCell ref="F245:F246"/>
    <mergeCell ref="G245:G246"/>
    <mergeCell ref="H245:H246"/>
    <mergeCell ref="I245:I24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S252"/>
  <sheetViews>
    <sheetView zoomScaleNormal="100" workbookViewId="0">
      <selection activeCell="K243" sqref="K243:K244"/>
    </sheetView>
  </sheetViews>
  <sheetFormatPr defaultRowHeight="17.399999999999999"/>
  <cols>
    <col min="2" max="2" width="9.09765625" bestFit="1" customWidth="1"/>
    <col min="3" max="3" width="10.8984375" customWidth="1"/>
    <col min="4" max="4" width="12.59765625" customWidth="1"/>
    <col min="5" max="5" width="9.09765625" bestFit="1" customWidth="1"/>
    <col min="6" max="6" width="11.59765625" bestFit="1" customWidth="1"/>
    <col min="7" max="7" width="9.69921875" bestFit="1" customWidth="1"/>
    <col min="8" max="9" width="9.09765625" bestFit="1" customWidth="1"/>
    <col min="10" max="10" width="11.59765625" bestFit="1" customWidth="1"/>
    <col min="11" max="11" width="10.3984375" bestFit="1" customWidth="1"/>
    <col min="12" max="13" width="9.09765625" bestFit="1" customWidth="1"/>
    <col min="14" max="15" width="9.69921875" bestFit="1" customWidth="1"/>
    <col min="16" max="16" width="9.09765625" bestFit="1" customWidth="1"/>
    <col min="17" max="17" width="12.19921875" customWidth="1"/>
  </cols>
  <sheetData>
    <row r="1" spans="2:19" ht="25.2">
      <c r="B1" s="1" t="s">
        <v>276</v>
      </c>
    </row>
    <row r="2" spans="2:19" ht="21">
      <c r="C2" s="2" t="s">
        <v>10</v>
      </c>
    </row>
    <row r="3" spans="2:19" ht="18" thickBot="1">
      <c r="Q3" s="3" t="s">
        <v>61</v>
      </c>
    </row>
    <row r="4" spans="2:19">
      <c r="B4" s="624" t="s">
        <v>52</v>
      </c>
      <c r="C4" s="627" t="s">
        <v>9</v>
      </c>
      <c r="D4" s="627" t="s">
        <v>2</v>
      </c>
      <c r="E4" s="790" t="s">
        <v>42</v>
      </c>
      <c r="F4" s="791"/>
      <c r="G4" s="791"/>
      <c r="H4" s="792"/>
      <c r="I4" s="790" t="s">
        <v>649</v>
      </c>
      <c r="J4" s="791"/>
      <c r="K4" s="791"/>
      <c r="L4" s="792"/>
      <c r="M4" s="790" t="s">
        <v>650</v>
      </c>
      <c r="N4" s="791"/>
      <c r="O4" s="791"/>
      <c r="P4" s="796"/>
      <c r="Q4" s="798" t="s">
        <v>274</v>
      </c>
      <c r="R4" s="28"/>
      <c r="S4" s="28"/>
    </row>
    <row r="5" spans="2:19">
      <c r="B5" s="625"/>
      <c r="C5" s="628"/>
      <c r="D5" s="628"/>
      <c r="E5" s="793"/>
      <c r="F5" s="794"/>
      <c r="G5" s="794"/>
      <c r="H5" s="795"/>
      <c r="I5" s="793"/>
      <c r="J5" s="794"/>
      <c r="K5" s="794"/>
      <c r="L5" s="795"/>
      <c r="M5" s="793"/>
      <c r="N5" s="794"/>
      <c r="O5" s="794"/>
      <c r="P5" s="797"/>
      <c r="Q5" s="799"/>
      <c r="R5" s="28"/>
      <c r="S5" s="28"/>
    </row>
    <row r="6" spans="2:19">
      <c r="B6" s="625"/>
      <c r="C6" s="628"/>
      <c r="D6" s="628"/>
      <c r="E6" s="800" t="s">
        <v>647</v>
      </c>
      <c r="F6" s="801"/>
      <c r="G6" s="800" t="s">
        <v>648</v>
      </c>
      <c r="H6" s="801"/>
      <c r="I6" s="800" t="s">
        <v>62</v>
      </c>
      <c r="J6" s="801"/>
      <c r="K6" s="800" t="s">
        <v>64</v>
      </c>
      <c r="L6" s="801"/>
      <c r="M6" s="800" t="s">
        <v>62</v>
      </c>
      <c r="N6" s="801"/>
      <c r="O6" s="800" t="s">
        <v>64</v>
      </c>
      <c r="P6" s="802"/>
      <c r="Q6" s="799"/>
      <c r="R6" s="28"/>
      <c r="S6" s="28"/>
    </row>
    <row r="7" spans="2:19" ht="16.5" customHeight="1">
      <c r="B7" s="625"/>
      <c r="C7" s="628"/>
      <c r="D7" s="628"/>
      <c r="E7" s="803" t="s">
        <v>63</v>
      </c>
      <c r="F7" s="804"/>
      <c r="G7" s="803" t="s">
        <v>65</v>
      </c>
      <c r="H7" s="804"/>
      <c r="I7" s="803" t="s">
        <v>63</v>
      </c>
      <c r="J7" s="804"/>
      <c r="K7" s="803" t="s">
        <v>65</v>
      </c>
      <c r="L7" s="804"/>
      <c r="M7" s="803" t="s">
        <v>63</v>
      </c>
      <c r="N7" s="804"/>
      <c r="O7" s="803" t="s">
        <v>65</v>
      </c>
      <c r="P7" s="805"/>
      <c r="Q7" s="799"/>
      <c r="R7" s="28"/>
      <c r="S7" s="28"/>
    </row>
    <row r="8" spans="2:19">
      <c r="B8" s="625"/>
      <c r="C8" s="628"/>
      <c r="D8" s="628"/>
      <c r="E8" s="638" t="s">
        <v>66</v>
      </c>
      <c r="F8" s="213" t="s">
        <v>67</v>
      </c>
      <c r="G8" s="213">
        <v>50</v>
      </c>
      <c r="H8" s="213">
        <v>40</v>
      </c>
      <c r="I8" s="638" t="s">
        <v>66</v>
      </c>
      <c r="J8" s="213" t="s">
        <v>67</v>
      </c>
      <c r="K8" s="213">
        <v>50</v>
      </c>
      <c r="L8" s="213">
        <v>40</v>
      </c>
      <c r="M8" s="638" t="s">
        <v>66</v>
      </c>
      <c r="N8" s="213" t="s">
        <v>68</v>
      </c>
      <c r="O8" s="213">
        <v>50</v>
      </c>
      <c r="P8" s="55">
        <v>40</v>
      </c>
      <c r="Q8" s="806" t="s">
        <v>275</v>
      </c>
      <c r="R8" s="28"/>
      <c r="S8" s="28"/>
    </row>
    <row r="9" spans="2:19">
      <c r="B9" s="625"/>
      <c r="C9" s="628"/>
      <c r="D9" s="628"/>
      <c r="E9" s="628"/>
      <c r="F9" s="211" t="s">
        <v>55</v>
      </c>
      <c r="G9" s="211" t="s">
        <v>651</v>
      </c>
      <c r="H9" s="211" t="s">
        <v>651</v>
      </c>
      <c r="I9" s="628"/>
      <c r="J9" s="211" t="s">
        <v>55</v>
      </c>
      <c r="K9" s="211" t="s">
        <v>55</v>
      </c>
      <c r="L9" s="211" t="s">
        <v>55</v>
      </c>
      <c r="M9" s="628"/>
      <c r="N9" s="211" t="s">
        <v>55</v>
      </c>
      <c r="O9" s="211" t="s">
        <v>55</v>
      </c>
      <c r="P9" s="212" t="s">
        <v>55</v>
      </c>
      <c r="Q9" s="806"/>
      <c r="R9" s="28"/>
      <c r="S9" s="28"/>
    </row>
    <row r="10" spans="2:19" ht="15" customHeight="1">
      <c r="B10" s="748">
        <v>2011</v>
      </c>
      <c r="C10" s="751" t="s">
        <v>69</v>
      </c>
      <c r="D10" s="39" t="s">
        <v>8</v>
      </c>
      <c r="E10" s="58">
        <f>SUM(E11:E25)</f>
        <v>1143</v>
      </c>
      <c r="F10" s="58">
        <f t="shared" ref="F10:P10" si="0">SUM(F11:F25)</f>
        <v>1197081</v>
      </c>
      <c r="G10" s="58">
        <f t="shared" si="0"/>
        <v>230791</v>
      </c>
      <c r="H10" s="58">
        <f t="shared" si="0"/>
        <v>396</v>
      </c>
      <c r="I10" s="58">
        <f t="shared" si="0"/>
        <v>550</v>
      </c>
      <c r="J10" s="58">
        <f t="shared" si="0"/>
        <v>675302</v>
      </c>
      <c r="K10" s="58">
        <f t="shared" si="0"/>
        <v>39201</v>
      </c>
      <c r="L10" s="58">
        <f t="shared" si="0"/>
        <v>0</v>
      </c>
      <c r="M10" s="58">
        <f t="shared" si="0"/>
        <v>593</v>
      </c>
      <c r="N10" s="58">
        <f t="shared" si="0"/>
        <v>521779</v>
      </c>
      <c r="O10" s="58">
        <f t="shared" si="0"/>
        <v>191590</v>
      </c>
      <c r="P10" s="59">
        <f t="shared" si="0"/>
        <v>396</v>
      </c>
      <c r="Q10" s="60"/>
      <c r="R10" s="28"/>
      <c r="S10" s="28"/>
    </row>
    <row r="11" spans="2:19" ht="15" customHeight="1">
      <c r="B11" s="748"/>
      <c r="C11" s="751"/>
      <c r="D11" s="36" t="s">
        <v>12</v>
      </c>
      <c r="E11" s="41">
        <f>I11+M11</f>
        <v>393</v>
      </c>
      <c r="F11" s="41">
        <f t="shared" ref="F11:H25" si="1">J11+N11</f>
        <v>319257</v>
      </c>
      <c r="G11" s="41">
        <f t="shared" si="1"/>
        <v>27064</v>
      </c>
      <c r="H11" s="41">
        <f t="shared" si="1"/>
        <v>396</v>
      </c>
      <c r="I11" s="41">
        <v>120</v>
      </c>
      <c r="J11" s="41">
        <v>77256</v>
      </c>
      <c r="K11" s="41">
        <v>7970</v>
      </c>
      <c r="L11" s="41"/>
      <c r="M11" s="41">
        <v>273</v>
      </c>
      <c r="N11" s="41">
        <v>242001</v>
      </c>
      <c r="O11" s="53">
        <v>19094</v>
      </c>
      <c r="P11" s="61">
        <v>396</v>
      </c>
      <c r="Q11" s="50"/>
      <c r="R11" s="28"/>
      <c r="S11" s="28"/>
    </row>
    <row r="12" spans="2:19" ht="15" customHeight="1">
      <c r="B12" s="748"/>
      <c r="C12" s="751"/>
      <c r="D12" s="36" t="s">
        <v>13</v>
      </c>
      <c r="E12" s="41">
        <f t="shared" ref="E12:E25" si="2">I12+M12</f>
        <v>181</v>
      </c>
      <c r="F12" s="41">
        <f t="shared" si="1"/>
        <v>126810</v>
      </c>
      <c r="G12" s="41">
        <f t="shared" si="1"/>
        <v>27520</v>
      </c>
      <c r="H12" s="41">
        <f t="shared" si="1"/>
        <v>0</v>
      </c>
      <c r="I12" s="62">
        <v>60</v>
      </c>
      <c r="J12" s="62">
        <v>55538</v>
      </c>
      <c r="K12" s="62"/>
      <c r="L12" s="62"/>
      <c r="M12" s="62">
        <v>121</v>
      </c>
      <c r="N12" s="62">
        <v>71272</v>
      </c>
      <c r="O12" s="62">
        <v>27520</v>
      </c>
      <c r="P12" s="61"/>
      <c r="Q12" s="50"/>
      <c r="R12" s="28"/>
      <c r="S12" s="28"/>
    </row>
    <row r="13" spans="2:19" ht="15" customHeight="1">
      <c r="B13" s="748"/>
      <c r="C13" s="751"/>
      <c r="D13" s="36" t="s">
        <v>14</v>
      </c>
      <c r="E13" s="41">
        <f t="shared" si="2"/>
        <v>117</v>
      </c>
      <c r="F13" s="41">
        <f t="shared" si="1"/>
        <v>91663</v>
      </c>
      <c r="G13" s="41">
        <f t="shared" si="1"/>
        <v>16708</v>
      </c>
      <c r="H13" s="41">
        <f t="shared" si="1"/>
        <v>0</v>
      </c>
      <c r="I13" s="41">
        <v>117</v>
      </c>
      <c r="J13" s="41">
        <v>91663</v>
      </c>
      <c r="K13" s="41">
        <v>11600</v>
      </c>
      <c r="L13" s="41"/>
      <c r="M13" s="41"/>
      <c r="N13" s="41"/>
      <c r="O13" s="53">
        <v>5108</v>
      </c>
      <c r="P13" s="61"/>
      <c r="Q13" s="50"/>
      <c r="R13" s="28"/>
      <c r="S13" s="28"/>
    </row>
    <row r="14" spans="2:19" ht="15" customHeight="1">
      <c r="B14" s="748"/>
      <c r="C14" s="751"/>
      <c r="D14" s="36" t="s">
        <v>29</v>
      </c>
      <c r="E14" s="58">
        <f t="shared" si="2"/>
        <v>2</v>
      </c>
      <c r="F14" s="58">
        <f t="shared" si="1"/>
        <v>447</v>
      </c>
      <c r="G14" s="58">
        <f t="shared" si="1"/>
        <v>0</v>
      </c>
      <c r="H14" s="58">
        <f t="shared" si="1"/>
        <v>0</v>
      </c>
      <c r="I14" s="58">
        <v>2</v>
      </c>
      <c r="J14" s="58">
        <v>447</v>
      </c>
      <c r="K14" s="58"/>
      <c r="L14" s="58"/>
      <c r="M14" s="58"/>
      <c r="N14" s="58"/>
      <c r="O14" s="63"/>
      <c r="P14" s="64"/>
      <c r="Q14" s="50"/>
      <c r="R14" s="28"/>
      <c r="S14" s="28"/>
    </row>
    <row r="15" spans="2:19" ht="15" customHeight="1">
      <c r="B15" s="748"/>
      <c r="C15" s="751"/>
      <c r="D15" s="36" t="s">
        <v>30</v>
      </c>
      <c r="E15" s="65">
        <f t="shared" si="2"/>
        <v>6</v>
      </c>
      <c r="F15" s="65">
        <f t="shared" si="1"/>
        <v>21649</v>
      </c>
      <c r="G15" s="65">
        <f t="shared" si="1"/>
        <v>1242</v>
      </c>
      <c r="H15" s="65">
        <f t="shared" si="1"/>
        <v>0</v>
      </c>
      <c r="I15" s="65">
        <v>4</v>
      </c>
      <c r="J15" s="65">
        <v>20108</v>
      </c>
      <c r="K15" s="65">
        <v>1242</v>
      </c>
      <c r="L15" s="65"/>
      <c r="M15" s="65">
        <v>2</v>
      </c>
      <c r="N15" s="65">
        <v>1541</v>
      </c>
      <c r="O15" s="66"/>
      <c r="P15" s="67"/>
      <c r="Q15" s="50"/>
      <c r="R15" s="28"/>
      <c r="S15" s="28"/>
    </row>
    <row r="16" spans="2:19" ht="15" customHeight="1">
      <c r="B16" s="748"/>
      <c r="C16" s="751"/>
      <c r="D16" s="36" t="s">
        <v>31</v>
      </c>
      <c r="E16" s="65">
        <f t="shared" si="2"/>
        <v>33</v>
      </c>
      <c r="F16" s="65">
        <f t="shared" si="1"/>
        <v>62856</v>
      </c>
      <c r="G16" s="65">
        <f t="shared" si="1"/>
        <v>0</v>
      </c>
      <c r="H16" s="65">
        <f t="shared" si="1"/>
        <v>0</v>
      </c>
      <c r="I16" s="65"/>
      <c r="J16" s="65"/>
      <c r="K16" s="65"/>
      <c r="L16" s="65"/>
      <c r="M16" s="65">
        <v>33</v>
      </c>
      <c r="N16" s="65">
        <v>62856</v>
      </c>
      <c r="O16" s="66"/>
      <c r="P16" s="67"/>
      <c r="Q16" s="50"/>
      <c r="R16" s="28"/>
      <c r="S16" s="28"/>
    </row>
    <row r="17" spans="2:19" ht="15" customHeight="1">
      <c r="B17" s="748"/>
      <c r="C17" s="751"/>
      <c r="D17" s="36" t="s">
        <v>15</v>
      </c>
      <c r="E17" s="41">
        <f t="shared" si="2"/>
        <v>72</v>
      </c>
      <c r="F17" s="41">
        <f t="shared" si="1"/>
        <v>50806</v>
      </c>
      <c r="G17" s="41">
        <f t="shared" si="1"/>
        <v>0</v>
      </c>
      <c r="H17" s="41">
        <f t="shared" si="1"/>
        <v>0</v>
      </c>
      <c r="I17" s="41"/>
      <c r="J17" s="41"/>
      <c r="K17" s="41"/>
      <c r="L17" s="41"/>
      <c r="M17" s="41">
        <v>72</v>
      </c>
      <c r="N17" s="41">
        <v>50806</v>
      </c>
      <c r="O17" s="53"/>
      <c r="P17" s="61"/>
      <c r="Q17" s="50"/>
      <c r="R17" s="28"/>
      <c r="S17" s="28"/>
    </row>
    <row r="18" spans="2:19" ht="15" customHeight="1">
      <c r="B18" s="748"/>
      <c r="C18" s="751"/>
      <c r="D18" s="36" t="s">
        <v>16</v>
      </c>
      <c r="E18" s="41">
        <f t="shared" si="2"/>
        <v>106</v>
      </c>
      <c r="F18" s="41">
        <f t="shared" si="1"/>
        <v>108415</v>
      </c>
      <c r="G18" s="41">
        <f t="shared" si="1"/>
        <v>105581</v>
      </c>
      <c r="H18" s="41">
        <f t="shared" si="1"/>
        <v>0</v>
      </c>
      <c r="I18" s="41">
        <v>88</v>
      </c>
      <c r="J18" s="41">
        <v>96819</v>
      </c>
      <c r="K18" s="41">
        <v>14697</v>
      </c>
      <c r="L18" s="41"/>
      <c r="M18" s="41">
        <v>18</v>
      </c>
      <c r="N18" s="41">
        <v>11596</v>
      </c>
      <c r="O18" s="53">
        <v>90884</v>
      </c>
      <c r="P18" s="61"/>
      <c r="Q18" s="50"/>
      <c r="R18" s="28"/>
      <c r="S18" s="28"/>
    </row>
    <row r="19" spans="2:19" ht="15" customHeight="1">
      <c r="B19" s="748"/>
      <c r="C19" s="751"/>
      <c r="D19" s="36" t="s">
        <v>17</v>
      </c>
      <c r="E19" s="41">
        <f t="shared" si="2"/>
        <v>12</v>
      </c>
      <c r="F19" s="41">
        <f t="shared" si="1"/>
        <v>14610</v>
      </c>
      <c r="G19" s="41">
        <f t="shared" si="1"/>
        <v>0</v>
      </c>
      <c r="H19" s="41">
        <f t="shared" si="1"/>
        <v>0</v>
      </c>
      <c r="I19" s="41">
        <v>12</v>
      </c>
      <c r="J19" s="41">
        <v>14610</v>
      </c>
      <c r="K19" s="41"/>
      <c r="L19" s="41"/>
      <c r="M19" s="41"/>
      <c r="N19" s="41"/>
      <c r="O19" s="53"/>
      <c r="P19" s="61"/>
      <c r="Q19" s="50"/>
      <c r="R19" s="28"/>
      <c r="S19" s="28"/>
    </row>
    <row r="20" spans="2:19" ht="15" customHeight="1">
      <c r="B20" s="748"/>
      <c r="C20" s="751"/>
      <c r="D20" s="36" t="s">
        <v>18</v>
      </c>
      <c r="E20" s="41">
        <f t="shared" si="2"/>
        <v>136</v>
      </c>
      <c r="F20" s="41">
        <f t="shared" si="1"/>
        <v>145370</v>
      </c>
      <c r="G20" s="41">
        <f t="shared" si="1"/>
        <v>2704</v>
      </c>
      <c r="H20" s="41">
        <f t="shared" si="1"/>
        <v>0</v>
      </c>
      <c r="I20" s="41">
        <v>89</v>
      </c>
      <c r="J20" s="41">
        <v>115827</v>
      </c>
      <c r="K20" s="41">
        <v>2704</v>
      </c>
      <c r="L20" s="41"/>
      <c r="M20" s="41">
        <v>47</v>
      </c>
      <c r="N20" s="41">
        <v>29543</v>
      </c>
      <c r="O20" s="53"/>
      <c r="P20" s="61"/>
      <c r="Q20" s="50"/>
      <c r="R20" s="28"/>
      <c r="S20" s="28"/>
    </row>
    <row r="21" spans="2:19" ht="15" customHeight="1">
      <c r="B21" s="748"/>
      <c r="C21" s="751"/>
      <c r="D21" s="36" t="s">
        <v>19</v>
      </c>
      <c r="E21" s="41">
        <f t="shared" si="2"/>
        <v>29</v>
      </c>
      <c r="F21" s="41">
        <f t="shared" si="1"/>
        <v>77172</v>
      </c>
      <c r="G21" s="41">
        <f t="shared" si="1"/>
        <v>26301</v>
      </c>
      <c r="H21" s="41">
        <f t="shared" si="1"/>
        <v>0</v>
      </c>
      <c r="I21" s="41">
        <v>2</v>
      </c>
      <c r="J21" s="41">
        <v>25008</v>
      </c>
      <c r="K21" s="41"/>
      <c r="L21" s="41"/>
      <c r="M21" s="41">
        <v>27</v>
      </c>
      <c r="N21" s="41">
        <v>52164</v>
      </c>
      <c r="O21" s="41">
        <v>26301</v>
      </c>
      <c r="P21" s="51"/>
      <c r="Q21" s="50"/>
      <c r="R21" s="28"/>
      <c r="S21" s="28"/>
    </row>
    <row r="22" spans="2:19" ht="15" customHeight="1">
      <c r="B22" s="748"/>
      <c r="C22" s="751"/>
      <c r="D22" s="36" t="s">
        <v>21</v>
      </c>
      <c r="E22" s="41">
        <f t="shared" si="2"/>
        <v>56</v>
      </c>
      <c r="F22" s="41">
        <f t="shared" si="1"/>
        <v>178026</v>
      </c>
      <c r="G22" s="41">
        <f t="shared" si="1"/>
        <v>23671</v>
      </c>
      <c r="H22" s="41">
        <f t="shared" si="1"/>
        <v>0</v>
      </c>
      <c r="I22" s="62">
        <v>56</v>
      </c>
      <c r="J22" s="62">
        <v>178026</v>
      </c>
      <c r="K22" s="62">
        <v>988</v>
      </c>
      <c r="L22" s="62"/>
      <c r="M22" s="62"/>
      <c r="N22" s="62"/>
      <c r="O22" s="62">
        <v>22683</v>
      </c>
      <c r="P22" s="51"/>
      <c r="Q22" s="50"/>
      <c r="R22" s="28"/>
      <c r="S22" s="28"/>
    </row>
    <row r="23" spans="2:19" ht="15" customHeight="1">
      <c r="B23" s="748"/>
      <c r="C23" s="751"/>
      <c r="D23" s="36" t="s">
        <v>22</v>
      </c>
      <c r="E23" s="41">
        <f t="shared" si="2"/>
        <v>0</v>
      </c>
      <c r="F23" s="41">
        <f t="shared" si="1"/>
        <v>0</v>
      </c>
      <c r="G23" s="41">
        <f t="shared" si="1"/>
        <v>0</v>
      </c>
      <c r="H23" s="41">
        <f t="shared" si="1"/>
        <v>0</v>
      </c>
      <c r="I23" s="62"/>
      <c r="J23" s="62"/>
      <c r="K23" s="62"/>
      <c r="L23" s="62"/>
      <c r="M23" s="62"/>
      <c r="N23" s="62"/>
      <c r="O23" s="62"/>
      <c r="P23" s="51"/>
      <c r="Q23" s="50"/>
      <c r="R23" s="28"/>
      <c r="S23" s="28"/>
    </row>
    <row r="24" spans="2:19" ht="15" customHeight="1">
      <c r="B24" s="748"/>
      <c r="C24" s="751"/>
      <c r="D24" s="36" t="s">
        <v>24</v>
      </c>
      <c r="E24" s="41">
        <f t="shared" si="2"/>
        <v>0</v>
      </c>
      <c r="F24" s="41">
        <f t="shared" si="1"/>
        <v>0</v>
      </c>
      <c r="G24" s="41">
        <f t="shared" si="1"/>
        <v>0</v>
      </c>
      <c r="H24" s="41">
        <f t="shared" si="1"/>
        <v>0</v>
      </c>
      <c r="I24" s="62"/>
      <c r="J24" s="62"/>
      <c r="K24" s="62"/>
      <c r="L24" s="62"/>
      <c r="M24" s="62"/>
      <c r="N24" s="62"/>
      <c r="O24" s="62"/>
      <c r="P24" s="51"/>
      <c r="Q24" s="50"/>
      <c r="R24" s="28"/>
      <c r="S24" s="28"/>
    </row>
    <row r="25" spans="2:19" ht="15" customHeight="1">
      <c r="B25" s="748"/>
      <c r="C25" s="751"/>
      <c r="D25" s="36" t="s">
        <v>25</v>
      </c>
      <c r="E25" s="41">
        <f t="shared" si="2"/>
        <v>0</v>
      </c>
      <c r="F25" s="41">
        <f t="shared" si="1"/>
        <v>0</v>
      </c>
      <c r="G25" s="41">
        <f t="shared" si="1"/>
        <v>0</v>
      </c>
      <c r="H25" s="41">
        <f t="shared" si="1"/>
        <v>0</v>
      </c>
      <c r="I25" s="41"/>
      <c r="J25" s="41"/>
      <c r="K25" s="41"/>
      <c r="L25" s="41"/>
      <c r="M25" s="41"/>
      <c r="N25" s="41"/>
      <c r="O25" s="41"/>
      <c r="P25" s="51"/>
      <c r="Q25" s="50"/>
      <c r="R25" s="28"/>
      <c r="S25" s="28"/>
    </row>
    <row r="26" spans="2:19" ht="15" customHeight="1">
      <c r="B26" s="748"/>
      <c r="C26" s="714" t="s">
        <v>154</v>
      </c>
      <c r="D26" s="714" t="s">
        <v>245</v>
      </c>
      <c r="E26" s="771">
        <v>246</v>
      </c>
      <c r="F26" s="771">
        <v>71850</v>
      </c>
      <c r="G26" s="773" t="s">
        <v>7</v>
      </c>
      <c r="H26" s="773" t="s">
        <v>7</v>
      </c>
      <c r="I26" s="771">
        <v>246</v>
      </c>
      <c r="J26" s="771">
        <v>71850</v>
      </c>
      <c r="K26" s="771">
        <v>5859</v>
      </c>
      <c r="L26" s="773" t="s">
        <v>7</v>
      </c>
      <c r="M26" s="773" t="s">
        <v>7</v>
      </c>
      <c r="N26" s="773" t="s">
        <v>7</v>
      </c>
      <c r="O26" s="773" t="s">
        <v>7</v>
      </c>
      <c r="P26" s="807" t="s">
        <v>7</v>
      </c>
      <c r="Q26" s="809" t="s">
        <v>7</v>
      </c>
      <c r="R26" s="28"/>
      <c r="S26" s="28"/>
    </row>
    <row r="27" spans="2:19" ht="15" customHeight="1">
      <c r="B27" s="748"/>
      <c r="C27" s="709"/>
      <c r="D27" s="709"/>
      <c r="E27" s="772"/>
      <c r="F27" s="772"/>
      <c r="G27" s="774"/>
      <c r="H27" s="774"/>
      <c r="I27" s="772"/>
      <c r="J27" s="772"/>
      <c r="K27" s="772"/>
      <c r="L27" s="774"/>
      <c r="M27" s="774"/>
      <c r="N27" s="774"/>
      <c r="O27" s="774"/>
      <c r="P27" s="808"/>
      <c r="Q27" s="810"/>
      <c r="R27" s="28"/>
      <c r="S27" s="28"/>
    </row>
    <row r="28" spans="2:19" ht="15" customHeight="1">
      <c r="B28" s="748"/>
      <c r="C28" s="714" t="s">
        <v>26</v>
      </c>
      <c r="D28" s="714" t="s">
        <v>246</v>
      </c>
      <c r="E28" s="773" t="s">
        <v>7</v>
      </c>
      <c r="F28" s="773" t="s">
        <v>7</v>
      </c>
      <c r="G28" s="773" t="s">
        <v>7</v>
      </c>
      <c r="H28" s="773" t="s">
        <v>7</v>
      </c>
      <c r="I28" s="773" t="s">
        <v>7</v>
      </c>
      <c r="J28" s="773" t="s">
        <v>7</v>
      </c>
      <c r="K28" s="773" t="s">
        <v>7</v>
      </c>
      <c r="L28" s="773" t="s">
        <v>7</v>
      </c>
      <c r="M28" s="773" t="s">
        <v>7</v>
      </c>
      <c r="N28" s="773" t="s">
        <v>7</v>
      </c>
      <c r="O28" s="773" t="s">
        <v>7</v>
      </c>
      <c r="P28" s="807" t="s">
        <v>7</v>
      </c>
      <c r="Q28" s="809" t="s">
        <v>7</v>
      </c>
      <c r="R28" s="28"/>
      <c r="S28" s="28"/>
    </row>
    <row r="29" spans="2:19" ht="15" customHeight="1">
      <c r="B29" s="748"/>
      <c r="C29" s="709"/>
      <c r="D29" s="709"/>
      <c r="E29" s="774"/>
      <c r="F29" s="774"/>
      <c r="G29" s="774"/>
      <c r="H29" s="774"/>
      <c r="I29" s="774"/>
      <c r="J29" s="774"/>
      <c r="K29" s="774"/>
      <c r="L29" s="774"/>
      <c r="M29" s="774"/>
      <c r="N29" s="774"/>
      <c r="O29" s="774"/>
      <c r="P29" s="808"/>
      <c r="Q29" s="810"/>
      <c r="R29" s="28"/>
      <c r="S29" s="28"/>
    </row>
    <row r="30" spans="2:19" ht="15" customHeight="1">
      <c r="B30" s="748"/>
      <c r="C30" s="714" t="s">
        <v>27</v>
      </c>
      <c r="D30" s="714" t="s">
        <v>174</v>
      </c>
      <c r="E30" s="771">
        <v>94</v>
      </c>
      <c r="F30" s="771">
        <v>121986</v>
      </c>
      <c r="G30" s="771">
        <v>1941</v>
      </c>
      <c r="H30" s="771">
        <v>8480</v>
      </c>
      <c r="I30" s="771">
        <v>91</v>
      </c>
      <c r="J30" s="771">
        <v>119926</v>
      </c>
      <c r="K30" s="771">
        <v>1941</v>
      </c>
      <c r="L30" s="771">
        <v>560</v>
      </c>
      <c r="M30" s="771">
        <v>3</v>
      </c>
      <c r="N30" s="771">
        <v>2060</v>
      </c>
      <c r="O30" s="771">
        <v>0</v>
      </c>
      <c r="P30" s="782">
        <v>7920</v>
      </c>
      <c r="Q30" s="786">
        <v>17384</v>
      </c>
      <c r="R30" s="28"/>
      <c r="S30" s="28"/>
    </row>
    <row r="31" spans="2:19" ht="15" customHeight="1" thickBot="1">
      <c r="B31" s="749"/>
      <c r="C31" s="734"/>
      <c r="D31" s="734"/>
      <c r="E31" s="779"/>
      <c r="F31" s="779"/>
      <c r="G31" s="779"/>
      <c r="H31" s="779"/>
      <c r="I31" s="779"/>
      <c r="J31" s="779"/>
      <c r="K31" s="779"/>
      <c r="L31" s="779"/>
      <c r="M31" s="779"/>
      <c r="N31" s="779"/>
      <c r="O31" s="779"/>
      <c r="P31" s="783"/>
      <c r="Q31" s="787"/>
      <c r="R31" s="28"/>
      <c r="S31" s="28"/>
    </row>
    <row r="32" spans="2:19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2:19" ht="18" thickBo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30" t="s">
        <v>61</v>
      </c>
      <c r="R33" s="28"/>
      <c r="S33" s="28"/>
    </row>
    <row r="34" spans="2:19">
      <c r="B34" s="624" t="s">
        <v>52</v>
      </c>
      <c r="C34" s="627" t="s">
        <v>9</v>
      </c>
      <c r="D34" s="627" t="s">
        <v>2</v>
      </c>
      <c r="E34" s="790" t="s">
        <v>42</v>
      </c>
      <c r="F34" s="791"/>
      <c r="G34" s="791"/>
      <c r="H34" s="792"/>
      <c r="I34" s="790" t="s">
        <v>649</v>
      </c>
      <c r="J34" s="791"/>
      <c r="K34" s="791"/>
      <c r="L34" s="792"/>
      <c r="M34" s="790" t="s">
        <v>650</v>
      </c>
      <c r="N34" s="791"/>
      <c r="O34" s="791"/>
      <c r="P34" s="796"/>
      <c r="Q34" s="798" t="s">
        <v>274</v>
      </c>
      <c r="R34" s="25"/>
      <c r="S34" s="28"/>
    </row>
    <row r="35" spans="2:19" ht="16.5" customHeight="1">
      <c r="B35" s="625"/>
      <c r="C35" s="628"/>
      <c r="D35" s="628"/>
      <c r="E35" s="793"/>
      <c r="F35" s="794"/>
      <c r="G35" s="794"/>
      <c r="H35" s="795"/>
      <c r="I35" s="793"/>
      <c r="J35" s="794"/>
      <c r="K35" s="794"/>
      <c r="L35" s="795"/>
      <c r="M35" s="793"/>
      <c r="N35" s="794"/>
      <c r="O35" s="794"/>
      <c r="P35" s="797"/>
      <c r="Q35" s="799"/>
      <c r="R35" s="25"/>
      <c r="S35" s="28"/>
    </row>
    <row r="36" spans="2:19" ht="16.5" customHeight="1">
      <c r="B36" s="625"/>
      <c r="C36" s="628"/>
      <c r="D36" s="628"/>
      <c r="E36" s="800" t="s">
        <v>647</v>
      </c>
      <c r="F36" s="801"/>
      <c r="G36" s="800" t="s">
        <v>648</v>
      </c>
      <c r="H36" s="801"/>
      <c r="I36" s="800" t="s">
        <v>62</v>
      </c>
      <c r="J36" s="801"/>
      <c r="K36" s="800" t="s">
        <v>64</v>
      </c>
      <c r="L36" s="801"/>
      <c r="M36" s="800" t="s">
        <v>62</v>
      </c>
      <c r="N36" s="801"/>
      <c r="O36" s="800" t="s">
        <v>64</v>
      </c>
      <c r="P36" s="802"/>
      <c r="Q36" s="799"/>
      <c r="R36" s="25"/>
      <c r="S36" s="28"/>
    </row>
    <row r="37" spans="2:19" ht="16.5" customHeight="1">
      <c r="B37" s="625"/>
      <c r="C37" s="628"/>
      <c r="D37" s="628"/>
      <c r="E37" s="803" t="s">
        <v>63</v>
      </c>
      <c r="F37" s="804"/>
      <c r="G37" s="803" t="s">
        <v>65</v>
      </c>
      <c r="H37" s="804"/>
      <c r="I37" s="803" t="s">
        <v>63</v>
      </c>
      <c r="J37" s="804"/>
      <c r="K37" s="803" t="s">
        <v>65</v>
      </c>
      <c r="L37" s="804"/>
      <c r="M37" s="803" t="s">
        <v>63</v>
      </c>
      <c r="N37" s="804"/>
      <c r="O37" s="803" t="s">
        <v>65</v>
      </c>
      <c r="P37" s="805"/>
      <c r="Q37" s="799"/>
      <c r="R37" s="25"/>
      <c r="S37" s="28"/>
    </row>
    <row r="38" spans="2:19" ht="16.5" customHeight="1">
      <c r="B38" s="625"/>
      <c r="C38" s="628"/>
      <c r="D38" s="628"/>
      <c r="E38" s="638" t="s">
        <v>66</v>
      </c>
      <c r="F38" s="213" t="s">
        <v>67</v>
      </c>
      <c r="G38" s="213">
        <v>50</v>
      </c>
      <c r="H38" s="213">
        <v>40</v>
      </c>
      <c r="I38" s="638" t="s">
        <v>66</v>
      </c>
      <c r="J38" s="213" t="s">
        <v>67</v>
      </c>
      <c r="K38" s="213">
        <v>50</v>
      </c>
      <c r="L38" s="213">
        <v>40</v>
      </c>
      <c r="M38" s="638" t="s">
        <v>66</v>
      </c>
      <c r="N38" s="213" t="s">
        <v>68</v>
      </c>
      <c r="O38" s="213">
        <v>50</v>
      </c>
      <c r="P38" s="55">
        <v>40</v>
      </c>
      <c r="Q38" s="806" t="s">
        <v>275</v>
      </c>
      <c r="R38" s="25"/>
      <c r="S38" s="28"/>
    </row>
    <row r="39" spans="2:19" ht="18" thickBot="1">
      <c r="B39" s="625"/>
      <c r="C39" s="628"/>
      <c r="D39" s="628"/>
      <c r="E39" s="628"/>
      <c r="F39" s="211" t="s">
        <v>55</v>
      </c>
      <c r="G39" s="211" t="s">
        <v>651</v>
      </c>
      <c r="H39" s="211" t="s">
        <v>651</v>
      </c>
      <c r="I39" s="628"/>
      <c r="J39" s="211" t="s">
        <v>55</v>
      </c>
      <c r="K39" s="211" t="s">
        <v>55</v>
      </c>
      <c r="L39" s="211" t="s">
        <v>55</v>
      </c>
      <c r="M39" s="628"/>
      <c r="N39" s="211" t="s">
        <v>55</v>
      </c>
      <c r="O39" s="211" t="s">
        <v>55</v>
      </c>
      <c r="P39" s="212" t="s">
        <v>55</v>
      </c>
      <c r="Q39" s="806"/>
      <c r="R39" s="25"/>
      <c r="S39" s="28"/>
    </row>
    <row r="40" spans="2:19" ht="15" customHeight="1">
      <c r="B40" s="788">
        <v>2012</v>
      </c>
      <c r="C40" s="789" t="s">
        <v>69</v>
      </c>
      <c r="D40" s="37" t="s">
        <v>8</v>
      </c>
      <c r="E40" s="68">
        <f>SUM(E41:E55)</f>
        <v>1188</v>
      </c>
      <c r="F40" s="68">
        <f t="shared" ref="F40" si="3">SUM(F41:F55)</f>
        <v>1317252</v>
      </c>
      <c r="G40" s="68">
        <f t="shared" ref="G40" si="4">SUM(G41:G55)</f>
        <v>693741</v>
      </c>
      <c r="H40" s="68">
        <f t="shared" ref="H40" si="5">SUM(H41:H55)</f>
        <v>0</v>
      </c>
      <c r="I40" s="68">
        <f t="shared" ref="I40" si="6">SUM(I41:I55)</f>
        <v>624</v>
      </c>
      <c r="J40" s="68">
        <f t="shared" ref="J40" si="7">SUM(J41:J55)</f>
        <v>808579</v>
      </c>
      <c r="K40" s="68">
        <f t="shared" ref="K40" si="8">SUM(K41:K55)</f>
        <v>457335</v>
      </c>
      <c r="L40" s="68">
        <f t="shared" ref="L40" si="9">SUM(L41:L55)</f>
        <v>0</v>
      </c>
      <c r="M40" s="68">
        <f t="shared" ref="M40" si="10">SUM(M41:M55)</f>
        <v>564</v>
      </c>
      <c r="N40" s="68">
        <f>SUM(N41:N55)</f>
        <v>508673</v>
      </c>
      <c r="O40" s="68">
        <f t="shared" ref="O40" si="11">SUM(O41:O55)</f>
        <v>236406</v>
      </c>
      <c r="P40" s="69">
        <f t="shared" ref="P40" si="12">SUM(P41:P55)</f>
        <v>0</v>
      </c>
      <c r="Q40" s="70"/>
      <c r="R40" s="25"/>
      <c r="S40" s="28"/>
    </row>
    <row r="41" spans="2:19" ht="15" customHeight="1">
      <c r="B41" s="748"/>
      <c r="C41" s="751"/>
      <c r="D41" s="36" t="s">
        <v>12</v>
      </c>
      <c r="E41" s="41">
        <f>I41+M41</f>
        <v>386</v>
      </c>
      <c r="F41" s="41">
        <f t="shared" ref="F41:F55" si="13">J41+N41</f>
        <v>323118</v>
      </c>
      <c r="G41" s="41">
        <f t="shared" ref="G41:G55" si="14">K41+O41</f>
        <v>30051</v>
      </c>
      <c r="H41" s="41">
        <f t="shared" ref="H41:H55" si="15">L41+P41</f>
        <v>0</v>
      </c>
      <c r="I41" s="41">
        <v>113</v>
      </c>
      <c r="J41" s="41">
        <v>80880</v>
      </c>
      <c r="K41" s="41">
        <v>7970</v>
      </c>
      <c r="L41" s="41"/>
      <c r="M41" s="41">
        <v>273</v>
      </c>
      <c r="N41" s="41">
        <v>242238</v>
      </c>
      <c r="O41" s="53">
        <v>22081</v>
      </c>
      <c r="P41" s="71"/>
      <c r="Q41" s="54"/>
      <c r="R41" s="25"/>
      <c r="S41" s="28"/>
    </row>
    <row r="42" spans="2:19" ht="15" customHeight="1">
      <c r="B42" s="748"/>
      <c r="C42" s="751"/>
      <c r="D42" s="36" t="s">
        <v>13</v>
      </c>
      <c r="E42" s="41">
        <f t="shared" ref="E42:E55" si="16">I42+M42</f>
        <v>162</v>
      </c>
      <c r="F42" s="41">
        <f t="shared" si="13"/>
        <v>126959</v>
      </c>
      <c r="G42" s="41">
        <f t="shared" si="14"/>
        <v>52875</v>
      </c>
      <c r="H42" s="41">
        <f t="shared" si="15"/>
        <v>0</v>
      </c>
      <c r="I42" s="62">
        <v>54</v>
      </c>
      <c r="J42" s="62">
        <v>56304</v>
      </c>
      <c r="K42" s="62"/>
      <c r="L42" s="62"/>
      <c r="M42" s="62">
        <v>108</v>
      </c>
      <c r="N42" s="62">
        <v>70655</v>
      </c>
      <c r="O42" s="62">
        <v>52875</v>
      </c>
      <c r="P42" s="71"/>
      <c r="Q42" s="54"/>
      <c r="R42" s="25"/>
      <c r="S42" s="28"/>
    </row>
    <row r="43" spans="2:19" ht="15" customHeight="1">
      <c r="B43" s="748"/>
      <c r="C43" s="751"/>
      <c r="D43" s="36" t="s">
        <v>14</v>
      </c>
      <c r="E43" s="41">
        <f t="shared" si="16"/>
        <v>117</v>
      </c>
      <c r="F43" s="41">
        <f t="shared" si="13"/>
        <v>91663</v>
      </c>
      <c r="G43" s="41">
        <f t="shared" si="14"/>
        <v>16708</v>
      </c>
      <c r="H43" s="41">
        <f t="shared" si="15"/>
        <v>0</v>
      </c>
      <c r="I43" s="41">
        <v>117</v>
      </c>
      <c r="J43" s="41">
        <v>91663</v>
      </c>
      <c r="K43" s="41">
        <v>11600</v>
      </c>
      <c r="L43" s="41"/>
      <c r="M43" s="41"/>
      <c r="N43" s="41"/>
      <c r="O43" s="53">
        <v>5108</v>
      </c>
      <c r="P43" s="71"/>
      <c r="Q43" s="54"/>
      <c r="R43" s="25"/>
      <c r="S43" s="28"/>
    </row>
    <row r="44" spans="2:19" ht="15" customHeight="1">
      <c r="B44" s="748"/>
      <c r="C44" s="751"/>
      <c r="D44" s="36" t="s">
        <v>29</v>
      </c>
      <c r="E44" s="58">
        <f t="shared" si="16"/>
        <v>6</v>
      </c>
      <c r="F44" s="58">
        <f t="shared" si="13"/>
        <v>2671</v>
      </c>
      <c r="G44" s="58">
        <f t="shared" si="14"/>
        <v>12811</v>
      </c>
      <c r="H44" s="58">
        <f t="shared" si="15"/>
        <v>0</v>
      </c>
      <c r="I44" s="58">
        <v>2</v>
      </c>
      <c r="J44" s="58">
        <v>447</v>
      </c>
      <c r="K44" s="58"/>
      <c r="L44" s="58"/>
      <c r="M44" s="58">
        <v>4</v>
      </c>
      <c r="N44" s="58">
        <v>2224</v>
      </c>
      <c r="O44" s="63">
        <v>12811</v>
      </c>
      <c r="P44" s="72"/>
      <c r="Q44" s="73"/>
      <c r="R44" s="25"/>
      <c r="S44" s="28"/>
    </row>
    <row r="45" spans="2:19" ht="15" customHeight="1">
      <c r="B45" s="748"/>
      <c r="C45" s="751"/>
      <c r="D45" s="36" t="s">
        <v>30</v>
      </c>
      <c r="E45" s="65">
        <f t="shared" si="16"/>
        <v>6</v>
      </c>
      <c r="F45" s="65">
        <f t="shared" si="13"/>
        <v>21649</v>
      </c>
      <c r="G45" s="65">
        <f t="shared" si="14"/>
        <v>1242</v>
      </c>
      <c r="H45" s="65">
        <f t="shared" si="15"/>
        <v>0</v>
      </c>
      <c r="I45" s="65">
        <v>4</v>
      </c>
      <c r="J45" s="65">
        <v>20108</v>
      </c>
      <c r="K45" s="65">
        <v>1242</v>
      </c>
      <c r="L45" s="65"/>
      <c r="M45" s="65">
        <v>2</v>
      </c>
      <c r="N45" s="65">
        <v>1541</v>
      </c>
      <c r="O45" s="66"/>
      <c r="P45" s="74"/>
      <c r="Q45" s="75"/>
      <c r="R45" s="25"/>
      <c r="S45" s="28"/>
    </row>
    <row r="46" spans="2:19" ht="15" customHeight="1">
      <c r="B46" s="748"/>
      <c r="C46" s="751"/>
      <c r="D46" s="36" t="s">
        <v>31</v>
      </c>
      <c r="E46" s="65">
        <f t="shared" si="16"/>
        <v>33</v>
      </c>
      <c r="F46" s="65">
        <f t="shared" si="13"/>
        <v>62856</v>
      </c>
      <c r="G46" s="65">
        <f t="shared" si="14"/>
        <v>0</v>
      </c>
      <c r="H46" s="65">
        <f t="shared" si="15"/>
        <v>0</v>
      </c>
      <c r="I46" s="65"/>
      <c r="J46" s="65"/>
      <c r="K46" s="65"/>
      <c r="L46" s="65"/>
      <c r="M46" s="65">
        <v>33</v>
      </c>
      <c r="N46" s="65">
        <v>62856</v>
      </c>
      <c r="O46" s="66"/>
      <c r="P46" s="74"/>
      <c r="Q46" s="75"/>
      <c r="R46" s="25"/>
      <c r="S46" s="28"/>
    </row>
    <row r="47" spans="2:19" ht="15" customHeight="1">
      <c r="B47" s="748"/>
      <c r="C47" s="751"/>
      <c r="D47" s="36" t="s">
        <v>15</v>
      </c>
      <c r="E47" s="41">
        <f t="shared" si="16"/>
        <v>72</v>
      </c>
      <c r="F47" s="41">
        <f t="shared" si="13"/>
        <v>50806</v>
      </c>
      <c r="G47" s="41">
        <f t="shared" si="14"/>
        <v>0</v>
      </c>
      <c r="H47" s="41">
        <f t="shared" si="15"/>
        <v>0</v>
      </c>
      <c r="I47" s="41"/>
      <c r="J47" s="41"/>
      <c r="K47" s="41"/>
      <c r="L47" s="41"/>
      <c r="M47" s="41">
        <v>72</v>
      </c>
      <c r="N47" s="41">
        <v>50806</v>
      </c>
      <c r="O47" s="53"/>
      <c r="P47" s="71"/>
      <c r="Q47" s="54"/>
      <c r="R47" s="25"/>
      <c r="S47" s="28"/>
    </row>
    <row r="48" spans="2:19" ht="15" customHeight="1">
      <c r="B48" s="748"/>
      <c r="C48" s="751"/>
      <c r="D48" s="36" t="s">
        <v>16</v>
      </c>
      <c r="E48" s="41">
        <f t="shared" si="16"/>
        <v>106</v>
      </c>
      <c r="F48" s="41">
        <f t="shared" si="13"/>
        <v>108415</v>
      </c>
      <c r="G48" s="41">
        <f t="shared" si="14"/>
        <v>105581</v>
      </c>
      <c r="H48" s="41">
        <f t="shared" si="15"/>
        <v>0</v>
      </c>
      <c r="I48" s="41">
        <v>88</v>
      </c>
      <c r="J48" s="41">
        <v>96819</v>
      </c>
      <c r="K48" s="41">
        <v>14697</v>
      </c>
      <c r="L48" s="41"/>
      <c r="M48" s="41">
        <v>18</v>
      </c>
      <c r="N48" s="41">
        <v>11596</v>
      </c>
      <c r="O48" s="53">
        <v>90884</v>
      </c>
      <c r="P48" s="71"/>
      <c r="Q48" s="54"/>
      <c r="R48" s="25"/>
      <c r="S48" s="28"/>
    </row>
    <row r="49" spans="2:19" ht="15" customHeight="1">
      <c r="B49" s="748"/>
      <c r="C49" s="751"/>
      <c r="D49" s="36" t="s">
        <v>17</v>
      </c>
      <c r="E49" s="41">
        <f t="shared" si="16"/>
        <v>12</v>
      </c>
      <c r="F49" s="41">
        <f t="shared" si="13"/>
        <v>14610</v>
      </c>
      <c r="G49" s="41">
        <f t="shared" si="14"/>
        <v>0</v>
      </c>
      <c r="H49" s="41">
        <f t="shared" si="15"/>
        <v>0</v>
      </c>
      <c r="I49" s="41">
        <v>12</v>
      </c>
      <c r="J49" s="41">
        <v>14610</v>
      </c>
      <c r="K49" s="41"/>
      <c r="L49" s="41"/>
      <c r="M49" s="41"/>
      <c r="N49" s="41"/>
      <c r="O49" s="53"/>
      <c r="P49" s="71"/>
      <c r="Q49" s="54"/>
      <c r="R49" s="25"/>
      <c r="S49" s="28"/>
    </row>
    <row r="50" spans="2:19" ht="15" customHeight="1">
      <c r="B50" s="748"/>
      <c r="C50" s="751"/>
      <c r="D50" s="36" t="s">
        <v>18</v>
      </c>
      <c r="E50" s="41">
        <f t="shared" si="16"/>
        <v>170</v>
      </c>
      <c r="F50" s="41">
        <f t="shared" si="13"/>
        <v>195626</v>
      </c>
      <c r="G50" s="41">
        <f t="shared" si="14"/>
        <v>209000</v>
      </c>
      <c r="H50" s="41">
        <f t="shared" si="15"/>
        <v>0</v>
      </c>
      <c r="I50" s="41">
        <v>145</v>
      </c>
      <c r="J50" s="41">
        <v>181982</v>
      </c>
      <c r="K50" s="41">
        <v>181982</v>
      </c>
      <c r="L50" s="41"/>
      <c r="M50" s="41">
        <v>25</v>
      </c>
      <c r="N50" s="41">
        <v>13644</v>
      </c>
      <c r="O50" s="41">
        <v>27018</v>
      </c>
      <c r="P50" s="53"/>
      <c r="Q50" s="54"/>
      <c r="R50" s="25"/>
      <c r="S50" s="28"/>
    </row>
    <row r="51" spans="2:19" ht="15" customHeight="1">
      <c r="B51" s="748"/>
      <c r="C51" s="751"/>
      <c r="D51" s="36" t="s">
        <v>19</v>
      </c>
      <c r="E51" s="41">
        <f t="shared" si="16"/>
        <v>33</v>
      </c>
      <c r="F51" s="41">
        <f t="shared" si="13"/>
        <v>104493</v>
      </c>
      <c r="G51" s="41">
        <f t="shared" si="14"/>
        <v>54967</v>
      </c>
      <c r="H51" s="41">
        <f t="shared" si="15"/>
        <v>0</v>
      </c>
      <c r="I51" s="41">
        <v>6</v>
      </c>
      <c r="J51" s="41">
        <v>52329</v>
      </c>
      <c r="K51" s="41">
        <v>52329</v>
      </c>
      <c r="L51" s="41"/>
      <c r="M51" s="41">
        <v>27</v>
      </c>
      <c r="N51" s="41">
        <v>52164</v>
      </c>
      <c r="O51" s="41">
        <v>2638</v>
      </c>
      <c r="P51" s="53"/>
      <c r="Q51" s="54"/>
      <c r="R51" s="25"/>
      <c r="S51" s="28"/>
    </row>
    <row r="52" spans="2:19" ht="15" customHeight="1">
      <c r="B52" s="748"/>
      <c r="C52" s="751"/>
      <c r="D52" s="36" t="s">
        <v>21</v>
      </c>
      <c r="E52" s="41">
        <f t="shared" si="16"/>
        <v>56</v>
      </c>
      <c r="F52" s="41">
        <f t="shared" si="13"/>
        <v>185531</v>
      </c>
      <c r="G52" s="41">
        <f t="shared" si="14"/>
        <v>208522</v>
      </c>
      <c r="H52" s="41">
        <f t="shared" si="15"/>
        <v>0</v>
      </c>
      <c r="I52" s="62">
        <v>56</v>
      </c>
      <c r="J52" s="62">
        <v>185531</v>
      </c>
      <c r="K52" s="62">
        <v>185531</v>
      </c>
      <c r="L52" s="62"/>
      <c r="M52" s="62"/>
      <c r="N52" s="62"/>
      <c r="O52" s="62">
        <v>22991</v>
      </c>
      <c r="P52" s="53"/>
      <c r="Q52" s="54"/>
      <c r="R52" s="25"/>
      <c r="S52" s="28"/>
    </row>
    <row r="53" spans="2:19" ht="15" customHeight="1">
      <c r="B53" s="748"/>
      <c r="C53" s="751"/>
      <c r="D53" s="36" t="s">
        <v>22</v>
      </c>
      <c r="E53" s="41">
        <f t="shared" si="16"/>
        <v>29</v>
      </c>
      <c r="F53" s="41">
        <f t="shared" si="13"/>
        <v>28855</v>
      </c>
      <c r="G53" s="41">
        <f t="shared" si="14"/>
        <v>1984</v>
      </c>
      <c r="H53" s="41">
        <f t="shared" si="15"/>
        <v>0</v>
      </c>
      <c r="I53" s="62">
        <v>27</v>
      </c>
      <c r="J53" s="62">
        <v>27906</v>
      </c>
      <c r="K53" s="62">
        <v>1984</v>
      </c>
      <c r="L53" s="62"/>
      <c r="M53" s="62">
        <v>2</v>
      </c>
      <c r="N53" s="62">
        <v>949</v>
      </c>
      <c r="O53" s="62"/>
      <c r="P53" s="53"/>
      <c r="Q53" s="54"/>
      <c r="R53" s="25"/>
      <c r="S53" s="28"/>
    </row>
    <row r="54" spans="2:19" ht="15" customHeight="1">
      <c r="B54" s="748"/>
      <c r="C54" s="751"/>
      <c r="D54" s="36" t="s">
        <v>24</v>
      </c>
      <c r="E54" s="41">
        <f t="shared" si="16"/>
        <v>0</v>
      </c>
      <c r="F54" s="41">
        <f t="shared" si="13"/>
        <v>0</v>
      </c>
      <c r="G54" s="41">
        <f t="shared" si="14"/>
        <v>0</v>
      </c>
      <c r="H54" s="41">
        <f t="shared" si="15"/>
        <v>0</v>
      </c>
      <c r="I54" s="62"/>
      <c r="J54" s="62"/>
      <c r="K54" s="62"/>
      <c r="L54" s="62"/>
      <c r="M54" s="62"/>
      <c r="N54" s="62"/>
      <c r="O54" s="62"/>
      <c r="P54" s="53"/>
      <c r="Q54" s="54"/>
      <c r="R54" s="25"/>
      <c r="S54" s="28"/>
    </row>
    <row r="55" spans="2:19" ht="15" customHeight="1">
      <c r="B55" s="748"/>
      <c r="C55" s="751"/>
      <c r="D55" s="36" t="s">
        <v>25</v>
      </c>
      <c r="E55" s="41">
        <f t="shared" si="16"/>
        <v>0</v>
      </c>
      <c r="F55" s="41">
        <f t="shared" si="13"/>
        <v>0</v>
      </c>
      <c r="G55" s="41">
        <f t="shared" si="14"/>
        <v>0</v>
      </c>
      <c r="H55" s="41">
        <f t="shared" si="15"/>
        <v>0</v>
      </c>
      <c r="I55" s="41"/>
      <c r="J55" s="41"/>
      <c r="K55" s="41"/>
      <c r="L55" s="41"/>
      <c r="M55" s="41"/>
      <c r="N55" s="41"/>
      <c r="O55" s="41"/>
      <c r="P55" s="53"/>
      <c r="Q55" s="54"/>
      <c r="R55" s="25"/>
      <c r="S55" s="28"/>
    </row>
    <row r="56" spans="2:19" ht="15" customHeight="1">
      <c r="B56" s="748"/>
      <c r="C56" s="714" t="s">
        <v>154</v>
      </c>
      <c r="D56" s="714" t="s">
        <v>245</v>
      </c>
      <c r="E56" s="771">
        <v>246</v>
      </c>
      <c r="F56" s="771">
        <v>71850</v>
      </c>
      <c r="G56" s="773" t="s">
        <v>7</v>
      </c>
      <c r="H56" s="773" t="s">
        <v>7</v>
      </c>
      <c r="I56" s="771">
        <v>246</v>
      </c>
      <c r="J56" s="771">
        <v>71850</v>
      </c>
      <c r="K56" s="771">
        <v>5859</v>
      </c>
      <c r="L56" s="773" t="s">
        <v>7</v>
      </c>
      <c r="M56" s="773" t="s">
        <v>7</v>
      </c>
      <c r="N56" s="773" t="s">
        <v>7</v>
      </c>
      <c r="O56" s="773" t="s">
        <v>7</v>
      </c>
      <c r="P56" s="775" t="s">
        <v>7</v>
      </c>
      <c r="Q56" s="784" t="s">
        <v>7</v>
      </c>
      <c r="R56" s="25"/>
      <c r="S56" s="28"/>
    </row>
    <row r="57" spans="2:19" ht="15" customHeight="1">
      <c r="B57" s="748"/>
      <c r="C57" s="709"/>
      <c r="D57" s="709"/>
      <c r="E57" s="772"/>
      <c r="F57" s="772"/>
      <c r="G57" s="774"/>
      <c r="H57" s="774"/>
      <c r="I57" s="772"/>
      <c r="J57" s="772"/>
      <c r="K57" s="772"/>
      <c r="L57" s="774"/>
      <c r="M57" s="774"/>
      <c r="N57" s="774"/>
      <c r="O57" s="774"/>
      <c r="P57" s="776"/>
      <c r="Q57" s="785"/>
      <c r="R57" s="25"/>
      <c r="S57" s="28"/>
    </row>
    <row r="58" spans="2:19" ht="15" customHeight="1">
      <c r="B58" s="748"/>
      <c r="C58" s="714" t="s">
        <v>26</v>
      </c>
      <c r="D58" s="714" t="s">
        <v>246</v>
      </c>
      <c r="E58" s="773" t="s">
        <v>7</v>
      </c>
      <c r="F58" s="773" t="s">
        <v>7</v>
      </c>
      <c r="G58" s="773" t="s">
        <v>7</v>
      </c>
      <c r="H58" s="773" t="s">
        <v>7</v>
      </c>
      <c r="I58" s="773" t="s">
        <v>7</v>
      </c>
      <c r="J58" s="773" t="s">
        <v>7</v>
      </c>
      <c r="K58" s="773" t="s">
        <v>7</v>
      </c>
      <c r="L58" s="773" t="s">
        <v>7</v>
      </c>
      <c r="M58" s="773" t="s">
        <v>7</v>
      </c>
      <c r="N58" s="773" t="s">
        <v>7</v>
      </c>
      <c r="O58" s="773" t="s">
        <v>7</v>
      </c>
      <c r="P58" s="775" t="s">
        <v>7</v>
      </c>
      <c r="Q58" s="784" t="s">
        <v>7</v>
      </c>
      <c r="R58" s="25"/>
      <c r="S58" s="28"/>
    </row>
    <row r="59" spans="2:19" ht="15" customHeight="1">
      <c r="B59" s="748"/>
      <c r="C59" s="709"/>
      <c r="D59" s="709"/>
      <c r="E59" s="774"/>
      <c r="F59" s="774"/>
      <c r="G59" s="774"/>
      <c r="H59" s="774"/>
      <c r="I59" s="774"/>
      <c r="J59" s="774"/>
      <c r="K59" s="774"/>
      <c r="L59" s="774"/>
      <c r="M59" s="774"/>
      <c r="N59" s="774"/>
      <c r="O59" s="774"/>
      <c r="P59" s="776"/>
      <c r="Q59" s="785"/>
      <c r="R59" s="25"/>
      <c r="S59" s="28"/>
    </row>
    <row r="60" spans="2:19" ht="15" customHeight="1">
      <c r="B60" s="748"/>
      <c r="C60" s="714" t="s">
        <v>27</v>
      </c>
      <c r="D60" s="714" t="s">
        <v>174</v>
      </c>
      <c r="E60" s="771">
        <v>96</v>
      </c>
      <c r="F60" s="771">
        <v>121807</v>
      </c>
      <c r="G60" s="771">
        <v>1941</v>
      </c>
      <c r="H60" s="771">
        <v>8480</v>
      </c>
      <c r="I60" s="771">
        <v>93</v>
      </c>
      <c r="J60" s="771">
        <v>119747</v>
      </c>
      <c r="K60" s="771">
        <v>1941</v>
      </c>
      <c r="L60" s="771">
        <v>560</v>
      </c>
      <c r="M60" s="771">
        <v>3</v>
      </c>
      <c r="N60" s="771">
        <v>2060</v>
      </c>
      <c r="O60" s="771">
        <v>0</v>
      </c>
      <c r="P60" s="780">
        <v>7920</v>
      </c>
      <c r="Q60" s="811">
        <v>17563</v>
      </c>
      <c r="R60" s="25"/>
      <c r="S60" s="28"/>
    </row>
    <row r="61" spans="2:19" ht="15" customHeight="1" thickBot="1">
      <c r="B61" s="749"/>
      <c r="C61" s="734"/>
      <c r="D61" s="734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81"/>
      <c r="Q61" s="812"/>
      <c r="R61" s="25"/>
      <c r="S61" s="28"/>
    </row>
    <row r="62" spans="2:19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2:19" ht="18" thickBot="1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Q63" s="30" t="s">
        <v>61</v>
      </c>
      <c r="R63" s="28"/>
      <c r="S63" s="28"/>
    </row>
    <row r="64" spans="2:19">
      <c r="B64" s="624" t="s">
        <v>52</v>
      </c>
      <c r="C64" s="627" t="s">
        <v>9</v>
      </c>
      <c r="D64" s="627" t="s">
        <v>2</v>
      </c>
      <c r="E64" s="790" t="s">
        <v>42</v>
      </c>
      <c r="F64" s="791"/>
      <c r="G64" s="791"/>
      <c r="H64" s="792"/>
      <c r="I64" s="790" t="s">
        <v>649</v>
      </c>
      <c r="J64" s="791"/>
      <c r="K64" s="791"/>
      <c r="L64" s="792"/>
      <c r="M64" s="790" t="s">
        <v>650</v>
      </c>
      <c r="N64" s="791"/>
      <c r="O64" s="791"/>
      <c r="P64" s="796"/>
      <c r="Q64" s="798" t="s">
        <v>274</v>
      </c>
      <c r="R64" s="28"/>
      <c r="S64" s="28"/>
    </row>
    <row r="65" spans="2:19">
      <c r="B65" s="625"/>
      <c r="C65" s="628"/>
      <c r="D65" s="628"/>
      <c r="E65" s="793"/>
      <c r="F65" s="794"/>
      <c r="G65" s="794"/>
      <c r="H65" s="795"/>
      <c r="I65" s="793"/>
      <c r="J65" s="794"/>
      <c r="K65" s="794"/>
      <c r="L65" s="795"/>
      <c r="M65" s="793"/>
      <c r="N65" s="794"/>
      <c r="O65" s="794"/>
      <c r="P65" s="797"/>
      <c r="Q65" s="799"/>
      <c r="R65" s="28"/>
      <c r="S65" s="28"/>
    </row>
    <row r="66" spans="2:19" ht="16.5" customHeight="1">
      <c r="B66" s="625"/>
      <c r="C66" s="628"/>
      <c r="D66" s="628"/>
      <c r="E66" s="800" t="s">
        <v>647</v>
      </c>
      <c r="F66" s="801"/>
      <c r="G66" s="800" t="s">
        <v>648</v>
      </c>
      <c r="H66" s="801"/>
      <c r="I66" s="800" t="s">
        <v>62</v>
      </c>
      <c r="J66" s="801"/>
      <c r="K66" s="800" t="s">
        <v>64</v>
      </c>
      <c r="L66" s="801"/>
      <c r="M66" s="800" t="s">
        <v>62</v>
      </c>
      <c r="N66" s="801"/>
      <c r="O66" s="800" t="s">
        <v>64</v>
      </c>
      <c r="P66" s="802"/>
      <c r="Q66" s="799"/>
      <c r="R66" s="28"/>
      <c r="S66" s="28"/>
    </row>
    <row r="67" spans="2:19" ht="16.5" customHeight="1">
      <c r="B67" s="625"/>
      <c r="C67" s="628"/>
      <c r="D67" s="628"/>
      <c r="E67" s="803" t="s">
        <v>63</v>
      </c>
      <c r="F67" s="804"/>
      <c r="G67" s="803" t="s">
        <v>65</v>
      </c>
      <c r="H67" s="804"/>
      <c r="I67" s="803" t="s">
        <v>63</v>
      </c>
      <c r="J67" s="804"/>
      <c r="K67" s="803" t="s">
        <v>65</v>
      </c>
      <c r="L67" s="804"/>
      <c r="M67" s="803" t="s">
        <v>63</v>
      </c>
      <c r="N67" s="804"/>
      <c r="O67" s="803" t="s">
        <v>65</v>
      </c>
      <c r="P67" s="805"/>
      <c r="Q67" s="799"/>
      <c r="R67" s="28"/>
      <c r="S67" s="28"/>
    </row>
    <row r="68" spans="2:19" ht="14.25" customHeight="1">
      <c r="B68" s="625"/>
      <c r="C68" s="628"/>
      <c r="D68" s="628"/>
      <c r="E68" s="638" t="s">
        <v>66</v>
      </c>
      <c r="F68" s="213" t="s">
        <v>67</v>
      </c>
      <c r="G68" s="213">
        <v>50</v>
      </c>
      <c r="H68" s="213">
        <v>40</v>
      </c>
      <c r="I68" s="638" t="s">
        <v>66</v>
      </c>
      <c r="J68" s="213" t="s">
        <v>67</v>
      </c>
      <c r="K68" s="213">
        <v>50</v>
      </c>
      <c r="L68" s="213">
        <v>40</v>
      </c>
      <c r="M68" s="638" t="s">
        <v>66</v>
      </c>
      <c r="N68" s="213" t="s">
        <v>68</v>
      </c>
      <c r="O68" s="213">
        <v>50</v>
      </c>
      <c r="P68" s="55">
        <v>40</v>
      </c>
      <c r="Q68" s="806" t="s">
        <v>275</v>
      </c>
      <c r="R68" s="28"/>
      <c r="S68" s="28"/>
    </row>
    <row r="69" spans="2:19" ht="14.25" customHeight="1" thickBot="1">
      <c r="B69" s="625"/>
      <c r="C69" s="628"/>
      <c r="D69" s="628"/>
      <c r="E69" s="628"/>
      <c r="F69" s="211" t="s">
        <v>55</v>
      </c>
      <c r="G69" s="211" t="s">
        <v>651</v>
      </c>
      <c r="H69" s="211" t="s">
        <v>651</v>
      </c>
      <c r="I69" s="628"/>
      <c r="J69" s="211" t="s">
        <v>55</v>
      </c>
      <c r="K69" s="211" t="s">
        <v>55</v>
      </c>
      <c r="L69" s="211" t="s">
        <v>55</v>
      </c>
      <c r="M69" s="628"/>
      <c r="N69" s="211" t="s">
        <v>55</v>
      </c>
      <c r="O69" s="211" t="s">
        <v>55</v>
      </c>
      <c r="P69" s="212" t="s">
        <v>55</v>
      </c>
      <c r="Q69" s="806"/>
      <c r="R69" s="28"/>
      <c r="S69" s="28"/>
    </row>
    <row r="70" spans="2:19" ht="15" customHeight="1">
      <c r="B70" s="788">
        <v>2013</v>
      </c>
      <c r="C70" s="789" t="s">
        <v>69</v>
      </c>
      <c r="D70" s="37" t="s">
        <v>8</v>
      </c>
      <c r="E70" s="68">
        <v>1717</v>
      </c>
      <c r="F70" s="68">
        <v>1328827</v>
      </c>
      <c r="G70" s="68">
        <v>306017</v>
      </c>
      <c r="H70" s="68">
        <v>0</v>
      </c>
      <c r="I70" s="68">
        <v>1120</v>
      </c>
      <c r="J70" s="68">
        <v>818270</v>
      </c>
      <c r="K70" s="68">
        <v>49818</v>
      </c>
      <c r="L70" s="68">
        <v>0</v>
      </c>
      <c r="M70" s="68">
        <v>597</v>
      </c>
      <c r="N70" s="68">
        <v>510557</v>
      </c>
      <c r="O70" s="68">
        <v>256199</v>
      </c>
      <c r="P70" s="69">
        <v>0</v>
      </c>
      <c r="Q70" s="70"/>
      <c r="R70" s="28"/>
      <c r="S70" s="28"/>
    </row>
    <row r="71" spans="2:19" ht="15" customHeight="1">
      <c r="B71" s="748"/>
      <c r="C71" s="751"/>
      <c r="D71" s="36" t="s">
        <v>12</v>
      </c>
      <c r="E71" s="41">
        <v>394</v>
      </c>
      <c r="F71" s="41">
        <v>319257</v>
      </c>
      <c r="G71" s="41">
        <v>40936</v>
      </c>
      <c r="H71" s="41">
        <v>0</v>
      </c>
      <c r="I71" s="41">
        <v>121</v>
      </c>
      <c r="J71" s="41">
        <v>77256</v>
      </c>
      <c r="K71" s="41">
        <v>17920</v>
      </c>
      <c r="L71" s="41"/>
      <c r="M71" s="41">
        <v>273</v>
      </c>
      <c r="N71" s="41">
        <v>242001</v>
      </c>
      <c r="O71" s="53">
        <v>23016</v>
      </c>
      <c r="P71" s="71"/>
      <c r="Q71" s="54"/>
      <c r="R71" s="28"/>
      <c r="S71" s="28"/>
    </row>
    <row r="72" spans="2:19" ht="15" customHeight="1">
      <c r="B72" s="748"/>
      <c r="C72" s="751"/>
      <c r="D72" s="36" t="s">
        <v>13</v>
      </c>
      <c r="E72" s="41">
        <v>279</v>
      </c>
      <c r="F72" s="41">
        <v>133107</v>
      </c>
      <c r="G72" s="41">
        <v>46132</v>
      </c>
      <c r="H72" s="41">
        <v>0</v>
      </c>
      <c r="I72" s="62">
        <v>143</v>
      </c>
      <c r="J72" s="62">
        <v>62394</v>
      </c>
      <c r="K72" s="62"/>
      <c r="L72" s="62"/>
      <c r="M72" s="62">
        <v>136</v>
      </c>
      <c r="N72" s="62">
        <v>70713</v>
      </c>
      <c r="O72" s="62">
        <v>46132</v>
      </c>
      <c r="P72" s="71"/>
      <c r="Q72" s="54"/>
      <c r="R72" s="28"/>
      <c r="S72" s="28"/>
    </row>
    <row r="73" spans="2:19" ht="15" customHeight="1">
      <c r="B73" s="748"/>
      <c r="C73" s="751"/>
      <c r="D73" s="36" t="s">
        <v>14</v>
      </c>
      <c r="E73" s="41">
        <v>117</v>
      </c>
      <c r="F73" s="41">
        <v>91663</v>
      </c>
      <c r="G73" s="41">
        <v>16708</v>
      </c>
      <c r="H73" s="41">
        <v>0</v>
      </c>
      <c r="I73" s="41">
        <v>117</v>
      </c>
      <c r="J73" s="41">
        <v>91663</v>
      </c>
      <c r="K73" s="41">
        <v>11600</v>
      </c>
      <c r="L73" s="41"/>
      <c r="M73" s="41"/>
      <c r="N73" s="41"/>
      <c r="O73" s="53">
        <v>5108</v>
      </c>
      <c r="P73" s="71"/>
      <c r="Q73" s="54"/>
      <c r="R73" s="28"/>
      <c r="S73" s="28"/>
    </row>
    <row r="74" spans="2:19" ht="15" customHeight="1">
      <c r="B74" s="748"/>
      <c r="C74" s="751"/>
      <c r="D74" s="36" t="s">
        <v>29</v>
      </c>
      <c r="E74" s="58">
        <v>2</v>
      </c>
      <c r="F74" s="58">
        <v>447</v>
      </c>
      <c r="G74" s="58">
        <v>0</v>
      </c>
      <c r="H74" s="58">
        <v>0</v>
      </c>
      <c r="I74" s="58">
        <v>2</v>
      </c>
      <c r="J74" s="58">
        <v>447</v>
      </c>
      <c r="K74" s="58"/>
      <c r="L74" s="58"/>
      <c r="M74" s="58"/>
      <c r="N74" s="58"/>
      <c r="O74" s="63"/>
      <c r="P74" s="72"/>
      <c r="Q74" s="73"/>
      <c r="R74" s="28"/>
      <c r="S74" s="28"/>
    </row>
    <row r="75" spans="2:19" ht="15" customHeight="1">
      <c r="B75" s="748"/>
      <c r="C75" s="751"/>
      <c r="D75" s="36" t="s">
        <v>30</v>
      </c>
      <c r="E75" s="65">
        <v>4</v>
      </c>
      <c r="F75" s="65">
        <v>2224</v>
      </c>
      <c r="G75" s="65">
        <v>12811</v>
      </c>
      <c r="H75" s="65">
        <v>0</v>
      </c>
      <c r="I75" s="65"/>
      <c r="J75" s="65"/>
      <c r="K75" s="65"/>
      <c r="L75" s="65"/>
      <c r="M75" s="65">
        <v>4</v>
      </c>
      <c r="N75" s="65">
        <v>2224</v>
      </c>
      <c r="O75" s="66">
        <v>12811</v>
      </c>
      <c r="P75" s="74"/>
      <c r="Q75" s="75"/>
      <c r="R75" s="28"/>
      <c r="S75" s="28"/>
    </row>
    <row r="76" spans="2:19" ht="15" customHeight="1">
      <c r="B76" s="748"/>
      <c r="C76" s="751"/>
      <c r="D76" s="36" t="s">
        <v>31</v>
      </c>
      <c r="E76" s="65">
        <v>4</v>
      </c>
      <c r="F76" s="65">
        <v>2658</v>
      </c>
      <c r="G76" s="65">
        <v>563</v>
      </c>
      <c r="H76" s="65">
        <v>0</v>
      </c>
      <c r="I76" s="65">
        <v>2</v>
      </c>
      <c r="J76" s="65">
        <v>1117</v>
      </c>
      <c r="K76" s="65">
        <v>563</v>
      </c>
      <c r="L76" s="65"/>
      <c r="M76" s="65">
        <v>2</v>
      </c>
      <c r="N76" s="65">
        <v>1541</v>
      </c>
      <c r="O76" s="66"/>
      <c r="P76" s="74"/>
      <c r="Q76" s="75"/>
      <c r="R76" s="28"/>
      <c r="S76" s="28"/>
    </row>
    <row r="77" spans="2:19" ht="15" customHeight="1">
      <c r="B77" s="748"/>
      <c r="C77" s="751"/>
      <c r="D77" s="36" t="s">
        <v>15</v>
      </c>
      <c r="E77" s="41">
        <v>2</v>
      </c>
      <c r="F77" s="41">
        <v>18991</v>
      </c>
      <c r="G77" s="41">
        <v>679</v>
      </c>
      <c r="H77" s="41">
        <v>0</v>
      </c>
      <c r="I77" s="41">
        <v>2</v>
      </c>
      <c r="J77" s="41">
        <v>18991</v>
      </c>
      <c r="K77" s="41">
        <v>679</v>
      </c>
      <c r="L77" s="41"/>
      <c r="M77" s="41"/>
      <c r="N77" s="41"/>
      <c r="O77" s="53"/>
      <c r="P77" s="71"/>
      <c r="Q77" s="54"/>
      <c r="R77" s="28"/>
      <c r="S77" s="28"/>
    </row>
    <row r="78" spans="2:19" ht="15" customHeight="1">
      <c r="B78" s="748"/>
      <c r="C78" s="751"/>
      <c r="D78" s="36" t="s">
        <v>16</v>
      </c>
      <c r="E78" s="41">
        <v>25</v>
      </c>
      <c r="F78" s="41">
        <v>37021</v>
      </c>
      <c r="G78" s="41">
        <v>0</v>
      </c>
      <c r="H78" s="41">
        <v>0</v>
      </c>
      <c r="I78" s="41"/>
      <c r="J78" s="41"/>
      <c r="K78" s="41"/>
      <c r="L78" s="41"/>
      <c r="M78" s="41">
        <v>25</v>
      </c>
      <c r="N78" s="41">
        <v>37021</v>
      </c>
      <c r="O78" s="41"/>
      <c r="P78" s="53"/>
      <c r="Q78" s="54"/>
      <c r="R78" s="28"/>
      <c r="S78" s="28"/>
    </row>
    <row r="79" spans="2:19" ht="15" customHeight="1">
      <c r="B79" s="748"/>
      <c r="C79" s="751"/>
      <c r="D79" s="36" t="s">
        <v>17</v>
      </c>
      <c r="E79" s="41">
        <v>8</v>
      </c>
      <c r="F79" s="41">
        <v>25835</v>
      </c>
      <c r="G79" s="41">
        <v>0</v>
      </c>
      <c r="H79" s="41">
        <v>0</v>
      </c>
      <c r="I79" s="41"/>
      <c r="J79" s="41"/>
      <c r="K79" s="41"/>
      <c r="L79" s="41"/>
      <c r="M79" s="41">
        <v>8</v>
      </c>
      <c r="N79" s="41">
        <v>25835</v>
      </c>
      <c r="O79" s="41"/>
      <c r="P79" s="53"/>
      <c r="Q79" s="54"/>
      <c r="R79" s="28"/>
      <c r="S79" s="28"/>
    </row>
    <row r="80" spans="2:19" ht="15" customHeight="1">
      <c r="B80" s="748"/>
      <c r="C80" s="751"/>
      <c r="D80" s="36" t="s">
        <v>18</v>
      </c>
      <c r="E80" s="41">
        <v>72</v>
      </c>
      <c r="F80" s="41">
        <v>50806</v>
      </c>
      <c r="G80" s="41">
        <v>0</v>
      </c>
      <c r="H80" s="41">
        <v>0</v>
      </c>
      <c r="I80" s="41"/>
      <c r="J80" s="41"/>
      <c r="K80" s="41"/>
      <c r="L80" s="41"/>
      <c r="M80" s="41">
        <v>72</v>
      </c>
      <c r="N80" s="41">
        <v>50806</v>
      </c>
      <c r="O80" s="41"/>
      <c r="P80" s="53"/>
      <c r="Q80" s="54"/>
      <c r="R80" s="28"/>
      <c r="S80" s="28"/>
    </row>
    <row r="81" spans="2:19" ht="15" customHeight="1">
      <c r="B81" s="748"/>
      <c r="C81" s="751"/>
      <c r="D81" s="36" t="s">
        <v>19</v>
      </c>
      <c r="E81" s="41">
        <v>106</v>
      </c>
      <c r="F81" s="41">
        <v>108415</v>
      </c>
      <c r="G81" s="41">
        <v>105581</v>
      </c>
      <c r="H81" s="41">
        <v>0</v>
      </c>
      <c r="I81" s="41">
        <v>88</v>
      </c>
      <c r="J81" s="41">
        <v>96819</v>
      </c>
      <c r="K81" s="41">
        <v>14697</v>
      </c>
      <c r="L81" s="41"/>
      <c r="M81" s="41">
        <v>18</v>
      </c>
      <c r="N81" s="41">
        <v>11596</v>
      </c>
      <c r="O81" s="41">
        <v>90884</v>
      </c>
      <c r="P81" s="53"/>
      <c r="Q81" s="54"/>
      <c r="R81" s="28"/>
      <c r="S81" s="28"/>
    </row>
    <row r="82" spans="2:19" ht="15" customHeight="1">
      <c r="B82" s="748"/>
      <c r="C82" s="751"/>
      <c r="D82" s="36" t="s">
        <v>21</v>
      </c>
      <c r="E82" s="41">
        <v>198</v>
      </c>
      <c r="F82" s="41">
        <v>219446</v>
      </c>
      <c r="G82" s="41">
        <v>34418</v>
      </c>
      <c r="H82" s="41">
        <v>0</v>
      </c>
      <c r="I82" s="62">
        <v>176</v>
      </c>
      <c r="J82" s="62">
        <v>205356</v>
      </c>
      <c r="K82" s="62">
        <v>1889</v>
      </c>
      <c r="L82" s="62"/>
      <c r="M82" s="62">
        <v>22</v>
      </c>
      <c r="N82" s="62">
        <v>14090</v>
      </c>
      <c r="O82" s="62">
        <v>32529</v>
      </c>
      <c r="P82" s="53"/>
      <c r="Q82" s="54"/>
      <c r="R82" s="28"/>
      <c r="S82" s="28"/>
    </row>
    <row r="83" spans="2:19" ht="15" customHeight="1">
      <c r="B83" s="748"/>
      <c r="C83" s="751"/>
      <c r="D83" s="36" t="s">
        <v>22</v>
      </c>
      <c r="E83" s="41">
        <v>169</v>
      </c>
      <c r="F83" s="41">
        <v>108688</v>
      </c>
      <c r="G83" s="41">
        <v>24717</v>
      </c>
      <c r="H83" s="41">
        <v>0</v>
      </c>
      <c r="I83" s="62">
        <v>134</v>
      </c>
      <c r="J83" s="62">
        <v>54907</v>
      </c>
      <c r="K83" s="62"/>
      <c r="L83" s="62"/>
      <c r="M83" s="62">
        <v>35</v>
      </c>
      <c r="N83" s="62">
        <v>53781</v>
      </c>
      <c r="O83" s="62">
        <v>24717</v>
      </c>
      <c r="P83" s="53"/>
      <c r="Q83" s="54"/>
      <c r="R83" s="28"/>
      <c r="S83" s="28"/>
    </row>
    <row r="84" spans="2:19" ht="15" customHeight="1">
      <c r="B84" s="748"/>
      <c r="C84" s="751"/>
      <c r="D84" s="36" t="s">
        <v>24</v>
      </c>
      <c r="E84" s="41">
        <v>308</v>
      </c>
      <c r="F84" s="41">
        <v>181414</v>
      </c>
      <c r="G84" s="41">
        <v>21488</v>
      </c>
      <c r="H84" s="41">
        <v>0</v>
      </c>
      <c r="I84" s="62">
        <v>308</v>
      </c>
      <c r="J84" s="62">
        <v>181414</v>
      </c>
      <c r="K84" s="62">
        <v>486</v>
      </c>
      <c r="L84" s="62"/>
      <c r="M84" s="62"/>
      <c r="N84" s="62"/>
      <c r="O84" s="62">
        <v>21002</v>
      </c>
      <c r="P84" s="53"/>
      <c r="Q84" s="54"/>
      <c r="R84" s="28"/>
      <c r="S84" s="28"/>
    </row>
    <row r="85" spans="2:19" ht="15" customHeight="1">
      <c r="B85" s="748"/>
      <c r="C85" s="751"/>
      <c r="D85" s="36" t="s">
        <v>25</v>
      </c>
      <c r="E85" s="41">
        <v>29</v>
      </c>
      <c r="F85" s="41">
        <v>28855</v>
      </c>
      <c r="G85" s="41">
        <v>1984</v>
      </c>
      <c r="H85" s="41">
        <v>0</v>
      </c>
      <c r="I85" s="41">
        <v>27</v>
      </c>
      <c r="J85" s="41">
        <v>27906</v>
      </c>
      <c r="K85" s="41">
        <v>1984</v>
      </c>
      <c r="L85" s="41"/>
      <c r="M85" s="41">
        <v>2</v>
      </c>
      <c r="N85" s="41">
        <v>949</v>
      </c>
      <c r="O85" s="41"/>
      <c r="P85" s="53"/>
      <c r="Q85" s="54"/>
      <c r="R85" s="28"/>
      <c r="S85" s="28"/>
    </row>
    <row r="86" spans="2:19" ht="15" customHeight="1">
      <c r="B86" s="748"/>
      <c r="C86" s="714" t="s">
        <v>154</v>
      </c>
      <c r="D86" s="714" t="s">
        <v>245</v>
      </c>
      <c r="E86" s="771">
        <v>246</v>
      </c>
      <c r="F86" s="771">
        <v>71850</v>
      </c>
      <c r="G86" s="773" t="s">
        <v>7</v>
      </c>
      <c r="H86" s="773" t="s">
        <v>7</v>
      </c>
      <c r="I86" s="771">
        <v>246</v>
      </c>
      <c r="J86" s="771">
        <v>71850</v>
      </c>
      <c r="K86" s="771">
        <v>5859</v>
      </c>
      <c r="L86" s="773" t="s">
        <v>7</v>
      </c>
      <c r="M86" s="773" t="s">
        <v>7</v>
      </c>
      <c r="N86" s="773" t="s">
        <v>7</v>
      </c>
      <c r="O86" s="773" t="s">
        <v>7</v>
      </c>
      <c r="P86" s="775" t="s">
        <v>7</v>
      </c>
      <c r="Q86" s="784" t="s">
        <v>7</v>
      </c>
      <c r="R86" s="28"/>
      <c r="S86" s="28"/>
    </row>
    <row r="87" spans="2:19" ht="15" customHeight="1">
      <c r="B87" s="748"/>
      <c r="C87" s="709"/>
      <c r="D87" s="709"/>
      <c r="E87" s="772"/>
      <c r="F87" s="772"/>
      <c r="G87" s="774"/>
      <c r="H87" s="774"/>
      <c r="I87" s="772"/>
      <c r="J87" s="772"/>
      <c r="K87" s="772"/>
      <c r="L87" s="774"/>
      <c r="M87" s="774"/>
      <c r="N87" s="774"/>
      <c r="O87" s="774"/>
      <c r="P87" s="776"/>
      <c r="Q87" s="785"/>
      <c r="R87" s="28"/>
      <c r="S87" s="28"/>
    </row>
    <row r="88" spans="2:19" ht="15" customHeight="1">
      <c r="B88" s="748"/>
      <c r="C88" s="714" t="s">
        <v>26</v>
      </c>
      <c r="D88" s="714" t="s">
        <v>246</v>
      </c>
      <c r="E88" s="773" t="s">
        <v>7</v>
      </c>
      <c r="F88" s="773" t="s">
        <v>7</v>
      </c>
      <c r="G88" s="773" t="s">
        <v>7</v>
      </c>
      <c r="H88" s="773" t="s">
        <v>7</v>
      </c>
      <c r="I88" s="773" t="s">
        <v>7</v>
      </c>
      <c r="J88" s="773" t="s">
        <v>7</v>
      </c>
      <c r="K88" s="773" t="s">
        <v>7</v>
      </c>
      <c r="L88" s="773" t="s">
        <v>7</v>
      </c>
      <c r="M88" s="773" t="s">
        <v>7</v>
      </c>
      <c r="N88" s="773" t="s">
        <v>7</v>
      </c>
      <c r="O88" s="773" t="s">
        <v>7</v>
      </c>
      <c r="P88" s="775" t="s">
        <v>7</v>
      </c>
      <c r="Q88" s="784" t="s">
        <v>7</v>
      </c>
      <c r="R88" s="28"/>
      <c r="S88" s="28"/>
    </row>
    <row r="89" spans="2:19" ht="15" customHeight="1">
      <c r="B89" s="748"/>
      <c r="C89" s="709"/>
      <c r="D89" s="709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74"/>
      <c r="P89" s="776"/>
      <c r="Q89" s="785"/>
      <c r="R89" s="28"/>
      <c r="S89" s="28"/>
    </row>
    <row r="90" spans="2:19" ht="15" customHeight="1">
      <c r="B90" s="748"/>
      <c r="C90" s="714" t="s">
        <v>27</v>
      </c>
      <c r="D90" s="714" t="s">
        <v>174</v>
      </c>
      <c r="E90" s="771">
        <v>96</v>
      </c>
      <c r="F90" s="771">
        <v>121807</v>
      </c>
      <c r="G90" s="771">
        <v>1941</v>
      </c>
      <c r="H90" s="771">
        <v>8480</v>
      </c>
      <c r="I90" s="771">
        <v>93</v>
      </c>
      <c r="J90" s="771">
        <v>119747</v>
      </c>
      <c r="K90" s="771">
        <v>1941</v>
      </c>
      <c r="L90" s="771">
        <v>560</v>
      </c>
      <c r="M90" s="771">
        <v>3</v>
      </c>
      <c r="N90" s="771">
        <v>2060</v>
      </c>
      <c r="O90" s="771">
        <v>0</v>
      </c>
      <c r="P90" s="780">
        <v>7920</v>
      </c>
      <c r="Q90" s="813">
        <v>18702</v>
      </c>
      <c r="R90" s="28"/>
      <c r="S90" s="28"/>
    </row>
    <row r="91" spans="2:19" ht="15" customHeight="1" thickBot="1">
      <c r="B91" s="749"/>
      <c r="C91" s="734"/>
      <c r="D91" s="734"/>
      <c r="E91" s="779"/>
      <c r="F91" s="779"/>
      <c r="G91" s="779"/>
      <c r="H91" s="779"/>
      <c r="I91" s="779"/>
      <c r="J91" s="779"/>
      <c r="K91" s="779"/>
      <c r="L91" s="779"/>
      <c r="M91" s="779"/>
      <c r="N91" s="779"/>
      <c r="O91" s="779"/>
      <c r="P91" s="781"/>
      <c r="Q91" s="814"/>
      <c r="R91" s="28"/>
      <c r="S91" s="28"/>
    </row>
    <row r="92" spans="2:19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spans="2:19" ht="18" thickBo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Q93" s="56" t="s">
        <v>61</v>
      </c>
      <c r="R93" s="28"/>
      <c r="S93" s="28"/>
    </row>
    <row r="94" spans="2:19" ht="16.5" customHeight="1">
      <c r="B94" s="624" t="s">
        <v>52</v>
      </c>
      <c r="C94" s="627" t="s">
        <v>9</v>
      </c>
      <c r="D94" s="627" t="s">
        <v>2</v>
      </c>
      <c r="E94" s="790" t="s">
        <v>42</v>
      </c>
      <c r="F94" s="791"/>
      <c r="G94" s="791"/>
      <c r="H94" s="792"/>
      <c r="I94" s="790" t="s">
        <v>649</v>
      </c>
      <c r="J94" s="791"/>
      <c r="K94" s="791"/>
      <c r="L94" s="792"/>
      <c r="M94" s="790" t="s">
        <v>650</v>
      </c>
      <c r="N94" s="791"/>
      <c r="O94" s="791"/>
      <c r="P94" s="796"/>
      <c r="Q94" s="798" t="s">
        <v>274</v>
      </c>
      <c r="R94" s="28"/>
      <c r="S94" s="28"/>
    </row>
    <row r="95" spans="2:19">
      <c r="B95" s="625"/>
      <c r="C95" s="628"/>
      <c r="D95" s="628"/>
      <c r="E95" s="793"/>
      <c r="F95" s="794"/>
      <c r="G95" s="794"/>
      <c r="H95" s="795"/>
      <c r="I95" s="793"/>
      <c r="J95" s="794"/>
      <c r="K95" s="794"/>
      <c r="L95" s="795"/>
      <c r="M95" s="793"/>
      <c r="N95" s="794"/>
      <c r="O95" s="794"/>
      <c r="P95" s="797"/>
      <c r="Q95" s="799"/>
      <c r="R95" s="28"/>
      <c r="S95" s="28"/>
    </row>
    <row r="96" spans="2:19" ht="16.5" customHeight="1">
      <c r="B96" s="625"/>
      <c r="C96" s="628"/>
      <c r="D96" s="628"/>
      <c r="E96" s="800" t="s">
        <v>647</v>
      </c>
      <c r="F96" s="801"/>
      <c r="G96" s="800" t="s">
        <v>648</v>
      </c>
      <c r="H96" s="801"/>
      <c r="I96" s="800" t="s">
        <v>62</v>
      </c>
      <c r="J96" s="801"/>
      <c r="K96" s="800" t="s">
        <v>64</v>
      </c>
      <c r="L96" s="801"/>
      <c r="M96" s="800" t="s">
        <v>62</v>
      </c>
      <c r="N96" s="801"/>
      <c r="O96" s="800" t="s">
        <v>64</v>
      </c>
      <c r="P96" s="802"/>
      <c r="Q96" s="799"/>
      <c r="R96" s="28"/>
      <c r="S96" s="28"/>
    </row>
    <row r="97" spans="2:19" ht="16.5" customHeight="1">
      <c r="B97" s="625"/>
      <c r="C97" s="628"/>
      <c r="D97" s="628"/>
      <c r="E97" s="803" t="s">
        <v>63</v>
      </c>
      <c r="F97" s="804"/>
      <c r="G97" s="803" t="s">
        <v>65</v>
      </c>
      <c r="H97" s="804"/>
      <c r="I97" s="803" t="s">
        <v>63</v>
      </c>
      <c r="J97" s="804"/>
      <c r="K97" s="803" t="s">
        <v>65</v>
      </c>
      <c r="L97" s="804"/>
      <c r="M97" s="803" t="s">
        <v>63</v>
      </c>
      <c r="N97" s="804"/>
      <c r="O97" s="803" t="s">
        <v>65</v>
      </c>
      <c r="P97" s="805"/>
      <c r="Q97" s="799"/>
      <c r="R97" s="28"/>
      <c r="S97" s="28"/>
    </row>
    <row r="98" spans="2:19" ht="16.5" customHeight="1">
      <c r="B98" s="625"/>
      <c r="C98" s="628"/>
      <c r="D98" s="628"/>
      <c r="E98" s="638" t="s">
        <v>66</v>
      </c>
      <c r="F98" s="213" t="s">
        <v>67</v>
      </c>
      <c r="G98" s="213">
        <v>50</v>
      </c>
      <c r="H98" s="213">
        <v>40</v>
      </c>
      <c r="I98" s="638" t="s">
        <v>66</v>
      </c>
      <c r="J98" s="213" t="s">
        <v>67</v>
      </c>
      <c r="K98" s="213">
        <v>50</v>
      </c>
      <c r="L98" s="213">
        <v>40</v>
      </c>
      <c r="M98" s="638" t="s">
        <v>66</v>
      </c>
      <c r="N98" s="213" t="s">
        <v>68</v>
      </c>
      <c r="O98" s="213">
        <v>50</v>
      </c>
      <c r="P98" s="55">
        <v>40</v>
      </c>
      <c r="Q98" s="806" t="s">
        <v>275</v>
      </c>
      <c r="R98" s="28"/>
      <c r="S98" s="28"/>
    </row>
    <row r="99" spans="2:19" ht="18" thickBot="1">
      <c r="B99" s="625"/>
      <c r="C99" s="628"/>
      <c r="D99" s="628"/>
      <c r="E99" s="628"/>
      <c r="F99" s="211" t="s">
        <v>55</v>
      </c>
      <c r="G99" s="211" t="s">
        <v>651</v>
      </c>
      <c r="H99" s="211" t="s">
        <v>651</v>
      </c>
      <c r="I99" s="628"/>
      <c r="J99" s="211" t="s">
        <v>55</v>
      </c>
      <c r="K99" s="211" t="s">
        <v>55</v>
      </c>
      <c r="L99" s="211" t="s">
        <v>55</v>
      </c>
      <c r="M99" s="628"/>
      <c r="N99" s="211" t="s">
        <v>55</v>
      </c>
      <c r="O99" s="211" t="s">
        <v>55</v>
      </c>
      <c r="P99" s="212" t="s">
        <v>55</v>
      </c>
      <c r="Q99" s="806"/>
      <c r="R99" s="28"/>
      <c r="S99" s="28"/>
    </row>
    <row r="100" spans="2:19" ht="15" customHeight="1" thickTop="1">
      <c r="B100" s="788">
        <v>2014</v>
      </c>
      <c r="C100" s="789" t="s">
        <v>69</v>
      </c>
      <c r="D100" s="37" t="s">
        <v>8</v>
      </c>
      <c r="E100" s="68">
        <f>SUM(E101:E115)</f>
        <v>1196</v>
      </c>
      <c r="F100" s="68">
        <f t="shared" ref="F100" si="17">SUM(F101:F115)</f>
        <v>1336416</v>
      </c>
      <c r="G100" s="68">
        <f t="shared" ref="G100" si="18">SUM(G101:G115)</f>
        <v>310752</v>
      </c>
      <c r="H100" s="68">
        <f t="shared" ref="H100" si="19">SUM(H101:H115)</f>
        <v>0</v>
      </c>
      <c r="I100" s="68">
        <f t="shared" ref="I100" si="20">SUM(I101:I115)</f>
        <v>617</v>
      </c>
      <c r="J100" s="68">
        <f t="shared" ref="J100" si="21">SUM(J101:J115)</f>
        <v>820503</v>
      </c>
      <c r="K100" s="68">
        <f t="shared" ref="K100" si="22">SUM(K101:K115)</f>
        <v>50093</v>
      </c>
      <c r="L100" s="68">
        <f t="shared" ref="L100" si="23">SUM(L101:L115)</f>
        <v>0</v>
      </c>
      <c r="M100" s="68">
        <f t="shared" ref="M100" si="24">SUM(M101:M115)</f>
        <v>579</v>
      </c>
      <c r="N100" s="68">
        <f t="shared" ref="N100" si="25">SUM(N101:N115)</f>
        <v>515913</v>
      </c>
      <c r="O100" s="68">
        <f t="shared" ref="O100" si="26">SUM(O101:O115)</f>
        <v>260659</v>
      </c>
      <c r="P100" s="76">
        <f t="shared" ref="P100" si="27">SUM(P101:P115)</f>
        <v>0</v>
      </c>
      <c r="Q100" s="70"/>
      <c r="R100" s="28"/>
      <c r="S100" s="28"/>
    </row>
    <row r="101" spans="2:19" ht="15" customHeight="1">
      <c r="B101" s="748"/>
      <c r="C101" s="751"/>
      <c r="D101" s="36" t="s">
        <v>12</v>
      </c>
      <c r="E101" s="41">
        <f>I101+M101</f>
        <v>394</v>
      </c>
      <c r="F101" s="41">
        <f t="shared" ref="F101:F115" si="28">J101+N101</f>
        <v>319257</v>
      </c>
      <c r="G101" s="41">
        <f t="shared" ref="G101:G115" si="29">K101+O101</f>
        <v>40936</v>
      </c>
      <c r="H101" s="41">
        <f t="shared" ref="H101:H115" si="30">L101+P101</f>
        <v>0</v>
      </c>
      <c r="I101" s="41">
        <v>121</v>
      </c>
      <c r="J101" s="41">
        <v>77256</v>
      </c>
      <c r="K101" s="41">
        <v>17920</v>
      </c>
      <c r="L101" s="41"/>
      <c r="M101" s="41">
        <v>273</v>
      </c>
      <c r="N101" s="41">
        <v>242001</v>
      </c>
      <c r="O101" s="53">
        <v>23016</v>
      </c>
      <c r="P101" s="71"/>
      <c r="Q101" s="54"/>
      <c r="R101" s="28"/>
      <c r="S101" s="28"/>
    </row>
    <row r="102" spans="2:19" ht="15" customHeight="1">
      <c r="B102" s="748"/>
      <c r="C102" s="751"/>
      <c r="D102" s="36" t="s">
        <v>13</v>
      </c>
      <c r="E102" s="41">
        <f t="shared" ref="E102:E115" si="31">I102+M102</f>
        <v>170</v>
      </c>
      <c r="F102" s="41">
        <f t="shared" si="28"/>
        <v>138707</v>
      </c>
      <c r="G102" s="41">
        <f t="shared" si="29"/>
        <v>46632</v>
      </c>
      <c r="H102" s="41">
        <f t="shared" si="30"/>
        <v>0</v>
      </c>
      <c r="I102" s="62">
        <v>47</v>
      </c>
      <c r="J102" s="62">
        <v>62394</v>
      </c>
      <c r="K102" s="62"/>
      <c r="L102" s="62"/>
      <c r="M102" s="62">
        <v>123</v>
      </c>
      <c r="N102" s="62">
        <v>76313</v>
      </c>
      <c r="O102" s="62">
        <v>46632</v>
      </c>
      <c r="P102" s="71"/>
      <c r="Q102" s="54"/>
      <c r="R102" s="28"/>
      <c r="S102" s="28"/>
    </row>
    <row r="103" spans="2:19" ht="15" customHeight="1">
      <c r="B103" s="748"/>
      <c r="C103" s="751"/>
      <c r="D103" s="36" t="s">
        <v>14</v>
      </c>
      <c r="E103" s="41">
        <f t="shared" si="31"/>
        <v>117</v>
      </c>
      <c r="F103" s="41">
        <f t="shared" si="28"/>
        <v>91663</v>
      </c>
      <c r="G103" s="41">
        <f t="shared" si="29"/>
        <v>16708</v>
      </c>
      <c r="H103" s="41">
        <f t="shared" si="30"/>
        <v>0</v>
      </c>
      <c r="I103" s="41">
        <v>117</v>
      </c>
      <c r="J103" s="41">
        <v>91663</v>
      </c>
      <c r="K103" s="41">
        <v>11600</v>
      </c>
      <c r="L103" s="41"/>
      <c r="M103" s="41"/>
      <c r="N103" s="41"/>
      <c r="O103" s="53">
        <v>5108</v>
      </c>
      <c r="P103" s="71"/>
      <c r="Q103" s="54"/>
      <c r="R103" s="28"/>
      <c r="S103" s="28"/>
    </row>
    <row r="104" spans="2:19" ht="15" customHeight="1">
      <c r="B104" s="748"/>
      <c r="C104" s="751"/>
      <c r="D104" s="36" t="s">
        <v>29</v>
      </c>
      <c r="E104" s="58">
        <f t="shared" si="31"/>
        <v>2</v>
      </c>
      <c r="F104" s="58">
        <f t="shared" si="28"/>
        <v>447</v>
      </c>
      <c r="G104" s="58">
        <f t="shared" si="29"/>
        <v>0</v>
      </c>
      <c r="H104" s="58">
        <f t="shared" si="30"/>
        <v>0</v>
      </c>
      <c r="I104" s="58">
        <v>2</v>
      </c>
      <c r="J104" s="58">
        <v>447</v>
      </c>
      <c r="K104" s="58"/>
      <c r="L104" s="58"/>
      <c r="M104" s="58"/>
      <c r="N104" s="58"/>
      <c r="O104" s="63"/>
      <c r="P104" s="72"/>
      <c r="Q104" s="73"/>
      <c r="R104" s="28"/>
      <c r="S104" s="28"/>
    </row>
    <row r="105" spans="2:19" ht="15" customHeight="1">
      <c r="B105" s="748"/>
      <c r="C105" s="751"/>
      <c r="D105" s="36" t="s">
        <v>30</v>
      </c>
      <c r="E105" s="65">
        <f t="shared" si="31"/>
        <v>4</v>
      </c>
      <c r="F105" s="65">
        <f t="shared" si="28"/>
        <v>2224</v>
      </c>
      <c r="G105" s="65">
        <f t="shared" si="29"/>
        <v>12811</v>
      </c>
      <c r="H105" s="65">
        <f t="shared" si="30"/>
        <v>0</v>
      </c>
      <c r="I105" s="65"/>
      <c r="J105" s="65"/>
      <c r="K105" s="65"/>
      <c r="L105" s="65"/>
      <c r="M105" s="65">
        <v>4</v>
      </c>
      <c r="N105" s="65">
        <v>2224</v>
      </c>
      <c r="O105" s="66">
        <v>12811</v>
      </c>
      <c r="P105" s="74"/>
      <c r="Q105" s="75"/>
      <c r="R105" s="28"/>
      <c r="S105" s="28"/>
    </row>
    <row r="106" spans="2:19" ht="15" customHeight="1">
      <c r="B106" s="748"/>
      <c r="C106" s="751"/>
      <c r="D106" s="36" t="s">
        <v>31</v>
      </c>
      <c r="E106" s="65">
        <f t="shared" si="31"/>
        <v>4</v>
      </c>
      <c r="F106" s="65">
        <f t="shared" si="28"/>
        <v>2658</v>
      </c>
      <c r="G106" s="65">
        <f t="shared" si="29"/>
        <v>563</v>
      </c>
      <c r="H106" s="65">
        <f t="shared" si="30"/>
        <v>0</v>
      </c>
      <c r="I106" s="65">
        <v>2</v>
      </c>
      <c r="J106" s="65">
        <v>1117</v>
      </c>
      <c r="K106" s="65">
        <v>563</v>
      </c>
      <c r="L106" s="65"/>
      <c r="M106" s="65">
        <v>2</v>
      </c>
      <c r="N106" s="65">
        <v>1541</v>
      </c>
      <c r="O106" s="66"/>
      <c r="P106" s="74"/>
      <c r="Q106" s="75"/>
      <c r="R106" s="28"/>
      <c r="S106" s="28"/>
    </row>
    <row r="107" spans="2:19" ht="15" customHeight="1">
      <c r="B107" s="748"/>
      <c r="C107" s="751"/>
      <c r="D107" s="36" t="s">
        <v>15</v>
      </c>
      <c r="E107" s="41">
        <f t="shared" si="31"/>
        <v>2</v>
      </c>
      <c r="F107" s="41">
        <f t="shared" si="28"/>
        <v>18991</v>
      </c>
      <c r="G107" s="41">
        <f t="shared" si="29"/>
        <v>679</v>
      </c>
      <c r="H107" s="41">
        <f t="shared" si="30"/>
        <v>0</v>
      </c>
      <c r="I107" s="41">
        <v>2</v>
      </c>
      <c r="J107" s="41">
        <v>18991</v>
      </c>
      <c r="K107" s="41">
        <v>679</v>
      </c>
      <c r="L107" s="41"/>
      <c r="M107" s="41"/>
      <c r="N107" s="41"/>
      <c r="O107" s="53"/>
      <c r="P107" s="71"/>
      <c r="Q107" s="54"/>
      <c r="R107" s="28"/>
      <c r="S107" s="28"/>
    </row>
    <row r="108" spans="2:19" ht="15" customHeight="1">
      <c r="B108" s="748"/>
      <c r="C108" s="751"/>
      <c r="D108" s="36" t="s">
        <v>16</v>
      </c>
      <c r="E108" s="41">
        <f t="shared" si="31"/>
        <v>25</v>
      </c>
      <c r="F108" s="41">
        <f t="shared" si="28"/>
        <v>37021</v>
      </c>
      <c r="G108" s="41">
        <f t="shared" si="29"/>
        <v>0</v>
      </c>
      <c r="H108" s="41">
        <f t="shared" si="30"/>
        <v>0</v>
      </c>
      <c r="I108" s="41"/>
      <c r="J108" s="41"/>
      <c r="K108" s="41"/>
      <c r="L108" s="41"/>
      <c r="M108" s="41">
        <v>25</v>
      </c>
      <c r="N108" s="41">
        <v>37021</v>
      </c>
      <c r="O108" s="53"/>
      <c r="P108" s="71"/>
      <c r="Q108" s="54"/>
      <c r="R108" s="28"/>
      <c r="S108" s="28"/>
    </row>
    <row r="109" spans="2:19" ht="15" customHeight="1">
      <c r="B109" s="748"/>
      <c r="C109" s="751"/>
      <c r="D109" s="36" t="s">
        <v>17</v>
      </c>
      <c r="E109" s="41">
        <f t="shared" si="31"/>
        <v>8</v>
      </c>
      <c r="F109" s="41">
        <f t="shared" si="28"/>
        <v>25835</v>
      </c>
      <c r="G109" s="41">
        <f t="shared" si="29"/>
        <v>0</v>
      </c>
      <c r="H109" s="41">
        <f t="shared" si="30"/>
        <v>0</v>
      </c>
      <c r="I109" s="41"/>
      <c r="J109" s="41"/>
      <c r="K109" s="41"/>
      <c r="L109" s="41"/>
      <c r="M109" s="41">
        <v>8</v>
      </c>
      <c r="N109" s="41">
        <v>25835</v>
      </c>
      <c r="O109" s="53"/>
      <c r="P109" s="71"/>
      <c r="Q109" s="54"/>
      <c r="R109" s="28"/>
      <c r="S109" s="28"/>
    </row>
    <row r="110" spans="2:19" ht="15" customHeight="1">
      <c r="B110" s="748"/>
      <c r="C110" s="751"/>
      <c r="D110" s="36" t="s">
        <v>18</v>
      </c>
      <c r="E110" s="41">
        <f t="shared" si="31"/>
        <v>72</v>
      </c>
      <c r="F110" s="41">
        <f t="shared" si="28"/>
        <v>50806</v>
      </c>
      <c r="G110" s="41">
        <f t="shared" si="29"/>
        <v>0</v>
      </c>
      <c r="H110" s="41">
        <f t="shared" si="30"/>
        <v>0</v>
      </c>
      <c r="I110" s="41"/>
      <c r="J110" s="41"/>
      <c r="K110" s="41"/>
      <c r="L110" s="41"/>
      <c r="M110" s="41">
        <v>72</v>
      </c>
      <c r="N110" s="41">
        <v>50806</v>
      </c>
      <c r="O110" s="53"/>
      <c r="P110" s="71"/>
      <c r="Q110" s="54"/>
      <c r="R110" s="28"/>
      <c r="S110" s="28"/>
    </row>
    <row r="111" spans="2:19" ht="15" customHeight="1">
      <c r="B111" s="748"/>
      <c r="C111" s="751"/>
      <c r="D111" s="36" t="s">
        <v>19</v>
      </c>
      <c r="E111" s="41">
        <f t="shared" si="31"/>
        <v>106</v>
      </c>
      <c r="F111" s="41">
        <f t="shared" si="28"/>
        <v>108415</v>
      </c>
      <c r="G111" s="41">
        <f t="shared" si="29"/>
        <v>105581</v>
      </c>
      <c r="H111" s="41">
        <f t="shared" si="30"/>
        <v>0</v>
      </c>
      <c r="I111" s="41">
        <v>90</v>
      </c>
      <c r="J111" s="41">
        <v>98198</v>
      </c>
      <c r="K111" s="41">
        <v>14697</v>
      </c>
      <c r="L111" s="41"/>
      <c r="M111" s="41">
        <v>16</v>
      </c>
      <c r="N111" s="41">
        <v>10217</v>
      </c>
      <c r="O111" s="41">
        <v>90884</v>
      </c>
      <c r="P111" s="53"/>
      <c r="Q111" s="54"/>
      <c r="R111" s="28"/>
      <c r="S111" s="28"/>
    </row>
    <row r="112" spans="2:19" ht="15" customHeight="1">
      <c r="B112" s="748"/>
      <c r="C112" s="751"/>
      <c r="D112" s="36" t="s">
        <v>21</v>
      </c>
      <c r="E112" s="41">
        <f t="shared" si="31"/>
        <v>170</v>
      </c>
      <c r="F112" s="41">
        <f t="shared" si="28"/>
        <v>219446</v>
      </c>
      <c r="G112" s="41">
        <f t="shared" si="29"/>
        <v>34418</v>
      </c>
      <c r="H112" s="41">
        <f t="shared" si="30"/>
        <v>0</v>
      </c>
      <c r="I112" s="62">
        <v>145</v>
      </c>
      <c r="J112" s="62">
        <v>205356</v>
      </c>
      <c r="K112" s="62">
        <v>1889</v>
      </c>
      <c r="L112" s="62"/>
      <c r="M112" s="62">
        <v>25</v>
      </c>
      <c r="N112" s="62">
        <v>14090</v>
      </c>
      <c r="O112" s="62">
        <v>32529</v>
      </c>
      <c r="P112" s="53"/>
      <c r="Q112" s="54"/>
      <c r="R112" s="28"/>
      <c r="S112" s="28"/>
    </row>
    <row r="113" spans="2:19" ht="15" customHeight="1">
      <c r="B113" s="748"/>
      <c r="C113" s="751"/>
      <c r="D113" s="36" t="s">
        <v>22</v>
      </c>
      <c r="E113" s="41">
        <f t="shared" si="31"/>
        <v>35</v>
      </c>
      <c r="F113" s="41">
        <f t="shared" si="28"/>
        <v>108688</v>
      </c>
      <c r="G113" s="41">
        <f t="shared" si="29"/>
        <v>24717</v>
      </c>
      <c r="H113" s="41">
        <f t="shared" si="30"/>
        <v>0</v>
      </c>
      <c r="I113" s="62">
        <v>8</v>
      </c>
      <c r="J113" s="62">
        <v>54907</v>
      </c>
      <c r="K113" s="62"/>
      <c r="L113" s="62"/>
      <c r="M113" s="62">
        <v>27</v>
      </c>
      <c r="N113" s="62">
        <v>53781</v>
      </c>
      <c r="O113" s="62">
        <v>24717</v>
      </c>
      <c r="P113" s="53"/>
      <c r="Q113" s="54"/>
      <c r="R113" s="28"/>
      <c r="S113" s="28"/>
    </row>
    <row r="114" spans="2:19" ht="15" customHeight="1">
      <c r="B114" s="748"/>
      <c r="C114" s="751"/>
      <c r="D114" s="36" t="s">
        <v>24</v>
      </c>
      <c r="E114" s="41">
        <f t="shared" si="31"/>
        <v>58</v>
      </c>
      <c r="F114" s="41">
        <f t="shared" si="28"/>
        <v>183403</v>
      </c>
      <c r="G114" s="41">
        <f t="shared" si="29"/>
        <v>25723</v>
      </c>
      <c r="H114" s="41">
        <f t="shared" si="30"/>
        <v>0</v>
      </c>
      <c r="I114" s="62">
        <v>56</v>
      </c>
      <c r="J114" s="62">
        <v>182268</v>
      </c>
      <c r="K114" s="62">
        <v>761</v>
      </c>
      <c r="L114" s="62"/>
      <c r="M114" s="62">
        <v>2</v>
      </c>
      <c r="N114" s="62">
        <v>1135</v>
      </c>
      <c r="O114" s="62">
        <v>24962</v>
      </c>
      <c r="P114" s="53"/>
      <c r="Q114" s="54"/>
      <c r="R114" s="28"/>
      <c r="S114" s="28"/>
    </row>
    <row r="115" spans="2:19" ht="15" customHeight="1">
      <c r="B115" s="748"/>
      <c r="C115" s="751"/>
      <c r="D115" s="36" t="s">
        <v>25</v>
      </c>
      <c r="E115" s="41">
        <f t="shared" si="31"/>
        <v>29</v>
      </c>
      <c r="F115" s="41">
        <f t="shared" si="28"/>
        <v>28855</v>
      </c>
      <c r="G115" s="41">
        <f t="shared" si="29"/>
        <v>1984</v>
      </c>
      <c r="H115" s="41">
        <f t="shared" si="30"/>
        <v>0</v>
      </c>
      <c r="I115" s="41">
        <v>27</v>
      </c>
      <c r="J115" s="41">
        <v>27906</v>
      </c>
      <c r="K115" s="41">
        <v>1984</v>
      </c>
      <c r="L115" s="41"/>
      <c r="M115" s="41">
        <v>2</v>
      </c>
      <c r="N115" s="41">
        <v>949</v>
      </c>
      <c r="O115" s="41"/>
      <c r="P115" s="53"/>
      <c r="Q115" s="54"/>
      <c r="R115" s="28"/>
      <c r="S115" s="28"/>
    </row>
    <row r="116" spans="2:19" ht="15" customHeight="1">
      <c r="B116" s="748"/>
      <c r="C116" s="714" t="s">
        <v>154</v>
      </c>
      <c r="D116" s="714" t="s">
        <v>245</v>
      </c>
      <c r="E116" s="771">
        <v>246</v>
      </c>
      <c r="F116" s="771">
        <v>71850</v>
      </c>
      <c r="G116" s="773" t="s">
        <v>7</v>
      </c>
      <c r="H116" s="773" t="s">
        <v>7</v>
      </c>
      <c r="I116" s="771">
        <v>246</v>
      </c>
      <c r="J116" s="771">
        <v>71850</v>
      </c>
      <c r="K116" s="771">
        <v>5859</v>
      </c>
      <c r="L116" s="773" t="s">
        <v>7</v>
      </c>
      <c r="M116" s="773" t="s">
        <v>7</v>
      </c>
      <c r="N116" s="773" t="s">
        <v>7</v>
      </c>
      <c r="O116" s="773" t="s">
        <v>7</v>
      </c>
      <c r="P116" s="775" t="s">
        <v>7</v>
      </c>
      <c r="Q116" s="784" t="s">
        <v>7</v>
      </c>
      <c r="R116" s="28"/>
      <c r="S116" s="28"/>
    </row>
    <row r="117" spans="2:19" ht="15" customHeight="1">
      <c r="B117" s="748"/>
      <c r="C117" s="709"/>
      <c r="D117" s="709"/>
      <c r="E117" s="772"/>
      <c r="F117" s="772"/>
      <c r="G117" s="774"/>
      <c r="H117" s="774"/>
      <c r="I117" s="772"/>
      <c r="J117" s="772"/>
      <c r="K117" s="772"/>
      <c r="L117" s="774"/>
      <c r="M117" s="774"/>
      <c r="N117" s="774"/>
      <c r="O117" s="774"/>
      <c r="P117" s="776"/>
      <c r="Q117" s="785"/>
      <c r="R117" s="28"/>
      <c r="S117" s="28"/>
    </row>
    <row r="118" spans="2:19" ht="15" customHeight="1">
      <c r="B118" s="748"/>
      <c r="C118" s="714" t="s">
        <v>26</v>
      </c>
      <c r="D118" s="714" t="s">
        <v>246</v>
      </c>
      <c r="E118" s="773" t="s">
        <v>7</v>
      </c>
      <c r="F118" s="773" t="s">
        <v>7</v>
      </c>
      <c r="G118" s="773" t="s">
        <v>7</v>
      </c>
      <c r="H118" s="773" t="s">
        <v>7</v>
      </c>
      <c r="I118" s="773" t="s">
        <v>7</v>
      </c>
      <c r="J118" s="773" t="s">
        <v>7</v>
      </c>
      <c r="K118" s="773" t="s">
        <v>7</v>
      </c>
      <c r="L118" s="773" t="s">
        <v>7</v>
      </c>
      <c r="M118" s="773" t="s">
        <v>7</v>
      </c>
      <c r="N118" s="773" t="s">
        <v>7</v>
      </c>
      <c r="O118" s="773" t="s">
        <v>7</v>
      </c>
      <c r="P118" s="775" t="s">
        <v>7</v>
      </c>
      <c r="Q118" s="784" t="s">
        <v>7</v>
      </c>
      <c r="R118" s="28"/>
      <c r="S118" s="28"/>
    </row>
    <row r="119" spans="2:19" ht="15" customHeight="1">
      <c r="B119" s="748"/>
      <c r="C119" s="709"/>
      <c r="D119" s="709"/>
      <c r="E119" s="774"/>
      <c r="F119" s="774"/>
      <c r="G119" s="774"/>
      <c r="H119" s="774"/>
      <c r="I119" s="774"/>
      <c r="J119" s="774"/>
      <c r="K119" s="774"/>
      <c r="L119" s="774"/>
      <c r="M119" s="774"/>
      <c r="N119" s="774"/>
      <c r="O119" s="774"/>
      <c r="P119" s="776"/>
      <c r="Q119" s="785"/>
      <c r="R119" s="28"/>
      <c r="S119" s="28"/>
    </row>
    <row r="120" spans="2:19" ht="15" customHeight="1">
      <c r="B120" s="748"/>
      <c r="C120" s="714" t="s">
        <v>27</v>
      </c>
      <c r="D120" s="714" t="s">
        <v>174</v>
      </c>
      <c r="E120" s="771">
        <v>98</v>
      </c>
      <c r="F120" s="771">
        <v>123002</v>
      </c>
      <c r="G120" s="771">
        <v>1941</v>
      </c>
      <c r="H120" s="771">
        <v>14724</v>
      </c>
      <c r="I120" s="771">
        <v>95</v>
      </c>
      <c r="J120" s="771">
        <v>120821</v>
      </c>
      <c r="K120" s="771">
        <v>1941</v>
      </c>
      <c r="L120" s="771">
        <v>560</v>
      </c>
      <c r="M120" s="771">
        <v>3</v>
      </c>
      <c r="N120" s="771">
        <v>2181</v>
      </c>
      <c r="O120" s="771">
        <v>0</v>
      </c>
      <c r="P120" s="780">
        <v>14164</v>
      </c>
      <c r="Q120" s="811">
        <v>11295</v>
      </c>
      <c r="R120" s="28"/>
      <c r="S120" s="28"/>
    </row>
    <row r="121" spans="2:19" ht="15" customHeight="1" thickBot="1">
      <c r="B121" s="749"/>
      <c r="C121" s="734"/>
      <c r="D121" s="734"/>
      <c r="E121" s="779"/>
      <c r="F121" s="779"/>
      <c r="G121" s="779"/>
      <c r="H121" s="779"/>
      <c r="I121" s="779"/>
      <c r="J121" s="779"/>
      <c r="K121" s="779"/>
      <c r="L121" s="779"/>
      <c r="M121" s="779"/>
      <c r="N121" s="779"/>
      <c r="O121" s="779"/>
      <c r="P121" s="781"/>
      <c r="Q121" s="812"/>
      <c r="R121" s="28"/>
      <c r="S121" s="28"/>
    </row>
    <row r="122" spans="2:19" ht="16.5" customHeight="1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8"/>
      <c r="S122" s="28"/>
    </row>
    <row r="123" spans="2:19" ht="18" thickBot="1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Q123" s="56" t="s">
        <v>61</v>
      </c>
      <c r="R123" s="28"/>
      <c r="S123" s="28"/>
    </row>
    <row r="124" spans="2:19">
      <c r="B124" s="624" t="s">
        <v>52</v>
      </c>
      <c r="C124" s="627" t="s">
        <v>9</v>
      </c>
      <c r="D124" s="627" t="s">
        <v>2</v>
      </c>
      <c r="E124" s="790" t="s">
        <v>42</v>
      </c>
      <c r="F124" s="791"/>
      <c r="G124" s="791"/>
      <c r="H124" s="792"/>
      <c r="I124" s="790" t="s">
        <v>649</v>
      </c>
      <c r="J124" s="791"/>
      <c r="K124" s="791"/>
      <c r="L124" s="792"/>
      <c r="M124" s="790" t="s">
        <v>650</v>
      </c>
      <c r="N124" s="791"/>
      <c r="O124" s="791"/>
      <c r="P124" s="796"/>
      <c r="Q124" s="798" t="s">
        <v>274</v>
      </c>
      <c r="R124" s="28"/>
      <c r="S124" s="28"/>
    </row>
    <row r="125" spans="2:19">
      <c r="B125" s="625"/>
      <c r="C125" s="628"/>
      <c r="D125" s="628"/>
      <c r="E125" s="793"/>
      <c r="F125" s="794"/>
      <c r="G125" s="794"/>
      <c r="H125" s="795"/>
      <c r="I125" s="793"/>
      <c r="J125" s="794"/>
      <c r="K125" s="794"/>
      <c r="L125" s="795"/>
      <c r="M125" s="793"/>
      <c r="N125" s="794"/>
      <c r="O125" s="794"/>
      <c r="P125" s="797"/>
      <c r="Q125" s="799"/>
      <c r="R125" s="28"/>
      <c r="S125" s="28"/>
    </row>
    <row r="126" spans="2:19" ht="16.5" customHeight="1">
      <c r="B126" s="625"/>
      <c r="C126" s="628"/>
      <c r="D126" s="628"/>
      <c r="E126" s="800" t="s">
        <v>647</v>
      </c>
      <c r="F126" s="801"/>
      <c r="G126" s="800" t="s">
        <v>648</v>
      </c>
      <c r="H126" s="801"/>
      <c r="I126" s="800" t="s">
        <v>62</v>
      </c>
      <c r="J126" s="801"/>
      <c r="K126" s="800" t="s">
        <v>64</v>
      </c>
      <c r="L126" s="801"/>
      <c r="M126" s="800" t="s">
        <v>62</v>
      </c>
      <c r="N126" s="801"/>
      <c r="O126" s="800" t="s">
        <v>64</v>
      </c>
      <c r="P126" s="802"/>
      <c r="Q126" s="799"/>
      <c r="R126" s="28"/>
      <c r="S126" s="28"/>
    </row>
    <row r="127" spans="2:19" ht="13.5" customHeight="1">
      <c r="B127" s="625"/>
      <c r="C127" s="628"/>
      <c r="D127" s="628"/>
      <c r="E127" s="803" t="s">
        <v>63</v>
      </c>
      <c r="F127" s="804"/>
      <c r="G127" s="803" t="s">
        <v>65</v>
      </c>
      <c r="H127" s="804"/>
      <c r="I127" s="803" t="s">
        <v>63</v>
      </c>
      <c r="J127" s="804"/>
      <c r="K127" s="803" t="s">
        <v>65</v>
      </c>
      <c r="L127" s="804"/>
      <c r="M127" s="803" t="s">
        <v>63</v>
      </c>
      <c r="N127" s="804"/>
      <c r="O127" s="803" t="s">
        <v>65</v>
      </c>
      <c r="P127" s="805"/>
      <c r="Q127" s="799"/>
      <c r="R127" s="28"/>
      <c r="S127" s="28"/>
    </row>
    <row r="128" spans="2:19" ht="20.25" customHeight="1">
      <c r="B128" s="625"/>
      <c r="C128" s="628"/>
      <c r="D128" s="628"/>
      <c r="E128" s="638" t="s">
        <v>66</v>
      </c>
      <c r="F128" s="213" t="s">
        <v>67</v>
      </c>
      <c r="G128" s="213">
        <v>50</v>
      </c>
      <c r="H128" s="213">
        <v>40</v>
      </c>
      <c r="I128" s="638" t="s">
        <v>66</v>
      </c>
      <c r="J128" s="213" t="s">
        <v>67</v>
      </c>
      <c r="K128" s="213">
        <v>50</v>
      </c>
      <c r="L128" s="213">
        <v>40</v>
      </c>
      <c r="M128" s="638" t="s">
        <v>66</v>
      </c>
      <c r="N128" s="213" t="s">
        <v>68</v>
      </c>
      <c r="O128" s="213">
        <v>50</v>
      </c>
      <c r="P128" s="55">
        <v>40</v>
      </c>
      <c r="Q128" s="806" t="s">
        <v>275</v>
      </c>
      <c r="R128" s="28"/>
      <c r="S128" s="28"/>
    </row>
    <row r="129" spans="2:19" ht="20.25" customHeight="1" thickBot="1">
      <c r="B129" s="625"/>
      <c r="C129" s="628"/>
      <c r="D129" s="628"/>
      <c r="E129" s="628"/>
      <c r="F129" s="211" t="s">
        <v>55</v>
      </c>
      <c r="G129" s="211" t="s">
        <v>651</v>
      </c>
      <c r="H129" s="211" t="s">
        <v>651</v>
      </c>
      <c r="I129" s="628"/>
      <c r="J129" s="211" t="s">
        <v>55</v>
      </c>
      <c r="K129" s="211" t="s">
        <v>55</v>
      </c>
      <c r="L129" s="211" t="s">
        <v>55</v>
      </c>
      <c r="M129" s="628"/>
      <c r="N129" s="211" t="s">
        <v>55</v>
      </c>
      <c r="O129" s="211" t="s">
        <v>55</v>
      </c>
      <c r="P129" s="212" t="s">
        <v>55</v>
      </c>
      <c r="Q129" s="806"/>
      <c r="R129" s="28"/>
      <c r="S129" s="28"/>
    </row>
    <row r="130" spans="2:19" ht="15" customHeight="1">
      <c r="B130" s="788">
        <v>2015</v>
      </c>
      <c r="C130" s="789" t="s">
        <v>69</v>
      </c>
      <c r="D130" s="37" t="s">
        <v>8</v>
      </c>
      <c r="E130" s="68">
        <f>SUM(E131:E145)</f>
        <v>1196</v>
      </c>
      <c r="F130" s="68">
        <f t="shared" ref="F130" si="32">SUM(F131:F145)</f>
        <v>1336125</v>
      </c>
      <c r="G130" s="68">
        <f t="shared" ref="G130" si="33">SUM(G131:G145)</f>
        <v>310752</v>
      </c>
      <c r="H130" s="68">
        <f t="shared" ref="H130" si="34">SUM(H131:H145)</f>
        <v>0</v>
      </c>
      <c r="I130" s="68">
        <f t="shared" ref="I130" si="35">SUM(I131:I145)</f>
        <v>621</v>
      </c>
      <c r="J130" s="68">
        <f t="shared" ref="J130" si="36">SUM(J131:J145)</f>
        <v>824892</v>
      </c>
      <c r="K130" s="68">
        <f t="shared" ref="K130" si="37">SUM(K131:K145)</f>
        <v>50093</v>
      </c>
      <c r="L130" s="68">
        <f t="shared" ref="L130" si="38">SUM(L131:L145)</f>
        <v>0</v>
      </c>
      <c r="M130" s="68">
        <f t="shared" ref="M130" si="39">SUM(M131:M145)</f>
        <v>575</v>
      </c>
      <c r="N130" s="68">
        <f t="shared" ref="N130" si="40">SUM(N131:N145)</f>
        <v>511233</v>
      </c>
      <c r="O130" s="68">
        <f t="shared" ref="O130" si="41">SUM(O131:O145)</f>
        <v>260659</v>
      </c>
      <c r="P130" s="69">
        <f t="shared" ref="P130" si="42">SUM(P131:P145)</f>
        <v>0</v>
      </c>
      <c r="Q130" s="77"/>
      <c r="R130" s="28"/>
      <c r="S130" s="28"/>
    </row>
    <row r="131" spans="2:19" ht="15" customHeight="1">
      <c r="B131" s="748"/>
      <c r="C131" s="751"/>
      <c r="D131" s="36" t="s">
        <v>12</v>
      </c>
      <c r="E131" s="41">
        <f>I131+M131</f>
        <v>394</v>
      </c>
      <c r="F131" s="41">
        <f t="shared" ref="F131:F145" si="43">J131+N131</f>
        <v>319257</v>
      </c>
      <c r="G131" s="41">
        <f t="shared" ref="G131:G145" si="44">K131+O131</f>
        <v>40936</v>
      </c>
      <c r="H131" s="41">
        <f t="shared" ref="H131:H145" si="45">L131+P131</f>
        <v>0</v>
      </c>
      <c r="I131" s="41">
        <v>121</v>
      </c>
      <c r="J131" s="41">
        <v>77256</v>
      </c>
      <c r="K131" s="41">
        <v>17920</v>
      </c>
      <c r="L131" s="41"/>
      <c r="M131" s="41">
        <v>273</v>
      </c>
      <c r="N131" s="41">
        <v>242001</v>
      </c>
      <c r="O131" s="53">
        <v>23016</v>
      </c>
      <c r="P131" s="71"/>
      <c r="Q131" s="52"/>
      <c r="R131" s="28"/>
      <c r="S131" s="28"/>
    </row>
    <row r="132" spans="2:19" ht="15" customHeight="1">
      <c r="B132" s="748"/>
      <c r="C132" s="751"/>
      <c r="D132" s="36" t="s">
        <v>13</v>
      </c>
      <c r="E132" s="41">
        <f t="shared" ref="E132:E145" si="46">I132+M132</f>
        <v>170</v>
      </c>
      <c r="F132" s="41">
        <f t="shared" si="43"/>
        <v>138416</v>
      </c>
      <c r="G132" s="41">
        <f t="shared" si="44"/>
        <v>46632</v>
      </c>
      <c r="H132" s="41">
        <f t="shared" si="45"/>
        <v>0</v>
      </c>
      <c r="I132" s="62">
        <v>47</v>
      </c>
      <c r="J132" s="62">
        <v>62394</v>
      </c>
      <c r="K132" s="62"/>
      <c r="L132" s="62"/>
      <c r="M132" s="62">
        <v>123</v>
      </c>
      <c r="N132" s="62">
        <v>76022</v>
      </c>
      <c r="O132" s="62">
        <v>46632</v>
      </c>
      <c r="P132" s="71"/>
      <c r="Q132" s="52"/>
      <c r="R132" s="28"/>
      <c r="S132" s="28"/>
    </row>
    <row r="133" spans="2:19" ht="15" customHeight="1">
      <c r="B133" s="748"/>
      <c r="C133" s="751"/>
      <c r="D133" s="36" t="s">
        <v>14</v>
      </c>
      <c r="E133" s="41">
        <f t="shared" si="46"/>
        <v>117</v>
      </c>
      <c r="F133" s="41">
        <f t="shared" si="43"/>
        <v>91663</v>
      </c>
      <c r="G133" s="41">
        <f t="shared" si="44"/>
        <v>16708</v>
      </c>
      <c r="H133" s="41">
        <f t="shared" si="45"/>
        <v>0</v>
      </c>
      <c r="I133" s="41">
        <v>117</v>
      </c>
      <c r="J133" s="41">
        <v>91663</v>
      </c>
      <c r="K133" s="41">
        <v>11600</v>
      </c>
      <c r="L133" s="41"/>
      <c r="M133" s="41"/>
      <c r="N133" s="41"/>
      <c r="O133" s="53">
        <v>5108</v>
      </c>
      <c r="P133" s="71"/>
      <c r="Q133" s="52"/>
      <c r="R133" s="28"/>
      <c r="S133" s="28"/>
    </row>
    <row r="134" spans="2:19" ht="15" customHeight="1">
      <c r="B134" s="748"/>
      <c r="C134" s="751"/>
      <c r="D134" s="36" t="s">
        <v>29</v>
      </c>
      <c r="E134" s="58">
        <f t="shared" si="46"/>
        <v>2</v>
      </c>
      <c r="F134" s="58">
        <f t="shared" si="43"/>
        <v>447</v>
      </c>
      <c r="G134" s="58">
        <f t="shared" si="44"/>
        <v>0</v>
      </c>
      <c r="H134" s="58">
        <f t="shared" si="45"/>
        <v>0</v>
      </c>
      <c r="I134" s="58">
        <v>2</v>
      </c>
      <c r="J134" s="58">
        <v>447</v>
      </c>
      <c r="K134" s="58"/>
      <c r="L134" s="58"/>
      <c r="M134" s="58"/>
      <c r="N134" s="58"/>
      <c r="O134" s="63"/>
      <c r="P134" s="72"/>
      <c r="Q134" s="52"/>
      <c r="R134" s="28"/>
      <c r="S134" s="28"/>
    </row>
    <row r="135" spans="2:19" ht="15" customHeight="1">
      <c r="B135" s="748"/>
      <c r="C135" s="751"/>
      <c r="D135" s="36" t="s">
        <v>30</v>
      </c>
      <c r="E135" s="65">
        <f t="shared" si="46"/>
        <v>4</v>
      </c>
      <c r="F135" s="65">
        <f t="shared" si="43"/>
        <v>2224</v>
      </c>
      <c r="G135" s="65">
        <f t="shared" si="44"/>
        <v>12811</v>
      </c>
      <c r="H135" s="65">
        <f t="shared" si="45"/>
        <v>0</v>
      </c>
      <c r="I135" s="65"/>
      <c r="J135" s="65"/>
      <c r="K135" s="65"/>
      <c r="L135" s="65"/>
      <c r="M135" s="65">
        <v>4</v>
      </c>
      <c r="N135" s="65">
        <v>2224</v>
      </c>
      <c r="O135" s="66">
        <v>12811</v>
      </c>
      <c r="P135" s="74"/>
      <c r="Q135" s="52"/>
      <c r="R135" s="28"/>
      <c r="S135" s="28"/>
    </row>
    <row r="136" spans="2:19" ht="15" customHeight="1">
      <c r="B136" s="748"/>
      <c r="C136" s="751"/>
      <c r="D136" s="36" t="s">
        <v>31</v>
      </c>
      <c r="E136" s="65">
        <f t="shared" si="46"/>
        <v>4</v>
      </c>
      <c r="F136" s="65">
        <f t="shared" si="43"/>
        <v>2658</v>
      </c>
      <c r="G136" s="65">
        <f t="shared" si="44"/>
        <v>563</v>
      </c>
      <c r="H136" s="65">
        <f t="shared" si="45"/>
        <v>0</v>
      </c>
      <c r="I136" s="65">
        <v>2</v>
      </c>
      <c r="J136" s="65">
        <v>1117</v>
      </c>
      <c r="K136" s="65">
        <v>563</v>
      </c>
      <c r="L136" s="65"/>
      <c r="M136" s="65">
        <v>2</v>
      </c>
      <c r="N136" s="65">
        <v>1541</v>
      </c>
      <c r="O136" s="66"/>
      <c r="P136" s="74"/>
      <c r="Q136" s="52"/>
      <c r="R136" s="28"/>
      <c r="S136" s="28"/>
    </row>
    <row r="137" spans="2:19" ht="15" customHeight="1">
      <c r="B137" s="748"/>
      <c r="C137" s="751"/>
      <c r="D137" s="36" t="s">
        <v>15</v>
      </c>
      <c r="E137" s="41">
        <f t="shared" si="46"/>
        <v>2</v>
      </c>
      <c r="F137" s="41">
        <f t="shared" si="43"/>
        <v>18991</v>
      </c>
      <c r="G137" s="41">
        <f t="shared" si="44"/>
        <v>679</v>
      </c>
      <c r="H137" s="41">
        <f t="shared" si="45"/>
        <v>0</v>
      </c>
      <c r="I137" s="41">
        <v>2</v>
      </c>
      <c r="J137" s="41">
        <v>18991</v>
      </c>
      <c r="K137" s="41">
        <v>679</v>
      </c>
      <c r="L137" s="41"/>
      <c r="M137" s="41"/>
      <c r="N137" s="41"/>
      <c r="O137" s="53"/>
      <c r="P137" s="71"/>
      <c r="Q137" s="52"/>
      <c r="R137" s="28"/>
      <c r="S137" s="28"/>
    </row>
    <row r="138" spans="2:19" ht="15" customHeight="1">
      <c r="B138" s="748"/>
      <c r="C138" s="751"/>
      <c r="D138" s="36" t="s">
        <v>16</v>
      </c>
      <c r="E138" s="41">
        <f t="shared" si="46"/>
        <v>25</v>
      </c>
      <c r="F138" s="41">
        <f t="shared" si="43"/>
        <v>37021</v>
      </c>
      <c r="G138" s="41">
        <f t="shared" si="44"/>
        <v>0</v>
      </c>
      <c r="H138" s="41">
        <f t="shared" si="45"/>
        <v>0</v>
      </c>
      <c r="I138" s="41"/>
      <c r="J138" s="41"/>
      <c r="K138" s="41"/>
      <c r="L138" s="41"/>
      <c r="M138" s="41">
        <v>25</v>
      </c>
      <c r="N138" s="41">
        <v>37021</v>
      </c>
      <c r="O138" s="53"/>
      <c r="P138" s="53"/>
      <c r="Q138" s="52"/>
      <c r="R138" s="28"/>
      <c r="S138" s="28"/>
    </row>
    <row r="139" spans="2:19" ht="15" customHeight="1">
      <c r="B139" s="748"/>
      <c r="C139" s="751"/>
      <c r="D139" s="36" t="s">
        <v>17</v>
      </c>
      <c r="E139" s="41">
        <f t="shared" si="46"/>
        <v>8</v>
      </c>
      <c r="F139" s="41">
        <f t="shared" si="43"/>
        <v>25835</v>
      </c>
      <c r="G139" s="41">
        <f t="shared" si="44"/>
        <v>0</v>
      </c>
      <c r="H139" s="41">
        <f t="shared" si="45"/>
        <v>0</v>
      </c>
      <c r="I139" s="41"/>
      <c r="J139" s="41"/>
      <c r="K139" s="41"/>
      <c r="L139" s="41"/>
      <c r="M139" s="41">
        <v>8</v>
      </c>
      <c r="N139" s="41">
        <v>25835</v>
      </c>
      <c r="O139" s="53"/>
      <c r="P139" s="53"/>
      <c r="Q139" s="52"/>
      <c r="R139" s="28"/>
      <c r="S139" s="28"/>
    </row>
    <row r="140" spans="2:19" ht="15" customHeight="1">
      <c r="B140" s="748"/>
      <c r="C140" s="751"/>
      <c r="D140" s="36" t="s">
        <v>18</v>
      </c>
      <c r="E140" s="41">
        <f t="shared" si="46"/>
        <v>72</v>
      </c>
      <c r="F140" s="41">
        <f t="shared" si="43"/>
        <v>50806</v>
      </c>
      <c r="G140" s="41">
        <f t="shared" si="44"/>
        <v>0</v>
      </c>
      <c r="H140" s="41">
        <f t="shared" si="45"/>
        <v>0</v>
      </c>
      <c r="I140" s="41"/>
      <c r="J140" s="41"/>
      <c r="K140" s="41"/>
      <c r="L140" s="41"/>
      <c r="M140" s="41">
        <v>72</v>
      </c>
      <c r="N140" s="41">
        <v>50806</v>
      </c>
      <c r="O140" s="53"/>
      <c r="P140" s="53"/>
      <c r="Q140" s="52"/>
      <c r="R140" s="28"/>
      <c r="S140" s="28"/>
    </row>
    <row r="141" spans="2:19" ht="15" customHeight="1">
      <c r="B141" s="748"/>
      <c r="C141" s="751"/>
      <c r="D141" s="36" t="s">
        <v>19</v>
      </c>
      <c r="E141" s="41">
        <f t="shared" si="46"/>
        <v>106</v>
      </c>
      <c r="F141" s="41">
        <f t="shared" si="43"/>
        <v>108415</v>
      </c>
      <c r="G141" s="41">
        <f t="shared" si="44"/>
        <v>105581</v>
      </c>
      <c r="H141" s="41">
        <f t="shared" si="45"/>
        <v>0</v>
      </c>
      <c r="I141" s="41">
        <v>94</v>
      </c>
      <c r="J141" s="41">
        <v>102587</v>
      </c>
      <c r="K141" s="41">
        <v>14697</v>
      </c>
      <c r="L141" s="41"/>
      <c r="M141" s="41">
        <v>12</v>
      </c>
      <c r="N141" s="41">
        <v>5828</v>
      </c>
      <c r="O141" s="41">
        <v>90884</v>
      </c>
      <c r="P141" s="53"/>
      <c r="Q141" s="52"/>
      <c r="R141" s="28"/>
      <c r="S141" s="28"/>
    </row>
    <row r="142" spans="2:19" ht="15" customHeight="1">
      <c r="B142" s="748"/>
      <c r="C142" s="751"/>
      <c r="D142" s="36" t="s">
        <v>21</v>
      </c>
      <c r="E142" s="41">
        <f t="shared" si="46"/>
        <v>170</v>
      </c>
      <c r="F142" s="41">
        <f t="shared" si="43"/>
        <v>219446</v>
      </c>
      <c r="G142" s="41">
        <f t="shared" si="44"/>
        <v>34418</v>
      </c>
      <c r="H142" s="41">
        <f t="shared" si="45"/>
        <v>0</v>
      </c>
      <c r="I142" s="62">
        <v>145</v>
      </c>
      <c r="J142" s="62">
        <v>205356</v>
      </c>
      <c r="K142" s="62">
        <v>1889</v>
      </c>
      <c r="L142" s="62"/>
      <c r="M142" s="62">
        <v>25</v>
      </c>
      <c r="N142" s="62">
        <v>14090</v>
      </c>
      <c r="O142" s="62">
        <v>32529</v>
      </c>
      <c r="P142" s="53"/>
      <c r="Q142" s="52"/>
      <c r="R142" s="28"/>
      <c r="S142" s="28"/>
    </row>
    <row r="143" spans="2:19" ht="15" customHeight="1">
      <c r="B143" s="748"/>
      <c r="C143" s="751"/>
      <c r="D143" s="36" t="s">
        <v>22</v>
      </c>
      <c r="E143" s="41">
        <f t="shared" si="46"/>
        <v>35</v>
      </c>
      <c r="F143" s="41">
        <f t="shared" si="43"/>
        <v>108688</v>
      </c>
      <c r="G143" s="41">
        <f t="shared" si="44"/>
        <v>24717</v>
      </c>
      <c r="H143" s="41">
        <f t="shared" si="45"/>
        <v>0</v>
      </c>
      <c r="I143" s="62">
        <v>8</v>
      </c>
      <c r="J143" s="62">
        <v>54907</v>
      </c>
      <c r="K143" s="62"/>
      <c r="L143" s="62"/>
      <c r="M143" s="62">
        <v>27</v>
      </c>
      <c r="N143" s="62">
        <v>53781</v>
      </c>
      <c r="O143" s="62">
        <v>24717</v>
      </c>
      <c r="P143" s="53"/>
      <c r="Q143" s="52"/>
      <c r="R143" s="28"/>
      <c r="S143" s="28"/>
    </row>
    <row r="144" spans="2:19" ht="15" customHeight="1">
      <c r="B144" s="748"/>
      <c r="C144" s="751"/>
      <c r="D144" s="36" t="s">
        <v>24</v>
      </c>
      <c r="E144" s="41">
        <f t="shared" si="46"/>
        <v>58</v>
      </c>
      <c r="F144" s="41">
        <f t="shared" si="43"/>
        <v>183403</v>
      </c>
      <c r="G144" s="41">
        <f t="shared" si="44"/>
        <v>25723</v>
      </c>
      <c r="H144" s="41">
        <f t="shared" si="45"/>
        <v>0</v>
      </c>
      <c r="I144" s="62">
        <v>56</v>
      </c>
      <c r="J144" s="62">
        <v>182268</v>
      </c>
      <c r="K144" s="62">
        <v>761</v>
      </c>
      <c r="L144" s="62"/>
      <c r="M144" s="62">
        <v>2</v>
      </c>
      <c r="N144" s="62">
        <v>1135</v>
      </c>
      <c r="O144" s="62">
        <v>24962</v>
      </c>
      <c r="P144" s="53"/>
      <c r="Q144" s="52"/>
      <c r="R144" s="28"/>
      <c r="S144" s="28"/>
    </row>
    <row r="145" spans="2:19" ht="15" customHeight="1">
      <c r="B145" s="748"/>
      <c r="C145" s="751"/>
      <c r="D145" s="36" t="s">
        <v>25</v>
      </c>
      <c r="E145" s="41">
        <f t="shared" si="46"/>
        <v>29</v>
      </c>
      <c r="F145" s="41">
        <f t="shared" si="43"/>
        <v>28855</v>
      </c>
      <c r="G145" s="41">
        <f t="shared" si="44"/>
        <v>1984</v>
      </c>
      <c r="H145" s="41">
        <f t="shared" si="45"/>
        <v>0</v>
      </c>
      <c r="I145" s="41">
        <v>27</v>
      </c>
      <c r="J145" s="41">
        <v>27906</v>
      </c>
      <c r="K145" s="41">
        <v>1984</v>
      </c>
      <c r="L145" s="41"/>
      <c r="M145" s="41">
        <v>2</v>
      </c>
      <c r="N145" s="41">
        <v>949</v>
      </c>
      <c r="O145" s="41"/>
      <c r="P145" s="53"/>
      <c r="Q145" s="52"/>
      <c r="R145" s="28"/>
      <c r="S145" s="28"/>
    </row>
    <row r="146" spans="2:19" ht="15" customHeight="1">
      <c r="B146" s="748"/>
      <c r="C146" s="714" t="s">
        <v>154</v>
      </c>
      <c r="D146" s="714" t="s">
        <v>245</v>
      </c>
      <c r="E146" s="771">
        <v>246</v>
      </c>
      <c r="F146" s="771">
        <v>71850</v>
      </c>
      <c r="G146" s="773" t="s">
        <v>7</v>
      </c>
      <c r="H146" s="773" t="s">
        <v>7</v>
      </c>
      <c r="I146" s="771">
        <v>246</v>
      </c>
      <c r="J146" s="771">
        <v>71850</v>
      </c>
      <c r="K146" s="771">
        <v>5859</v>
      </c>
      <c r="L146" s="773" t="s">
        <v>7</v>
      </c>
      <c r="M146" s="773" t="s">
        <v>7</v>
      </c>
      <c r="N146" s="773" t="s">
        <v>7</v>
      </c>
      <c r="O146" s="773" t="s">
        <v>7</v>
      </c>
      <c r="P146" s="775" t="s">
        <v>7</v>
      </c>
      <c r="Q146" s="809" t="s">
        <v>7</v>
      </c>
      <c r="R146" s="28"/>
      <c r="S146" s="28"/>
    </row>
    <row r="147" spans="2:19" ht="15" customHeight="1">
      <c r="B147" s="748"/>
      <c r="C147" s="709"/>
      <c r="D147" s="709"/>
      <c r="E147" s="772"/>
      <c r="F147" s="772"/>
      <c r="G147" s="774"/>
      <c r="H147" s="774"/>
      <c r="I147" s="772"/>
      <c r="J147" s="772"/>
      <c r="K147" s="772"/>
      <c r="L147" s="774"/>
      <c r="M147" s="774"/>
      <c r="N147" s="774"/>
      <c r="O147" s="774"/>
      <c r="P147" s="776"/>
      <c r="Q147" s="810"/>
      <c r="R147" s="28"/>
      <c r="S147" s="28"/>
    </row>
    <row r="148" spans="2:19" ht="15" customHeight="1">
      <c r="B148" s="748"/>
      <c r="C148" s="714" t="s">
        <v>26</v>
      </c>
      <c r="D148" s="714" t="s">
        <v>246</v>
      </c>
      <c r="E148" s="773" t="s">
        <v>7</v>
      </c>
      <c r="F148" s="773" t="s">
        <v>7</v>
      </c>
      <c r="G148" s="773" t="s">
        <v>7</v>
      </c>
      <c r="H148" s="773" t="s">
        <v>7</v>
      </c>
      <c r="I148" s="773" t="s">
        <v>7</v>
      </c>
      <c r="J148" s="773" t="s">
        <v>7</v>
      </c>
      <c r="K148" s="773" t="s">
        <v>7</v>
      </c>
      <c r="L148" s="773" t="s">
        <v>7</v>
      </c>
      <c r="M148" s="773" t="s">
        <v>7</v>
      </c>
      <c r="N148" s="773" t="s">
        <v>7</v>
      </c>
      <c r="O148" s="773" t="s">
        <v>7</v>
      </c>
      <c r="P148" s="775" t="s">
        <v>7</v>
      </c>
      <c r="Q148" s="809" t="s">
        <v>7</v>
      </c>
      <c r="R148" s="28"/>
      <c r="S148" s="28"/>
    </row>
    <row r="149" spans="2:19" ht="15" customHeight="1">
      <c r="B149" s="748"/>
      <c r="C149" s="709"/>
      <c r="D149" s="709"/>
      <c r="E149" s="774"/>
      <c r="F149" s="774"/>
      <c r="G149" s="774"/>
      <c r="H149" s="774"/>
      <c r="I149" s="774"/>
      <c r="J149" s="774"/>
      <c r="K149" s="774"/>
      <c r="L149" s="774"/>
      <c r="M149" s="774"/>
      <c r="N149" s="774"/>
      <c r="O149" s="774"/>
      <c r="P149" s="776"/>
      <c r="Q149" s="810"/>
      <c r="R149" s="28"/>
      <c r="S149" s="28"/>
    </row>
    <row r="150" spans="2:19" ht="15" customHeight="1">
      <c r="B150" s="748"/>
      <c r="C150" s="714" t="s">
        <v>27</v>
      </c>
      <c r="D150" s="714" t="s">
        <v>174</v>
      </c>
      <c r="E150" s="771">
        <v>98</v>
      </c>
      <c r="F150" s="771">
        <v>123002</v>
      </c>
      <c r="G150" s="771">
        <v>1941</v>
      </c>
      <c r="H150" s="771">
        <v>14724</v>
      </c>
      <c r="I150" s="771">
        <v>95</v>
      </c>
      <c r="J150" s="771">
        <v>120821</v>
      </c>
      <c r="K150" s="771">
        <v>1941</v>
      </c>
      <c r="L150" s="771">
        <v>560</v>
      </c>
      <c r="M150" s="771">
        <v>3</v>
      </c>
      <c r="N150" s="771">
        <v>2181</v>
      </c>
      <c r="O150" s="771">
        <v>0</v>
      </c>
      <c r="P150" s="780">
        <v>14164</v>
      </c>
      <c r="Q150" s="811">
        <v>11295</v>
      </c>
      <c r="R150" s="28"/>
      <c r="S150" s="28"/>
    </row>
    <row r="151" spans="2:19" ht="15" customHeight="1" thickBot="1">
      <c r="B151" s="749"/>
      <c r="C151" s="734"/>
      <c r="D151" s="734"/>
      <c r="E151" s="779"/>
      <c r="F151" s="779"/>
      <c r="G151" s="779"/>
      <c r="H151" s="779"/>
      <c r="I151" s="779"/>
      <c r="J151" s="779"/>
      <c r="K151" s="779"/>
      <c r="L151" s="779"/>
      <c r="M151" s="779"/>
      <c r="N151" s="779"/>
      <c r="O151" s="779"/>
      <c r="P151" s="781"/>
      <c r="Q151" s="812"/>
      <c r="R151" s="28"/>
      <c r="S151" s="28"/>
    </row>
    <row r="152" spans="2:19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8"/>
      <c r="S152" s="28"/>
    </row>
    <row r="153" spans="2:19" ht="18" thickBot="1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Q153" s="56" t="s">
        <v>61</v>
      </c>
      <c r="R153" s="28"/>
      <c r="S153" s="28"/>
    </row>
    <row r="154" spans="2:19">
      <c r="B154" s="624" t="s">
        <v>52</v>
      </c>
      <c r="C154" s="627" t="s">
        <v>9</v>
      </c>
      <c r="D154" s="627" t="s">
        <v>2</v>
      </c>
      <c r="E154" s="790" t="s">
        <v>42</v>
      </c>
      <c r="F154" s="791"/>
      <c r="G154" s="791"/>
      <c r="H154" s="792"/>
      <c r="I154" s="790" t="s">
        <v>649</v>
      </c>
      <c r="J154" s="791"/>
      <c r="K154" s="791"/>
      <c r="L154" s="792"/>
      <c r="M154" s="790" t="s">
        <v>650</v>
      </c>
      <c r="N154" s="791"/>
      <c r="O154" s="791"/>
      <c r="P154" s="796"/>
      <c r="Q154" s="798" t="s">
        <v>274</v>
      </c>
      <c r="R154" s="28"/>
      <c r="S154" s="28"/>
    </row>
    <row r="155" spans="2:19">
      <c r="B155" s="625"/>
      <c r="C155" s="628"/>
      <c r="D155" s="628"/>
      <c r="E155" s="793"/>
      <c r="F155" s="794"/>
      <c r="G155" s="794"/>
      <c r="H155" s="795"/>
      <c r="I155" s="793"/>
      <c r="J155" s="794"/>
      <c r="K155" s="794"/>
      <c r="L155" s="795"/>
      <c r="M155" s="793"/>
      <c r="N155" s="794"/>
      <c r="O155" s="794"/>
      <c r="P155" s="797"/>
      <c r="Q155" s="799"/>
      <c r="R155" s="28"/>
      <c r="S155" s="28"/>
    </row>
    <row r="156" spans="2:19" ht="16.5" customHeight="1">
      <c r="B156" s="625"/>
      <c r="C156" s="628"/>
      <c r="D156" s="628"/>
      <c r="E156" s="800" t="s">
        <v>647</v>
      </c>
      <c r="F156" s="801"/>
      <c r="G156" s="800" t="s">
        <v>648</v>
      </c>
      <c r="H156" s="801"/>
      <c r="I156" s="800" t="s">
        <v>62</v>
      </c>
      <c r="J156" s="801"/>
      <c r="K156" s="800" t="s">
        <v>64</v>
      </c>
      <c r="L156" s="801"/>
      <c r="M156" s="800" t="s">
        <v>62</v>
      </c>
      <c r="N156" s="801"/>
      <c r="O156" s="800" t="s">
        <v>64</v>
      </c>
      <c r="P156" s="802"/>
      <c r="Q156" s="799"/>
      <c r="R156" s="28"/>
      <c r="S156" s="28"/>
    </row>
    <row r="157" spans="2:19" ht="16.5" customHeight="1">
      <c r="B157" s="625"/>
      <c r="C157" s="628"/>
      <c r="D157" s="628"/>
      <c r="E157" s="803" t="s">
        <v>63</v>
      </c>
      <c r="F157" s="804"/>
      <c r="G157" s="803" t="s">
        <v>65</v>
      </c>
      <c r="H157" s="804"/>
      <c r="I157" s="803" t="s">
        <v>63</v>
      </c>
      <c r="J157" s="804"/>
      <c r="K157" s="803" t="s">
        <v>65</v>
      </c>
      <c r="L157" s="804"/>
      <c r="M157" s="803" t="s">
        <v>63</v>
      </c>
      <c r="N157" s="804"/>
      <c r="O157" s="803" t="s">
        <v>65</v>
      </c>
      <c r="P157" s="805"/>
      <c r="Q157" s="799"/>
      <c r="R157" s="28"/>
      <c r="S157" s="28"/>
    </row>
    <row r="158" spans="2:19" ht="16.5" customHeight="1">
      <c r="B158" s="625"/>
      <c r="C158" s="628"/>
      <c r="D158" s="628"/>
      <c r="E158" s="638" t="s">
        <v>66</v>
      </c>
      <c r="F158" s="213" t="s">
        <v>67</v>
      </c>
      <c r="G158" s="213">
        <v>50</v>
      </c>
      <c r="H158" s="213">
        <v>40</v>
      </c>
      <c r="I158" s="638" t="s">
        <v>66</v>
      </c>
      <c r="J158" s="213" t="s">
        <v>67</v>
      </c>
      <c r="K158" s="213">
        <v>50</v>
      </c>
      <c r="L158" s="213">
        <v>40</v>
      </c>
      <c r="M158" s="638" t="s">
        <v>66</v>
      </c>
      <c r="N158" s="213" t="s">
        <v>68</v>
      </c>
      <c r="O158" s="213">
        <v>50</v>
      </c>
      <c r="P158" s="55">
        <v>40</v>
      </c>
      <c r="Q158" s="806" t="s">
        <v>275</v>
      </c>
      <c r="R158" s="28"/>
      <c r="S158" s="28"/>
    </row>
    <row r="159" spans="2:19" ht="16.5" customHeight="1" thickBot="1">
      <c r="B159" s="625"/>
      <c r="C159" s="628"/>
      <c r="D159" s="628"/>
      <c r="E159" s="628"/>
      <c r="F159" s="211" t="s">
        <v>55</v>
      </c>
      <c r="G159" s="211" t="s">
        <v>651</v>
      </c>
      <c r="H159" s="211" t="s">
        <v>651</v>
      </c>
      <c r="I159" s="628"/>
      <c r="J159" s="211" t="s">
        <v>55</v>
      </c>
      <c r="K159" s="211" t="s">
        <v>55</v>
      </c>
      <c r="L159" s="211" t="s">
        <v>55</v>
      </c>
      <c r="M159" s="628"/>
      <c r="N159" s="211" t="s">
        <v>55</v>
      </c>
      <c r="O159" s="211" t="s">
        <v>55</v>
      </c>
      <c r="P159" s="212" t="s">
        <v>55</v>
      </c>
      <c r="Q159" s="806"/>
      <c r="R159" s="28"/>
      <c r="S159" s="28"/>
    </row>
    <row r="160" spans="2:19">
      <c r="B160" s="788">
        <v>2016</v>
      </c>
      <c r="C160" s="789" t="s">
        <v>11</v>
      </c>
      <c r="D160" s="37" t="s">
        <v>8</v>
      </c>
      <c r="E160" s="68">
        <v>1133</v>
      </c>
      <c r="F160" s="68">
        <v>1502442</v>
      </c>
      <c r="G160" s="68">
        <v>356355</v>
      </c>
      <c r="H160" s="68">
        <v>0</v>
      </c>
      <c r="I160" s="68">
        <v>608</v>
      </c>
      <c r="J160" s="68">
        <v>1030651</v>
      </c>
      <c r="K160" s="68">
        <v>58939</v>
      </c>
      <c r="L160" s="68">
        <v>0</v>
      </c>
      <c r="M160" s="68">
        <v>525</v>
      </c>
      <c r="N160" s="68">
        <v>471791</v>
      </c>
      <c r="O160" s="68">
        <v>297416</v>
      </c>
      <c r="P160" s="69">
        <v>0</v>
      </c>
      <c r="Q160" s="77"/>
      <c r="R160" s="28"/>
      <c r="S160" s="28"/>
    </row>
    <row r="161" spans="2:19">
      <c r="B161" s="748"/>
      <c r="C161" s="751"/>
      <c r="D161" s="36" t="s">
        <v>12</v>
      </c>
      <c r="E161" s="41">
        <v>414</v>
      </c>
      <c r="F161" s="41">
        <v>326985</v>
      </c>
      <c r="G161" s="41">
        <v>46687</v>
      </c>
      <c r="H161" s="41">
        <v>0</v>
      </c>
      <c r="I161" s="41">
        <v>127</v>
      </c>
      <c r="J161" s="41">
        <v>81115</v>
      </c>
      <c r="K161" s="41">
        <v>18520</v>
      </c>
      <c r="L161" s="41">
        <v>0</v>
      </c>
      <c r="M161" s="41">
        <v>287</v>
      </c>
      <c r="N161" s="41">
        <v>245870</v>
      </c>
      <c r="O161" s="53">
        <v>28167</v>
      </c>
      <c r="P161" s="71">
        <v>0</v>
      </c>
      <c r="Q161" s="52"/>
      <c r="R161" s="28"/>
      <c r="S161" s="28"/>
    </row>
    <row r="162" spans="2:19">
      <c r="B162" s="748"/>
      <c r="C162" s="751"/>
      <c r="D162" s="36" t="s">
        <v>13</v>
      </c>
      <c r="E162" s="41">
        <v>100</v>
      </c>
      <c r="F162" s="41">
        <v>85350</v>
      </c>
      <c r="G162" s="41">
        <v>27473</v>
      </c>
      <c r="H162" s="41">
        <v>0</v>
      </c>
      <c r="I162" s="41">
        <v>50</v>
      </c>
      <c r="J162" s="41">
        <v>54373</v>
      </c>
      <c r="K162" s="41">
        <v>0</v>
      </c>
      <c r="L162" s="41">
        <v>0</v>
      </c>
      <c r="M162" s="41">
        <v>50</v>
      </c>
      <c r="N162" s="41">
        <v>30977</v>
      </c>
      <c r="O162" s="53">
        <v>27473</v>
      </c>
      <c r="P162" s="71">
        <v>0</v>
      </c>
      <c r="Q162" s="52"/>
      <c r="R162" s="28"/>
      <c r="S162" s="28"/>
    </row>
    <row r="163" spans="2:19">
      <c r="B163" s="748"/>
      <c r="C163" s="751"/>
      <c r="D163" s="36" t="s">
        <v>14</v>
      </c>
      <c r="E163" s="41">
        <v>117</v>
      </c>
      <c r="F163" s="41">
        <v>91663</v>
      </c>
      <c r="G163" s="41">
        <v>16708</v>
      </c>
      <c r="H163" s="41">
        <v>0</v>
      </c>
      <c r="I163" s="41">
        <v>117</v>
      </c>
      <c r="J163" s="41">
        <v>91663</v>
      </c>
      <c r="K163" s="41">
        <v>11600</v>
      </c>
      <c r="L163" s="41">
        <v>0</v>
      </c>
      <c r="M163" s="41">
        <v>0</v>
      </c>
      <c r="N163" s="41">
        <v>0</v>
      </c>
      <c r="O163" s="53">
        <v>5108</v>
      </c>
      <c r="P163" s="71">
        <v>0</v>
      </c>
      <c r="Q163" s="52"/>
      <c r="R163" s="28"/>
      <c r="S163" s="28"/>
    </row>
    <row r="164" spans="2:19">
      <c r="B164" s="748"/>
      <c r="C164" s="751"/>
      <c r="D164" s="38" t="s">
        <v>29</v>
      </c>
      <c r="E164" s="65">
        <v>4</v>
      </c>
      <c r="F164" s="65">
        <v>9400</v>
      </c>
      <c r="G164" s="65">
        <v>0</v>
      </c>
      <c r="H164" s="65">
        <v>0</v>
      </c>
      <c r="I164" s="65">
        <v>4</v>
      </c>
      <c r="J164" s="65">
        <v>9400</v>
      </c>
      <c r="K164" s="65">
        <v>0</v>
      </c>
      <c r="L164" s="65">
        <v>0</v>
      </c>
      <c r="M164" s="65">
        <v>0</v>
      </c>
      <c r="N164" s="65">
        <v>0</v>
      </c>
      <c r="O164" s="66">
        <v>0</v>
      </c>
      <c r="P164" s="74">
        <v>0</v>
      </c>
      <c r="Q164" s="52"/>
      <c r="R164" s="28"/>
      <c r="S164" s="28"/>
    </row>
    <row r="165" spans="2:19">
      <c r="B165" s="748"/>
      <c r="C165" s="751"/>
      <c r="D165" s="38" t="s">
        <v>30</v>
      </c>
      <c r="E165" s="65">
        <v>4</v>
      </c>
      <c r="F165" s="65">
        <v>2224</v>
      </c>
      <c r="G165" s="65">
        <v>12811</v>
      </c>
      <c r="H165" s="65">
        <v>0</v>
      </c>
      <c r="I165" s="65">
        <v>0</v>
      </c>
      <c r="J165" s="65">
        <v>0</v>
      </c>
      <c r="K165" s="65">
        <v>0</v>
      </c>
      <c r="L165" s="65">
        <v>0</v>
      </c>
      <c r="M165" s="65">
        <v>4</v>
      </c>
      <c r="N165" s="65">
        <v>2224</v>
      </c>
      <c r="O165" s="66">
        <v>12811</v>
      </c>
      <c r="P165" s="74">
        <v>0</v>
      </c>
      <c r="Q165" s="52"/>
      <c r="R165" s="28"/>
      <c r="S165" s="28"/>
    </row>
    <row r="166" spans="2:19" ht="15.75" customHeight="1">
      <c r="B166" s="748"/>
      <c r="C166" s="751"/>
      <c r="D166" s="36" t="s">
        <v>15</v>
      </c>
      <c r="E166" s="41">
        <v>8</v>
      </c>
      <c r="F166" s="41">
        <v>44397</v>
      </c>
      <c r="G166" s="41">
        <v>4886</v>
      </c>
      <c r="H166" s="41">
        <v>0</v>
      </c>
      <c r="I166" s="41">
        <v>8</v>
      </c>
      <c r="J166" s="41">
        <v>44397</v>
      </c>
      <c r="K166" s="41">
        <v>0</v>
      </c>
      <c r="L166" s="41">
        <v>0</v>
      </c>
      <c r="M166" s="41">
        <v>0</v>
      </c>
      <c r="N166" s="41">
        <v>0</v>
      </c>
      <c r="O166" s="53">
        <v>4886</v>
      </c>
      <c r="P166" s="71">
        <v>0</v>
      </c>
      <c r="Q166" s="52"/>
      <c r="R166" s="28"/>
      <c r="S166" s="28"/>
    </row>
    <row r="167" spans="2:19" ht="15.75" customHeight="1">
      <c r="B167" s="748"/>
      <c r="C167" s="751"/>
      <c r="D167" s="36" t="s">
        <v>16</v>
      </c>
      <c r="E167" s="41">
        <v>25</v>
      </c>
      <c r="F167" s="41">
        <v>36220</v>
      </c>
      <c r="G167" s="41">
        <v>0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25</v>
      </c>
      <c r="N167" s="41">
        <v>36220</v>
      </c>
      <c r="O167" s="53">
        <v>0</v>
      </c>
      <c r="P167" s="71">
        <v>0</v>
      </c>
      <c r="Q167" s="52"/>
      <c r="R167" s="28"/>
      <c r="S167" s="28"/>
    </row>
    <row r="168" spans="2:19">
      <c r="B168" s="748"/>
      <c r="C168" s="751"/>
      <c r="D168" s="36" t="s">
        <v>17</v>
      </c>
      <c r="E168" s="41">
        <v>8</v>
      </c>
      <c r="F168" s="41">
        <v>25835</v>
      </c>
      <c r="G168" s="41">
        <v>0</v>
      </c>
      <c r="H168" s="41">
        <v>0</v>
      </c>
      <c r="I168" s="41">
        <v>1</v>
      </c>
      <c r="J168" s="41">
        <v>904</v>
      </c>
      <c r="K168" s="41">
        <v>0</v>
      </c>
      <c r="L168" s="41">
        <v>0</v>
      </c>
      <c r="M168" s="41">
        <v>7</v>
      </c>
      <c r="N168" s="41">
        <v>24931</v>
      </c>
      <c r="O168" s="53">
        <v>0</v>
      </c>
      <c r="P168" s="71">
        <v>0</v>
      </c>
      <c r="Q168" s="52"/>
      <c r="R168" s="28"/>
      <c r="S168" s="28"/>
    </row>
    <row r="169" spans="2:19">
      <c r="B169" s="748"/>
      <c r="C169" s="751"/>
      <c r="D169" s="36" t="s">
        <v>18</v>
      </c>
      <c r="E169" s="41">
        <v>72</v>
      </c>
      <c r="F169" s="41">
        <v>50806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72</v>
      </c>
      <c r="N169" s="41">
        <v>50806</v>
      </c>
      <c r="O169" s="53">
        <v>0</v>
      </c>
      <c r="P169" s="71">
        <v>0</v>
      </c>
      <c r="Q169" s="52"/>
      <c r="R169" s="28"/>
      <c r="S169" s="28"/>
    </row>
    <row r="170" spans="2:19">
      <c r="B170" s="748"/>
      <c r="C170" s="751"/>
      <c r="D170" s="36" t="s">
        <v>19</v>
      </c>
      <c r="E170" s="41">
        <v>105</v>
      </c>
      <c r="F170" s="41">
        <v>114368</v>
      </c>
      <c r="G170" s="41">
        <v>157741</v>
      </c>
      <c r="H170" s="41">
        <v>0</v>
      </c>
      <c r="I170" s="41">
        <v>86</v>
      </c>
      <c r="J170" s="41">
        <v>102525</v>
      </c>
      <c r="K170" s="41">
        <v>23199</v>
      </c>
      <c r="L170" s="41">
        <v>0</v>
      </c>
      <c r="M170" s="41">
        <v>19</v>
      </c>
      <c r="N170" s="41">
        <v>11843</v>
      </c>
      <c r="O170" s="53">
        <v>134542</v>
      </c>
      <c r="P170" s="71">
        <v>0</v>
      </c>
      <c r="Q170" s="52"/>
      <c r="R170" s="28"/>
      <c r="S170" s="28"/>
    </row>
    <row r="171" spans="2:19">
      <c r="B171" s="748"/>
      <c r="C171" s="751"/>
      <c r="D171" s="119" t="s">
        <v>21</v>
      </c>
      <c r="E171" s="128">
        <v>115</v>
      </c>
      <c r="F171" s="128">
        <v>187793</v>
      </c>
      <c r="G171" s="128">
        <v>32320</v>
      </c>
      <c r="H171" s="128">
        <v>0</v>
      </c>
      <c r="I171" s="128">
        <v>85</v>
      </c>
      <c r="J171" s="128">
        <v>174738</v>
      </c>
      <c r="K171" s="128">
        <v>2790</v>
      </c>
      <c r="L171" s="128">
        <v>0</v>
      </c>
      <c r="M171" s="128">
        <v>30</v>
      </c>
      <c r="N171" s="128">
        <v>13055</v>
      </c>
      <c r="O171" s="53">
        <v>29530</v>
      </c>
      <c r="P171" s="71">
        <v>0</v>
      </c>
      <c r="Q171" s="127"/>
      <c r="R171" s="28"/>
      <c r="S171" s="28"/>
    </row>
    <row r="172" spans="2:19" ht="16.5" customHeight="1">
      <c r="B172" s="748"/>
      <c r="C172" s="751"/>
      <c r="D172" s="36" t="s">
        <v>22</v>
      </c>
      <c r="E172" s="41">
        <v>35</v>
      </c>
      <c r="F172" s="41">
        <v>108688</v>
      </c>
      <c r="G172" s="41">
        <v>24717</v>
      </c>
      <c r="H172" s="41">
        <v>0</v>
      </c>
      <c r="I172" s="41">
        <v>8</v>
      </c>
      <c r="J172" s="41">
        <v>54907</v>
      </c>
      <c r="K172" s="41">
        <v>0</v>
      </c>
      <c r="L172" s="41">
        <v>0</v>
      </c>
      <c r="M172" s="41">
        <v>27</v>
      </c>
      <c r="N172" s="41">
        <v>53781</v>
      </c>
      <c r="O172" s="53">
        <v>24717</v>
      </c>
      <c r="P172" s="71">
        <v>0</v>
      </c>
      <c r="Q172" s="52"/>
      <c r="R172" s="28"/>
      <c r="S172" s="28"/>
    </row>
    <row r="173" spans="2:19">
      <c r="B173" s="748"/>
      <c r="C173" s="751"/>
      <c r="D173" s="36" t="s">
        <v>24</v>
      </c>
      <c r="E173" s="41">
        <v>58</v>
      </c>
      <c r="F173" s="41">
        <v>183403</v>
      </c>
      <c r="G173" s="41">
        <v>25723</v>
      </c>
      <c r="H173" s="41">
        <v>0</v>
      </c>
      <c r="I173" s="41">
        <v>56</v>
      </c>
      <c r="J173" s="41">
        <v>182268</v>
      </c>
      <c r="K173" s="41">
        <v>761</v>
      </c>
      <c r="L173" s="41">
        <v>0</v>
      </c>
      <c r="M173" s="41">
        <v>2</v>
      </c>
      <c r="N173" s="41">
        <v>1135</v>
      </c>
      <c r="O173" s="41">
        <v>24962</v>
      </c>
      <c r="P173" s="53">
        <v>0</v>
      </c>
      <c r="Q173" s="52"/>
      <c r="R173" s="28"/>
      <c r="S173" s="28"/>
    </row>
    <row r="174" spans="2:19">
      <c r="B174" s="748"/>
      <c r="C174" s="751"/>
      <c r="D174" s="36" t="s">
        <v>25</v>
      </c>
      <c r="E174" s="41">
        <v>31</v>
      </c>
      <c r="F174" s="41">
        <v>42805</v>
      </c>
      <c r="G174" s="41">
        <v>2069</v>
      </c>
      <c r="H174" s="41">
        <v>0</v>
      </c>
      <c r="I174" s="41">
        <v>29</v>
      </c>
      <c r="J174" s="41">
        <v>41856</v>
      </c>
      <c r="K174" s="41">
        <v>2069</v>
      </c>
      <c r="L174" s="41">
        <v>0</v>
      </c>
      <c r="M174" s="41">
        <v>2</v>
      </c>
      <c r="N174" s="41">
        <v>949</v>
      </c>
      <c r="O174" s="41">
        <v>0</v>
      </c>
      <c r="P174" s="53">
        <v>0</v>
      </c>
      <c r="Q174" s="52"/>
      <c r="R174" s="28"/>
      <c r="S174" s="28"/>
    </row>
    <row r="175" spans="2:19">
      <c r="B175" s="748"/>
      <c r="C175" s="751"/>
      <c r="D175" s="36" t="s">
        <v>204</v>
      </c>
      <c r="E175" s="41">
        <v>8</v>
      </c>
      <c r="F175" s="41">
        <v>115931</v>
      </c>
      <c r="G175" s="41">
        <v>558</v>
      </c>
      <c r="H175" s="41">
        <v>0</v>
      </c>
      <c r="I175" s="41">
        <v>8</v>
      </c>
      <c r="J175" s="41">
        <v>115931</v>
      </c>
      <c r="K175" s="41">
        <v>0</v>
      </c>
      <c r="L175" s="41">
        <v>0</v>
      </c>
      <c r="M175" s="41">
        <v>0</v>
      </c>
      <c r="N175" s="41">
        <v>0</v>
      </c>
      <c r="O175" s="41">
        <v>558</v>
      </c>
      <c r="P175" s="53">
        <v>0</v>
      </c>
      <c r="Q175" s="52"/>
      <c r="R175" s="28"/>
      <c r="S175" s="28"/>
    </row>
    <row r="176" spans="2:19">
      <c r="B176" s="748"/>
      <c r="C176" s="709"/>
      <c r="D176" s="36" t="s">
        <v>209</v>
      </c>
      <c r="E176" s="41">
        <v>29</v>
      </c>
      <c r="F176" s="41">
        <v>76574</v>
      </c>
      <c r="G176" s="41">
        <v>4662</v>
      </c>
      <c r="H176" s="41">
        <v>0</v>
      </c>
      <c r="I176" s="41">
        <v>29</v>
      </c>
      <c r="J176" s="41">
        <v>76574</v>
      </c>
      <c r="K176" s="41">
        <v>0</v>
      </c>
      <c r="L176" s="41">
        <v>0</v>
      </c>
      <c r="M176" s="41">
        <v>0</v>
      </c>
      <c r="N176" s="41">
        <v>0</v>
      </c>
      <c r="O176" s="41">
        <v>4662</v>
      </c>
      <c r="P176" s="53">
        <v>0</v>
      </c>
      <c r="Q176" s="52"/>
      <c r="R176" s="28"/>
      <c r="S176" s="28"/>
    </row>
    <row r="177" spans="2:19" ht="16.5" customHeight="1">
      <c r="B177" s="748"/>
      <c r="C177" s="714" t="s">
        <v>154</v>
      </c>
      <c r="D177" s="714" t="s">
        <v>245</v>
      </c>
      <c r="E177" s="771">
        <v>246</v>
      </c>
      <c r="F177" s="771">
        <v>71850</v>
      </c>
      <c r="G177" s="771" t="s">
        <v>7</v>
      </c>
      <c r="H177" s="771" t="s">
        <v>7</v>
      </c>
      <c r="I177" s="771">
        <v>246</v>
      </c>
      <c r="J177" s="771">
        <v>71850</v>
      </c>
      <c r="K177" s="771">
        <v>5859</v>
      </c>
      <c r="L177" s="773" t="s">
        <v>7</v>
      </c>
      <c r="M177" s="773" t="s">
        <v>7</v>
      </c>
      <c r="N177" s="773" t="s">
        <v>7</v>
      </c>
      <c r="O177" s="773" t="s">
        <v>7</v>
      </c>
      <c r="P177" s="775" t="s">
        <v>7</v>
      </c>
      <c r="Q177" s="784" t="s">
        <v>7</v>
      </c>
      <c r="R177" s="28"/>
      <c r="S177" s="28"/>
    </row>
    <row r="178" spans="2:19">
      <c r="B178" s="748"/>
      <c r="C178" s="709"/>
      <c r="D178" s="709"/>
      <c r="E178" s="772"/>
      <c r="F178" s="772"/>
      <c r="G178" s="772"/>
      <c r="H178" s="772"/>
      <c r="I178" s="772"/>
      <c r="J178" s="772"/>
      <c r="K178" s="772"/>
      <c r="L178" s="774"/>
      <c r="M178" s="774"/>
      <c r="N178" s="774"/>
      <c r="O178" s="774"/>
      <c r="P178" s="776"/>
      <c r="Q178" s="785"/>
      <c r="R178" s="28"/>
      <c r="S178" s="28"/>
    </row>
    <row r="179" spans="2:19">
      <c r="B179" s="748"/>
      <c r="C179" s="714" t="s">
        <v>26</v>
      </c>
      <c r="D179" s="714" t="s">
        <v>246</v>
      </c>
      <c r="E179" s="771">
        <v>248</v>
      </c>
      <c r="F179" s="771">
        <v>50000</v>
      </c>
      <c r="G179" s="771" t="s">
        <v>28</v>
      </c>
      <c r="H179" s="771" t="s">
        <v>28</v>
      </c>
      <c r="I179" s="771">
        <v>240</v>
      </c>
      <c r="J179" s="771">
        <v>48000</v>
      </c>
      <c r="K179" s="771">
        <v>7636</v>
      </c>
      <c r="L179" s="771" t="s">
        <v>28</v>
      </c>
      <c r="M179" s="771">
        <v>8</v>
      </c>
      <c r="N179" s="771">
        <v>2000</v>
      </c>
      <c r="O179" s="773" t="s">
        <v>28</v>
      </c>
      <c r="P179" s="775" t="s">
        <v>28</v>
      </c>
      <c r="Q179" s="784" t="s">
        <v>7</v>
      </c>
      <c r="R179" s="28"/>
      <c r="S179" s="28"/>
    </row>
    <row r="180" spans="2:19">
      <c r="B180" s="748"/>
      <c r="C180" s="709"/>
      <c r="D180" s="709"/>
      <c r="E180" s="772"/>
      <c r="F180" s="772"/>
      <c r="G180" s="772"/>
      <c r="H180" s="772"/>
      <c r="I180" s="772"/>
      <c r="J180" s="772"/>
      <c r="K180" s="772"/>
      <c r="L180" s="772"/>
      <c r="M180" s="772"/>
      <c r="N180" s="772"/>
      <c r="O180" s="774"/>
      <c r="P180" s="776"/>
      <c r="Q180" s="785"/>
      <c r="R180" s="28"/>
      <c r="S180" s="28"/>
    </row>
    <row r="181" spans="2:19" ht="16.5" customHeight="1">
      <c r="B181" s="748"/>
      <c r="C181" s="714" t="s">
        <v>27</v>
      </c>
      <c r="D181" s="714" t="s">
        <v>174</v>
      </c>
      <c r="E181" s="771">
        <v>98</v>
      </c>
      <c r="F181" s="771">
        <v>123002</v>
      </c>
      <c r="G181" s="771">
        <v>1941</v>
      </c>
      <c r="H181" s="771">
        <v>14724</v>
      </c>
      <c r="I181" s="771">
        <v>95</v>
      </c>
      <c r="J181" s="771">
        <v>120821</v>
      </c>
      <c r="K181" s="771">
        <v>1941</v>
      </c>
      <c r="L181" s="771">
        <v>560</v>
      </c>
      <c r="M181" s="771">
        <v>3</v>
      </c>
      <c r="N181" s="771">
        <v>2181</v>
      </c>
      <c r="O181" s="771">
        <v>0</v>
      </c>
      <c r="P181" s="782">
        <v>14164</v>
      </c>
      <c r="Q181" s="786">
        <v>11295</v>
      </c>
      <c r="R181" s="28"/>
      <c r="S181" s="28"/>
    </row>
    <row r="182" spans="2:19" ht="18" thickBot="1">
      <c r="B182" s="749"/>
      <c r="C182" s="734"/>
      <c r="D182" s="734"/>
      <c r="E182" s="779"/>
      <c r="F182" s="779"/>
      <c r="G182" s="779"/>
      <c r="H182" s="779"/>
      <c r="I182" s="779"/>
      <c r="J182" s="779"/>
      <c r="K182" s="779"/>
      <c r="L182" s="779"/>
      <c r="M182" s="779"/>
      <c r="N182" s="779"/>
      <c r="O182" s="779"/>
      <c r="P182" s="783"/>
      <c r="Q182" s="787"/>
      <c r="R182" s="28"/>
      <c r="S182" s="28"/>
    </row>
    <row r="183" spans="2:19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6"/>
      <c r="Q183" s="6"/>
    </row>
    <row r="184" spans="2:19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6"/>
      <c r="Q184" s="6"/>
    </row>
    <row r="185" spans="2:19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2:19" ht="18" thickBot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2:19" ht="16.5" customHeight="1">
      <c r="B187" s="624" t="s">
        <v>52</v>
      </c>
      <c r="C187" s="627" t="s">
        <v>9</v>
      </c>
      <c r="D187" s="627" t="s">
        <v>2</v>
      </c>
      <c r="E187" s="790" t="s">
        <v>42</v>
      </c>
      <c r="F187" s="791"/>
      <c r="G187" s="791"/>
      <c r="H187" s="792"/>
      <c r="I187" s="790" t="s">
        <v>649</v>
      </c>
      <c r="J187" s="791"/>
      <c r="K187" s="791"/>
      <c r="L187" s="792"/>
      <c r="M187" s="790" t="s">
        <v>650</v>
      </c>
      <c r="N187" s="791"/>
      <c r="O187" s="791"/>
      <c r="P187" s="796"/>
      <c r="Q187" s="798" t="s">
        <v>274</v>
      </c>
    </row>
    <row r="188" spans="2:19">
      <c r="B188" s="625"/>
      <c r="C188" s="628"/>
      <c r="D188" s="628"/>
      <c r="E188" s="793"/>
      <c r="F188" s="794"/>
      <c r="G188" s="794"/>
      <c r="H188" s="795"/>
      <c r="I188" s="793"/>
      <c r="J188" s="794"/>
      <c r="K188" s="794"/>
      <c r="L188" s="795"/>
      <c r="M188" s="793"/>
      <c r="N188" s="794"/>
      <c r="O188" s="794"/>
      <c r="P188" s="797"/>
      <c r="Q188" s="799"/>
    </row>
    <row r="189" spans="2:19" ht="16.5" customHeight="1">
      <c r="B189" s="625"/>
      <c r="C189" s="628"/>
      <c r="D189" s="628"/>
      <c r="E189" s="800" t="s">
        <v>647</v>
      </c>
      <c r="F189" s="801"/>
      <c r="G189" s="800" t="s">
        <v>648</v>
      </c>
      <c r="H189" s="801"/>
      <c r="I189" s="800" t="s">
        <v>62</v>
      </c>
      <c r="J189" s="801"/>
      <c r="K189" s="800" t="s">
        <v>64</v>
      </c>
      <c r="L189" s="801"/>
      <c r="M189" s="800" t="s">
        <v>62</v>
      </c>
      <c r="N189" s="801"/>
      <c r="O189" s="800" t="s">
        <v>64</v>
      </c>
      <c r="P189" s="802"/>
      <c r="Q189" s="799"/>
    </row>
    <row r="190" spans="2:19">
      <c r="B190" s="625"/>
      <c r="C190" s="628"/>
      <c r="D190" s="628"/>
      <c r="E190" s="803" t="s">
        <v>63</v>
      </c>
      <c r="F190" s="804"/>
      <c r="G190" s="803" t="s">
        <v>65</v>
      </c>
      <c r="H190" s="804"/>
      <c r="I190" s="803" t="s">
        <v>63</v>
      </c>
      <c r="J190" s="804"/>
      <c r="K190" s="803" t="s">
        <v>65</v>
      </c>
      <c r="L190" s="804"/>
      <c r="M190" s="803" t="s">
        <v>63</v>
      </c>
      <c r="N190" s="804"/>
      <c r="O190" s="803" t="s">
        <v>65</v>
      </c>
      <c r="P190" s="805"/>
      <c r="Q190" s="799"/>
    </row>
    <row r="191" spans="2:19">
      <c r="B191" s="625"/>
      <c r="C191" s="628"/>
      <c r="D191" s="628"/>
      <c r="E191" s="638" t="s">
        <v>66</v>
      </c>
      <c r="F191" s="118" t="s">
        <v>67</v>
      </c>
      <c r="G191" s="118">
        <v>50</v>
      </c>
      <c r="H191" s="118">
        <v>40</v>
      </c>
      <c r="I191" s="638" t="s">
        <v>66</v>
      </c>
      <c r="J191" s="118" t="s">
        <v>67</v>
      </c>
      <c r="K191" s="118">
        <v>50</v>
      </c>
      <c r="L191" s="118">
        <v>40</v>
      </c>
      <c r="M191" s="638" t="s">
        <v>66</v>
      </c>
      <c r="N191" s="118" t="s">
        <v>68</v>
      </c>
      <c r="O191" s="118">
        <v>50</v>
      </c>
      <c r="P191" s="55">
        <v>40</v>
      </c>
      <c r="Q191" s="806" t="s">
        <v>275</v>
      </c>
    </row>
    <row r="192" spans="2:19" ht="18" thickBot="1">
      <c r="B192" s="625"/>
      <c r="C192" s="628"/>
      <c r="D192" s="628"/>
      <c r="E192" s="628"/>
      <c r="F192" s="116" t="s">
        <v>55</v>
      </c>
      <c r="G192" s="116" t="s">
        <v>651</v>
      </c>
      <c r="H192" s="116" t="s">
        <v>651</v>
      </c>
      <c r="I192" s="628"/>
      <c r="J192" s="116" t="s">
        <v>55</v>
      </c>
      <c r="K192" s="116" t="s">
        <v>55</v>
      </c>
      <c r="L192" s="116" t="s">
        <v>55</v>
      </c>
      <c r="M192" s="628"/>
      <c r="N192" s="116" t="s">
        <v>55</v>
      </c>
      <c r="O192" s="116" t="s">
        <v>55</v>
      </c>
      <c r="P192" s="117" t="s">
        <v>55</v>
      </c>
      <c r="Q192" s="806"/>
    </row>
    <row r="193" spans="2:17">
      <c r="B193" s="788">
        <v>2017</v>
      </c>
      <c r="C193" s="789" t="s">
        <v>11</v>
      </c>
      <c r="D193" s="37" t="s">
        <v>8</v>
      </c>
      <c r="E193" s="163">
        <f>I193+M193</f>
        <v>1298</v>
      </c>
      <c r="F193" s="163">
        <f>J193+N193</f>
        <v>1865939</v>
      </c>
      <c r="G193" s="163">
        <f>K193+O193</f>
        <v>357008</v>
      </c>
      <c r="H193" s="163">
        <f>L193+P193</f>
        <v>0</v>
      </c>
      <c r="I193" s="167">
        <f t="shared" ref="I193:O193" si="47">SUM(I194:I209)</f>
        <v>682</v>
      </c>
      <c r="J193" s="167">
        <f t="shared" si="47"/>
        <v>1338348</v>
      </c>
      <c r="K193" s="167">
        <f t="shared" si="47"/>
        <v>59155</v>
      </c>
      <c r="L193" s="167">
        <f t="shared" si="47"/>
        <v>0</v>
      </c>
      <c r="M193" s="167">
        <f t="shared" si="47"/>
        <v>616</v>
      </c>
      <c r="N193" s="167">
        <f t="shared" si="47"/>
        <v>527591</v>
      </c>
      <c r="O193" s="167">
        <f t="shared" si="47"/>
        <v>297853</v>
      </c>
      <c r="P193" s="167">
        <f>SUM(P194:P209)</f>
        <v>0</v>
      </c>
      <c r="Q193" s="168"/>
    </row>
    <row r="194" spans="2:17">
      <c r="B194" s="748"/>
      <c r="C194" s="751"/>
      <c r="D194" s="32" t="s">
        <v>12</v>
      </c>
      <c r="E194" s="164">
        <f t="shared" ref="E194:E209" si="48">I194+M194</f>
        <v>414</v>
      </c>
      <c r="F194" s="164">
        <f t="shared" ref="F194:F209" si="49">J194+N194</f>
        <v>326985</v>
      </c>
      <c r="G194" s="164">
        <f t="shared" ref="G194:G209" si="50">K194+O194</f>
        <v>46687</v>
      </c>
      <c r="H194" s="164">
        <f t="shared" ref="H194:H209" si="51">L194+P194</f>
        <v>0</v>
      </c>
      <c r="I194" s="404">
        <v>127</v>
      </c>
      <c r="J194" s="393">
        <v>81115</v>
      </c>
      <c r="K194" s="393">
        <v>18520</v>
      </c>
      <c r="L194" s="393">
        <v>0</v>
      </c>
      <c r="M194" s="393">
        <v>287</v>
      </c>
      <c r="N194" s="393">
        <v>245870</v>
      </c>
      <c r="O194" s="400">
        <v>28167</v>
      </c>
      <c r="P194" s="400">
        <v>0</v>
      </c>
      <c r="Q194" s="165"/>
    </row>
    <row r="195" spans="2:17">
      <c r="B195" s="748"/>
      <c r="C195" s="751"/>
      <c r="D195" s="32" t="s">
        <v>13</v>
      </c>
      <c r="E195" s="164">
        <f t="shared" si="48"/>
        <v>121</v>
      </c>
      <c r="F195" s="164">
        <f t="shared" si="49"/>
        <v>95834</v>
      </c>
      <c r="G195" s="164">
        <f t="shared" si="50"/>
        <v>28116</v>
      </c>
      <c r="H195" s="164">
        <f t="shared" si="51"/>
        <v>0</v>
      </c>
      <c r="I195" s="404">
        <v>61</v>
      </c>
      <c r="J195" s="393">
        <v>60205</v>
      </c>
      <c r="K195" s="393">
        <v>0</v>
      </c>
      <c r="L195" s="393">
        <v>0</v>
      </c>
      <c r="M195" s="393">
        <v>60</v>
      </c>
      <c r="N195" s="393">
        <v>35629</v>
      </c>
      <c r="O195" s="395">
        <v>28116</v>
      </c>
      <c r="P195" s="400">
        <v>0</v>
      </c>
      <c r="Q195" s="165"/>
    </row>
    <row r="196" spans="2:17">
      <c r="B196" s="748"/>
      <c r="C196" s="751"/>
      <c r="D196" s="32" t="s">
        <v>14</v>
      </c>
      <c r="E196" s="164">
        <f t="shared" si="48"/>
        <v>117</v>
      </c>
      <c r="F196" s="164">
        <f t="shared" si="49"/>
        <v>91663</v>
      </c>
      <c r="G196" s="164">
        <f t="shared" si="50"/>
        <v>16708</v>
      </c>
      <c r="H196" s="164">
        <f t="shared" si="51"/>
        <v>0</v>
      </c>
      <c r="I196" s="404">
        <v>117</v>
      </c>
      <c r="J196" s="393">
        <v>91663</v>
      </c>
      <c r="K196" s="393">
        <v>11600</v>
      </c>
      <c r="L196" s="393">
        <v>0</v>
      </c>
      <c r="M196" s="393">
        <v>0</v>
      </c>
      <c r="N196" s="393">
        <v>0</v>
      </c>
      <c r="O196" s="395">
        <v>5108</v>
      </c>
      <c r="P196" s="400">
        <v>0</v>
      </c>
      <c r="Q196" s="165"/>
    </row>
    <row r="197" spans="2:17">
      <c r="B197" s="748"/>
      <c r="C197" s="751"/>
      <c r="D197" s="33" t="s">
        <v>29</v>
      </c>
      <c r="E197" s="164">
        <f t="shared" si="48"/>
        <v>4</v>
      </c>
      <c r="F197" s="164">
        <f t="shared" si="49"/>
        <v>9400</v>
      </c>
      <c r="G197" s="164">
        <f t="shared" si="50"/>
        <v>0</v>
      </c>
      <c r="H197" s="164">
        <f t="shared" si="51"/>
        <v>0</v>
      </c>
      <c r="I197" s="398">
        <v>4</v>
      </c>
      <c r="J197" s="398">
        <v>9400</v>
      </c>
      <c r="K197" s="398">
        <v>0</v>
      </c>
      <c r="L197" s="398">
        <v>0</v>
      </c>
      <c r="M197" s="398">
        <v>0</v>
      </c>
      <c r="N197" s="398">
        <v>0</v>
      </c>
      <c r="O197" s="399">
        <v>0</v>
      </c>
      <c r="P197" s="401">
        <v>0</v>
      </c>
      <c r="Q197" s="165"/>
    </row>
    <row r="198" spans="2:17">
      <c r="B198" s="748"/>
      <c r="C198" s="751"/>
      <c r="D198" s="33" t="s">
        <v>30</v>
      </c>
      <c r="E198" s="164">
        <f t="shared" si="48"/>
        <v>4</v>
      </c>
      <c r="F198" s="164">
        <f t="shared" si="49"/>
        <v>2224</v>
      </c>
      <c r="G198" s="164">
        <f t="shared" si="50"/>
        <v>12811</v>
      </c>
      <c r="H198" s="164">
        <f t="shared" si="51"/>
        <v>0</v>
      </c>
      <c r="I198" s="405">
        <v>0</v>
      </c>
      <c r="J198" s="398">
        <v>0</v>
      </c>
      <c r="K198" s="398">
        <v>0</v>
      </c>
      <c r="L198" s="398">
        <v>0</v>
      </c>
      <c r="M198" s="405">
        <v>4</v>
      </c>
      <c r="N198" s="398">
        <v>2224</v>
      </c>
      <c r="O198" s="398">
        <v>12811</v>
      </c>
      <c r="P198" s="401">
        <v>0</v>
      </c>
      <c r="Q198" s="165"/>
    </row>
    <row r="199" spans="2:17">
      <c r="B199" s="748"/>
      <c r="C199" s="751"/>
      <c r="D199" s="32" t="s">
        <v>15</v>
      </c>
      <c r="E199" s="164">
        <f t="shared" si="48"/>
        <v>8</v>
      </c>
      <c r="F199" s="164">
        <f t="shared" si="49"/>
        <v>44397</v>
      </c>
      <c r="G199" s="164">
        <f t="shared" si="50"/>
        <v>4886</v>
      </c>
      <c r="H199" s="164">
        <f t="shared" si="51"/>
        <v>0</v>
      </c>
      <c r="I199" s="404">
        <v>8</v>
      </c>
      <c r="J199" s="393">
        <v>44397</v>
      </c>
      <c r="K199" s="393">
        <v>0</v>
      </c>
      <c r="L199" s="393">
        <v>0</v>
      </c>
      <c r="M199" s="393">
        <v>0</v>
      </c>
      <c r="N199" s="393">
        <v>0</v>
      </c>
      <c r="O199" s="395">
        <v>4886</v>
      </c>
      <c r="P199" s="400">
        <v>0</v>
      </c>
      <c r="Q199" s="165"/>
    </row>
    <row r="200" spans="2:17">
      <c r="B200" s="748"/>
      <c r="C200" s="751"/>
      <c r="D200" s="32" t="s">
        <v>16</v>
      </c>
      <c r="E200" s="164">
        <f t="shared" si="48"/>
        <v>25</v>
      </c>
      <c r="F200" s="164">
        <f t="shared" si="49"/>
        <v>36220</v>
      </c>
      <c r="G200" s="164">
        <f t="shared" si="50"/>
        <v>0</v>
      </c>
      <c r="H200" s="164">
        <f t="shared" si="51"/>
        <v>0</v>
      </c>
      <c r="I200" s="404">
        <v>0</v>
      </c>
      <c r="J200" s="393">
        <v>0</v>
      </c>
      <c r="K200" s="393">
        <v>0</v>
      </c>
      <c r="L200" s="393">
        <v>0</v>
      </c>
      <c r="M200" s="393">
        <v>25</v>
      </c>
      <c r="N200" s="393">
        <v>36220</v>
      </c>
      <c r="O200" s="395">
        <v>0</v>
      </c>
      <c r="P200" s="400">
        <v>0</v>
      </c>
      <c r="Q200" s="165"/>
    </row>
    <row r="201" spans="2:17">
      <c r="B201" s="748"/>
      <c r="C201" s="751"/>
      <c r="D201" s="32" t="s">
        <v>17</v>
      </c>
      <c r="E201" s="164">
        <f t="shared" si="48"/>
        <v>8</v>
      </c>
      <c r="F201" s="164">
        <f t="shared" si="49"/>
        <v>25835</v>
      </c>
      <c r="G201" s="164">
        <f t="shared" si="50"/>
        <v>0</v>
      </c>
      <c r="H201" s="164">
        <f t="shared" si="51"/>
        <v>0</v>
      </c>
      <c r="I201" s="404">
        <v>1</v>
      </c>
      <c r="J201" s="393">
        <v>904</v>
      </c>
      <c r="K201" s="393">
        <v>0</v>
      </c>
      <c r="L201" s="393">
        <v>0</v>
      </c>
      <c r="M201" s="393">
        <v>7</v>
      </c>
      <c r="N201" s="393">
        <v>24931</v>
      </c>
      <c r="O201" s="395">
        <v>0</v>
      </c>
      <c r="P201" s="400">
        <v>0</v>
      </c>
      <c r="Q201" s="165"/>
    </row>
    <row r="202" spans="2:17">
      <c r="B202" s="748"/>
      <c r="C202" s="751"/>
      <c r="D202" s="32" t="s">
        <v>18</v>
      </c>
      <c r="E202" s="164">
        <f t="shared" si="48"/>
        <v>72</v>
      </c>
      <c r="F202" s="164">
        <f t="shared" si="49"/>
        <v>50806</v>
      </c>
      <c r="G202" s="164">
        <f t="shared" si="50"/>
        <v>0</v>
      </c>
      <c r="H202" s="164">
        <f t="shared" si="51"/>
        <v>0</v>
      </c>
      <c r="I202" s="404"/>
      <c r="J202" s="393">
        <v>0</v>
      </c>
      <c r="K202" s="393">
        <v>0</v>
      </c>
      <c r="L202" s="393">
        <v>0</v>
      </c>
      <c r="M202" s="393">
        <v>72</v>
      </c>
      <c r="N202" s="393">
        <v>50806</v>
      </c>
      <c r="O202" s="395">
        <v>0</v>
      </c>
      <c r="P202" s="400">
        <v>0</v>
      </c>
      <c r="Q202" s="165"/>
    </row>
    <row r="203" spans="2:17">
      <c r="B203" s="748"/>
      <c r="C203" s="751"/>
      <c r="D203" s="32" t="s">
        <v>19</v>
      </c>
      <c r="E203" s="164">
        <f t="shared" si="48"/>
        <v>105</v>
      </c>
      <c r="F203" s="164">
        <f t="shared" si="49"/>
        <v>114368</v>
      </c>
      <c r="G203" s="164">
        <f t="shared" si="50"/>
        <v>157741</v>
      </c>
      <c r="H203" s="164">
        <f t="shared" si="51"/>
        <v>0</v>
      </c>
      <c r="I203" s="404">
        <v>86</v>
      </c>
      <c r="J203" s="393">
        <v>102525</v>
      </c>
      <c r="K203" s="393">
        <v>23199</v>
      </c>
      <c r="L203" s="393">
        <v>0</v>
      </c>
      <c r="M203" s="393">
        <v>19</v>
      </c>
      <c r="N203" s="393">
        <v>11843</v>
      </c>
      <c r="O203" s="395">
        <v>134542</v>
      </c>
      <c r="P203" s="400">
        <v>0</v>
      </c>
      <c r="Q203" s="165"/>
    </row>
    <row r="204" spans="2:17">
      <c r="B204" s="748"/>
      <c r="C204" s="751"/>
      <c r="D204" s="32" t="s">
        <v>21</v>
      </c>
      <c r="E204" s="164">
        <f t="shared" si="48"/>
        <v>115</v>
      </c>
      <c r="F204" s="164">
        <f t="shared" si="49"/>
        <v>187793</v>
      </c>
      <c r="G204" s="164">
        <f t="shared" si="50"/>
        <v>32320</v>
      </c>
      <c r="H204" s="164">
        <f t="shared" si="51"/>
        <v>0</v>
      </c>
      <c r="I204" s="404">
        <v>85</v>
      </c>
      <c r="J204" s="393">
        <v>174738</v>
      </c>
      <c r="K204" s="393">
        <v>2790</v>
      </c>
      <c r="L204" s="393">
        <v>0</v>
      </c>
      <c r="M204" s="393">
        <v>30</v>
      </c>
      <c r="N204" s="393">
        <v>13055</v>
      </c>
      <c r="O204" s="395">
        <v>29530</v>
      </c>
      <c r="P204" s="400">
        <v>0</v>
      </c>
      <c r="Q204" s="165"/>
    </row>
    <row r="205" spans="2:17">
      <c r="B205" s="748"/>
      <c r="C205" s="751"/>
      <c r="D205" s="32" t="s">
        <v>22</v>
      </c>
      <c r="E205" s="164">
        <f t="shared" si="48"/>
        <v>35</v>
      </c>
      <c r="F205" s="164">
        <f t="shared" si="49"/>
        <v>108688</v>
      </c>
      <c r="G205" s="164">
        <f t="shared" si="50"/>
        <v>24717</v>
      </c>
      <c r="H205" s="164">
        <f t="shared" si="51"/>
        <v>0</v>
      </c>
      <c r="I205" s="404">
        <v>8</v>
      </c>
      <c r="J205" s="393">
        <v>54907</v>
      </c>
      <c r="K205" s="393">
        <v>0</v>
      </c>
      <c r="L205" s="393">
        <v>0</v>
      </c>
      <c r="M205" s="393">
        <v>27</v>
      </c>
      <c r="N205" s="393">
        <v>53781</v>
      </c>
      <c r="O205" s="395">
        <v>24717</v>
      </c>
      <c r="P205" s="400">
        <v>0</v>
      </c>
      <c r="Q205" s="165"/>
    </row>
    <row r="206" spans="2:17">
      <c r="B206" s="748"/>
      <c r="C206" s="751"/>
      <c r="D206" s="32" t="s">
        <v>24</v>
      </c>
      <c r="E206" s="164">
        <f t="shared" si="48"/>
        <v>58</v>
      </c>
      <c r="F206" s="164">
        <f t="shared" si="49"/>
        <v>183403</v>
      </c>
      <c r="G206" s="164">
        <f t="shared" si="50"/>
        <v>25723</v>
      </c>
      <c r="H206" s="164">
        <f t="shared" si="51"/>
        <v>0</v>
      </c>
      <c r="I206" s="404">
        <v>56</v>
      </c>
      <c r="J206" s="393">
        <v>182268</v>
      </c>
      <c r="K206" s="393">
        <v>761</v>
      </c>
      <c r="L206" s="393">
        <v>0</v>
      </c>
      <c r="M206" s="393">
        <v>2</v>
      </c>
      <c r="N206" s="393">
        <v>1135</v>
      </c>
      <c r="O206" s="393">
        <v>24962</v>
      </c>
      <c r="P206" s="395">
        <v>0</v>
      </c>
      <c r="Q206" s="165"/>
    </row>
    <row r="207" spans="2:17">
      <c r="B207" s="748"/>
      <c r="C207" s="751"/>
      <c r="D207" s="32" t="s">
        <v>25</v>
      </c>
      <c r="E207" s="164">
        <f t="shared" si="48"/>
        <v>31</v>
      </c>
      <c r="F207" s="164">
        <f t="shared" si="49"/>
        <v>42805</v>
      </c>
      <c r="G207" s="164">
        <f t="shared" si="50"/>
        <v>2069</v>
      </c>
      <c r="H207" s="164">
        <f t="shared" si="51"/>
        <v>0</v>
      </c>
      <c r="I207" s="404">
        <v>29</v>
      </c>
      <c r="J207" s="393">
        <v>41856</v>
      </c>
      <c r="K207" s="393">
        <v>2069</v>
      </c>
      <c r="L207" s="393">
        <v>0</v>
      </c>
      <c r="M207" s="393">
        <v>2</v>
      </c>
      <c r="N207" s="393">
        <v>949</v>
      </c>
      <c r="O207" s="393">
        <v>0</v>
      </c>
      <c r="P207" s="395">
        <v>0</v>
      </c>
      <c r="Q207" s="165"/>
    </row>
    <row r="208" spans="2:17">
      <c r="B208" s="748"/>
      <c r="C208" s="751"/>
      <c r="D208" s="129" t="s">
        <v>204</v>
      </c>
      <c r="E208" s="164">
        <f t="shared" si="48"/>
        <v>87</v>
      </c>
      <c r="F208" s="164">
        <f t="shared" si="49"/>
        <v>374255</v>
      </c>
      <c r="G208" s="164">
        <f t="shared" si="50"/>
        <v>558</v>
      </c>
      <c r="H208" s="164">
        <f t="shared" si="51"/>
        <v>0</v>
      </c>
      <c r="I208" s="404">
        <v>85</v>
      </c>
      <c r="J208" s="393">
        <v>373580</v>
      </c>
      <c r="K208" s="393">
        <v>0</v>
      </c>
      <c r="L208" s="393">
        <v>0</v>
      </c>
      <c r="M208" s="393">
        <v>2</v>
      </c>
      <c r="N208" s="393">
        <v>675</v>
      </c>
      <c r="O208" s="393">
        <v>558</v>
      </c>
      <c r="P208" s="395">
        <v>0</v>
      </c>
      <c r="Q208" s="165"/>
    </row>
    <row r="209" spans="2:17">
      <c r="B209" s="748"/>
      <c r="C209" s="709"/>
      <c r="D209" s="125" t="s">
        <v>209</v>
      </c>
      <c r="E209" s="166">
        <f t="shared" si="48"/>
        <v>94</v>
      </c>
      <c r="F209" s="166">
        <f t="shared" si="49"/>
        <v>171263</v>
      </c>
      <c r="G209" s="166">
        <f t="shared" si="50"/>
        <v>4672</v>
      </c>
      <c r="H209" s="166">
        <f t="shared" si="51"/>
        <v>0</v>
      </c>
      <c r="I209" s="393">
        <v>15</v>
      </c>
      <c r="J209" s="393">
        <v>120790</v>
      </c>
      <c r="K209" s="393">
        <v>216</v>
      </c>
      <c r="L209" s="393">
        <v>0</v>
      </c>
      <c r="M209" s="393">
        <v>79</v>
      </c>
      <c r="N209" s="393">
        <v>50473</v>
      </c>
      <c r="O209" s="393">
        <v>4456</v>
      </c>
      <c r="P209" s="395">
        <v>0</v>
      </c>
      <c r="Q209" s="165"/>
    </row>
    <row r="210" spans="2:17">
      <c r="B210" s="748"/>
      <c r="C210" s="714" t="s">
        <v>154</v>
      </c>
      <c r="D210" s="714" t="s">
        <v>241</v>
      </c>
      <c r="E210" s="771">
        <v>246</v>
      </c>
      <c r="F210" s="771">
        <v>71850</v>
      </c>
      <c r="G210" s="771" t="s">
        <v>7</v>
      </c>
      <c r="H210" s="771" t="s">
        <v>7</v>
      </c>
      <c r="I210" s="771">
        <v>246</v>
      </c>
      <c r="J210" s="771">
        <v>71850</v>
      </c>
      <c r="K210" s="771">
        <v>5859</v>
      </c>
      <c r="L210" s="773" t="s">
        <v>7</v>
      </c>
      <c r="M210" s="773" t="s">
        <v>7</v>
      </c>
      <c r="N210" s="773" t="s">
        <v>7</v>
      </c>
      <c r="O210" s="773" t="s">
        <v>7</v>
      </c>
      <c r="P210" s="775" t="s">
        <v>7</v>
      </c>
      <c r="Q210" s="784" t="s">
        <v>7</v>
      </c>
    </row>
    <row r="211" spans="2:17">
      <c r="B211" s="748"/>
      <c r="C211" s="709"/>
      <c r="D211" s="709"/>
      <c r="E211" s="772"/>
      <c r="F211" s="772"/>
      <c r="G211" s="772"/>
      <c r="H211" s="772"/>
      <c r="I211" s="772"/>
      <c r="J211" s="772"/>
      <c r="K211" s="772"/>
      <c r="L211" s="774"/>
      <c r="M211" s="774"/>
      <c r="N211" s="774"/>
      <c r="O211" s="774"/>
      <c r="P211" s="776"/>
      <c r="Q211" s="785"/>
    </row>
    <row r="212" spans="2:17">
      <c r="B212" s="748"/>
      <c r="C212" s="714" t="s">
        <v>26</v>
      </c>
      <c r="D212" s="714" t="s">
        <v>244</v>
      </c>
      <c r="E212" s="771">
        <v>248</v>
      </c>
      <c r="F212" s="771">
        <v>50000</v>
      </c>
      <c r="G212" s="771" t="s">
        <v>28</v>
      </c>
      <c r="H212" s="771" t="s">
        <v>28</v>
      </c>
      <c r="I212" s="771">
        <v>240</v>
      </c>
      <c r="J212" s="771">
        <v>48000</v>
      </c>
      <c r="K212" s="771">
        <v>7636</v>
      </c>
      <c r="L212" s="771" t="s">
        <v>28</v>
      </c>
      <c r="M212" s="771">
        <v>8</v>
      </c>
      <c r="N212" s="771">
        <v>2000</v>
      </c>
      <c r="O212" s="773" t="s">
        <v>28</v>
      </c>
      <c r="P212" s="775" t="s">
        <v>28</v>
      </c>
      <c r="Q212" s="784" t="s">
        <v>7</v>
      </c>
    </row>
    <row r="213" spans="2:17">
      <c r="B213" s="748"/>
      <c r="C213" s="709"/>
      <c r="D213" s="709"/>
      <c r="E213" s="772"/>
      <c r="F213" s="772"/>
      <c r="G213" s="772"/>
      <c r="H213" s="772"/>
      <c r="I213" s="772"/>
      <c r="J213" s="772"/>
      <c r="K213" s="772"/>
      <c r="L213" s="772"/>
      <c r="M213" s="772"/>
      <c r="N213" s="772"/>
      <c r="O213" s="774"/>
      <c r="P213" s="776"/>
      <c r="Q213" s="785"/>
    </row>
    <row r="214" spans="2:17">
      <c r="B214" s="748"/>
      <c r="C214" s="714" t="s">
        <v>27</v>
      </c>
      <c r="D214" s="714" t="s">
        <v>174</v>
      </c>
      <c r="E214" s="771">
        <v>98</v>
      </c>
      <c r="F214" s="771">
        <v>123002</v>
      </c>
      <c r="G214" s="771">
        <v>1941</v>
      </c>
      <c r="H214" s="771">
        <v>14724</v>
      </c>
      <c r="I214" s="771">
        <v>95</v>
      </c>
      <c r="J214" s="771">
        <v>120821</v>
      </c>
      <c r="K214" s="771">
        <v>1941</v>
      </c>
      <c r="L214" s="771">
        <v>560</v>
      </c>
      <c r="M214" s="771">
        <v>3</v>
      </c>
      <c r="N214" s="771">
        <v>2181</v>
      </c>
      <c r="O214" s="771">
        <v>0</v>
      </c>
      <c r="P214" s="782">
        <v>14164</v>
      </c>
      <c r="Q214" s="786">
        <v>11295</v>
      </c>
    </row>
    <row r="215" spans="2:17" ht="18" thickBot="1">
      <c r="B215" s="749"/>
      <c r="C215" s="734"/>
      <c r="D215" s="734"/>
      <c r="E215" s="779"/>
      <c r="F215" s="779"/>
      <c r="G215" s="779"/>
      <c r="H215" s="779"/>
      <c r="I215" s="779"/>
      <c r="J215" s="779"/>
      <c r="K215" s="779"/>
      <c r="L215" s="779"/>
      <c r="M215" s="779"/>
      <c r="N215" s="779"/>
      <c r="O215" s="779"/>
      <c r="P215" s="783"/>
      <c r="Q215" s="787"/>
    </row>
    <row r="216" spans="2:17"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1"/>
      <c r="N216" s="371"/>
      <c r="O216" s="371"/>
      <c r="P216" s="363"/>
      <c r="Q216" s="363"/>
    </row>
    <row r="217" spans="2:17" ht="16.5" customHeight="1"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63"/>
      <c r="Q217" s="363"/>
    </row>
    <row r="218" spans="2:17"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</row>
    <row r="219" spans="2:17" ht="18" thickBot="1"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</row>
    <row r="220" spans="2:17">
      <c r="B220" s="624" t="s">
        <v>52</v>
      </c>
      <c r="C220" s="627" t="s">
        <v>9</v>
      </c>
      <c r="D220" s="627" t="s">
        <v>2</v>
      </c>
      <c r="E220" s="790" t="s">
        <v>42</v>
      </c>
      <c r="F220" s="791"/>
      <c r="G220" s="791"/>
      <c r="H220" s="792"/>
      <c r="I220" s="790" t="s">
        <v>251</v>
      </c>
      <c r="J220" s="791"/>
      <c r="K220" s="791"/>
      <c r="L220" s="792"/>
      <c r="M220" s="790" t="s">
        <v>650</v>
      </c>
      <c r="N220" s="791"/>
      <c r="O220" s="791"/>
      <c r="P220" s="796"/>
      <c r="Q220" s="798" t="s">
        <v>274</v>
      </c>
    </row>
    <row r="221" spans="2:17">
      <c r="B221" s="625"/>
      <c r="C221" s="628"/>
      <c r="D221" s="628"/>
      <c r="E221" s="793"/>
      <c r="F221" s="794"/>
      <c r="G221" s="794"/>
      <c r="H221" s="795"/>
      <c r="I221" s="793"/>
      <c r="J221" s="794"/>
      <c r="K221" s="794"/>
      <c r="L221" s="795"/>
      <c r="M221" s="793"/>
      <c r="N221" s="794"/>
      <c r="O221" s="794"/>
      <c r="P221" s="797"/>
      <c r="Q221" s="799"/>
    </row>
    <row r="222" spans="2:17">
      <c r="B222" s="625"/>
      <c r="C222" s="628"/>
      <c r="D222" s="628"/>
      <c r="E222" s="800" t="s">
        <v>647</v>
      </c>
      <c r="F222" s="801"/>
      <c r="G222" s="800" t="s">
        <v>648</v>
      </c>
      <c r="H222" s="801"/>
      <c r="I222" s="800" t="s">
        <v>62</v>
      </c>
      <c r="J222" s="801"/>
      <c r="K222" s="800" t="s">
        <v>64</v>
      </c>
      <c r="L222" s="801"/>
      <c r="M222" s="800" t="s">
        <v>62</v>
      </c>
      <c r="N222" s="801"/>
      <c r="O222" s="800" t="s">
        <v>64</v>
      </c>
      <c r="P222" s="802"/>
      <c r="Q222" s="799"/>
    </row>
    <row r="223" spans="2:17">
      <c r="B223" s="625"/>
      <c r="C223" s="628"/>
      <c r="D223" s="628"/>
      <c r="E223" s="803" t="s">
        <v>63</v>
      </c>
      <c r="F223" s="804"/>
      <c r="G223" s="803" t="s">
        <v>65</v>
      </c>
      <c r="H223" s="804"/>
      <c r="I223" s="803" t="s">
        <v>63</v>
      </c>
      <c r="J223" s="804"/>
      <c r="K223" s="803" t="s">
        <v>65</v>
      </c>
      <c r="L223" s="804"/>
      <c r="M223" s="803" t="s">
        <v>63</v>
      </c>
      <c r="N223" s="804"/>
      <c r="O223" s="803" t="s">
        <v>65</v>
      </c>
      <c r="P223" s="805"/>
      <c r="Q223" s="799"/>
    </row>
    <row r="224" spans="2:17">
      <c r="B224" s="625"/>
      <c r="C224" s="628"/>
      <c r="D224" s="628"/>
      <c r="E224" s="638" t="s">
        <v>66</v>
      </c>
      <c r="F224" s="376" t="s">
        <v>67</v>
      </c>
      <c r="G224" s="376">
        <v>50</v>
      </c>
      <c r="H224" s="376">
        <v>40</v>
      </c>
      <c r="I224" s="638" t="s">
        <v>66</v>
      </c>
      <c r="J224" s="376" t="s">
        <v>67</v>
      </c>
      <c r="K224" s="376">
        <v>50</v>
      </c>
      <c r="L224" s="376">
        <v>40</v>
      </c>
      <c r="M224" s="638" t="s">
        <v>66</v>
      </c>
      <c r="N224" s="376" t="s">
        <v>68</v>
      </c>
      <c r="O224" s="376">
        <v>50</v>
      </c>
      <c r="P224" s="370">
        <v>40</v>
      </c>
      <c r="Q224" s="806" t="s">
        <v>275</v>
      </c>
    </row>
    <row r="225" spans="2:17" ht="16.5" customHeight="1" thickBot="1">
      <c r="B225" s="625"/>
      <c r="C225" s="628"/>
      <c r="D225" s="628"/>
      <c r="E225" s="628"/>
      <c r="F225" s="374" t="s">
        <v>55</v>
      </c>
      <c r="G225" s="374" t="s">
        <v>651</v>
      </c>
      <c r="H225" s="374" t="s">
        <v>651</v>
      </c>
      <c r="I225" s="628"/>
      <c r="J225" s="374" t="s">
        <v>55</v>
      </c>
      <c r="K225" s="374" t="s">
        <v>55</v>
      </c>
      <c r="L225" s="374" t="s">
        <v>55</v>
      </c>
      <c r="M225" s="628"/>
      <c r="N225" s="374" t="s">
        <v>55</v>
      </c>
      <c r="O225" s="374" t="s">
        <v>55</v>
      </c>
      <c r="P225" s="375" t="s">
        <v>55</v>
      </c>
      <c r="Q225" s="806"/>
    </row>
    <row r="226" spans="2:17">
      <c r="B226" s="788">
        <v>2018</v>
      </c>
      <c r="C226" s="789" t="s">
        <v>11</v>
      </c>
      <c r="D226" s="368" t="s">
        <v>8</v>
      </c>
      <c r="E226" s="406">
        <f>I226+M226</f>
        <v>1137</v>
      </c>
      <c r="F226" s="406">
        <f>J226+N226</f>
        <v>1507633</v>
      </c>
      <c r="G226" s="406">
        <f>K226+O226</f>
        <v>290647</v>
      </c>
      <c r="H226" s="406">
        <f>L226+P226</f>
        <v>0</v>
      </c>
      <c r="I226" s="406">
        <f>SUM(I227:I242)</f>
        <v>606</v>
      </c>
      <c r="J226" s="406">
        <f t="shared" ref="J226:P226" si="52">SUM(J227:J242)</f>
        <v>1032875</v>
      </c>
      <c r="K226" s="406">
        <f t="shared" si="52"/>
        <v>47764</v>
      </c>
      <c r="L226" s="406">
        <f t="shared" si="52"/>
        <v>0</v>
      </c>
      <c r="M226" s="406">
        <f t="shared" si="52"/>
        <v>531</v>
      </c>
      <c r="N226" s="406">
        <f t="shared" si="52"/>
        <v>474758</v>
      </c>
      <c r="O226" s="406">
        <f t="shared" si="52"/>
        <v>242883</v>
      </c>
      <c r="P226" s="406">
        <f t="shared" si="52"/>
        <v>0</v>
      </c>
      <c r="Q226" s="372"/>
    </row>
    <row r="227" spans="2:17" ht="16.5" customHeight="1">
      <c r="B227" s="748"/>
      <c r="C227" s="751"/>
      <c r="D227" s="365" t="s">
        <v>12</v>
      </c>
      <c r="E227" s="402">
        <f t="shared" ref="E227:E242" si="53">I227+M227</f>
        <v>417</v>
      </c>
      <c r="F227" s="402">
        <f t="shared" ref="F227:F242" si="54">J227+N227</f>
        <v>337916</v>
      </c>
      <c r="G227" s="402">
        <f t="shared" ref="G227:G242" si="55">K227+O227</f>
        <v>38728</v>
      </c>
      <c r="H227" s="384">
        <f t="shared" ref="H227:H242" si="56">L227+P227</f>
        <v>0</v>
      </c>
      <c r="I227" s="417">
        <v>131</v>
      </c>
      <c r="J227" s="417">
        <v>92572</v>
      </c>
      <c r="K227" s="417">
        <v>14677</v>
      </c>
      <c r="L227" s="407">
        <v>0</v>
      </c>
      <c r="M227" s="417">
        <v>286</v>
      </c>
      <c r="N227" s="417">
        <v>245344</v>
      </c>
      <c r="O227" s="417">
        <v>24051</v>
      </c>
      <c r="P227" s="382"/>
      <c r="Q227" s="369"/>
    </row>
    <row r="228" spans="2:17">
      <c r="B228" s="748"/>
      <c r="C228" s="751"/>
      <c r="D228" s="365" t="s">
        <v>13</v>
      </c>
      <c r="E228" s="402">
        <f t="shared" si="53"/>
        <v>142</v>
      </c>
      <c r="F228" s="402">
        <f t="shared" si="54"/>
        <v>104807</v>
      </c>
      <c r="G228" s="402">
        <f t="shared" si="55"/>
        <v>31974</v>
      </c>
      <c r="H228" s="384">
        <f t="shared" si="56"/>
        <v>0</v>
      </c>
      <c r="I228" s="417">
        <v>63</v>
      </c>
      <c r="J228" s="417">
        <v>61163</v>
      </c>
      <c r="K228" s="417">
        <v>1625</v>
      </c>
      <c r="L228" s="407">
        <v>0</v>
      </c>
      <c r="M228" s="417">
        <v>79</v>
      </c>
      <c r="N228" s="417">
        <v>43644</v>
      </c>
      <c r="O228" s="417">
        <v>30349</v>
      </c>
      <c r="P228" s="382"/>
      <c r="Q228" s="369"/>
    </row>
    <row r="229" spans="2:17">
      <c r="B229" s="748"/>
      <c r="C229" s="751"/>
      <c r="D229" s="365" t="s">
        <v>14</v>
      </c>
      <c r="E229" s="418">
        <f t="shared" si="53"/>
        <v>117</v>
      </c>
      <c r="F229" s="418">
        <f t="shared" si="54"/>
        <v>91663</v>
      </c>
      <c r="G229" s="418">
        <f t="shared" si="55"/>
        <v>16708</v>
      </c>
      <c r="H229" s="384">
        <f t="shared" si="56"/>
        <v>0</v>
      </c>
      <c r="I229" s="417">
        <v>117</v>
      </c>
      <c r="J229" s="417">
        <v>91663</v>
      </c>
      <c r="K229" s="417">
        <v>11600</v>
      </c>
      <c r="L229" s="407">
        <v>0</v>
      </c>
      <c r="M229" s="417">
        <v>0</v>
      </c>
      <c r="N229" s="417">
        <v>0</v>
      </c>
      <c r="O229" s="417">
        <v>5108</v>
      </c>
      <c r="P229" s="382"/>
      <c r="Q229" s="369"/>
    </row>
    <row r="230" spans="2:17">
      <c r="B230" s="748"/>
      <c r="C230" s="751"/>
      <c r="D230" s="366" t="s">
        <v>29</v>
      </c>
      <c r="E230" s="418">
        <f t="shared" si="53"/>
        <v>4</v>
      </c>
      <c r="F230" s="418">
        <f t="shared" si="54"/>
        <v>9400</v>
      </c>
      <c r="G230" s="418">
        <f t="shared" si="55"/>
        <v>0</v>
      </c>
      <c r="H230" s="384">
        <f t="shared" si="56"/>
        <v>0</v>
      </c>
      <c r="I230" s="398">
        <v>4</v>
      </c>
      <c r="J230" s="398">
        <v>9400</v>
      </c>
      <c r="K230" s="398">
        <v>0</v>
      </c>
      <c r="L230" s="398">
        <v>0</v>
      </c>
      <c r="M230" s="417">
        <v>0</v>
      </c>
      <c r="N230" s="417">
        <v>0</v>
      </c>
      <c r="O230" s="417">
        <v>0</v>
      </c>
      <c r="P230" s="407"/>
      <c r="Q230" s="369"/>
    </row>
    <row r="231" spans="2:17">
      <c r="B231" s="748"/>
      <c r="C231" s="751"/>
      <c r="D231" s="366" t="s">
        <v>30</v>
      </c>
      <c r="E231" s="418">
        <f t="shared" si="53"/>
        <v>4</v>
      </c>
      <c r="F231" s="418">
        <f t="shared" si="54"/>
        <v>224</v>
      </c>
      <c r="G231" s="418">
        <f t="shared" si="55"/>
        <v>12811</v>
      </c>
      <c r="H231" s="384">
        <f t="shared" si="56"/>
        <v>0</v>
      </c>
      <c r="I231" s="417">
        <v>0</v>
      </c>
      <c r="J231" s="417">
        <v>0</v>
      </c>
      <c r="K231" s="417">
        <v>0</v>
      </c>
      <c r="L231" s="407">
        <v>0</v>
      </c>
      <c r="M231" s="417">
        <v>4</v>
      </c>
      <c r="N231" s="417">
        <v>224</v>
      </c>
      <c r="O231" s="417">
        <v>12811</v>
      </c>
      <c r="P231" s="382"/>
      <c r="Q231" s="369"/>
    </row>
    <row r="232" spans="2:17">
      <c r="B232" s="748"/>
      <c r="C232" s="751"/>
      <c r="D232" s="365" t="s">
        <v>15</v>
      </c>
      <c r="E232" s="418">
        <f t="shared" si="53"/>
        <v>8</v>
      </c>
      <c r="F232" s="418">
        <f t="shared" si="54"/>
        <v>44397</v>
      </c>
      <c r="G232" s="418">
        <f t="shared" si="55"/>
        <v>4886</v>
      </c>
      <c r="H232" s="384">
        <f t="shared" si="56"/>
        <v>0</v>
      </c>
      <c r="I232" s="417">
        <v>8</v>
      </c>
      <c r="J232" s="417">
        <v>44397</v>
      </c>
      <c r="K232" s="417">
        <v>0</v>
      </c>
      <c r="L232" s="407">
        <v>0</v>
      </c>
      <c r="M232" s="417">
        <v>0</v>
      </c>
      <c r="N232" s="417">
        <v>0</v>
      </c>
      <c r="O232" s="417">
        <v>4886</v>
      </c>
      <c r="P232" s="382"/>
      <c r="Q232" s="369"/>
    </row>
    <row r="233" spans="2:17">
      <c r="B233" s="748"/>
      <c r="C233" s="751"/>
      <c r="D233" s="365" t="s">
        <v>16</v>
      </c>
      <c r="E233" s="418">
        <f t="shared" si="53"/>
        <v>25</v>
      </c>
      <c r="F233" s="418">
        <f t="shared" si="54"/>
        <v>36959</v>
      </c>
      <c r="G233" s="418">
        <f t="shared" si="55"/>
        <v>0</v>
      </c>
      <c r="H233" s="384">
        <f t="shared" si="56"/>
        <v>0</v>
      </c>
      <c r="I233" s="417">
        <v>0</v>
      </c>
      <c r="J233" s="417">
        <v>0</v>
      </c>
      <c r="K233" s="417">
        <v>0</v>
      </c>
      <c r="L233" s="407">
        <v>0</v>
      </c>
      <c r="M233" s="417">
        <v>25</v>
      </c>
      <c r="N233" s="417">
        <v>36959</v>
      </c>
      <c r="O233" s="417">
        <v>0</v>
      </c>
      <c r="P233" s="382"/>
      <c r="Q233" s="369"/>
    </row>
    <row r="234" spans="2:17">
      <c r="B234" s="748"/>
      <c r="C234" s="751"/>
      <c r="D234" s="365" t="s">
        <v>17</v>
      </c>
      <c r="E234" s="418">
        <f t="shared" si="53"/>
        <v>8</v>
      </c>
      <c r="F234" s="418">
        <f t="shared" si="54"/>
        <v>25835</v>
      </c>
      <c r="G234" s="418">
        <f t="shared" si="55"/>
        <v>0</v>
      </c>
      <c r="H234" s="384">
        <f t="shared" si="56"/>
        <v>0</v>
      </c>
      <c r="I234" s="417">
        <v>1</v>
      </c>
      <c r="J234" s="417">
        <v>904</v>
      </c>
      <c r="K234" s="417">
        <v>0</v>
      </c>
      <c r="L234" s="407">
        <v>0</v>
      </c>
      <c r="M234" s="417">
        <v>7</v>
      </c>
      <c r="N234" s="417">
        <v>24931</v>
      </c>
      <c r="O234" s="417">
        <v>0</v>
      </c>
      <c r="P234" s="382"/>
      <c r="Q234" s="369"/>
    </row>
    <row r="235" spans="2:17">
      <c r="B235" s="748"/>
      <c r="C235" s="751"/>
      <c r="D235" s="365" t="s">
        <v>18</v>
      </c>
      <c r="E235" s="418">
        <f t="shared" si="53"/>
        <v>72</v>
      </c>
      <c r="F235" s="418">
        <f t="shared" si="54"/>
        <v>50806</v>
      </c>
      <c r="G235" s="418">
        <f t="shared" si="55"/>
        <v>0</v>
      </c>
      <c r="H235" s="384">
        <f t="shared" si="56"/>
        <v>0</v>
      </c>
      <c r="I235" s="417">
        <v>0</v>
      </c>
      <c r="J235" s="417">
        <v>0</v>
      </c>
      <c r="K235" s="417">
        <v>0</v>
      </c>
      <c r="L235" s="407">
        <v>0</v>
      </c>
      <c r="M235" s="417">
        <v>72</v>
      </c>
      <c r="N235" s="417">
        <v>50806</v>
      </c>
      <c r="O235" s="417">
        <v>0</v>
      </c>
      <c r="P235" s="382"/>
      <c r="Q235" s="369"/>
    </row>
    <row r="236" spans="2:17">
      <c r="B236" s="748"/>
      <c r="C236" s="751"/>
      <c r="D236" s="365" t="s">
        <v>19</v>
      </c>
      <c r="E236" s="418">
        <f t="shared" si="53"/>
        <v>116</v>
      </c>
      <c r="F236" s="418">
        <f t="shared" si="54"/>
        <v>123764</v>
      </c>
      <c r="G236" s="418">
        <f t="shared" si="55"/>
        <v>103924</v>
      </c>
      <c r="H236" s="384">
        <f t="shared" si="56"/>
        <v>0</v>
      </c>
      <c r="I236" s="417">
        <v>89</v>
      </c>
      <c r="J236" s="417">
        <v>106779</v>
      </c>
      <c r="K236" s="417">
        <v>16985</v>
      </c>
      <c r="L236" s="407">
        <v>0</v>
      </c>
      <c r="M236" s="417">
        <v>27</v>
      </c>
      <c r="N236" s="417">
        <v>16985</v>
      </c>
      <c r="O236" s="417">
        <v>86939</v>
      </c>
      <c r="P236" s="382"/>
      <c r="Q236" s="369"/>
    </row>
    <row r="237" spans="2:17">
      <c r="B237" s="748"/>
      <c r="C237" s="751"/>
      <c r="D237" s="365" t="s">
        <v>21</v>
      </c>
      <c r="E237" s="418">
        <f t="shared" si="53"/>
        <v>63</v>
      </c>
      <c r="F237" s="418">
        <f t="shared" si="54"/>
        <v>154461</v>
      </c>
      <c r="G237" s="418">
        <f t="shared" si="55"/>
        <v>23887</v>
      </c>
      <c r="H237" s="384">
        <f t="shared" si="56"/>
        <v>0</v>
      </c>
      <c r="I237" s="417">
        <v>63</v>
      </c>
      <c r="J237" s="417">
        <v>154461</v>
      </c>
      <c r="K237" s="417">
        <v>47</v>
      </c>
      <c r="L237" s="407">
        <v>0</v>
      </c>
      <c r="M237" s="417">
        <v>0</v>
      </c>
      <c r="N237" s="417">
        <v>0</v>
      </c>
      <c r="O237" s="417">
        <v>23840</v>
      </c>
      <c r="P237" s="382"/>
      <c r="Q237" s="369"/>
    </row>
    <row r="238" spans="2:17">
      <c r="B238" s="748"/>
      <c r="C238" s="751"/>
      <c r="D238" s="365" t="s">
        <v>22</v>
      </c>
      <c r="E238" s="418">
        <f t="shared" si="53"/>
        <v>35</v>
      </c>
      <c r="F238" s="418">
        <f t="shared" si="54"/>
        <v>108688</v>
      </c>
      <c r="G238" s="418">
        <f t="shared" si="55"/>
        <v>24717</v>
      </c>
      <c r="H238" s="384">
        <f t="shared" si="56"/>
        <v>0</v>
      </c>
      <c r="I238" s="417">
        <v>8</v>
      </c>
      <c r="J238" s="417">
        <v>54907</v>
      </c>
      <c r="K238" s="417">
        <v>0</v>
      </c>
      <c r="L238" s="407">
        <v>0</v>
      </c>
      <c r="M238" s="417">
        <v>27</v>
      </c>
      <c r="N238" s="417">
        <v>53781</v>
      </c>
      <c r="O238" s="417">
        <v>24717</v>
      </c>
      <c r="P238" s="382"/>
      <c r="Q238" s="369"/>
    </row>
    <row r="239" spans="2:17">
      <c r="B239" s="748"/>
      <c r="C239" s="751"/>
      <c r="D239" s="365" t="s">
        <v>24</v>
      </c>
      <c r="E239" s="418">
        <f t="shared" si="53"/>
        <v>58</v>
      </c>
      <c r="F239" s="418">
        <f t="shared" si="54"/>
        <v>183403</v>
      </c>
      <c r="G239" s="418">
        <f t="shared" si="55"/>
        <v>25723</v>
      </c>
      <c r="H239" s="384">
        <f t="shared" si="56"/>
        <v>0</v>
      </c>
      <c r="I239" s="417">
        <v>56</v>
      </c>
      <c r="J239" s="417">
        <v>182268</v>
      </c>
      <c r="K239" s="417">
        <v>761</v>
      </c>
      <c r="L239" s="407">
        <v>0</v>
      </c>
      <c r="M239" s="417">
        <v>2</v>
      </c>
      <c r="N239" s="417">
        <v>1135</v>
      </c>
      <c r="O239" s="417">
        <v>24962</v>
      </c>
      <c r="P239" s="382"/>
      <c r="Q239" s="369"/>
    </row>
    <row r="240" spans="2:17">
      <c r="B240" s="748"/>
      <c r="C240" s="751"/>
      <c r="D240" s="365" t="s">
        <v>25</v>
      </c>
      <c r="E240" s="418">
        <f t="shared" si="53"/>
        <v>31</v>
      </c>
      <c r="F240" s="418">
        <f t="shared" si="54"/>
        <v>42805</v>
      </c>
      <c r="G240" s="418">
        <f t="shared" si="55"/>
        <v>2069</v>
      </c>
      <c r="H240" s="384">
        <f t="shared" si="56"/>
        <v>0</v>
      </c>
      <c r="I240" s="417">
        <v>29</v>
      </c>
      <c r="J240" s="417">
        <v>41856</v>
      </c>
      <c r="K240" s="417">
        <v>2069</v>
      </c>
      <c r="L240" s="407">
        <v>0</v>
      </c>
      <c r="M240" s="417">
        <v>2</v>
      </c>
      <c r="N240" s="417">
        <v>949</v>
      </c>
      <c r="O240" s="417">
        <v>0</v>
      </c>
      <c r="P240" s="382"/>
      <c r="Q240" s="369"/>
    </row>
    <row r="241" spans="2:17">
      <c r="B241" s="748"/>
      <c r="C241" s="751"/>
      <c r="D241" s="379" t="s">
        <v>204</v>
      </c>
      <c r="E241" s="402">
        <f t="shared" si="53"/>
        <v>8</v>
      </c>
      <c r="F241" s="402">
        <f t="shared" si="54"/>
        <v>115931</v>
      </c>
      <c r="G241" s="402">
        <f t="shared" si="55"/>
        <v>558</v>
      </c>
      <c r="H241" s="384">
        <f t="shared" si="56"/>
        <v>0</v>
      </c>
      <c r="I241" s="417">
        <v>8</v>
      </c>
      <c r="J241" s="417">
        <v>115931</v>
      </c>
      <c r="K241" s="417">
        <v>0</v>
      </c>
      <c r="L241" s="407">
        <v>0</v>
      </c>
      <c r="M241" s="417">
        <v>0</v>
      </c>
      <c r="N241" s="417">
        <v>0</v>
      </c>
      <c r="O241" s="417">
        <v>558</v>
      </c>
      <c r="P241" s="382"/>
      <c r="Q241" s="369"/>
    </row>
    <row r="242" spans="2:17">
      <c r="B242" s="748"/>
      <c r="C242" s="709"/>
      <c r="D242" s="378" t="s">
        <v>209</v>
      </c>
      <c r="E242" s="396">
        <f t="shared" si="53"/>
        <v>29</v>
      </c>
      <c r="F242" s="396">
        <f t="shared" si="54"/>
        <v>76574</v>
      </c>
      <c r="G242" s="396">
        <f t="shared" si="55"/>
        <v>4662</v>
      </c>
      <c r="H242" s="397">
        <f t="shared" si="56"/>
        <v>0</v>
      </c>
      <c r="I242" s="417">
        <v>29</v>
      </c>
      <c r="J242" s="417">
        <v>76574</v>
      </c>
      <c r="K242" s="417">
        <v>0</v>
      </c>
      <c r="L242" s="407">
        <v>0</v>
      </c>
      <c r="M242" s="417">
        <v>0</v>
      </c>
      <c r="N242" s="417">
        <v>0</v>
      </c>
      <c r="O242" s="417">
        <v>4662</v>
      </c>
      <c r="P242" s="382"/>
      <c r="Q242" s="369"/>
    </row>
    <row r="243" spans="2:17">
      <c r="B243" s="748"/>
      <c r="C243" s="714" t="s">
        <v>154</v>
      </c>
      <c r="D243" s="714" t="s">
        <v>241</v>
      </c>
      <c r="E243" s="771">
        <v>246</v>
      </c>
      <c r="F243" s="771">
        <v>71850</v>
      </c>
      <c r="G243" s="771" t="s">
        <v>28</v>
      </c>
      <c r="H243" s="771" t="s">
        <v>28</v>
      </c>
      <c r="I243" s="771">
        <v>246</v>
      </c>
      <c r="J243" s="771">
        <v>71850</v>
      </c>
      <c r="K243" s="771">
        <v>5859</v>
      </c>
      <c r="L243" s="773" t="s">
        <v>28</v>
      </c>
      <c r="M243" s="773" t="s">
        <v>28</v>
      </c>
      <c r="N243" s="773" t="s">
        <v>28</v>
      </c>
      <c r="O243" s="773" t="s">
        <v>28</v>
      </c>
      <c r="P243" s="775" t="s">
        <v>28</v>
      </c>
      <c r="Q243" s="648" t="s">
        <v>28</v>
      </c>
    </row>
    <row r="244" spans="2:17">
      <c r="B244" s="748"/>
      <c r="C244" s="709"/>
      <c r="D244" s="709"/>
      <c r="E244" s="772"/>
      <c r="F244" s="772"/>
      <c r="G244" s="772"/>
      <c r="H244" s="772"/>
      <c r="I244" s="772"/>
      <c r="J244" s="772"/>
      <c r="K244" s="772"/>
      <c r="L244" s="774"/>
      <c r="M244" s="774"/>
      <c r="N244" s="774"/>
      <c r="O244" s="774"/>
      <c r="P244" s="776"/>
      <c r="Q244" s="777"/>
    </row>
    <row r="245" spans="2:17">
      <c r="B245" s="748"/>
      <c r="C245" s="714" t="s">
        <v>26</v>
      </c>
      <c r="D245" s="714" t="s">
        <v>244</v>
      </c>
      <c r="E245" s="771">
        <v>248</v>
      </c>
      <c r="F245" s="771">
        <v>50000</v>
      </c>
      <c r="G245" s="771" t="s">
        <v>28</v>
      </c>
      <c r="H245" s="771" t="s">
        <v>28</v>
      </c>
      <c r="I245" s="771">
        <v>240</v>
      </c>
      <c r="J245" s="771">
        <v>48000</v>
      </c>
      <c r="K245" s="771">
        <v>7636</v>
      </c>
      <c r="L245" s="771" t="s">
        <v>28</v>
      </c>
      <c r="M245" s="771">
        <v>8</v>
      </c>
      <c r="N245" s="771">
        <v>2000</v>
      </c>
      <c r="O245" s="773" t="s">
        <v>28</v>
      </c>
      <c r="P245" s="775" t="s">
        <v>28</v>
      </c>
      <c r="Q245" s="778" t="s">
        <v>28</v>
      </c>
    </row>
    <row r="246" spans="2:17">
      <c r="B246" s="748"/>
      <c r="C246" s="709"/>
      <c r="D246" s="709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4"/>
      <c r="P246" s="776"/>
      <c r="Q246" s="649"/>
    </row>
    <row r="247" spans="2:17">
      <c r="B247" s="748"/>
      <c r="C247" s="714" t="s">
        <v>27</v>
      </c>
      <c r="D247" s="714" t="s">
        <v>174</v>
      </c>
      <c r="E247" s="771">
        <v>113</v>
      </c>
      <c r="F247" s="771">
        <v>132737</v>
      </c>
      <c r="G247" s="771">
        <v>14756</v>
      </c>
      <c r="H247" s="771"/>
      <c r="I247" s="771">
        <v>110</v>
      </c>
      <c r="J247" s="771">
        <v>130657</v>
      </c>
      <c r="K247" s="771">
        <v>3573</v>
      </c>
      <c r="L247" s="771"/>
      <c r="M247" s="771">
        <v>3</v>
      </c>
      <c r="N247" s="771">
        <v>2080</v>
      </c>
      <c r="O247" s="771">
        <v>11183</v>
      </c>
      <c r="P247" s="780"/>
      <c r="Q247" s="769">
        <v>4692</v>
      </c>
    </row>
    <row r="248" spans="2:17" ht="18" thickBot="1">
      <c r="B248" s="749"/>
      <c r="C248" s="734"/>
      <c r="D248" s="734"/>
      <c r="E248" s="779"/>
      <c r="F248" s="779"/>
      <c r="G248" s="779"/>
      <c r="H248" s="779"/>
      <c r="I248" s="779"/>
      <c r="J248" s="779"/>
      <c r="K248" s="779"/>
      <c r="L248" s="779"/>
      <c r="M248" s="779"/>
      <c r="N248" s="779"/>
      <c r="O248" s="779"/>
      <c r="P248" s="781"/>
      <c r="Q248" s="770"/>
    </row>
    <row r="252" spans="2:17" ht="16.5" customHeight="1"/>
  </sheetData>
  <mergeCells count="560">
    <mergeCell ref="B226:B248"/>
    <mergeCell ref="C226:C242"/>
    <mergeCell ref="C243:C244"/>
    <mergeCell ref="D243:D244"/>
    <mergeCell ref="C247:C248"/>
    <mergeCell ref="D247:D248"/>
    <mergeCell ref="C245:C246"/>
    <mergeCell ref="D245:D246"/>
    <mergeCell ref="E243:E244"/>
    <mergeCell ref="B220:B225"/>
    <mergeCell ref="C220:C225"/>
    <mergeCell ref="D220:D225"/>
    <mergeCell ref="E220:H221"/>
    <mergeCell ref="I220:L221"/>
    <mergeCell ref="M220:P221"/>
    <mergeCell ref="Q220:Q223"/>
    <mergeCell ref="E222:F222"/>
    <mergeCell ref="G222:H222"/>
    <mergeCell ref="I222:J222"/>
    <mergeCell ref="K222:L222"/>
    <mergeCell ref="M222:N222"/>
    <mergeCell ref="O222:P222"/>
    <mergeCell ref="E223:F223"/>
    <mergeCell ref="G223:H223"/>
    <mergeCell ref="I223:J223"/>
    <mergeCell ref="K223:L223"/>
    <mergeCell ref="M223:N223"/>
    <mergeCell ref="O223:P223"/>
    <mergeCell ref="E224:E225"/>
    <mergeCell ref="I224:I225"/>
    <mergeCell ref="M224:M225"/>
    <mergeCell ref="Q224:Q225"/>
    <mergeCell ref="Q4:Q7"/>
    <mergeCell ref="Q34:Q37"/>
    <mergeCell ref="Q64:Q67"/>
    <mergeCell ref="Q94:Q97"/>
    <mergeCell ref="Q124:Q127"/>
    <mergeCell ref="Q154:Q157"/>
    <mergeCell ref="D148:D149"/>
    <mergeCell ref="D177:D178"/>
    <mergeCell ref="D179:D180"/>
    <mergeCell ref="Q177:Q178"/>
    <mergeCell ref="Q179:Q180"/>
    <mergeCell ref="Q146:Q147"/>
    <mergeCell ref="Q148:Q149"/>
    <mergeCell ref="Q116:Q117"/>
    <mergeCell ref="Q118:Q119"/>
    <mergeCell ref="D116:D117"/>
    <mergeCell ref="D118:D119"/>
    <mergeCell ref="Q128:Q129"/>
    <mergeCell ref="Q150:Q151"/>
    <mergeCell ref="I146:I147"/>
    <mergeCell ref="J146:J147"/>
    <mergeCell ref="K146:K147"/>
    <mergeCell ref="O146:O147"/>
    <mergeCell ref="P146:P147"/>
    <mergeCell ref="Q120:Q121"/>
    <mergeCell ref="M124:P125"/>
    <mergeCell ref="O126:P126"/>
    <mergeCell ref="Q68:Q69"/>
    <mergeCell ref="Q90:Q91"/>
    <mergeCell ref="M94:P95"/>
    <mergeCell ref="O86:O87"/>
    <mergeCell ref="P86:P87"/>
    <mergeCell ref="P90:P91"/>
    <mergeCell ref="M88:M89"/>
    <mergeCell ref="N88:N89"/>
    <mergeCell ref="O88:O89"/>
    <mergeCell ref="O120:O121"/>
    <mergeCell ref="P120:P121"/>
    <mergeCell ref="N120:N121"/>
    <mergeCell ref="O116:O117"/>
    <mergeCell ref="N118:N119"/>
    <mergeCell ref="O118:O119"/>
    <mergeCell ref="P118:P119"/>
    <mergeCell ref="P116:P117"/>
    <mergeCell ref="Q88:Q89"/>
    <mergeCell ref="I37:J37"/>
    <mergeCell ref="H60:H61"/>
    <mergeCell ref="P56:P57"/>
    <mergeCell ref="L56:L57"/>
    <mergeCell ref="M56:M57"/>
    <mergeCell ref="N56:N57"/>
    <mergeCell ref="O58:O59"/>
    <mergeCell ref="P58:P59"/>
    <mergeCell ref="Q98:Q99"/>
    <mergeCell ref="I88:I89"/>
    <mergeCell ref="J88:J89"/>
    <mergeCell ref="L86:L87"/>
    <mergeCell ref="M86:M87"/>
    <mergeCell ref="N86:N87"/>
    <mergeCell ref="I86:I87"/>
    <mergeCell ref="J86:J87"/>
    <mergeCell ref="K86:K87"/>
    <mergeCell ref="I90:I91"/>
    <mergeCell ref="J90:J91"/>
    <mergeCell ref="K90:K91"/>
    <mergeCell ref="L90:L91"/>
    <mergeCell ref="M90:M91"/>
    <mergeCell ref="N90:N91"/>
    <mergeCell ref="Q181:Q182"/>
    <mergeCell ref="K148:K149"/>
    <mergeCell ref="L148:L149"/>
    <mergeCell ref="M148:M149"/>
    <mergeCell ref="N148:N149"/>
    <mergeCell ref="O148:O149"/>
    <mergeCell ref="P148:P149"/>
    <mergeCell ref="K157:L157"/>
    <mergeCell ref="M157:N157"/>
    <mergeCell ref="O157:P157"/>
    <mergeCell ref="M158:M159"/>
    <mergeCell ref="M154:P155"/>
    <mergeCell ref="M156:N156"/>
    <mergeCell ref="O156:P156"/>
    <mergeCell ref="K177:K178"/>
    <mergeCell ref="N177:N178"/>
    <mergeCell ref="O177:O178"/>
    <mergeCell ref="Q158:Q159"/>
    <mergeCell ref="K181:K182"/>
    <mergeCell ref="K179:K180"/>
    <mergeCell ref="L179:L180"/>
    <mergeCell ref="M179:M180"/>
    <mergeCell ref="P177:P178"/>
    <mergeCell ref="L177:L178"/>
    <mergeCell ref="C130:C145"/>
    <mergeCell ref="C148:C149"/>
    <mergeCell ref="E148:E149"/>
    <mergeCell ref="F148:F149"/>
    <mergeCell ref="G148:G149"/>
    <mergeCell ref="H148:H149"/>
    <mergeCell ref="I148:I149"/>
    <mergeCell ref="J148:J149"/>
    <mergeCell ref="C150:C151"/>
    <mergeCell ref="E150:E151"/>
    <mergeCell ref="F150:F151"/>
    <mergeCell ref="G150:G151"/>
    <mergeCell ref="H150:H151"/>
    <mergeCell ref="D150:D151"/>
    <mergeCell ref="C146:C147"/>
    <mergeCell ref="E146:E147"/>
    <mergeCell ref="F146:F147"/>
    <mergeCell ref="G146:G147"/>
    <mergeCell ref="H146:H147"/>
    <mergeCell ref="N146:N147"/>
    <mergeCell ref="F120:F121"/>
    <mergeCell ref="G120:G121"/>
    <mergeCell ref="H120:H121"/>
    <mergeCell ref="D120:D121"/>
    <mergeCell ref="E120:E121"/>
    <mergeCell ref="I118:I119"/>
    <mergeCell ref="J118:J119"/>
    <mergeCell ref="I126:J126"/>
    <mergeCell ref="K126:L126"/>
    <mergeCell ref="M126:N126"/>
    <mergeCell ref="M118:M119"/>
    <mergeCell ref="K118:K119"/>
    <mergeCell ref="L118:L119"/>
    <mergeCell ref="I128:I129"/>
    <mergeCell ref="M128:M129"/>
    <mergeCell ref="K127:L127"/>
    <mergeCell ref="D146:D147"/>
    <mergeCell ref="M146:M147"/>
    <mergeCell ref="I120:I121"/>
    <mergeCell ref="J120:J121"/>
    <mergeCell ref="K120:K121"/>
    <mergeCell ref="L120:L121"/>
    <mergeCell ref="M120:M121"/>
    <mergeCell ref="C94:C99"/>
    <mergeCell ref="D94:D99"/>
    <mergeCell ref="E94:H95"/>
    <mergeCell ref="I94:L95"/>
    <mergeCell ref="M97:N97"/>
    <mergeCell ref="E97:F97"/>
    <mergeCell ref="G97:H97"/>
    <mergeCell ref="K88:K89"/>
    <mergeCell ref="O127:P127"/>
    <mergeCell ref="I97:J97"/>
    <mergeCell ref="K97:L97"/>
    <mergeCell ref="M127:N127"/>
    <mergeCell ref="E127:F127"/>
    <mergeCell ref="I98:I99"/>
    <mergeCell ref="E124:H125"/>
    <mergeCell ref="I124:L125"/>
    <mergeCell ref="O90:O91"/>
    <mergeCell ref="E90:E91"/>
    <mergeCell ref="F90:F91"/>
    <mergeCell ref="G90:G91"/>
    <mergeCell ref="D90:D91"/>
    <mergeCell ref="I96:J96"/>
    <mergeCell ref="K96:L96"/>
    <mergeCell ref="M96:N96"/>
    <mergeCell ref="B100:B121"/>
    <mergeCell ref="C100:C115"/>
    <mergeCell ref="N116:N117"/>
    <mergeCell ref="C116:C117"/>
    <mergeCell ref="E116:E117"/>
    <mergeCell ref="F116:F117"/>
    <mergeCell ref="G116:G117"/>
    <mergeCell ref="H116:H117"/>
    <mergeCell ref="C120:C121"/>
    <mergeCell ref="C118:C119"/>
    <mergeCell ref="E118:E119"/>
    <mergeCell ref="J116:J117"/>
    <mergeCell ref="K116:K117"/>
    <mergeCell ref="L116:L117"/>
    <mergeCell ref="M116:M117"/>
    <mergeCell ref="F118:F119"/>
    <mergeCell ref="G118:G119"/>
    <mergeCell ref="H118:H119"/>
    <mergeCell ref="B70:B91"/>
    <mergeCell ref="O97:P97"/>
    <mergeCell ref="P88:P89"/>
    <mergeCell ref="C70:C85"/>
    <mergeCell ref="L88:L89"/>
    <mergeCell ref="J56:J57"/>
    <mergeCell ref="D60:D61"/>
    <mergeCell ref="O60:O61"/>
    <mergeCell ref="P60:P61"/>
    <mergeCell ref="I60:I61"/>
    <mergeCell ref="J60:J61"/>
    <mergeCell ref="K60:K61"/>
    <mergeCell ref="L60:L61"/>
    <mergeCell ref="M60:M61"/>
    <mergeCell ref="N60:N61"/>
    <mergeCell ref="E56:E57"/>
    <mergeCell ref="F56:F57"/>
    <mergeCell ref="G56:G57"/>
    <mergeCell ref="H56:H57"/>
    <mergeCell ref="O56:O57"/>
    <mergeCell ref="E60:E61"/>
    <mergeCell ref="C88:C89"/>
    <mergeCell ref="H88:H89"/>
    <mergeCell ref="B94:B99"/>
    <mergeCell ref="B64:B69"/>
    <mergeCell ref="C64:C69"/>
    <mergeCell ref="D64:D69"/>
    <mergeCell ref="E64:H65"/>
    <mergeCell ref="I64:L65"/>
    <mergeCell ref="M64:P65"/>
    <mergeCell ref="E66:F66"/>
    <mergeCell ref="G66:H66"/>
    <mergeCell ref="E68:E69"/>
    <mergeCell ref="I66:J66"/>
    <mergeCell ref="K66:L66"/>
    <mergeCell ref="M66:N66"/>
    <mergeCell ref="O66:P66"/>
    <mergeCell ref="E67:F67"/>
    <mergeCell ref="G67:H67"/>
    <mergeCell ref="I67:J67"/>
    <mergeCell ref="K67:L67"/>
    <mergeCell ref="M67:N67"/>
    <mergeCell ref="I68:I69"/>
    <mergeCell ref="M68:M69"/>
    <mergeCell ref="O67:P67"/>
    <mergeCell ref="B40:B61"/>
    <mergeCell ref="C40:C55"/>
    <mergeCell ref="B34:B39"/>
    <mergeCell ref="C34:C39"/>
    <mergeCell ref="B10:B31"/>
    <mergeCell ref="C10:C25"/>
    <mergeCell ref="M28:M29"/>
    <mergeCell ref="N28:N29"/>
    <mergeCell ref="M38:M39"/>
    <mergeCell ref="J26:J27"/>
    <mergeCell ref="D26:D27"/>
    <mergeCell ref="D28:D29"/>
    <mergeCell ref="D56:D57"/>
    <mergeCell ref="D58:D59"/>
    <mergeCell ref="D34:D39"/>
    <mergeCell ref="E30:E31"/>
    <mergeCell ref="F60:F61"/>
    <mergeCell ref="G60:G61"/>
    <mergeCell ref="I36:J36"/>
    <mergeCell ref="K36:L36"/>
    <mergeCell ref="M36:N36"/>
    <mergeCell ref="J28:J29"/>
    <mergeCell ref="K37:L37"/>
    <mergeCell ref="M37:N37"/>
    <mergeCell ref="C60:C61"/>
    <mergeCell ref="C56:C57"/>
    <mergeCell ref="L58:L59"/>
    <mergeCell ref="M58:M59"/>
    <mergeCell ref="N58:N59"/>
    <mergeCell ref="J58:J59"/>
    <mergeCell ref="K56:K57"/>
    <mergeCell ref="C58:C59"/>
    <mergeCell ref="E58:E59"/>
    <mergeCell ref="F58:F59"/>
    <mergeCell ref="G58:G59"/>
    <mergeCell ref="H58:H59"/>
    <mergeCell ref="I58:I59"/>
    <mergeCell ref="K58:K59"/>
    <mergeCell ref="I56:I57"/>
    <mergeCell ref="M4:P5"/>
    <mergeCell ref="E6:F6"/>
    <mergeCell ref="G6:H6"/>
    <mergeCell ref="I6:J6"/>
    <mergeCell ref="K6:L6"/>
    <mergeCell ref="M7:N7"/>
    <mergeCell ref="O7:P7"/>
    <mergeCell ref="M6:N6"/>
    <mergeCell ref="I8:I9"/>
    <mergeCell ref="M8:M9"/>
    <mergeCell ref="O6:P6"/>
    <mergeCell ref="E7:F7"/>
    <mergeCell ref="G7:H7"/>
    <mergeCell ref="I7:J7"/>
    <mergeCell ref="K7:L7"/>
    <mergeCell ref="E8:E9"/>
    <mergeCell ref="H26:H27"/>
    <mergeCell ref="I26:I27"/>
    <mergeCell ref="K26:K27"/>
    <mergeCell ref="L26:L27"/>
    <mergeCell ref="D30:D31"/>
    <mergeCell ref="E26:E27"/>
    <mergeCell ref="F26:F27"/>
    <mergeCell ref="G26:G27"/>
    <mergeCell ref="B4:B9"/>
    <mergeCell ref="C4:C9"/>
    <mergeCell ref="D4:D9"/>
    <mergeCell ref="E4:H5"/>
    <mergeCell ref="I4:L5"/>
    <mergeCell ref="C26:C27"/>
    <mergeCell ref="K28:K29"/>
    <mergeCell ref="L28:L29"/>
    <mergeCell ref="C28:C29"/>
    <mergeCell ref="C30:C31"/>
    <mergeCell ref="G36:H36"/>
    <mergeCell ref="I28:I29"/>
    <mergeCell ref="E38:E39"/>
    <mergeCell ref="I38:I39"/>
    <mergeCell ref="E28:E29"/>
    <mergeCell ref="F28:F29"/>
    <mergeCell ref="G28:G29"/>
    <mergeCell ref="H28:H29"/>
    <mergeCell ref="M34:P35"/>
    <mergeCell ref="E34:H35"/>
    <mergeCell ref="I34:L35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E36:F36"/>
    <mergeCell ref="P28:P29"/>
    <mergeCell ref="E37:F37"/>
    <mergeCell ref="G37:H37"/>
    <mergeCell ref="Q8:Q9"/>
    <mergeCell ref="Q30:Q31"/>
    <mergeCell ref="P26:P27"/>
    <mergeCell ref="M26:M27"/>
    <mergeCell ref="N26:N27"/>
    <mergeCell ref="Q86:Q87"/>
    <mergeCell ref="Q56:Q57"/>
    <mergeCell ref="Q58:Q59"/>
    <mergeCell ref="Q26:Q27"/>
    <mergeCell ref="Q28:Q29"/>
    <mergeCell ref="Q38:Q39"/>
    <mergeCell ref="Q60:Q61"/>
    <mergeCell ref="P30:P31"/>
    <mergeCell ref="O30:O31"/>
    <mergeCell ref="O37:P37"/>
    <mergeCell ref="O28:O29"/>
    <mergeCell ref="O26:O27"/>
    <mergeCell ref="O36:P36"/>
    <mergeCell ref="E96:F96"/>
    <mergeCell ref="G96:H96"/>
    <mergeCell ref="I116:I117"/>
    <mergeCell ref="M98:M99"/>
    <mergeCell ref="O96:P96"/>
    <mergeCell ref="B160:B182"/>
    <mergeCell ref="C160:C176"/>
    <mergeCell ref="B154:B159"/>
    <mergeCell ref="C154:C159"/>
    <mergeCell ref="D154:D159"/>
    <mergeCell ref="E154:H155"/>
    <mergeCell ref="E98:E99"/>
    <mergeCell ref="B124:B129"/>
    <mergeCell ref="C124:C129"/>
    <mergeCell ref="D124:D129"/>
    <mergeCell ref="B130:B151"/>
    <mergeCell ref="E156:F156"/>
    <mergeCell ref="G156:H156"/>
    <mergeCell ref="I156:J156"/>
    <mergeCell ref="K156:L156"/>
    <mergeCell ref="E157:F157"/>
    <mergeCell ref="G157:H157"/>
    <mergeCell ref="G127:H127"/>
    <mergeCell ref="E126:F126"/>
    <mergeCell ref="C86:C87"/>
    <mergeCell ref="E86:E87"/>
    <mergeCell ref="C90:C91"/>
    <mergeCell ref="E88:E89"/>
    <mergeCell ref="D86:D87"/>
    <mergeCell ref="D88:D89"/>
    <mergeCell ref="F86:F87"/>
    <mergeCell ref="G86:G87"/>
    <mergeCell ref="H86:H87"/>
    <mergeCell ref="F88:F89"/>
    <mergeCell ref="G88:G89"/>
    <mergeCell ref="H90:H91"/>
    <mergeCell ref="G126:H126"/>
    <mergeCell ref="E128:E129"/>
    <mergeCell ref="I127:J127"/>
    <mergeCell ref="L146:L147"/>
    <mergeCell ref="C181:C182"/>
    <mergeCell ref="D181:D182"/>
    <mergeCell ref="E181:E182"/>
    <mergeCell ref="F181:F182"/>
    <mergeCell ref="G181:G182"/>
    <mergeCell ref="H181:H182"/>
    <mergeCell ref="I157:J157"/>
    <mergeCell ref="C177:C178"/>
    <mergeCell ref="E177:E178"/>
    <mergeCell ref="F177:F178"/>
    <mergeCell ref="G177:G178"/>
    <mergeCell ref="H177:H178"/>
    <mergeCell ref="I177:I178"/>
    <mergeCell ref="I181:I182"/>
    <mergeCell ref="J181:J182"/>
    <mergeCell ref="C179:C180"/>
    <mergeCell ref="E179:E180"/>
    <mergeCell ref="F179:F180"/>
    <mergeCell ref="G179:G180"/>
    <mergeCell ref="H179:H180"/>
    <mergeCell ref="E158:E159"/>
    <mergeCell ref="I158:I159"/>
    <mergeCell ref="J177:J178"/>
    <mergeCell ref="P150:P151"/>
    <mergeCell ref="I150:I151"/>
    <mergeCell ref="J150:J151"/>
    <mergeCell ref="K150:K151"/>
    <mergeCell ref="L150:L151"/>
    <mergeCell ref="M150:M151"/>
    <mergeCell ref="N150:N151"/>
    <mergeCell ref="O150:O151"/>
    <mergeCell ref="L181:L182"/>
    <mergeCell ref="I154:L155"/>
    <mergeCell ref="M181:M182"/>
    <mergeCell ref="N181:N182"/>
    <mergeCell ref="O181:O182"/>
    <mergeCell ref="P181:P182"/>
    <mergeCell ref="N179:N180"/>
    <mergeCell ref="O179:O180"/>
    <mergeCell ref="P179:P180"/>
    <mergeCell ref="J179:J180"/>
    <mergeCell ref="M177:M178"/>
    <mergeCell ref="I179:I180"/>
    <mergeCell ref="B187:B192"/>
    <mergeCell ref="C187:C192"/>
    <mergeCell ref="D187:D192"/>
    <mergeCell ref="E187:H188"/>
    <mergeCell ref="I187:L188"/>
    <mergeCell ref="M187:P188"/>
    <mergeCell ref="Q187:Q190"/>
    <mergeCell ref="E189:F189"/>
    <mergeCell ref="G189:H189"/>
    <mergeCell ref="I189:J189"/>
    <mergeCell ref="K189:L189"/>
    <mergeCell ref="M189:N189"/>
    <mergeCell ref="O189:P189"/>
    <mergeCell ref="E190:F190"/>
    <mergeCell ref="G190:H190"/>
    <mergeCell ref="I190:J190"/>
    <mergeCell ref="K190:L190"/>
    <mergeCell ref="M190:N190"/>
    <mergeCell ref="O190:P190"/>
    <mergeCell ref="E191:E192"/>
    <mergeCell ref="I191:I192"/>
    <mergeCell ref="M191:M192"/>
    <mergeCell ref="Q191:Q192"/>
    <mergeCell ref="Q214:Q215"/>
    <mergeCell ref="B193:B215"/>
    <mergeCell ref="C193:C209"/>
    <mergeCell ref="C210:C211"/>
    <mergeCell ref="D210:D211"/>
    <mergeCell ref="C212:C213"/>
    <mergeCell ref="D212:D213"/>
    <mergeCell ref="C214:C215"/>
    <mergeCell ref="D214:D215"/>
    <mergeCell ref="H210:H211"/>
    <mergeCell ref="E212:E213"/>
    <mergeCell ref="F212:F213"/>
    <mergeCell ref="G212:G213"/>
    <mergeCell ref="H212:H213"/>
    <mergeCell ref="E214:E215"/>
    <mergeCell ref="F214:F215"/>
    <mergeCell ref="G214:G215"/>
    <mergeCell ref="H214:H215"/>
    <mergeCell ref="P212:P213"/>
    <mergeCell ref="Q212:Q213"/>
    <mergeCell ref="K214:K215"/>
    <mergeCell ref="L214:L215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E210:E211"/>
    <mergeCell ref="F210:F211"/>
    <mergeCell ref="G210:G211"/>
    <mergeCell ref="I210:I211"/>
    <mergeCell ref="M214:M215"/>
    <mergeCell ref="N214:N215"/>
    <mergeCell ref="O214:O215"/>
    <mergeCell ref="P214:P215"/>
    <mergeCell ref="I214:I215"/>
    <mergeCell ref="J214:J215"/>
    <mergeCell ref="I212:I213"/>
    <mergeCell ref="J212:J213"/>
    <mergeCell ref="K212:K213"/>
    <mergeCell ref="L212:L213"/>
    <mergeCell ref="M212:M213"/>
    <mergeCell ref="N212:N213"/>
    <mergeCell ref="O212:O213"/>
    <mergeCell ref="F243:F244"/>
    <mergeCell ref="G243:G244"/>
    <mergeCell ref="H243:H244"/>
    <mergeCell ref="I243:I244"/>
    <mergeCell ref="E247:E248"/>
    <mergeCell ref="F247:F248"/>
    <mergeCell ref="G247:G248"/>
    <mergeCell ref="H247:H248"/>
    <mergeCell ref="I247:I248"/>
    <mergeCell ref="E245:E246"/>
    <mergeCell ref="F245:F246"/>
    <mergeCell ref="G245:G246"/>
    <mergeCell ref="H245:H246"/>
    <mergeCell ref="I245:I246"/>
    <mergeCell ref="Q247:Q248"/>
    <mergeCell ref="J243:J244"/>
    <mergeCell ref="K243:K244"/>
    <mergeCell ref="L243:L244"/>
    <mergeCell ref="M243:M244"/>
    <mergeCell ref="N243:N244"/>
    <mergeCell ref="O243:O244"/>
    <mergeCell ref="P243:P244"/>
    <mergeCell ref="Q243:Q244"/>
    <mergeCell ref="L245:L246"/>
    <mergeCell ref="M245:M246"/>
    <mergeCell ref="N245:N246"/>
    <mergeCell ref="O245:O246"/>
    <mergeCell ref="P245:P246"/>
    <mergeCell ref="Q245:Q246"/>
    <mergeCell ref="J245:J246"/>
    <mergeCell ref="K245:K246"/>
    <mergeCell ref="J247:J248"/>
    <mergeCell ref="K247:K248"/>
    <mergeCell ref="L247:L248"/>
    <mergeCell ref="M247:M248"/>
    <mergeCell ref="N247:N248"/>
    <mergeCell ref="O247:O248"/>
    <mergeCell ref="P247:P248"/>
  </mergeCells>
  <phoneticPr fontId="1" type="noConversion"/>
  <pageMargins left="0.7" right="0.7" top="0.75" bottom="0.75" header="0.3" footer="0.3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68"/>
  <sheetViews>
    <sheetView zoomScale="55" zoomScaleNormal="55" workbookViewId="0">
      <selection activeCell="S23" sqref="S23"/>
    </sheetView>
  </sheetViews>
  <sheetFormatPr defaultRowHeight="17.399999999999999"/>
  <cols>
    <col min="3" max="3" width="11.69921875" customWidth="1"/>
    <col min="6" max="6" width="12.69921875" customWidth="1"/>
    <col min="7" max="7" width="13" customWidth="1"/>
    <col min="8" max="8" width="12.09765625" customWidth="1"/>
    <col min="9" max="9" width="10.8984375" customWidth="1"/>
  </cols>
  <sheetData>
    <row r="1" spans="2:9" ht="25.2">
      <c r="B1" s="1" t="s">
        <v>277</v>
      </c>
    </row>
    <row r="2" spans="2:9" ht="21">
      <c r="C2" s="2" t="s">
        <v>10</v>
      </c>
    </row>
    <row r="3" spans="2:9" ht="18" thickBot="1">
      <c r="B3" s="171"/>
      <c r="C3" s="171"/>
      <c r="D3" s="171"/>
      <c r="E3" s="171"/>
      <c r="F3" s="171"/>
      <c r="G3" s="171"/>
      <c r="H3" s="171"/>
      <c r="I3" s="172" t="s">
        <v>703</v>
      </c>
    </row>
    <row r="4" spans="2:9">
      <c r="B4" s="822" t="s">
        <v>35</v>
      </c>
      <c r="C4" s="823"/>
      <c r="D4" s="823"/>
      <c r="E4" s="824"/>
      <c r="F4" s="818" t="s">
        <v>11</v>
      </c>
      <c r="G4" s="820" t="s">
        <v>155</v>
      </c>
      <c r="H4" s="820" t="s">
        <v>26</v>
      </c>
      <c r="I4" s="837" t="s">
        <v>27</v>
      </c>
    </row>
    <row r="5" spans="2:9" ht="18" thickBot="1">
      <c r="B5" s="825"/>
      <c r="C5" s="826"/>
      <c r="D5" s="826"/>
      <c r="E5" s="827"/>
      <c r="F5" s="819"/>
      <c r="G5" s="821"/>
      <c r="H5" s="821"/>
      <c r="I5" s="838"/>
    </row>
    <row r="6" spans="2:9" ht="18" thickTop="1">
      <c r="B6" s="834" t="s">
        <v>642</v>
      </c>
      <c r="C6" s="828" t="s">
        <v>42</v>
      </c>
      <c r="D6" s="829"/>
      <c r="E6" s="173" t="s">
        <v>72</v>
      </c>
      <c r="F6" s="170">
        <f>F10+F12+F14+F16+F18+F20+F22+F24+F26+F28+F30+F32+F34+F36+F38+F40+F42+F44+F46+F48+F50+F52+F54+F56</f>
        <v>640</v>
      </c>
      <c r="G6" s="484"/>
      <c r="H6" s="484"/>
      <c r="I6" s="486">
        <v>39</v>
      </c>
    </row>
    <row r="7" spans="2:9">
      <c r="B7" s="835"/>
      <c r="C7" s="830"/>
      <c r="D7" s="831"/>
      <c r="E7" s="174" t="s">
        <v>73</v>
      </c>
      <c r="F7" s="131">
        <f>F11+F13+F15+F17+F19+F21+F23+F25+F27+F29+F31+F33+F35+F37+F39+F41+F43+F45+F47+F49+F51+F53+F55+F57</f>
        <v>130958</v>
      </c>
      <c r="G7" s="485"/>
      <c r="H7" s="485"/>
      <c r="I7" s="487">
        <v>74061</v>
      </c>
    </row>
    <row r="8" spans="2:9">
      <c r="B8" s="835"/>
      <c r="C8" s="832" t="s">
        <v>620</v>
      </c>
      <c r="D8" s="833"/>
      <c r="E8" s="175" t="s">
        <v>72</v>
      </c>
      <c r="F8" s="216" t="s">
        <v>28</v>
      </c>
      <c r="G8" s="485"/>
      <c r="H8" s="485"/>
      <c r="I8" s="483">
        <v>2</v>
      </c>
    </row>
    <row r="9" spans="2:9">
      <c r="B9" s="835"/>
      <c r="C9" s="830"/>
      <c r="D9" s="831"/>
      <c r="E9" s="174" t="s">
        <v>73</v>
      </c>
      <c r="F9" s="216" t="s">
        <v>28</v>
      </c>
      <c r="G9" s="485"/>
      <c r="H9" s="485"/>
      <c r="I9" s="483">
        <v>5915</v>
      </c>
    </row>
    <row r="10" spans="2:9">
      <c r="B10" s="835"/>
      <c r="C10" s="815" t="s">
        <v>74</v>
      </c>
      <c r="D10" s="815" t="s">
        <v>75</v>
      </c>
      <c r="E10" s="175" t="s">
        <v>72</v>
      </c>
      <c r="F10" s="131">
        <v>4</v>
      </c>
      <c r="G10" s="485"/>
      <c r="H10" s="485"/>
      <c r="I10" s="483">
        <v>10</v>
      </c>
    </row>
    <row r="11" spans="2:9">
      <c r="B11" s="835"/>
      <c r="C11" s="817"/>
      <c r="D11" s="816"/>
      <c r="E11" s="174" t="s">
        <v>73</v>
      </c>
      <c r="F11" s="131">
        <v>367</v>
      </c>
      <c r="G11" s="485"/>
      <c r="H11" s="485"/>
      <c r="I11" s="483">
        <v>1154</v>
      </c>
    </row>
    <row r="12" spans="2:9">
      <c r="B12" s="835"/>
      <c r="C12" s="817"/>
      <c r="D12" s="815" t="s">
        <v>212</v>
      </c>
      <c r="E12" s="175" t="s">
        <v>72</v>
      </c>
      <c r="F12" s="131">
        <v>4</v>
      </c>
      <c r="G12" s="485"/>
      <c r="H12" s="485"/>
      <c r="I12" s="483" t="s">
        <v>711</v>
      </c>
    </row>
    <row r="13" spans="2:9">
      <c r="B13" s="835"/>
      <c r="C13" s="817"/>
      <c r="D13" s="816"/>
      <c r="E13" s="174" t="s">
        <v>73</v>
      </c>
      <c r="F13" s="131">
        <v>236</v>
      </c>
      <c r="G13" s="485"/>
      <c r="H13" s="485"/>
      <c r="I13" s="483" t="s">
        <v>711</v>
      </c>
    </row>
    <row r="14" spans="2:9">
      <c r="B14" s="835"/>
      <c r="C14" s="817"/>
      <c r="D14" s="815" t="s">
        <v>76</v>
      </c>
      <c r="E14" s="175" t="s">
        <v>72</v>
      </c>
      <c r="F14" s="131">
        <v>12</v>
      </c>
      <c r="G14" s="485"/>
      <c r="H14" s="485"/>
      <c r="I14" s="483" t="s">
        <v>711</v>
      </c>
    </row>
    <row r="15" spans="2:9">
      <c r="B15" s="835"/>
      <c r="C15" s="816"/>
      <c r="D15" s="816"/>
      <c r="E15" s="174" t="s">
        <v>73</v>
      </c>
      <c r="F15" s="131">
        <v>507</v>
      </c>
      <c r="G15" s="485"/>
      <c r="H15" s="485"/>
      <c r="I15" s="483" t="s">
        <v>711</v>
      </c>
    </row>
    <row r="16" spans="2:9">
      <c r="B16" s="835"/>
      <c r="C16" s="815" t="s">
        <v>213</v>
      </c>
      <c r="D16" s="815" t="s">
        <v>75</v>
      </c>
      <c r="E16" s="175" t="s">
        <v>72</v>
      </c>
      <c r="F16" s="131">
        <v>102</v>
      </c>
      <c r="G16" s="485"/>
      <c r="H16" s="485"/>
      <c r="I16" s="483" t="s">
        <v>711</v>
      </c>
    </row>
    <row r="17" spans="2:9">
      <c r="B17" s="835"/>
      <c r="C17" s="817"/>
      <c r="D17" s="816"/>
      <c r="E17" s="174" t="s">
        <v>73</v>
      </c>
      <c r="F17" s="131">
        <v>4501</v>
      </c>
      <c r="G17" s="485"/>
      <c r="H17" s="485"/>
      <c r="I17" s="483" t="s">
        <v>711</v>
      </c>
    </row>
    <row r="18" spans="2:9">
      <c r="B18" s="835"/>
      <c r="C18" s="817"/>
      <c r="D18" s="815" t="s">
        <v>212</v>
      </c>
      <c r="E18" s="175" t="s">
        <v>72</v>
      </c>
      <c r="F18" s="131">
        <v>1</v>
      </c>
      <c r="G18" s="485"/>
      <c r="H18" s="485"/>
      <c r="I18" s="483" t="s">
        <v>711</v>
      </c>
    </row>
    <row r="19" spans="2:9">
      <c r="B19" s="835"/>
      <c r="C19" s="817"/>
      <c r="D19" s="816"/>
      <c r="E19" s="174" t="s">
        <v>73</v>
      </c>
      <c r="F19" s="131">
        <v>66</v>
      </c>
      <c r="G19" s="485"/>
      <c r="H19" s="485"/>
      <c r="I19" s="483" t="s">
        <v>711</v>
      </c>
    </row>
    <row r="20" spans="2:9">
      <c r="B20" s="835"/>
      <c r="C20" s="817"/>
      <c r="D20" s="815" t="s">
        <v>76</v>
      </c>
      <c r="E20" s="175" t="s">
        <v>72</v>
      </c>
      <c r="F20" s="131">
        <v>49</v>
      </c>
      <c r="G20" s="485"/>
      <c r="H20" s="485"/>
      <c r="I20" s="483" t="s">
        <v>711</v>
      </c>
    </row>
    <row r="21" spans="2:9">
      <c r="B21" s="835"/>
      <c r="C21" s="816"/>
      <c r="D21" s="816"/>
      <c r="E21" s="174" t="s">
        <v>73</v>
      </c>
      <c r="F21" s="131">
        <v>956</v>
      </c>
      <c r="G21" s="485"/>
      <c r="H21" s="485"/>
      <c r="I21" s="483" t="s">
        <v>711</v>
      </c>
    </row>
    <row r="22" spans="2:9">
      <c r="B22" s="835"/>
      <c r="C22" s="815" t="s">
        <v>621</v>
      </c>
      <c r="D22" s="815" t="s">
        <v>75</v>
      </c>
      <c r="E22" s="175" t="s">
        <v>72</v>
      </c>
      <c r="F22" s="215">
        <v>0</v>
      </c>
      <c r="G22" s="485"/>
      <c r="H22" s="485"/>
      <c r="I22" s="483">
        <v>13</v>
      </c>
    </row>
    <row r="23" spans="2:9">
      <c r="B23" s="835"/>
      <c r="C23" s="817"/>
      <c r="D23" s="816"/>
      <c r="E23" s="174" t="s">
        <v>73</v>
      </c>
      <c r="F23" s="215">
        <v>0</v>
      </c>
      <c r="G23" s="485"/>
      <c r="H23" s="485"/>
      <c r="I23" s="483">
        <v>398</v>
      </c>
    </row>
    <row r="24" spans="2:9" ht="16.5" customHeight="1">
      <c r="B24" s="835"/>
      <c r="C24" s="817"/>
      <c r="D24" s="815" t="s">
        <v>622</v>
      </c>
      <c r="E24" s="175" t="s">
        <v>72</v>
      </c>
      <c r="F24" s="215">
        <v>0</v>
      </c>
      <c r="G24" s="485"/>
      <c r="H24" s="485"/>
      <c r="I24" s="483" t="s">
        <v>711</v>
      </c>
    </row>
    <row r="25" spans="2:9">
      <c r="B25" s="835"/>
      <c r="C25" s="817"/>
      <c r="D25" s="816"/>
      <c r="E25" s="174" t="s">
        <v>73</v>
      </c>
      <c r="F25" s="215">
        <v>0</v>
      </c>
      <c r="G25" s="485"/>
      <c r="H25" s="485"/>
      <c r="I25" s="483" t="s">
        <v>711</v>
      </c>
    </row>
    <row r="26" spans="2:9">
      <c r="B26" s="835"/>
      <c r="C26" s="817"/>
      <c r="D26" s="815" t="s">
        <v>76</v>
      </c>
      <c r="E26" s="175" t="s">
        <v>72</v>
      </c>
      <c r="F26" s="215">
        <v>0</v>
      </c>
      <c r="G26" s="485"/>
      <c r="H26" s="485"/>
      <c r="I26" s="483" t="s">
        <v>711</v>
      </c>
    </row>
    <row r="27" spans="2:9">
      <c r="B27" s="835"/>
      <c r="C27" s="816"/>
      <c r="D27" s="816"/>
      <c r="E27" s="174" t="s">
        <v>73</v>
      </c>
      <c r="F27" s="244">
        <v>0</v>
      </c>
      <c r="G27" s="485"/>
      <c r="H27" s="485"/>
      <c r="I27" s="483" t="s">
        <v>711</v>
      </c>
    </row>
    <row r="28" spans="2:9">
      <c r="B28" s="835"/>
      <c r="C28" s="815" t="s">
        <v>623</v>
      </c>
      <c r="D28" s="815" t="s">
        <v>624</v>
      </c>
      <c r="E28" s="381" t="s">
        <v>72</v>
      </c>
      <c r="F28" s="248">
        <v>0</v>
      </c>
      <c r="G28" s="485"/>
      <c r="H28" s="485"/>
      <c r="I28" s="483">
        <v>11</v>
      </c>
    </row>
    <row r="29" spans="2:9">
      <c r="B29" s="835"/>
      <c r="C29" s="817"/>
      <c r="D29" s="816"/>
      <c r="E29" s="247" t="s">
        <v>73</v>
      </c>
      <c r="F29" s="248">
        <v>0</v>
      </c>
      <c r="G29" s="485"/>
      <c r="H29" s="485"/>
      <c r="I29" s="483">
        <v>6080</v>
      </c>
    </row>
    <row r="30" spans="2:9">
      <c r="B30" s="835"/>
      <c r="C30" s="817"/>
      <c r="D30" s="815" t="s">
        <v>625</v>
      </c>
      <c r="E30" s="381" t="s">
        <v>72</v>
      </c>
      <c r="F30" s="248">
        <v>0</v>
      </c>
      <c r="G30" s="485"/>
      <c r="H30" s="485"/>
      <c r="I30" s="483" t="s">
        <v>711</v>
      </c>
    </row>
    <row r="31" spans="2:9">
      <c r="B31" s="835"/>
      <c r="C31" s="817"/>
      <c r="D31" s="816"/>
      <c r="E31" s="247" t="s">
        <v>73</v>
      </c>
      <c r="F31" s="248">
        <v>0</v>
      </c>
      <c r="G31" s="485"/>
      <c r="H31" s="485"/>
      <c r="I31" s="483" t="s">
        <v>711</v>
      </c>
    </row>
    <row r="32" spans="2:9">
      <c r="B32" s="835"/>
      <c r="C32" s="817"/>
      <c r="D32" s="815" t="s">
        <v>626</v>
      </c>
      <c r="E32" s="381" t="s">
        <v>72</v>
      </c>
      <c r="F32" s="248">
        <v>0</v>
      </c>
      <c r="G32" s="485"/>
      <c r="H32" s="485"/>
      <c r="I32" s="483" t="s">
        <v>711</v>
      </c>
    </row>
    <row r="33" spans="2:9">
      <c r="B33" s="835"/>
      <c r="C33" s="816"/>
      <c r="D33" s="816"/>
      <c r="E33" s="247" t="s">
        <v>73</v>
      </c>
      <c r="F33" s="248">
        <v>0</v>
      </c>
      <c r="G33" s="485"/>
      <c r="H33" s="485"/>
      <c r="I33" s="483" t="s">
        <v>711</v>
      </c>
    </row>
    <row r="34" spans="2:9">
      <c r="B34" s="835"/>
      <c r="C34" s="815" t="s">
        <v>214</v>
      </c>
      <c r="D34" s="815" t="s">
        <v>75</v>
      </c>
      <c r="E34" s="175" t="s">
        <v>72</v>
      </c>
      <c r="F34" s="245">
        <v>1</v>
      </c>
      <c r="G34" s="485"/>
      <c r="H34" s="485"/>
      <c r="I34" s="483" t="s">
        <v>711</v>
      </c>
    </row>
    <row r="35" spans="2:9">
      <c r="B35" s="835"/>
      <c r="C35" s="817"/>
      <c r="D35" s="816"/>
      <c r="E35" s="174" t="s">
        <v>73</v>
      </c>
      <c r="F35" s="131">
        <v>73</v>
      </c>
      <c r="G35" s="485"/>
      <c r="H35" s="485"/>
      <c r="I35" s="483" t="s">
        <v>711</v>
      </c>
    </row>
    <row r="36" spans="2:9">
      <c r="B36" s="835"/>
      <c r="C36" s="817"/>
      <c r="D36" s="815" t="s">
        <v>212</v>
      </c>
      <c r="E36" s="175" t="s">
        <v>72</v>
      </c>
      <c r="F36" s="131">
        <v>0</v>
      </c>
      <c r="G36" s="485"/>
      <c r="H36" s="485"/>
      <c r="I36" s="483" t="s">
        <v>711</v>
      </c>
    </row>
    <row r="37" spans="2:9">
      <c r="B37" s="835"/>
      <c r="C37" s="817"/>
      <c r="D37" s="816"/>
      <c r="E37" s="174" t="s">
        <v>73</v>
      </c>
      <c r="F37" s="131">
        <v>0</v>
      </c>
      <c r="G37" s="485"/>
      <c r="H37" s="485"/>
      <c r="I37" s="483" t="s">
        <v>711</v>
      </c>
    </row>
    <row r="38" spans="2:9">
      <c r="B38" s="835"/>
      <c r="C38" s="817"/>
      <c r="D38" s="815" t="s">
        <v>76</v>
      </c>
      <c r="E38" s="175" t="s">
        <v>72</v>
      </c>
      <c r="F38" s="131">
        <v>4</v>
      </c>
      <c r="G38" s="485"/>
      <c r="H38" s="485"/>
      <c r="I38" s="483" t="s">
        <v>711</v>
      </c>
    </row>
    <row r="39" spans="2:9">
      <c r="B39" s="835"/>
      <c r="C39" s="816"/>
      <c r="D39" s="816"/>
      <c r="E39" s="174" t="s">
        <v>73</v>
      </c>
      <c r="F39" s="131">
        <v>144</v>
      </c>
      <c r="G39" s="485"/>
      <c r="H39" s="485"/>
      <c r="I39" s="483" t="s">
        <v>711</v>
      </c>
    </row>
    <row r="40" spans="2:9" ht="16.5" customHeight="1">
      <c r="B40" s="835"/>
      <c r="C40" s="815" t="s">
        <v>627</v>
      </c>
      <c r="D40" s="815" t="s">
        <v>75</v>
      </c>
      <c r="E40" s="175" t="s">
        <v>72</v>
      </c>
      <c r="F40" s="131">
        <v>13</v>
      </c>
      <c r="G40" s="485"/>
      <c r="H40" s="485"/>
      <c r="I40" s="483" t="s">
        <v>711</v>
      </c>
    </row>
    <row r="41" spans="2:9">
      <c r="B41" s="835"/>
      <c r="C41" s="817"/>
      <c r="D41" s="816"/>
      <c r="E41" s="174" t="s">
        <v>73</v>
      </c>
      <c r="F41" s="131">
        <v>9227</v>
      </c>
      <c r="G41" s="485"/>
      <c r="H41" s="485"/>
      <c r="I41" s="483" t="s">
        <v>711</v>
      </c>
    </row>
    <row r="42" spans="2:9">
      <c r="B42" s="835"/>
      <c r="C42" s="817"/>
      <c r="D42" s="815" t="s">
        <v>212</v>
      </c>
      <c r="E42" s="175" t="s">
        <v>72</v>
      </c>
      <c r="F42" s="131">
        <v>0</v>
      </c>
      <c r="G42" s="485"/>
      <c r="H42" s="485"/>
      <c r="I42" s="483" t="s">
        <v>711</v>
      </c>
    </row>
    <row r="43" spans="2:9">
      <c r="B43" s="835"/>
      <c r="C43" s="817"/>
      <c r="D43" s="816"/>
      <c r="E43" s="174" t="s">
        <v>73</v>
      </c>
      <c r="F43" s="131">
        <v>0</v>
      </c>
      <c r="G43" s="485"/>
      <c r="H43" s="485"/>
      <c r="I43" s="483" t="s">
        <v>711</v>
      </c>
    </row>
    <row r="44" spans="2:9">
      <c r="B44" s="835"/>
      <c r="C44" s="817"/>
      <c r="D44" s="815" t="s">
        <v>76</v>
      </c>
      <c r="E44" s="175" t="s">
        <v>72</v>
      </c>
      <c r="F44" s="131">
        <v>4</v>
      </c>
      <c r="G44" s="485"/>
      <c r="H44" s="485"/>
      <c r="I44" s="483">
        <v>1</v>
      </c>
    </row>
    <row r="45" spans="2:9">
      <c r="B45" s="835"/>
      <c r="C45" s="816"/>
      <c r="D45" s="816"/>
      <c r="E45" s="174" t="s">
        <v>73</v>
      </c>
      <c r="F45" s="131">
        <v>91</v>
      </c>
      <c r="G45" s="485"/>
      <c r="H45" s="485"/>
      <c r="I45" s="483">
        <v>285</v>
      </c>
    </row>
    <row r="46" spans="2:9">
      <c r="B46" s="835"/>
      <c r="C46" s="815" t="s">
        <v>215</v>
      </c>
      <c r="D46" s="815" t="s">
        <v>75</v>
      </c>
      <c r="E46" s="175" t="s">
        <v>72</v>
      </c>
      <c r="F46" s="131">
        <v>210</v>
      </c>
      <c r="G46" s="485"/>
      <c r="H46" s="485"/>
      <c r="I46" s="483" t="s">
        <v>711</v>
      </c>
    </row>
    <row r="47" spans="2:9">
      <c r="B47" s="835"/>
      <c r="C47" s="817"/>
      <c r="D47" s="816"/>
      <c r="E47" s="174" t="s">
        <v>73</v>
      </c>
      <c r="F47" s="131">
        <v>96247</v>
      </c>
      <c r="G47" s="485"/>
      <c r="H47" s="485"/>
      <c r="I47" s="483" t="s">
        <v>711</v>
      </c>
    </row>
    <row r="48" spans="2:9">
      <c r="B48" s="835"/>
      <c r="C48" s="817"/>
      <c r="D48" s="815" t="s">
        <v>212</v>
      </c>
      <c r="E48" s="175" t="s">
        <v>72</v>
      </c>
      <c r="F48" s="131">
        <v>7</v>
      </c>
      <c r="G48" s="485"/>
      <c r="H48" s="485"/>
      <c r="I48" s="483" t="s">
        <v>711</v>
      </c>
    </row>
    <row r="49" spans="2:9">
      <c r="B49" s="835"/>
      <c r="C49" s="817"/>
      <c r="D49" s="816"/>
      <c r="E49" s="174" t="s">
        <v>73</v>
      </c>
      <c r="F49" s="131">
        <v>3949</v>
      </c>
      <c r="G49" s="485"/>
      <c r="H49" s="485"/>
      <c r="I49" s="483" t="s">
        <v>711</v>
      </c>
    </row>
    <row r="50" spans="2:9">
      <c r="B50" s="835"/>
      <c r="C50" s="817"/>
      <c r="D50" s="815" t="s">
        <v>76</v>
      </c>
      <c r="E50" s="175" t="s">
        <v>72</v>
      </c>
      <c r="F50" s="131">
        <v>49</v>
      </c>
      <c r="G50" s="485"/>
      <c r="H50" s="485"/>
      <c r="I50" s="483" t="s">
        <v>711</v>
      </c>
    </row>
    <row r="51" spans="2:9">
      <c r="B51" s="835"/>
      <c r="C51" s="816"/>
      <c r="D51" s="816"/>
      <c r="E51" s="174" t="s">
        <v>73</v>
      </c>
      <c r="F51" s="131">
        <v>11986</v>
      </c>
      <c r="G51" s="485"/>
      <c r="H51" s="485"/>
      <c r="I51" s="483" t="s">
        <v>711</v>
      </c>
    </row>
    <row r="52" spans="2:9">
      <c r="B52" s="835"/>
      <c r="C52" s="815" t="s">
        <v>216</v>
      </c>
      <c r="D52" s="815" t="s">
        <v>75</v>
      </c>
      <c r="E52" s="175" t="s">
        <v>72</v>
      </c>
      <c r="F52" s="131">
        <v>93</v>
      </c>
      <c r="G52" s="485"/>
      <c r="H52" s="485"/>
      <c r="I52" s="483" t="s">
        <v>711</v>
      </c>
    </row>
    <row r="53" spans="2:9">
      <c r="B53" s="835"/>
      <c r="C53" s="817"/>
      <c r="D53" s="816"/>
      <c r="E53" s="174" t="s">
        <v>73</v>
      </c>
      <c r="F53" s="131">
        <v>1374</v>
      </c>
      <c r="G53" s="485"/>
      <c r="H53" s="485"/>
      <c r="I53" s="483" t="s">
        <v>711</v>
      </c>
    </row>
    <row r="54" spans="2:9">
      <c r="B54" s="835"/>
      <c r="C54" s="817"/>
      <c r="D54" s="815" t="s">
        <v>212</v>
      </c>
      <c r="E54" s="175" t="s">
        <v>72</v>
      </c>
      <c r="F54" s="131">
        <v>0</v>
      </c>
      <c r="G54" s="485"/>
      <c r="H54" s="485"/>
      <c r="I54" s="483" t="s">
        <v>711</v>
      </c>
    </row>
    <row r="55" spans="2:9">
      <c r="B55" s="835"/>
      <c r="C55" s="817"/>
      <c r="D55" s="816"/>
      <c r="E55" s="174" t="s">
        <v>73</v>
      </c>
      <c r="F55" s="131">
        <v>0</v>
      </c>
      <c r="G55" s="485"/>
      <c r="H55" s="485"/>
      <c r="I55" s="483" t="s">
        <v>711</v>
      </c>
    </row>
    <row r="56" spans="2:9">
      <c r="B56" s="835"/>
      <c r="C56" s="817"/>
      <c r="D56" s="815" t="s">
        <v>76</v>
      </c>
      <c r="E56" s="175" t="s">
        <v>72</v>
      </c>
      <c r="F56" s="131">
        <v>87</v>
      </c>
      <c r="G56" s="485"/>
      <c r="H56" s="485"/>
      <c r="I56" s="483" t="s">
        <v>711</v>
      </c>
    </row>
    <row r="57" spans="2:9">
      <c r="B57" s="836"/>
      <c r="C57" s="816"/>
      <c r="D57" s="816"/>
      <c r="E57" s="174" t="s">
        <v>73</v>
      </c>
      <c r="F57" s="131">
        <v>1234</v>
      </c>
      <c r="G57" s="485"/>
      <c r="H57" s="485"/>
      <c r="I57" s="483" t="s">
        <v>711</v>
      </c>
    </row>
    <row r="58" spans="2:9">
      <c r="B58" s="842" t="s">
        <v>643</v>
      </c>
      <c r="C58" s="832" t="s">
        <v>77</v>
      </c>
      <c r="D58" s="833"/>
      <c r="E58" s="175" t="s">
        <v>72</v>
      </c>
      <c r="F58" s="131">
        <v>3</v>
      </c>
      <c r="G58" s="485"/>
      <c r="H58" s="485"/>
      <c r="I58" s="483" t="s">
        <v>711</v>
      </c>
    </row>
    <row r="59" spans="2:9">
      <c r="B59" s="835"/>
      <c r="C59" s="830"/>
      <c r="D59" s="831"/>
      <c r="E59" s="174" t="s">
        <v>73</v>
      </c>
      <c r="F59" s="131">
        <v>6</v>
      </c>
      <c r="G59" s="485"/>
      <c r="H59" s="485"/>
      <c r="I59" s="483" t="s">
        <v>711</v>
      </c>
    </row>
    <row r="60" spans="2:9">
      <c r="B60" s="835"/>
      <c r="C60" s="832" t="s">
        <v>78</v>
      </c>
      <c r="D60" s="833"/>
      <c r="E60" s="175" t="s">
        <v>72</v>
      </c>
      <c r="F60" s="131">
        <v>413</v>
      </c>
      <c r="G60" s="485"/>
      <c r="H60" s="485"/>
      <c r="I60" s="483" t="s">
        <v>711</v>
      </c>
    </row>
    <row r="61" spans="2:9">
      <c r="B61" s="836"/>
      <c r="C61" s="830"/>
      <c r="D61" s="831"/>
      <c r="E61" s="174" t="s">
        <v>73</v>
      </c>
      <c r="F61" s="131">
        <v>1129</v>
      </c>
      <c r="G61" s="485"/>
      <c r="H61" s="485"/>
      <c r="I61" s="483" t="s">
        <v>711</v>
      </c>
    </row>
    <row r="62" spans="2:9">
      <c r="B62" s="842" t="s">
        <v>644</v>
      </c>
      <c r="C62" s="843" t="s">
        <v>77</v>
      </c>
      <c r="D62" s="844"/>
      <c r="E62" s="175" t="s">
        <v>72</v>
      </c>
      <c r="F62" s="131">
        <v>28</v>
      </c>
      <c r="G62" s="485"/>
      <c r="H62" s="485"/>
      <c r="I62" s="483" t="s">
        <v>711</v>
      </c>
    </row>
    <row r="63" spans="2:9">
      <c r="B63" s="835"/>
      <c r="C63" s="843" t="s">
        <v>79</v>
      </c>
      <c r="D63" s="844"/>
      <c r="E63" s="175" t="s">
        <v>72</v>
      </c>
      <c r="F63" s="131">
        <v>31</v>
      </c>
      <c r="G63" s="485"/>
      <c r="H63" s="485"/>
      <c r="I63" s="483" t="s">
        <v>711</v>
      </c>
    </row>
    <row r="64" spans="2:9">
      <c r="B64" s="835"/>
      <c r="C64" s="843" t="s">
        <v>80</v>
      </c>
      <c r="D64" s="844"/>
      <c r="E64" s="175" t="s">
        <v>72</v>
      </c>
      <c r="F64" s="131">
        <v>376</v>
      </c>
      <c r="G64" s="485"/>
      <c r="H64" s="485"/>
      <c r="I64" s="483" t="s">
        <v>711</v>
      </c>
    </row>
    <row r="65" spans="2:9">
      <c r="B65" s="836"/>
      <c r="C65" s="843" t="s">
        <v>81</v>
      </c>
      <c r="D65" s="844"/>
      <c r="E65" s="175" t="s">
        <v>72</v>
      </c>
      <c r="F65" s="131" t="s">
        <v>28</v>
      </c>
      <c r="G65" s="485"/>
      <c r="H65" s="485"/>
      <c r="I65" s="483" t="s">
        <v>711</v>
      </c>
    </row>
    <row r="66" spans="2:9">
      <c r="B66" s="845" t="s">
        <v>645</v>
      </c>
      <c r="C66" s="846"/>
      <c r="D66" s="833"/>
      <c r="E66" s="175" t="s">
        <v>72</v>
      </c>
      <c r="F66" s="131">
        <v>102</v>
      </c>
      <c r="G66" s="485">
        <v>1</v>
      </c>
      <c r="H66" s="485">
        <v>1</v>
      </c>
      <c r="I66" s="483">
        <v>4</v>
      </c>
    </row>
    <row r="67" spans="2:9">
      <c r="B67" s="847"/>
      <c r="C67" s="848"/>
      <c r="D67" s="831"/>
      <c r="E67" s="174" t="s">
        <v>73</v>
      </c>
      <c r="F67" s="131">
        <v>181408</v>
      </c>
      <c r="G67" s="485">
        <v>20662</v>
      </c>
      <c r="H67" s="485">
        <v>12308</v>
      </c>
      <c r="I67" s="483">
        <v>32079</v>
      </c>
    </row>
    <row r="68" spans="2:9" ht="18" thickBot="1">
      <c r="B68" s="839" t="s">
        <v>646</v>
      </c>
      <c r="C68" s="840"/>
      <c r="D68" s="841"/>
      <c r="E68" s="176" t="s">
        <v>73</v>
      </c>
      <c r="F68" s="169">
        <v>637772</v>
      </c>
      <c r="G68" s="488" t="s">
        <v>28</v>
      </c>
      <c r="H68" s="489">
        <v>509</v>
      </c>
      <c r="I68" s="490">
        <v>31167</v>
      </c>
    </row>
  </sheetData>
  <mergeCells count="50">
    <mergeCell ref="D26:D27"/>
    <mergeCell ref="C28:C33"/>
    <mergeCell ref="D28:D29"/>
    <mergeCell ref="D30:D31"/>
    <mergeCell ref="D32:D33"/>
    <mergeCell ref="C22:C27"/>
    <mergeCell ref="B68:D68"/>
    <mergeCell ref="B58:B61"/>
    <mergeCell ref="C58:D59"/>
    <mergeCell ref="C60:D61"/>
    <mergeCell ref="B62:B65"/>
    <mergeCell ref="C62:D62"/>
    <mergeCell ref="C63:D63"/>
    <mergeCell ref="C64:D64"/>
    <mergeCell ref="C65:D65"/>
    <mergeCell ref="B66:D67"/>
    <mergeCell ref="H4:H5"/>
    <mergeCell ref="I4:I5"/>
    <mergeCell ref="C10:C15"/>
    <mergeCell ref="D10:D11"/>
    <mergeCell ref="C16:C21"/>
    <mergeCell ref="D54:D55"/>
    <mergeCell ref="D56:D57"/>
    <mergeCell ref="D38:D39"/>
    <mergeCell ref="C40:C45"/>
    <mergeCell ref="D40:D41"/>
    <mergeCell ref="D42:D43"/>
    <mergeCell ref="D44:D45"/>
    <mergeCell ref="C46:C51"/>
    <mergeCell ref="D46:D47"/>
    <mergeCell ref="D48:D49"/>
    <mergeCell ref="D50:D51"/>
    <mergeCell ref="C52:C57"/>
    <mergeCell ref="D52:D53"/>
    <mergeCell ref="D36:D37"/>
    <mergeCell ref="C34:C39"/>
    <mergeCell ref="F4:F5"/>
    <mergeCell ref="G4:G5"/>
    <mergeCell ref="D18:D19"/>
    <mergeCell ref="D20:D21"/>
    <mergeCell ref="D16:D17"/>
    <mergeCell ref="B4:E5"/>
    <mergeCell ref="C6:D7"/>
    <mergeCell ref="C8:D9"/>
    <mergeCell ref="D12:D13"/>
    <mergeCell ref="D14:D15"/>
    <mergeCell ref="D34:D35"/>
    <mergeCell ref="B6:B57"/>
    <mergeCell ref="D22:D23"/>
    <mergeCell ref="D24:D2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6"/>
  <sheetViews>
    <sheetView zoomScale="85" zoomScaleNormal="85" workbookViewId="0">
      <selection activeCell="G39" sqref="G39"/>
    </sheetView>
  </sheetViews>
  <sheetFormatPr defaultRowHeight="17.399999999999999"/>
  <cols>
    <col min="2" max="2" width="11.19921875" customWidth="1"/>
    <col min="5" max="13" width="17.59765625" customWidth="1"/>
    <col min="18" max="18" width="11.59765625" customWidth="1"/>
    <col min="19" max="19" width="12.09765625" customWidth="1"/>
    <col min="20" max="20" width="11.5" customWidth="1"/>
  </cols>
  <sheetData>
    <row r="1" spans="1:13" ht="25.2">
      <c r="B1" s="1" t="s">
        <v>278</v>
      </c>
    </row>
    <row r="2" spans="1:13" ht="21">
      <c r="C2" s="2" t="s">
        <v>10</v>
      </c>
    </row>
    <row r="3" spans="1:13" ht="18" thickBo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8" t="s">
        <v>217</v>
      </c>
    </row>
    <row r="4" spans="1:13" ht="16.5" customHeight="1">
      <c r="A4" s="16"/>
      <c r="B4" s="851" t="s">
        <v>9</v>
      </c>
      <c r="C4" s="854" t="s">
        <v>52</v>
      </c>
      <c r="D4" s="854" t="s">
        <v>82</v>
      </c>
      <c r="E4" s="854" t="s">
        <v>83</v>
      </c>
      <c r="F4" s="854"/>
      <c r="G4" s="854"/>
      <c r="H4" s="854"/>
      <c r="I4" s="854"/>
      <c r="J4" s="854"/>
      <c r="K4" s="854"/>
      <c r="L4" s="854" t="s">
        <v>639</v>
      </c>
      <c r="M4" s="857"/>
    </row>
    <row r="5" spans="1:13">
      <c r="A5" s="16"/>
      <c r="B5" s="852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8"/>
    </row>
    <row r="6" spans="1:13" ht="16.5" customHeight="1">
      <c r="A6" s="16"/>
      <c r="B6" s="852"/>
      <c r="C6" s="855"/>
      <c r="D6" s="855"/>
      <c r="E6" s="855" t="s">
        <v>638</v>
      </c>
      <c r="F6" s="859" t="s">
        <v>84</v>
      </c>
      <c r="G6" s="864" t="s">
        <v>247</v>
      </c>
      <c r="H6" s="861" t="s">
        <v>85</v>
      </c>
      <c r="I6" s="855" t="s">
        <v>86</v>
      </c>
      <c r="J6" s="855" t="s">
        <v>87</v>
      </c>
      <c r="K6" s="855" t="s">
        <v>88</v>
      </c>
      <c r="L6" s="855" t="s">
        <v>641</v>
      </c>
      <c r="M6" s="858" t="s">
        <v>640</v>
      </c>
    </row>
    <row r="7" spans="1:13">
      <c r="A7" s="16"/>
      <c r="B7" s="852"/>
      <c r="C7" s="855"/>
      <c r="D7" s="855"/>
      <c r="E7" s="855"/>
      <c r="F7" s="859"/>
      <c r="G7" s="865"/>
      <c r="H7" s="861"/>
      <c r="I7" s="855"/>
      <c r="J7" s="855"/>
      <c r="K7" s="855"/>
      <c r="L7" s="855"/>
      <c r="M7" s="858"/>
    </row>
    <row r="8" spans="1:13" ht="18" thickBot="1">
      <c r="A8" s="16"/>
      <c r="B8" s="853"/>
      <c r="C8" s="856"/>
      <c r="D8" s="856"/>
      <c r="E8" s="856"/>
      <c r="F8" s="860"/>
      <c r="G8" s="866"/>
      <c r="H8" s="862"/>
      <c r="I8" s="856"/>
      <c r="J8" s="856"/>
      <c r="K8" s="856"/>
      <c r="L8" s="856"/>
      <c r="M8" s="863"/>
    </row>
    <row r="9" spans="1:13" ht="17.25" customHeight="1" thickTop="1">
      <c r="B9" s="850" t="s">
        <v>218</v>
      </c>
      <c r="C9" s="633">
        <v>2011</v>
      </c>
      <c r="D9" s="301" t="s">
        <v>89</v>
      </c>
      <c r="E9" s="294" t="s">
        <v>257</v>
      </c>
      <c r="F9" s="294" t="s">
        <v>257</v>
      </c>
      <c r="G9" s="294" t="s">
        <v>257</v>
      </c>
      <c r="H9" s="294" t="s">
        <v>259</v>
      </c>
      <c r="I9" s="294" t="s">
        <v>257</v>
      </c>
      <c r="J9" s="294" t="s">
        <v>259</v>
      </c>
      <c r="K9" s="294" t="s">
        <v>259</v>
      </c>
      <c r="L9" s="294" t="s">
        <v>259</v>
      </c>
      <c r="M9" s="293" t="s">
        <v>257</v>
      </c>
    </row>
    <row r="10" spans="1:13">
      <c r="B10" s="685"/>
      <c r="C10" s="683"/>
      <c r="D10" s="301" t="s">
        <v>90</v>
      </c>
      <c r="E10" s="295" t="s">
        <v>257</v>
      </c>
      <c r="F10" s="295" t="s">
        <v>257</v>
      </c>
      <c r="G10" s="295" t="s">
        <v>257</v>
      </c>
      <c r="H10" s="295" t="s">
        <v>257</v>
      </c>
      <c r="I10" s="295" t="s">
        <v>279</v>
      </c>
      <c r="J10" s="295" t="s">
        <v>257</v>
      </c>
      <c r="K10" s="295" t="s">
        <v>258</v>
      </c>
      <c r="L10" s="295" t="s">
        <v>257</v>
      </c>
      <c r="M10" s="292" t="s">
        <v>257</v>
      </c>
    </row>
    <row r="11" spans="1:13">
      <c r="B11" s="685"/>
      <c r="C11" s="683">
        <v>2012</v>
      </c>
      <c r="D11" s="301" t="s">
        <v>89</v>
      </c>
      <c r="E11" s="302">
        <v>220</v>
      </c>
      <c r="F11" s="302">
        <v>66</v>
      </c>
      <c r="G11" s="302">
        <v>51</v>
      </c>
      <c r="H11" s="302">
        <v>60</v>
      </c>
      <c r="I11" s="302">
        <v>28</v>
      </c>
      <c r="J11" s="302">
        <v>13</v>
      </c>
      <c r="K11" s="302">
        <v>2</v>
      </c>
      <c r="L11" s="302">
        <v>1</v>
      </c>
      <c r="M11" s="305">
        <v>4.4999999999999997E-3</v>
      </c>
    </row>
    <row r="12" spans="1:13">
      <c r="B12" s="685"/>
      <c r="C12" s="683"/>
      <c r="D12" s="301" t="s">
        <v>90</v>
      </c>
      <c r="E12" s="302">
        <v>2334346</v>
      </c>
      <c r="F12" s="302">
        <v>586815</v>
      </c>
      <c r="G12" s="302">
        <v>856399</v>
      </c>
      <c r="H12" s="302">
        <v>611472</v>
      </c>
      <c r="I12" s="302">
        <v>257470</v>
      </c>
      <c r="J12" s="302">
        <v>18416</v>
      </c>
      <c r="K12" s="302">
        <v>3774</v>
      </c>
      <c r="L12" s="302">
        <v>790</v>
      </c>
      <c r="M12" s="305">
        <v>2.9999999999999997E-4</v>
      </c>
    </row>
    <row r="13" spans="1:13">
      <c r="B13" s="685"/>
      <c r="C13" s="683">
        <v>2013</v>
      </c>
      <c r="D13" s="301" t="s">
        <v>89</v>
      </c>
      <c r="E13" s="302">
        <v>226</v>
      </c>
      <c r="F13" s="302">
        <v>48</v>
      </c>
      <c r="G13" s="302">
        <v>74</v>
      </c>
      <c r="H13" s="302">
        <v>56</v>
      </c>
      <c r="I13" s="302">
        <v>30</v>
      </c>
      <c r="J13" s="302">
        <v>10</v>
      </c>
      <c r="K13" s="302">
        <v>8</v>
      </c>
      <c r="L13" s="302">
        <v>1</v>
      </c>
      <c r="M13" s="305">
        <v>4.4000000000000003E-3</v>
      </c>
    </row>
    <row r="14" spans="1:13">
      <c r="B14" s="685"/>
      <c r="C14" s="683"/>
      <c r="D14" s="301" t="s">
        <v>90</v>
      </c>
      <c r="E14" s="302">
        <v>2468703</v>
      </c>
      <c r="F14" s="302">
        <v>485188</v>
      </c>
      <c r="G14" s="302">
        <v>910180</v>
      </c>
      <c r="H14" s="302">
        <v>769461</v>
      </c>
      <c r="I14" s="302">
        <v>280352</v>
      </c>
      <c r="J14" s="302">
        <v>13061</v>
      </c>
      <c r="K14" s="302">
        <v>10461</v>
      </c>
      <c r="L14" s="302">
        <v>790</v>
      </c>
      <c r="M14" s="305">
        <v>2.9999999999999997E-4</v>
      </c>
    </row>
    <row r="15" spans="1:13">
      <c r="B15" s="685"/>
      <c r="C15" s="683">
        <v>2014</v>
      </c>
      <c r="D15" s="301" t="s">
        <v>89</v>
      </c>
      <c r="E15" s="302">
        <v>228</v>
      </c>
      <c r="F15" s="302">
        <v>33</v>
      </c>
      <c r="G15" s="302">
        <v>77</v>
      </c>
      <c r="H15" s="302">
        <v>59</v>
      </c>
      <c r="I15" s="302">
        <v>39</v>
      </c>
      <c r="J15" s="302">
        <v>12</v>
      </c>
      <c r="K15" s="302">
        <v>8</v>
      </c>
      <c r="L15" s="302">
        <v>1</v>
      </c>
      <c r="M15" s="305">
        <v>4.4000000000000003E-3</v>
      </c>
    </row>
    <row r="16" spans="1:13">
      <c r="B16" s="685"/>
      <c r="C16" s="683"/>
      <c r="D16" s="301" t="s">
        <v>90</v>
      </c>
      <c r="E16" s="302">
        <v>2469488</v>
      </c>
      <c r="F16" s="302">
        <v>274372</v>
      </c>
      <c r="G16" s="302">
        <v>588417</v>
      </c>
      <c r="H16" s="302">
        <v>1082529</v>
      </c>
      <c r="I16" s="302">
        <v>498052</v>
      </c>
      <c r="J16" s="302">
        <v>15657</v>
      </c>
      <c r="K16" s="302">
        <v>10461</v>
      </c>
      <c r="L16" s="302">
        <v>790</v>
      </c>
      <c r="M16" s="305">
        <v>2.9999999999999997E-4</v>
      </c>
    </row>
    <row r="17" spans="2:14">
      <c r="B17" s="685"/>
      <c r="C17" s="683">
        <v>2015</v>
      </c>
      <c r="D17" s="301" t="s">
        <v>89</v>
      </c>
      <c r="E17" s="302">
        <v>230</v>
      </c>
      <c r="F17" s="302">
        <v>52</v>
      </c>
      <c r="G17" s="302">
        <v>61</v>
      </c>
      <c r="H17" s="302">
        <v>58</v>
      </c>
      <c r="I17" s="302">
        <v>39</v>
      </c>
      <c r="J17" s="302">
        <v>12</v>
      </c>
      <c r="K17" s="302">
        <v>8</v>
      </c>
      <c r="L17" s="302">
        <v>1</v>
      </c>
      <c r="M17" s="305">
        <v>4.3E-3</v>
      </c>
    </row>
    <row r="18" spans="2:14">
      <c r="B18" s="685"/>
      <c r="C18" s="683"/>
      <c r="D18" s="301" t="s">
        <v>90</v>
      </c>
      <c r="E18" s="302">
        <v>2568444</v>
      </c>
      <c r="F18" s="302">
        <v>654798</v>
      </c>
      <c r="G18" s="302">
        <v>383886</v>
      </c>
      <c r="H18" s="302">
        <v>1140438</v>
      </c>
      <c r="I18" s="302">
        <v>363204</v>
      </c>
      <c r="J18" s="302">
        <v>15657</v>
      </c>
      <c r="K18" s="302">
        <v>10461</v>
      </c>
      <c r="L18" s="302">
        <v>790</v>
      </c>
      <c r="M18" s="305">
        <v>2.9999999999999997E-4</v>
      </c>
    </row>
    <row r="19" spans="2:14">
      <c r="B19" s="685"/>
      <c r="C19" s="683">
        <v>2016</v>
      </c>
      <c r="D19" s="301" t="s">
        <v>89</v>
      </c>
      <c r="E19" s="302">
        <v>244</v>
      </c>
      <c r="F19" s="302">
        <v>49</v>
      </c>
      <c r="G19" s="302">
        <v>59</v>
      </c>
      <c r="H19" s="302">
        <v>73</v>
      </c>
      <c r="I19" s="302">
        <v>44</v>
      </c>
      <c r="J19" s="302">
        <v>11</v>
      </c>
      <c r="K19" s="302">
        <v>8</v>
      </c>
      <c r="L19" s="302">
        <v>1</v>
      </c>
      <c r="M19" s="305">
        <v>4.3E-3</v>
      </c>
    </row>
    <row r="20" spans="2:14">
      <c r="B20" s="685"/>
      <c r="C20" s="683"/>
      <c r="D20" s="301" t="s">
        <v>90</v>
      </c>
      <c r="E20" s="302">
        <v>2638231</v>
      </c>
      <c r="F20" s="302">
        <v>477341</v>
      </c>
      <c r="G20" s="302">
        <v>535174</v>
      </c>
      <c r="H20" s="302">
        <v>1192985</v>
      </c>
      <c r="I20" s="302">
        <v>407667</v>
      </c>
      <c r="J20" s="302">
        <v>14603</v>
      </c>
      <c r="K20" s="302">
        <v>10461</v>
      </c>
      <c r="L20" s="302">
        <v>790</v>
      </c>
      <c r="M20" s="305">
        <v>2.9999999999999997E-4</v>
      </c>
    </row>
    <row r="21" spans="2:14" s="103" customFormat="1">
      <c r="B21" s="685"/>
      <c r="C21" s="632">
        <v>2017</v>
      </c>
      <c r="D21" s="301" t="s">
        <v>89</v>
      </c>
      <c r="E21" s="302">
        <v>259</v>
      </c>
      <c r="F21" s="302">
        <v>34</v>
      </c>
      <c r="G21" s="302">
        <v>73</v>
      </c>
      <c r="H21" s="302">
        <v>78</v>
      </c>
      <c r="I21" s="302">
        <v>51</v>
      </c>
      <c r="J21" s="302">
        <v>13</v>
      </c>
      <c r="K21" s="302">
        <v>10</v>
      </c>
      <c r="L21" s="302">
        <v>1</v>
      </c>
      <c r="M21" s="305">
        <v>3.8610038610038611E-3</v>
      </c>
    </row>
    <row r="22" spans="2:14" s="103" customFormat="1">
      <c r="B22" s="685"/>
      <c r="C22" s="633"/>
      <c r="D22" s="301" t="s">
        <v>90</v>
      </c>
      <c r="E22" s="350">
        <v>2219103</v>
      </c>
      <c r="F22" s="352">
        <v>146434</v>
      </c>
      <c r="G22" s="352">
        <v>645715</v>
      </c>
      <c r="H22" s="352">
        <v>869849</v>
      </c>
      <c r="I22" s="352">
        <v>526812</v>
      </c>
      <c r="J22" s="352">
        <v>18738</v>
      </c>
      <c r="K22" s="352">
        <v>11555</v>
      </c>
      <c r="L22" s="304">
        <v>790</v>
      </c>
      <c r="M22" s="305">
        <v>3.5599969897746973E-4</v>
      </c>
    </row>
    <row r="23" spans="2:14" s="291" customFormat="1">
      <c r="B23" s="685"/>
      <c r="C23" s="687">
        <v>2018</v>
      </c>
      <c r="D23" s="297" t="s">
        <v>89</v>
      </c>
      <c r="E23" s="352">
        <f>SUM(F23:K23)</f>
        <v>259</v>
      </c>
      <c r="F23" s="350">
        <v>32</v>
      </c>
      <c r="G23" s="350">
        <v>63</v>
      </c>
      <c r="H23" s="350">
        <v>83</v>
      </c>
      <c r="I23" s="350">
        <v>50</v>
      </c>
      <c r="J23" s="350">
        <v>20</v>
      </c>
      <c r="K23" s="350">
        <v>11</v>
      </c>
      <c r="L23" s="302">
        <v>1</v>
      </c>
      <c r="M23" s="305">
        <v>3.8610038610038611E-3</v>
      </c>
      <c r="N23" s="251">
        <f>L23/E23*100</f>
        <v>0.38610038610038611</v>
      </c>
    </row>
    <row r="24" spans="2:14" s="291" customFormat="1" ht="18" thickBot="1">
      <c r="B24" s="686"/>
      <c r="C24" s="644"/>
      <c r="D24" s="296" t="s">
        <v>90</v>
      </c>
      <c r="E24" s="351">
        <f>SUM(F24:K24)</f>
        <v>2219103</v>
      </c>
      <c r="F24" s="318">
        <v>146434</v>
      </c>
      <c r="G24" s="318">
        <v>645715</v>
      </c>
      <c r="H24" s="318">
        <v>869849</v>
      </c>
      <c r="I24" s="318">
        <v>526812</v>
      </c>
      <c r="J24" s="318">
        <v>18738</v>
      </c>
      <c r="K24" s="318">
        <v>11555</v>
      </c>
      <c r="L24" s="318">
        <v>790</v>
      </c>
      <c r="M24" s="250">
        <v>3.5E-4</v>
      </c>
      <c r="N24" s="251">
        <f>L24/E24*100</f>
        <v>3.5599969897746969E-2</v>
      </c>
    </row>
    <row r="25" spans="2:14" ht="16.5" customHeight="1">
      <c r="B25" s="849" t="s">
        <v>155</v>
      </c>
      <c r="C25" s="633">
        <v>2011</v>
      </c>
      <c r="D25" s="493" t="s">
        <v>89</v>
      </c>
      <c r="E25" s="503">
        <v>6</v>
      </c>
      <c r="F25" s="503">
        <v>6</v>
      </c>
      <c r="G25" s="503" t="s">
        <v>28</v>
      </c>
      <c r="H25" s="503" t="s">
        <v>28</v>
      </c>
      <c r="I25" s="503" t="s">
        <v>28</v>
      </c>
      <c r="J25" s="503" t="s">
        <v>28</v>
      </c>
      <c r="K25" s="503" t="s">
        <v>28</v>
      </c>
      <c r="L25" s="503" t="s">
        <v>28</v>
      </c>
      <c r="M25" s="493" t="s">
        <v>28</v>
      </c>
    </row>
    <row r="26" spans="2:14">
      <c r="B26" s="626"/>
      <c r="C26" s="683"/>
      <c r="D26" s="492" t="s">
        <v>90</v>
      </c>
      <c r="E26" s="495">
        <v>106991</v>
      </c>
      <c r="F26" s="495">
        <v>106991</v>
      </c>
      <c r="G26" s="495" t="s">
        <v>28</v>
      </c>
      <c r="H26" s="495" t="s">
        <v>28</v>
      </c>
      <c r="I26" s="495" t="s">
        <v>28</v>
      </c>
      <c r="J26" s="495" t="s">
        <v>28</v>
      </c>
      <c r="K26" s="495" t="s">
        <v>28</v>
      </c>
      <c r="L26" s="495" t="s">
        <v>28</v>
      </c>
      <c r="M26" s="492" t="s">
        <v>28</v>
      </c>
    </row>
    <row r="27" spans="2:14">
      <c r="B27" s="626"/>
      <c r="C27" s="683">
        <v>2012</v>
      </c>
      <c r="D27" s="492" t="s">
        <v>89</v>
      </c>
      <c r="E27" s="495">
        <v>6</v>
      </c>
      <c r="F27" s="495">
        <v>6</v>
      </c>
      <c r="G27" s="495" t="s">
        <v>28</v>
      </c>
      <c r="H27" s="495" t="s">
        <v>28</v>
      </c>
      <c r="I27" s="495" t="s">
        <v>28</v>
      </c>
      <c r="J27" s="495" t="s">
        <v>28</v>
      </c>
      <c r="K27" s="495" t="s">
        <v>28</v>
      </c>
      <c r="L27" s="495" t="s">
        <v>28</v>
      </c>
      <c r="M27" s="492" t="s">
        <v>28</v>
      </c>
    </row>
    <row r="28" spans="2:14">
      <c r="B28" s="626"/>
      <c r="C28" s="683"/>
      <c r="D28" s="492" t="s">
        <v>90</v>
      </c>
      <c r="E28" s="495">
        <v>106991</v>
      </c>
      <c r="F28" s="495">
        <v>106991</v>
      </c>
      <c r="G28" s="495" t="s">
        <v>28</v>
      </c>
      <c r="H28" s="495" t="s">
        <v>28</v>
      </c>
      <c r="I28" s="495" t="s">
        <v>28</v>
      </c>
      <c r="J28" s="495" t="s">
        <v>28</v>
      </c>
      <c r="K28" s="495" t="s">
        <v>28</v>
      </c>
      <c r="L28" s="495" t="s">
        <v>28</v>
      </c>
      <c r="M28" s="492" t="s">
        <v>28</v>
      </c>
    </row>
    <row r="29" spans="2:14">
      <c r="B29" s="626"/>
      <c r="C29" s="683">
        <v>2013</v>
      </c>
      <c r="D29" s="492" t="s">
        <v>89</v>
      </c>
      <c r="E29" s="495">
        <v>6</v>
      </c>
      <c r="F29" s="495">
        <v>6</v>
      </c>
      <c r="G29" s="495" t="s">
        <v>28</v>
      </c>
      <c r="H29" s="495" t="s">
        <v>28</v>
      </c>
      <c r="I29" s="495" t="s">
        <v>28</v>
      </c>
      <c r="J29" s="495" t="s">
        <v>28</v>
      </c>
      <c r="K29" s="495" t="s">
        <v>28</v>
      </c>
      <c r="L29" s="495" t="s">
        <v>28</v>
      </c>
      <c r="M29" s="492" t="s">
        <v>28</v>
      </c>
    </row>
    <row r="30" spans="2:14">
      <c r="B30" s="626"/>
      <c r="C30" s="683"/>
      <c r="D30" s="492" t="s">
        <v>90</v>
      </c>
      <c r="E30" s="495">
        <v>106991</v>
      </c>
      <c r="F30" s="495">
        <v>106991</v>
      </c>
      <c r="G30" s="495" t="s">
        <v>28</v>
      </c>
      <c r="H30" s="495" t="s">
        <v>28</v>
      </c>
      <c r="I30" s="495" t="s">
        <v>28</v>
      </c>
      <c r="J30" s="495" t="s">
        <v>28</v>
      </c>
      <c r="K30" s="495" t="s">
        <v>28</v>
      </c>
      <c r="L30" s="495" t="s">
        <v>28</v>
      </c>
      <c r="M30" s="492" t="s">
        <v>28</v>
      </c>
    </row>
    <row r="31" spans="2:14">
      <c r="B31" s="626"/>
      <c r="C31" s="683">
        <v>2014</v>
      </c>
      <c r="D31" s="492" t="s">
        <v>89</v>
      </c>
      <c r="E31" s="495">
        <v>6</v>
      </c>
      <c r="F31" s="495">
        <v>6</v>
      </c>
      <c r="G31" s="495" t="s">
        <v>28</v>
      </c>
      <c r="H31" s="495" t="s">
        <v>28</v>
      </c>
      <c r="I31" s="495" t="s">
        <v>28</v>
      </c>
      <c r="J31" s="495" t="s">
        <v>28</v>
      </c>
      <c r="K31" s="495" t="s">
        <v>28</v>
      </c>
      <c r="L31" s="495" t="s">
        <v>28</v>
      </c>
      <c r="M31" s="492" t="s">
        <v>28</v>
      </c>
    </row>
    <row r="32" spans="2:14">
      <c r="B32" s="626"/>
      <c r="C32" s="683"/>
      <c r="D32" s="492" t="s">
        <v>90</v>
      </c>
      <c r="E32" s="495">
        <v>106991</v>
      </c>
      <c r="F32" s="495">
        <v>106991</v>
      </c>
      <c r="G32" s="495" t="s">
        <v>28</v>
      </c>
      <c r="H32" s="495" t="s">
        <v>28</v>
      </c>
      <c r="I32" s="495" t="s">
        <v>28</v>
      </c>
      <c r="J32" s="495" t="s">
        <v>28</v>
      </c>
      <c r="K32" s="495" t="s">
        <v>28</v>
      </c>
      <c r="L32" s="495" t="s">
        <v>28</v>
      </c>
      <c r="M32" s="492" t="s">
        <v>28</v>
      </c>
    </row>
    <row r="33" spans="2:13">
      <c r="B33" s="626"/>
      <c r="C33" s="683">
        <v>2015</v>
      </c>
      <c r="D33" s="492" t="s">
        <v>89</v>
      </c>
      <c r="E33" s="495">
        <v>6</v>
      </c>
      <c r="F33" s="495">
        <v>6</v>
      </c>
      <c r="G33" s="495" t="s">
        <v>28</v>
      </c>
      <c r="H33" s="495" t="s">
        <v>28</v>
      </c>
      <c r="I33" s="495" t="s">
        <v>28</v>
      </c>
      <c r="J33" s="495" t="s">
        <v>28</v>
      </c>
      <c r="K33" s="495" t="s">
        <v>28</v>
      </c>
      <c r="L33" s="495" t="s">
        <v>28</v>
      </c>
      <c r="M33" s="492" t="s">
        <v>28</v>
      </c>
    </row>
    <row r="34" spans="2:13">
      <c r="B34" s="626"/>
      <c r="C34" s="683"/>
      <c r="D34" s="492" t="s">
        <v>90</v>
      </c>
      <c r="E34" s="495">
        <v>106991</v>
      </c>
      <c r="F34" s="495">
        <v>106991</v>
      </c>
      <c r="G34" s="495" t="s">
        <v>28</v>
      </c>
      <c r="H34" s="495" t="s">
        <v>28</v>
      </c>
      <c r="I34" s="495" t="s">
        <v>28</v>
      </c>
      <c r="J34" s="495" t="s">
        <v>28</v>
      </c>
      <c r="K34" s="495" t="s">
        <v>28</v>
      </c>
      <c r="L34" s="495" t="s">
        <v>28</v>
      </c>
      <c r="M34" s="492" t="s">
        <v>28</v>
      </c>
    </row>
    <row r="35" spans="2:13">
      <c r="B35" s="626"/>
      <c r="C35" s="683">
        <v>2016</v>
      </c>
      <c r="D35" s="492" t="s">
        <v>89</v>
      </c>
      <c r="E35" s="495">
        <v>6</v>
      </c>
      <c r="F35" s="495" t="s">
        <v>28</v>
      </c>
      <c r="G35" s="495">
        <v>6</v>
      </c>
      <c r="H35" s="495" t="s">
        <v>28</v>
      </c>
      <c r="I35" s="495" t="s">
        <v>28</v>
      </c>
      <c r="J35" s="495" t="s">
        <v>28</v>
      </c>
      <c r="K35" s="495" t="s">
        <v>28</v>
      </c>
      <c r="L35" s="495" t="s">
        <v>28</v>
      </c>
      <c r="M35" s="492" t="s">
        <v>28</v>
      </c>
    </row>
    <row r="36" spans="2:13">
      <c r="B36" s="626"/>
      <c r="C36" s="632"/>
      <c r="D36" s="501" t="s">
        <v>90</v>
      </c>
      <c r="E36" s="495">
        <v>106991</v>
      </c>
      <c r="F36" s="491" t="s">
        <v>28</v>
      </c>
      <c r="G36" s="491">
        <v>106991</v>
      </c>
      <c r="H36" s="491" t="s">
        <v>28</v>
      </c>
      <c r="I36" s="491" t="s">
        <v>28</v>
      </c>
      <c r="J36" s="491" t="s">
        <v>28</v>
      </c>
      <c r="K36" s="491" t="s">
        <v>28</v>
      </c>
      <c r="L36" s="491" t="s">
        <v>28</v>
      </c>
      <c r="M36" s="501" t="s">
        <v>28</v>
      </c>
    </row>
    <row r="37" spans="2:13" ht="16.5" customHeight="1">
      <c r="B37" s="626"/>
      <c r="C37" s="683">
        <v>2017</v>
      </c>
      <c r="D37" s="492" t="s">
        <v>89</v>
      </c>
      <c r="E37" s="495">
        <v>6</v>
      </c>
      <c r="F37" s="495" t="s">
        <v>28</v>
      </c>
      <c r="G37" s="495">
        <v>6</v>
      </c>
      <c r="H37" s="495" t="s">
        <v>28</v>
      </c>
      <c r="I37" s="495" t="s">
        <v>28</v>
      </c>
      <c r="J37" s="495" t="s">
        <v>28</v>
      </c>
      <c r="K37" s="495" t="s">
        <v>28</v>
      </c>
      <c r="L37" s="495" t="s">
        <v>28</v>
      </c>
      <c r="M37" s="492" t="s">
        <v>28</v>
      </c>
    </row>
    <row r="38" spans="2:13">
      <c r="B38" s="626"/>
      <c r="C38" s="632"/>
      <c r="D38" s="501" t="s">
        <v>90</v>
      </c>
      <c r="E38" s="495">
        <v>106991</v>
      </c>
      <c r="F38" s="491" t="s">
        <v>28</v>
      </c>
      <c r="G38" s="491">
        <v>106991</v>
      </c>
      <c r="H38" s="491" t="s">
        <v>28</v>
      </c>
      <c r="I38" s="491" t="s">
        <v>28</v>
      </c>
      <c r="J38" s="491" t="s">
        <v>28</v>
      </c>
      <c r="K38" s="491" t="s">
        <v>28</v>
      </c>
      <c r="L38" s="491" t="s">
        <v>28</v>
      </c>
      <c r="M38" s="501" t="s">
        <v>28</v>
      </c>
    </row>
    <row r="39" spans="2:13" ht="16.5" customHeight="1">
      <c r="B39" s="626"/>
      <c r="C39" s="683">
        <v>2018</v>
      </c>
      <c r="D39" s="492" t="s">
        <v>89</v>
      </c>
      <c r="E39" s="495">
        <v>6</v>
      </c>
      <c r="F39" s="495" t="s">
        <v>28</v>
      </c>
      <c r="G39" s="495">
        <v>6</v>
      </c>
      <c r="H39" s="495"/>
      <c r="I39" s="495"/>
      <c r="J39" s="495"/>
      <c r="K39" s="495"/>
      <c r="L39" s="495"/>
      <c r="M39" s="492"/>
    </row>
    <row r="40" spans="2:13" ht="18" thickBot="1">
      <c r="B40" s="681"/>
      <c r="C40" s="632"/>
      <c r="D40" s="501" t="s">
        <v>90</v>
      </c>
      <c r="E40" s="495">
        <v>106991</v>
      </c>
      <c r="F40" s="491" t="s">
        <v>28</v>
      </c>
      <c r="G40" s="491">
        <v>106991</v>
      </c>
      <c r="H40" s="491"/>
      <c r="I40" s="491"/>
      <c r="J40" s="491"/>
      <c r="K40" s="491"/>
      <c r="L40" s="491"/>
      <c r="M40" s="501"/>
    </row>
    <row r="41" spans="2:13">
      <c r="B41" s="680" t="s">
        <v>211</v>
      </c>
      <c r="C41" s="682">
        <v>2011</v>
      </c>
      <c r="D41" s="502" t="s">
        <v>89</v>
      </c>
      <c r="E41" s="504" t="s">
        <v>28</v>
      </c>
      <c r="F41" s="504" t="s">
        <v>28</v>
      </c>
      <c r="G41" s="504" t="s">
        <v>28</v>
      </c>
      <c r="H41" s="504" t="s">
        <v>28</v>
      </c>
      <c r="I41" s="504" t="s">
        <v>28</v>
      </c>
      <c r="J41" s="504" t="s">
        <v>28</v>
      </c>
      <c r="K41" s="504" t="s">
        <v>28</v>
      </c>
      <c r="L41" s="504" t="s">
        <v>28</v>
      </c>
      <c r="M41" s="502" t="s">
        <v>28</v>
      </c>
    </row>
    <row r="42" spans="2:13">
      <c r="B42" s="626"/>
      <c r="C42" s="683"/>
      <c r="D42" s="492" t="s">
        <v>90</v>
      </c>
      <c r="E42" s="495" t="s">
        <v>28</v>
      </c>
      <c r="F42" s="495" t="s">
        <v>28</v>
      </c>
      <c r="G42" s="495" t="s">
        <v>28</v>
      </c>
      <c r="H42" s="495" t="s">
        <v>28</v>
      </c>
      <c r="I42" s="495" t="s">
        <v>28</v>
      </c>
      <c r="J42" s="495" t="s">
        <v>28</v>
      </c>
      <c r="K42" s="495" t="s">
        <v>28</v>
      </c>
      <c r="L42" s="495" t="s">
        <v>28</v>
      </c>
      <c r="M42" s="492" t="s">
        <v>28</v>
      </c>
    </row>
    <row r="43" spans="2:13">
      <c r="B43" s="626"/>
      <c r="C43" s="683">
        <v>2012</v>
      </c>
      <c r="D43" s="492" t="s">
        <v>89</v>
      </c>
      <c r="E43" s="495" t="s">
        <v>28</v>
      </c>
      <c r="F43" s="495" t="s">
        <v>28</v>
      </c>
      <c r="G43" s="495" t="s">
        <v>28</v>
      </c>
      <c r="H43" s="495" t="s">
        <v>28</v>
      </c>
      <c r="I43" s="495" t="s">
        <v>28</v>
      </c>
      <c r="J43" s="495" t="s">
        <v>28</v>
      </c>
      <c r="K43" s="495" t="s">
        <v>28</v>
      </c>
      <c r="L43" s="495" t="s">
        <v>28</v>
      </c>
      <c r="M43" s="492" t="s">
        <v>28</v>
      </c>
    </row>
    <row r="44" spans="2:13">
      <c r="B44" s="626"/>
      <c r="C44" s="683"/>
      <c r="D44" s="492" t="s">
        <v>90</v>
      </c>
      <c r="E44" s="495" t="s">
        <v>28</v>
      </c>
      <c r="F44" s="495" t="s">
        <v>28</v>
      </c>
      <c r="G44" s="495" t="s">
        <v>28</v>
      </c>
      <c r="H44" s="495" t="s">
        <v>28</v>
      </c>
      <c r="I44" s="495" t="s">
        <v>28</v>
      </c>
      <c r="J44" s="495" t="s">
        <v>28</v>
      </c>
      <c r="K44" s="495" t="s">
        <v>28</v>
      </c>
      <c r="L44" s="495" t="s">
        <v>28</v>
      </c>
      <c r="M44" s="492" t="s">
        <v>28</v>
      </c>
    </row>
    <row r="45" spans="2:13">
      <c r="B45" s="626"/>
      <c r="C45" s="683">
        <v>2013</v>
      </c>
      <c r="D45" s="492" t="s">
        <v>89</v>
      </c>
      <c r="E45" s="495" t="s">
        <v>28</v>
      </c>
      <c r="F45" s="495" t="s">
        <v>28</v>
      </c>
      <c r="G45" s="495" t="s">
        <v>28</v>
      </c>
      <c r="H45" s="495" t="s">
        <v>28</v>
      </c>
      <c r="I45" s="495" t="s">
        <v>28</v>
      </c>
      <c r="J45" s="495" t="s">
        <v>28</v>
      </c>
      <c r="K45" s="495" t="s">
        <v>28</v>
      </c>
      <c r="L45" s="495" t="s">
        <v>28</v>
      </c>
      <c r="M45" s="492" t="s">
        <v>28</v>
      </c>
    </row>
    <row r="46" spans="2:13" ht="25.5" customHeight="1">
      <c r="B46" s="626"/>
      <c r="C46" s="683"/>
      <c r="D46" s="492" t="s">
        <v>90</v>
      </c>
      <c r="E46" s="495" t="s">
        <v>28</v>
      </c>
      <c r="F46" s="495" t="s">
        <v>28</v>
      </c>
      <c r="G46" s="495" t="s">
        <v>28</v>
      </c>
      <c r="H46" s="495" t="s">
        <v>28</v>
      </c>
      <c r="I46" s="495" t="s">
        <v>28</v>
      </c>
      <c r="J46" s="495" t="s">
        <v>28</v>
      </c>
      <c r="K46" s="495" t="s">
        <v>28</v>
      </c>
      <c r="L46" s="495" t="s">
        <v>28</v>
      </c>
      <c r="M46" s="492" t="s">
        <v>28</v>
      </c>
    </row>
    <row r="47" spans="2:13">
      <c r="B47" s="626"/>
      <c r="C47" s="683">
        <v>2014</v>
      </c>
      <c r="D47" s="492" t="s">
        <v>89</v>
      </c>
      <c r="E47" s="495" t="s">
        <v>28</v>
      </c>
      <c r="F47" s="495" t="s">
        <v>28</v>
      </c>
      <c r="G47" s="495" t="s">
        <v>28</v>
      </c>
      <c r="H47" s="495" t="s">
        <v>28</v>
      </c>
      <c r="I47" s="495" t="s">
        <v>28</v>
      </c>
      <c r="J47" s="495" t="s">
        <v>28</v>
      </c>
      <c r="K47" s="495" t="s">
        <v>28</v>
      </c>
      <c r="L47" s="495" t="s">
        <v>28</v>
      </c>
      <c r="M47" s="492" t="s">
        <v>28</v>
      </c>
    </row>
    <row r="48" spans="2:13">
      <c r="B48" s="626"/>
      <c r="C48" s="683"/>
      <c r="D48" s="492" t="s">
        <v>90</v>
      </c>
      <c r="E48" s="495" t="s">
        <v>28</v>
      </c>
      <c r="F48" s="495" t="s">
        <v>28</v>
      </c>
      <c r="G48" s="495" t="s">
        <v>28</v>
      </c>
      <c r="H48" s="495" t="s">
        <v>28</v>
      </c>
      <c r="I48" s="495" t="s">
        <v>28</v>
      </c>
      <c r="J48" s="495" t="s">
        <v>28</v>
      </c>
      <c r="K48" s="495" t="s">
        <v>28</v>
      </c>
      <c r="L48" s="495" t="s">
        <v>28</v>
      </c>
      <c r="M48" s="492" t="s">
        <v>28</v>
      </c>
    </row>
    <row r="49" spans="2:14">
      <c r="B49" s="626"/>
      <c r="C49" s="683">
        <v>2015</v>
      </c>
      <c r="D49" s="492" t="s">
        <v>89</v>
      </c>
      <c r="E49" s="495" t="s">
        <v>28</v>
      </c>
      <c r="F49" s="495" t="s">
        <v>28</v>
      </c>
      <c r="G49" s="495" t="s">
        <v>28</v>
      </c>
      <c r="H49" s="495" t="s">
        <v>28</v>
      </c>
      <c r="I49" s="495" t="s">
        <v>28</v>
      </c>
      <c r="J49" s="495" t="s">
        <v>28</v>
      </c>
      <c r="K49" s="495" t="s">
        <v>28</v>
      </c>
      <c r="L49" s="495" t="s">
        <v>28</v>
      </c>
      <c r="M49" s="492" t="s">
        <v>28</v>
      </c>
      <c r="N49" s="6"/>
    </row>
    <row r="50" spans="2:14">
      <c r="B50" s="626"/>
      <c r="C50" s="683"/>
      <c r="D50" s="492" t="s">
        <v>90</v>
      </c>
      <c r="E50" s="495" t="s">
        <v>28</v>
      </c>
      <c r="F50" s="495" t="s">
        <v>28</v>
      </c>
      <c r="G50" s="495" t="s">
        <v>28</v>
      </c>
      <c r="H50" s="495" t="s">
        <v>28</v>
      </c>
      <c r="I50" s="495" t="s">
        <v>28</v>
      </c>
      <c r="J50" s="495" t="s">
        <v>28</v>
      </c>
      <c r="K50" s="495" t="s">
        <v>28</v>
      </c>
      <c r="L50" s="495" t="s">
        <v>28</v>
      </c>
      <c r="M50" s="492" t="s">
        <v>28</v>
      </c>
      <c r="N50" s="6"/>
    </row>
    <row r="51" spans="2:14">
      <c r="B51" s="626"/>
      <c r="C51" s="683">
        <v>2016</v>
      </c>
      <c r="D51" s="492" t="s">
        <v>89</v>
      </c>
      <c r="E51" s="495">
        <v>20</v>
      </c>
      <c r="F51" s="495">
        <v>20</v>
      </c>
      <c r="G51" s="495" t="s">
        <v>28</v>
      </c>
      <c r="H51" s="495" t="s">
        <v>28</v>
      </c>
      <c r="I51" s="495" t="s">
        <v>28</v>
      </c>
      <c r="J51" s="495" t="s">
        <v>28</v>
      </c>
      <c r="K51" s="495" t="s">
        <v>28</v>
      </c>
      <c r="L51" s="495" t="s">
        <v>28</v>
      </c>
      <c r="M51" s="492" t="s">
        <v>28</v>
      </c>
      <c r="N51" s="6"/>
    </row>
    <row r="52" spans="2:14">
      <c r="B52" s="626"/>
      <c r="C52" s="683"/>
      <c r="D52" s="492" t="s">
        <v>90</v>
      </c>
      <c r="E52" s="507">
        <v>86514.1</v>
      </c>
      <c r="F52" s="507">
        <v>86514.1</v>
      </c>
      <c r="G52" s="495" t="s">
        <v>28</v>
      </c>
      <c r="H52" s="495" t="s">
        <v>28</v>
      </c>
      <c r="I52" s="495" t="s">
        <v>28</v>
      </c>
      <c r="J52" s="495" t="s">
        <v>28</v>
      </c>
      <c r="K52" s="495" t="s">
        <v>28</v>
      </c>
      <c r="L52" s="495" t="s">
        <v>28</v>
      </c>
      <c r="M52" s="492" t="s">
        <v>28</v>
      </c>
      <c r="N52" s="6"/>
    </row>
    <row r="53" spans="2:14">
      <c r="B53" s="626"/>
      <c r="C53" s="683">
        <v>2017</v>
      </c>
      <c r="D53" s="492" t="s">
        <v>89</v>
      </c>
      <c r="E53" s="495">
        <v>20</v>
      </c>
      <c r="F53" s="495">
        <v>20</v>
      </c>
      <c r="G53" s="495" t="s">
        <v>28</v>
      </c>
      <c r="H53" s="495" t="s">
        <v>28</v>
      </c>
      <c r="I53" s="495" t="s">
        <v>28</v>
      </c>
      <c r="J53" s="495" t="s">
        <v>28</v>
      </c>
      <c r="K53" s="495" t="s">
        <v>28</v>
      </c>
      <c r="L53" s="495" t="s">
        <v>28</v>
      </c>
      <c r="M53" s="492" t="s">
        <v>28</v>
      </c>
      <c r="N53" s="6"/>
    </row>
    <row r="54" spans="2:14" ht="24" customHeight="1">
      <c r="B54" s="626"/>
      <c r="C54" s="683"/>
      <c r="D54" s="492" t="s">
        <v>90</v>
      </c>
      <c r="E54" s="507">
        <v>86514.1</v>
      </c>
      <c r="F54" s="507">
        <v>86514.1</v>
      </c>
      <c r="G54" s="495" t="s">
        <v>28</v>
      </c>
      <c r="H54" s="495" t="s">
        <v>28</v>
      </c>
      <c r="I54" s="495" t="s">
        <v>28</v>
      </c>
      <c r="J54" s="495" t="s">
        <v>28</v>
      </c>
      <c r="K54" s="495" t="s">
        <v>28</v>
      </c>
      <c r="L54" s="495" t="s">
        <v>28</v>
      </c>
      <c r="M54" s="492" t="s">
        <v>28</v>
      </c>
      <c r="N54" s="6"/>
    </row>
    <row r="55" spans="2:14" ht="24" customHeight="1">
      <c r="B55" s="626"/>
      <c r="C55" s="633">
        <v>2018</v>
      </c>
      <c r="D55" s="493" t="s">
        <v>89</v>
      </c>
      <c r="E55" s="503">
        <v>21</v>
      </c>
      <c r="F55" s="503">
        <v>21</v>
      </c>
      <c r="G55" s="503"/>
      <c r="H55" s="503"/>
      <c r="I55" s="503"/>
      <c r="J55" s="503"/>
      <c r="K55" s="503"/>
      <c r="L55" s="503"/>
      <c r="M55" s="493"/>
      <c r="N55" s="6"/>
    </row>
    <row r="56" spans="2:14" ht="18" thickBot="1">
      <c r="B56" s="641"/>
      <c r="C56" s="684"/>
      <c r="D56" s="494" t="s">
        <v>90</v>
      </c>
      <c r="E56" s="505">
        <v>95423</v>
      </c>
      <c r="F56" s="505">
        <v>95423</v>
      </c>
      <c r="G56" s="512"/>
      <c r="H56" s="512"/>
      <c r="I56" s="512"/>
      <c r="J56" s="512"/>
      <c r="K56" s="512"/>
      <c r="L56" s="512"/>
      <c r="M56" s="494"/>
      <c r="N56" s="6"/>
    </row>
    <row r="57" spans="2:14">
      <c r="B57" s="680" t="s">
        <v>161</v>
      </c>
      <c r="C57" s="682">
        <v>2011</v>
      </c>
      <c r="D57" s="499" t="s">
        <v>89</v>
      </c>
      <c r="E57" s="506">
        <v>31</v>
      </c>
      <c r="F57" s="506">
        <v>31</v>
      </c>
      <c r="G57" s="506" t="s">
        <v>162</v>
      </c>
      <c r="H57" s="504" t="s">
        <v>162</v>
      </c>
      <c r="I57" s="504" t="s">
        <v>162</v>
      </c>
      <c r="J57" s="504" t="s">
        <v>162</v>
      </c>
      <c r="K57" s="504" t="s">
        <v>162</v>
      </c>
      <c r="L57" s="504" t="s">
        <v>162</v>
      </c>
      <c r="M57" s="500" t="s">
        <v>162</v>
      </c>
      <c r="N57" s="6"/>
    </row>
    <row r="58" spans="2:14">
      <c r="B58" s="626"/>
      <c r="C58" s="683"/>
      <c r="D58" s="497" t="s">
        <v>90</v>
      </c>
      <c r="E58" s="507">
        <v>183894</v>
      </c>
      <c r="F58" s="507">
        <v>183894</v>
      </c>
      <c r="G58" s="507" t="s">
        <v>162</v>
      </c>
      <c r="H58" s="495" t="s">
        <v>162</v>
      </c>
      <c r="I58" s="495" t="s">
        <v>162</v>
      </c>
      <c r="J58" s="495" t="s">
        <v>162</v>
      </c>
      <c r="K58" s="495" t="s">
        <v>162</v>
      </c>
      <c r="L58" s="495" t="s">
        <v>162</v>
      </c>
      <c r="M58" s="496" t="s">
        <v>162</v>
      </c>
      <c r="N58" s="6"/>
    </row>
    <row r="59" spans="2:14">
      <c r="B59" s="626"/>
      <c r="C59" s="683">
        <v>2012</v>
      </c>
      <c r="D59" s="497" t="s">
        <v>89</v>
      </c>
      <c r="E59" s="507">
        <v>31</v>
      </c>
      <c r="F59" s="507">
        <v>6</v>
      </c>
      <c r="G59" s="507">
        <v>25</v>
      </c>
      <c r="H59" s="495" t="s">
        <v>162</v>
      </c>
      <c r="I59" s="495" t="s">
        <v>162</v>
      </c>
      <c r="J59" s="495" t="s">
        <v>162</v>
      </c>
      <c r="K59" s="495" t="s">
        <v>162</v>
      </c>
      <c r="L59" s="495" t="s">
        <v>162</v>
      </c>
      <c r="M59" s="496" t="s">
        <v>162</v>
      </c>
      <c r="N59" s="6"/>
    </row>
    <row r="60" spans="2:14">
      <c r="B60" s="626"/>
      <c r="C60" s="683"/>
      <c r="D60" s="497" t="s">
        <v>90</v>
      </c>
      <c r="E60" s="507">
        <v>183894</v>
      </c>
      <c r="F60" s="507">
        <v>103472</v>
      </c>
      <c r="G60" s="507">
        <v>80422</v>
      </c>
      <c r="H60" s="495" t="s">
        <v>162</v>
      </c>
      <c r="I60" s="495" t="s">
        <v>162</v>
      </c>
      <c r="J60" s="495" t="s">
        <v>162</v>
      </c>
      <c r="K60" s="495" t="s">
        <v>162</v>
      </c>
      <c r="L60" s="495" t="s">
        <v>162</v>
      </c>
      <c r="M60" s="496" t="s">
        <v>162</v>
      </c>
      <c r="N60" s="6"/>
    </row>
    <row r="61" spans="2:14">
      <c r="B61" s="626"/>
      <c r="C61" s="683">
        <v>2013</v>
      </c>
      <c r="D61" s="497" t="s">
        <v>89</v>
      </c>
      <c r="E61" s="507">
        <v>31</v>
      </c>
      <c r="F61" s="507">
        <v>6</v>
      </c>
      <c r="G61" s="507">
        <v>25</v>
      </c>
      <c r="H61" s="495" t="s">
        <v>162</v>
      </c>
      <c r="I61" s="495" t="s">
        <v>162</v>
      </c>
      <c r="J61" s="495" t="s">
        <v>162</v>
      </c>
      <c r="K61" s="495" t="s">
        <v>162</v>
      </c>
      <c r="L61" s="495" t="s">
        <v>162</v>
      </c>
      <c r="M61" s="496" t="s">
        <v>162</v>
      </c>
    </row>
    <row r="62" spans="2:14">
      <c r="B62" s="626"/>
      <c r="C62" s="683"/>
      <c r="D62" s="497" t="s">
        <v>90</v>
      </c>
      <c r="E62" s="507">
        <v>183894</v>
      </c>
      <c r="F62" s="507">
        <v>103472</v>
      </c>
      <c r="G62" s="507">
        <v>80422</v>
      </c>
      <c r="H62" s="495" t="s">
        <v>162</v>
      </c>
      <c r="I62" s="495" t="s">
        <v>162</v>
      </c>
      <c r="J62" s="495" t="s">
        <v>162</v>
      </c>
      <c r="K62" s="495" t="s">
        <v>162</v>
      </c>
      <c r="L62" s="495" t="s">
        <v>162</v>
      </c>
      <c r="M62" s="496" t="s">
        <v>162</v>
      </c>
    </row>
    <row r="63" spans="2:14">
      <c r="B63" s="626"/>
      <c r="C63" s="683">
        <v>2014</v>
      </c>
      <c r="D63" s="497" t="s">
        <v>89</v>
      </c>
      <c r="E63" s="507">
        <v>32</v>
      </c>
      <c r="F63" s="507">
        <v>7</v>
      </c>
      <c r="G63" s="507">
        <v>25</v>
      </c>
      <c r="H63" s="495" t="s">
        <v>162</v>
      </c>
      <c r="I63" s="495" t="s">
        <v>162</v>
      </c>
      <c r="J63" s="495" t="s">
        <v>162</v>
      </c>
      <c r="K63" s="495" t="s">
        <v>162</v>
      </c>
      <c r="L63" s="495" t="s">
        <v>162</v>
      </c>
      <c r="M63" s="496" t="s">
        <v>162</v>
      </c>
    </row>
    <row r="64" spans="2:14">
      <c r="B64" s="626"/>
      <c r="C64" s="683"/>
      <c r="D64" s="497" t="s">
        <v>90</v>
      </c>
      <c r="E64" s="507">
        <v>185753</v>
      </c>
      <c r="F64" s="507">
        <v>105330</v>
      </c>
      <c r="G64" s="507">
        <v>80422</v>
      </c>
      <c r="H64" s="495" t="s">
        <v>162</v>
      </c>
      <c r="I64" s="495" t="s">
        <v>162</v>
      </c>
      <c r="J64" s="495" t="s">
        <v>162</v>
      </c>
      <c r="K64" s="495" t="s">
        <v>162</v>
      </c>
      <c r="L64" s="495" t="s">
        <v>162</v>
      </c>
      <c r="M64" s="496" t="s">
        <v>162</v>
      </c>
    </row>
    <row r="65" spans="2:13">
      <c r="B65" s="626"/>
      <c r="C65" s="683">
        <v>2015</v>
      </c>
      <c r="D65" s="497" t="s">
        <v>89</v>
      </c>
      <c r="E65" s="507">
        <v>32</v>
      </c>
      <c r="F65" s="507">
        <v>2</v>
      </c>
      <c r="G65" s="507">
        <v>30</v>
      </c>
      <c r="H65" s="495" t="s">
        <v>162</v>
      </c>
      <c r="I65" s="495" t="s">
        <v>162</v>
      </c>
      <c r="J65" s="495" t="s">
        <v>162</v>
      </c>
      <c r="K65" s="495" t="s">
        <v>162</v>
      </c>
      <c r="L65" s="495" t="s">
        <v>162</v>
      </c>
      <c r="M65" s="496" t="s">
        <v>162</v>
      </c>
    </row>
    <row r="66" spans="2:13" ht="16.5" customHeight="1">
      <c r="B66" s="626"/>
      <c r="C66" s="683"/>
      <c r="D66" s="497" t="s">
        <v>90</v>
      </c>
      <c r="E66" s="507">
        <v>185753</v>
      </c>
      <c r="F66" s="507">
        <v>17092</v>
      </c>
      <c r="G66" s="507">
        <v>168661</v>
      </c>
      <c r="H66" s="495" t="s">
        <v>162</v>
      </c>
      <c r="I66" s="495" t="s">
        <v>162</v>
      </c>
      <c r="J66" s="495" t="s">
        <v>162</v>
      </c>
      <c r="K66" s="495" t="s">
        <v>162</v>
      </c>
      <c r="L66" s="495" t="s">
        <v>162</v>
      </c>
      <c r="M66" s="496" t="s">
        <v>162</v>
      </c>
    </row>
    <row r="67" spans="2:13">
      <c r="B67" s="626"/>
      <c r="C67" s="683">
        <v>2016</v>
      </c>
      <c r="D67" s="497" t="s">
        <v>89</v>
      </c>
      <c r="E67" s="507">
        <v>32</v>
      </c>
      <c r="F67" s="507">
        <v>3</v>
      </c>
      <c r="G67" s="507">
        <v>30</v>
      </c>
      <c r="H67" s="495" t="s">
        <v>28</v>
      </c>
      <c r="I67" s="495" t="s">
        <v>28</v>
      </c>
      <c r="J67" s="495" t="s">
        <v>28</v>
      </c>
      <c r="K67" s="495" t="s">
        <v>28</v>
      </c>
      <c r="L67" s="495" t="s">
        <v>28</v>
      </c>
      <c r="M67" s="496" t="s">
        <v>28</v>
      </c>
    </row>
    <row r="68" spans="2:13" ht="16.5" customHeight="1">
      <c r="B68" s="626"/>
      <c r="C68" s="683"/>
      <c r="D68" s="497" t="s">
        <v>90</v>
      </c>
      <c r="E68" s="507">
        <v>187496</v>
      </c>
      <c r="F68" s="507">
        <v>18835</v>
      </c>
      <c r="G68" s="507">
        <v>168661</v>
      </c>
      <c r="H68" s="495" t="s">
        <v>28</v>
      </c>
      <c r="I68" s="495" t="s">
        <v>28</v>
      </c>
      <c r="J68" s="495" t="s">
        <v>28</v>
      </c>
      <c r="K68" s="495" t="s">
        <v>28</v>
      </c>
      <c r="L68" s="495" t="s">
        <v>28</v>
      </c>
      <c r="M68" s="496" t="s">
        <v>28</v>
      </c>
    </row>
    <row r="69" spans="2:13" ht="24" customHeight="1">
      <c r="B69" s="626"/>
      <c r="C69" s="683">
        <v>2017</v>
      </c>
      <c r="D69" s="497" t="s">
        <v>89</v>
      </c>
      <c r="E69" s="507">
        <v>33</v>
      </c>
      <c r="F69" s="507">
        <v>2</v>
      </c>
      <c r="G69" s="507">
        <v>4</v>
      </c>
      <c r="H69" s="495">
        <v>27</v>
      </c>
      <c r="I69" s="495" t="s">
        <v>28</v>
      </c>
      <c r="J69" s="495" t="s">
        <v>28</v>
      </c>
      <c r="K69" s="495" t="s">
        <v>28</v>
      </c>
      <c r="L69" s="495" t="s">
        <v>28</v>
      </c>
      <c r="M69" s="496" t="s">
        <v>28</v>
      </c>
    </row>
    <row r="70" spans="2:13">
      <c r="B70" s="626"/>
      <c r="C70" s="683"/>
      <c r="D70" s="497" t="s">
        <v>90</v>
      </c>
      <c r="E70" s="507">
        <v>182971</v>
      </c>
      <c r="F70" s="507">
        <v>3601</v>
      </c>
      <c r="G70" s="507"/>
      <c r="H70" s="495">
        <v>179370</v>
      </c>
      <c r="I70" s="495" t="s">
        <v>28</v>
      </c>
      <c r="J70" s="495" t="s">
        <v>28</v>
      </c>
      <c r="K70" s="495" t="s">
        <v>28</v>
      </c>
      <c r="L70" s="495" t="s">
        <v>28</v>
      </c>
      <c r="M70" s="496" t="s">
        <v>28</v>
      </c>
    </row>
    <row r="71" spans="2:13">
      <c r="B71" s="626"/>
      <c r="C71" s="633">
        <v>2018</v>
      </c>
      <c r="D71" s="508" t="s">
        <v>89</v>
      </c>
      <c r="E71" s="510">
        <v>35</v>
      </c>
      <c r="F71" s="510">
        <v>4</v>
      </c>
      <c r="G71" s="510">
        <v>4</v>
      </c>
      <c r="H71" s="503">
        <v>27</v>
      </c>
      <c r="I71" s="503" t="s">
        <v>28</v>
      </c>
      <c r="J71" s="503" t="s">
        <v>28</v>
      </c>
      <c r="K71" s="503" t="s">
        <v>28</v>
      </c>
      <c r="L71" s="503" t="s">
        <v>28</v>
      </c>
      <c r="M71" s="509" t="s">
        <v>28</v>
      </c>
    </row>
    <row r="72" spans="2:13" ht="18" thickBot="1">
      <c r="B72" s="641"/>
      <c r="C72" s="684"/>
      <c r="D72" s="498" t="s">
        <v>90</v>
      </c>
      <c r="E72" s="505">
        <v>212770</v>
      </c>
      <c r="F72" s="505">
        <v>33401</v>
      </c>
      <c r="G72" s="505">
        <v>77713</v>
      </c>
      <c r="H72" s="512">
        <v>101656</v>
      </c>
      <c r="I72" s="512" t="s">
        <v>28</v>
      </c>
      <c r="J72" s="512" t="s">
        <v>28</v>
      </c>
      <c r="K72" s="512" t="s">
        <v>28</v>
      </c>
      <c r="L72" s="512" t="s">
        <v>28</v>
      </c>
      <c r="M72" s="511" t="s">
        <v>28</v>
      </c>
    </row>
    <row r="82" ht="16.5" customHeight="1"/>
    <row r="84" ht="16.5" customHeight="1"/>
    <row r="86" ht="16.5" customHeight="1"/>
    <row r="87" ht="24.75" customHeight="1"/>
    <row r="88" ht="16.5" customHeight="1"/>
    <row r="99" ht="36" customHeight="1"/>
    <row r="109" ht="36" customHeight="1"/>
    <row r="121" ht="16.5" customHeight="1"/>
    <row r="123" ht="16.5" customHeight="1"/>
    <row r="126" ht="17.25" customHeight="1"/>
  </sheetData>
  <mergeCells count="50">
    <mergeCell ref="L4:M5"/>
    <mergeCell ref="E6:E8"/>
    <mergeCell ref="F6:F8"/>
    <mergeCell ref="H6:H8"/>
    <mergeCell ref="I6:I8"/>
    <mergeCell ref="J6:J8"/>
    <mergeCell ref="K6:K8"/>
    <mergeCell ref="L6:L8"/>
    <mergeCell ref="M6:M8"/>
    <mergeCell ref="E4:K5"/>
    <mergeCell ref="G6:G8"/>
    <mergeCell ref="B4:B8"/>
    <mergeCell ref="C4:C8"/>
    <mergeCell ref="D4:D8"/>
    <mergeCell ref="C13:C14"/>
    <mergeCell ref="C15:C16"/>
    <mergeCell ref="C9:C10"/>
    <mergeCell ref="C11:C12"/>
    <mergeCell ref="B25:B40"/>
    <mergeCell ref="B41:B56"/>
    <mergeCell ref="C55:C56"/>
    <mergeCell ref="C23:C24"/>
    <mergeCell ref="B9:B24"/>
    <mergeCell ref="C21:C22"/>
    <mergeCell ref="C17:C18"/>
    <mergeCell ref="C19:C20"/>
    <mergeCell ref="B57:B72"/>
    <mergeCell ref="C57:C58"/>
    <mergeCell ref="C59:C60"/>
    <mergeCell ref="C61:C62"/>
    <mergeCell ref="C63:C64"/>
    <mergeCell ref="C65:C66"/>
    <mergeCell ref="C71:C72"/>
    <mergeCell ref="C67:C68"/>
    <mergeCell ref="C69:C70"/>
    <mergeCell ref="C51:C52"/>
    <mergeCell ref="C35:C36"/>
    <mergeCell ref="C53:C54"/>
    <mergeCell ref="C37:C38"/>
    <mergeCell ref="C29:C30"/>
    <mergeCell ref="C39:C40"/>
    <mergeCell ref="C31:C32"/>
    <mergeCell ref="C33:C34"/>
    <mergeCell ref="C25:C26"/>
    <mergeCell ref="C49:C50"/>
    <mergeCell ref="C41:C42"/>
    <mergeCell ref="C43:C44"/>
    <mergeCell ref="C45:C46"/>
    <mergeCell ref="C47:C48"/>
    <mergeCell ref="C27:C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52"/>
  <sheetViews>
    <sheetView zoomScale="85" zoomScaleNormal="85" workbookViewId="0">
      <selection activeCell="N26" sqref="N26"/>
    </sheetView>
  </sheetViews>
  <sheetFormatPr defaultRowHeight="17.399999999999999"/>
  <cols>
    <col min="2" max="2" width="11.8984375" customWidth="1"/>
    <col min="3" max="4" width="9.19921875" bestFit="1" customWidth="1"/>
    <col min="5" max="5" width="12.5" bestFit="1" customWidth="1"/>
    <col min="6" max="6" width="9.19921875" bestFit="1" customWidth="1"/>
    <col min="7" max="7" width="12.5" bestFit="1" customWidth="1"/>
    <col min="8" max="10" width="9.19921875" bestFit="1" customWidth="1"/>
    <col min="11" max="11" width="12.5" bestFit="1" customWidth="1"/>
  </cols>
  <sheetData>
    <row r="1" spans="2:17" ht="25.2">
      <c r="B1" s="78" t="s">
        <v>280</v>
      </c>
    </row>
    <row r="2" spans="2:17" ht="21">
      <c r="C2" s="2" t="s">
        <v>10</v>
      </c>
    </row>
    <row r="3" spans="2:17" ht="18" thickBo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9" t="s">
        <v>217</v>
      </c>
    </row>
    <row r="4" spans="2:17" ht="16.5" customHeight="1">
      <c r="B4" s="659" t="s">
        <v>9</v>
      </c>
      <c r="C4" s="656" t="s">
        <v>52</v>
      </c>
      <c r="D4" s="656" t="s">
        <v>208</v>
      </c>
      <c r="E4" s="656"/>
      <c r="F4" s="656" t="s">
        <v>91</v>
      </c>
      <c r="G4" s="656"/>
      <c r="H4" s="656" t="s">
        <v>92</v>
      </c>
      <c r="I4" s="656"/>
      <c r="J4" s="656" t="s">
        <v>93</v>
      </c>
      <c r="K4" s="656"/>
      <c r="L4" s="656" t="s">
        <v>219</v>
      </c>
      <c r="M4" s="656"/>
      <c r="N4" s="656" t="s">
        <v>220</v>
      </c>
      <c r="O4" s="656"/>
      <c r="P4" s="656" t="s">
        <v>94</v>
      </c>
      <c r="Q4" s="657"/>
    </row>
    <row r="5" spans="2:17">
      <c r="B5" s="654"/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8"/>
    </row>
    <row r="6" spans="2:17">
      <c r="B6" s="654"/>
      <c r="C6" s="655"/>
      <c r="D6" s="655"/>
      <c r="E6" s="655"/>
      <c r="F6" s="655"/>
      <c r="G6" s="655"/>
      <c r="H6" s="655"/>
      <c r="I6" s="655"/>
      <c r="J6" s="655"/>
      <c r="K6" s="655"/>
      <c r="L6" s="655"/>
      <c r="M6" s="655"/>
      <c r="N6" s="655"/>
      <c r="O6" s="655"/>
      <c r="P6" s="655"/>
      <c r="Q6" s="658"/>
    </row>
    <row r="7" spans="2:17">
      <c r="B7" s="654"/>
      <c r="C7" s="655"/>
      <c r="D7" s="655" t="s">
        <v>221</v>
      </c>
      <c r="E7" s="655" t="s">
        <v>222</v>
      </c>
      <c r="F7" s="655" t="s">
        <v>95</v>
      </c>
      <c r="G7" s="655" t="s">
        <v>96</v>
      </c>
      <c r="H7" s="655" t="s">
        <v>95</v>
      </c>
      <c r="I7" s="655" t="s">
        <v>96</v>
      </c>
      <c r="J7" s="655" t="s">
        <v>95</v>
      </c>
      <c r="K7" s="655" t="s">
        <v>96</v>
      </c>
      <c r="L7" s="655" t="s">
        <v>95</v>
      </c>
      <c r="M7" s="655" t="s">
        <v>96</v>
      </c>
      <c r="N7" s="655" t="s">
        <v>95</v>
      </c>
      <c r="O7" s="655" t="s">
        <v>96</v>
      </c>
      <c r="P7" s="655" t="s">
        <v>95</v>
      </c>
      <c r="Q7" s="658" t="s">
        <v>96</v>
      </c>
    </row>
    <row r="8" spans="2:17">
      <c r="B8" s="868"/>
      <c r="C8" s="867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867"/>
      <c r="O8" s="867"/>
      <c r="P8" s="867"/>
      <c r="Q8" s="869"/>
    </row>
    <row r="9" spans="2:17" ht="20.100000000000001" customHeight="1">
      <c r="B9" s="681" t="s">
        <v>605</v>
      </c>
      <c r="C9" s="178">
        <v>2011</v>
      </c>
      <c r="D9" s="179" t="s">
        <v>606</v>
      </c>
      <c r="E9" s="179" t="s">
        <v>606</v>
      </c>
      <c r="F9" s="179" t="s">
        <v>606</v>
      </c>
      <c r="G9" s="179" t="s">
        <v>607</v>
      </c>
      <c r="H9" s="179" t="s">
        <v>606</v>
      </c>
      <c r="I9" s="179" t="s">
        <v>601</v>
      </c>
      <c r="J9" s="179" t="s">
        <v>601</v>
      </c>
      <c r="K9" s="179" t="s">
        <v>601</v>
      </c>
      <c r="L9" s="179" t="s">
        <v>601</v>
      </c>
      <c r="M9" s="179" t="s">
        <v>601</v>
      </c>
      <c r="N9" s="179" t="s">
        <v>601</v>
      </c>
      <c r="O9" s="179" t="s">
        <v>601</v>
      </c>
      <c r="P9" s="179" t="s">
        <v>601</v>
      </c>
      <c r="Q9" s="180" t="s">
        <v>601</v>
      </c>
    </row>
    <row r="10" spans="2:17" ht="20.100000000000001" customHeight="1">
      <c r="B10" s="685"/>
      <c r="C10" s="178">
        <v>2012</v>
      </c>
      <c r="D10" s="179">
        <v>220</v>
      </c>
      <c r="E10" s="179">
        <v>2334346</v>
      </c>
      <c r="F10" s="179">
        <v>220</v>
      </c>
      <c r="G10" s="179">
        <v>2334346</v>
      </c>
      <c r="H10" s="179" t="s">
        <v>601</v>
      </c>
      <c r="I10" s="179" t="s">
        <v>601</v>
      </c>
      <c r="J10" s="179" t="s">
        <v>601</v>
      </c>
      <c r="K10" s="179" t="s">
        <v>601</v>
      </c>
      <c r="L10" s="179" t="s">
        <v>601</v>
      </c>
      <c r="M10" s="179" t="s">
        <v>601</v>
      </c>
      <c r="N10" s="179" t="s">
        <v>601</v>
      </c>
      <c r="O10" s="179" t="s">
        <v>601</v>
      </c>
      <c r="P10" s="179" t="s">
        <v>601</v>
      </c>
      <c r="Q10" s="180" t="s">
        <v>601</v>
      </c>
    </row>
    <row r="11" spans="2:17" ht="20.100000000000001" customHeight="1">
      <c r="B11" s="685"/>
      <c r="C11" s="178">
        <v>2013</v>
      </c>
      <c r="D11" s="179">
        <v>226</v>
      </c>
      <c r="E11" s="179">
        <v>2468703</v>
      </c>
      <c r="F11" s="179">
        <v>226</v>
      </c>
      <c r="G11" s="179">
        <v>2468703</v>
      </c>
      <c r="H11" s="179" t="s">
        <v>601</v>
      </c>
      <c r="I11" s="179" t="s">
        <v>601</v>
      </c>
      <c r="J11" s="179" t="s">
        <v>601</v>
      </c>
      <c r="K11" s="179" t="s">
        <v>601</v>
      </c>
      <c r="L11" s="179" t="s">
        <v>601</v>
      </c>
      <c r="M11" s="179" t="s">
        <v>601</v>
      </c>
      <c r="N11" s="179" t="s">
        <v>601</v>
      </c>
      <c r="O11" s="179" t="s">
        <v>601</v>
      </c>
      <c r="P11" s="179" t="s">
        <v>601</v>
      </c>
      <c r="Q11" s="180" t="s">
        <v>601</v>
      </c>
    </row>
    <row r="12" spans="2:17" ht="20.100000000000001" customHeight="1">
      <c r="B12" s="685"/>
      <c r="C12" s="178">
        <v>2014</v>
      </c>
      <c r="D12" s="179">
        <v>228</v>
      </c>
      <c r="E12" s="179">
        <v>2469488</v>
      </c>
      <c r="F12" s="179">
        <v>228</v>
      </c>
      <c r="G12" s="179">
        <v>2469488</v>
      </c>
      <c r="H12" s="179" t="s">
        <v>601</v>
      </c>
      <c r="I12" s="179" t="s">
        <v>601</v>
      </c>
      <c r="J12" s="179" t="s">
        <v>601</v>
      </c>
      <c r="K12" s="179" t="s">
        <v>601</v>
      </c>
      <c r="L12" s="179" t="s">
        <v>601</v>
      </c>
      <c r="M12" s="179" t="s">
        <v>601</v>
      </c>
      <c r="N12" s="179" t="s">
        <v>601</v>
      </c>
      <c r="O12" s="179" t="s">
        <v>601</v>
      </c>
      <c r="P12" s="179" t="s">
        <v>601</v>
      </c>
      <c r="Q12" s="180" t="s">
        <v>601</v>
      </c>
    </row>
    <row r="13" spans="2:17" ht="20.100000000000001" customHeight="1">
      <c r="B13" s="685"/>
      <c r="C13" s="178">
        <v>2015</v>
      </c>
      <c r="D13" s="179">
        <v>230</v>
      </c>
      <c r="E13" s="179">
        <v>2568443</v>
      </c>
      <c r="F13" s="179">
        <v>230</v>
      </c>
      <c r="G13" s="179">
        <v>2568443</v>
      </c>
      <c r="H13" s="179" t="s">
        <v>601</v>
      </c>
      <c r="I13" s="179" t="s">
        <v>601</v>
      </c>
      <c r="J13" s="179" t="s">
        <v>601</v>
      </c>
      <c r="K13" s="179" t="s">
        <v>601</v>
      </c>
      <c r="L13" s="179" t="s">
        <v>601</v>
      </c>
      <c r="M13" s="179" t="s">
        <v>601</v>
      </c>
      <c r="N13" s="179" t="s">
        <v>601</v>
      </c>
      <c r="O13" s="179" t="s">
        <v>601</v>
      </c>
      <c r="P13" s="179" t="s">
        <v>601</v>
      </c>
      <c r="Q13" s="180" t="s">
        <v>601</v>
      </c>
    </row>
    <row r="14" spans="2:17" ht="20.100000000000001" customHeight="1">
      <c r="B14" s="685"/>
      <c r="C14" s="178">
        <v>2016</v>
      </c>
      <c r="D14" s="179">
        <v>244</v>
      </c>
      <c r="E14" s="179">
        <v>2638231</v>
      </c>
      <c r="F14" s="179">
        <v>244</v>
      </c>
      <c r="G14" s="179">
        <v>2638231</v>
      </c>
      <c r="H14" s="179" t="s">
        <v>601</v>
      </c>
      <c r="I14" s="179" t="s">
        <v>601</v>
      </c>
      <c r="J14" s="179" t="s">
        <v>601</v>
      </c>
      <c r="K14" s="179" t="s">
        <v>601</v>
      </c>
      <c r="L14" s="179" t="s">
        <v>601</v>
      </c>
      <c r="M14" s="179" t="s">
        <v>601</v>
      </c>
      <c r="N14" s="179" t="s">
        <v>601</v>
      </c>
      <c r="O14" s="179" t="s">
        <v>601</v>
      </c>
      <c r="P14" s="179" t="s">
        <v>601</v>
      </c>
      <c r="Q14" s="180" t="s">
        <v>601</v>
      </c>
    </row>
    <row r="15" spans="2:17" s="103" customFormat="1" ht="20.100000000000001" customHeight="1">
      <c r="B15" s="685"/>
      <c r="C15" s="178">
        <v>2017</v>
      </c>
      <c r="D15" s="179">
        <v>259</v>
      </c>
      <c r="E15" s="179">
        <v>2219103</v>
      </c>
      <c r="F15" s="179">
        <v>259</v>
      </c>
      <c r="G15" s="179">
        <v>2219103</v>
      </c>
      <c r="H15" s="179" t="s">
        <v>601</v>
      </c>
      <c r="I15" s="179" t="s">
        <v>601</v>
      </c>
      <c r="J15" s="179" t="s">
        <v>601</v>
      </c>
      <c r="K15" s="179" t="s">
        <v>601</v>
      </c>
      <c r="L15" s="179" t="s">
        <v>601</v>
      </c>
      <c r="M15" s="179" t="s">
        <v>601</v>
      </c>
      <c r="N15" s="179" t="s">
        <v>601</v>
      </c>
      <c r="O15" s="179" t="s">
        <v>601</v>
      </c>
      <c r="P15" s="179" t="s">
        <v>601</v>
      </c>
      <c r="Q15" s="180" t="s">
        <v>601</v>
      </c>
    </row>
    <row r="16" spans="2:17" s="300" customFormat="1" ht="20.100000000000001" customHeight="1">
      <c r="B16" s="849"/>
      <c r="C16" s="301">
        <v>2018</v>
      </c>
      <c r="D16" s="302">
        <v>259</v>
      </c>
      <c r="E16" s="355">
        <v>2219103</v>
      </c>
      <c r="F16" s="355">
        <v>259</v>
      </c>
      <c r="G16" s="355">
        <v>2219103</v>
      </c>
      <c r="H16" s="302" t="s">
        <v>257</v>
      </c>
      <c r="I16" s="302" t="s">
        <v>257</v>
      </c>
      <c r="J16" s="302" t="s">
        <v>257</v>
      </c>
      <c r="K16" s="302" t="s">
        <v>257</v>
      </c>
      <c r="L16" s="302" t="s">
        <v>257</v>
      </c>
      <c r="M16" s="302" t="s">
        <v>257</v>
      </c>
      <c r="N16" s="302" t="s">
        <v>257</v>
      </c>
      <c r="O16" s="302" t="s">
        <v>257</v>
      </c>
      <c r="P16" s="302" t="s">
        <v>257</v>
      </c>
      <c r="Q16" s="303" t="s">
        <v>257</v>
      </c>
    </row>
    <row r="17" spans="2:17" ht="20.100000000000001" customHeight="1">
      <c r="B17" s="626" t="s">
        <v>155</v>
      </c>
      <c r="C17" s="514">
        <v>2011</v>
      </c>
      <c r="D17" s="515" t="s">
        <v>28</v>
      </c>
      <c r="E17" s="515" t="s">
        <v>28</v>
      </c>
      <c r="F17" s="515" t="s">
        <v>28</v>
      </c>
      <c r="G17" s="515" t="s">
        <v>28</v>
      </c>
      <c r="H17" s="515"/>
      <c r="I17" s="515"/>
      <c r="J17" s="515"/>
      <c r="K17" s="515"/>
      <c r="L17" s="515"/>
      <c r="M17" s="515"/>
      <c r="N17" s="515"/>
      <c r="O17" s="515"/>
      <c r="P17" s="515"/>
      <c r="Q17" s="516"/>
    </row>
    <row r="18" spans="2:17" ht="20.100000000000001" customHeight="1">
      <c r="B18" s="626"/>
      <c r="C18" s="514">
        <v>2012</v>
      </c>
      <c r="D18" s="515">
        <v>6</v>
      </c>
      <c r="E18" s="515">
        <v>106991</v>
      </c>
      <c r="F18" s="515">
        <v>6</v>
      </c>
      <c r="G18" s="515">
        <v>106991</v>
      </c>
      <c r="H18" s="515"/>
      <c r="I18" s="515"/>
      <c r="J18" s="515"/>
      <c r="K18" s="515"/>
      <c r="L18" s="515"/>
      <c r="M18" s="515"/>
      <c r="N18" s="515"/>
      <c r="O18" s="515"/>
      <c r="P18" s="515"/>
      <c r="Q18" s="516"/>
    </row>
    <row r="19" spans="2:17" ht="20.100000000000001" customHeight="1">
      <c r="B19" s="626"/>
      <c r="C19" s="514">
        <v>2013</v>
      </c>
      <c r="D19" s="515">
        <v>6</v>
      </c>
      <c r="E19" s="515">
        <v>106991</v>
      </c>
      <c r="F19" s="515">
        <v>6</v>
      </c>
      <c r="G19" s="515">
        <v>106991</v>
      </c>
      <c r="H19" s="515"/>
      <c r="I19" s="515"/>
      <c r="J19" s="515"/>
      <c r="K19" s="515"/>
      <c r="L19" s="515"/>
      <c r="M19" s="515"/>
      <c r="N19" s="515"/>
      <c r="O19" s="515"/>
      <c r="P19" s="515"/>
      <c r="Q19" s="516"/>
    </row>
    <row r="20" spans="2:17" ht="20.100000000000001" customHeight="1">
      <c r="B20" s="626"/>
      <c r="C20" s="514">
        <v>2014</v>
      </c>
      <c r="D20" s="515">
        <v>6</v>
      </c>
      <c r="E20" s="515">
        <v>106991</v>
      </c>
      <c r="F20" s="515">
        <v>6</v>
      </c>
      <c r="G20" s="515">
        <v>106991</v>
      </c>
      <c r="H20" s="515"/>
      <c r="I20" s="515"/>
      <c r="J20" s="515"/>
      <c r="K20" s="515"/>
      <c r="L20" s="515"/>
      <c r="M20" s="515"/>
      <c r="N20" s="515"/>
      <c r="O20" s="515"/>
      <c r="P20" s="515"/>
      <c r="Q20" s="516"/>
    </row>
    <row r="21" spans="2:17" ht="20.100000000000001" customHeight="1">
      <c r="B21" s="626"/>
      <c r="C21" s="514">
        <v>2015</v>
      </c>
      <c r="D21" s="515">
        <v>6</v>
      </c>
      <c r="E21" s="515">
        <v>106991</v>
      </c>
      <c r="F21" s="515">
        <v>6</v>
      </c>
      <c r="G21" s="515">
        <v>106991</v>
      </c>
      <c r="H21" s="515"/>
      <c r="I21" s="515"/>
      <c r="J21" s="515"/>
      <c r="K21" s="515"/>
      <c r="L21" s="515"/>
      <c r="M21" s="515"/>
      <c r="N21" s="515"/>
      <c r="O21" s="515"/>
      <c r="P21" s="515"/>
      <c r="Q21" s="516"/>
    </row>
    <row r="22" spans="2:17" ht="20.100000000000001" customHeight="1">
      <c r="B22" s="626"/>
      <c r="C22" s="514">
        <v>2016</v>
      </c>
      <c r="D22" s="515">
        <v>6</v>
      </c>
      <c r="E22" s="515">
        <v>106991</v>
      </c>
      <c r="F22" s="515">
        <v>6</v>
      </c>
      <c r="G22" s="515">
        <v>106991</v>
      </c>
      <c r="H22" s="515"/>
      <c r="I22" s="515"/>
      <c r="J22" s="515"/>
      <c r="K22" s="515"/>
      <c r="L22" s="515"/>
      <c r="M22" s="515"/>
      <c r="N22" s="515"/>
      <c r="O22" s="515"/>
      <c r="P22" s="515"/>
      <c r="Q22" s="516"/>
    </row>
    <row r="23" spans="2:17" ht="20.100000000000001" customHeight="1">
      <c r="B23" s="626"/>
      <c r="C23" s="514">
        <v>2017</v>
      </c>
      <c r="D23" s="515">
        <v>6</v>
      </c>
      <c r="E23" s="515">
        <v>106991</v>
      </c>
      <c r="F23" s="515">
        <v>6</v>
      </c>
      <c r="G23" s="515">
        <v>106991</v>
      </c>
      <c r="H23" s="515"/>
      <c r="I23" s="515"/>
      <c r="J23" s="515"/>
      <c r="K23" s="515"/>
      <c r="L23" s="515"/>
      <c r="M23" s="515"/>
      <c r="N23" s="515"/>
      <c r="O23" s="515"/>
      <c r="P23" s="515"/>
      <c r="Q23" s="516"/>
    </row>
    <row r="24" spans="2:17" ht="20.100000000000001" customHeight="1">
      <c r="B24" s="626"/>
      <c r="C24" s="514">
        <v>2018</v>
      </c>
      <c r="D24" s="515">
        <v>6</v>
      </c>
      <c r="E24" s="515">
        <v>106991</v>
      </c>
      <c r="F24" s="515">
        <v>6</v>
      </c>
      <c r="G24" s="515">
        <v>106991</v>
      </c>
      <c r="H24" s="515"/>
      <c r="I24" s="515"/>
      <c r="J24" s="515"/>
      <c r="K24" s="515"/>
      <c r="L24" s="515"/>
      <c r="M24" s="515"/>
      <c r="N24" s="515"/>
      <c r="O24" s="515"/>
      <c r="P24" s="515"/>
      <c r="Q24" s="516"/>
    </row>
    <row r="25" spans="2:17" ht="20.100000000000001" customHeight="1">
      <c r="B25" s="626" t="s">
        <v>211</v>
      </c>
      <c r="C25" s="514">
        <v>2011</v>
      </c>
      <c r="D25" s="515" t="s">
        <v>28</v>
      </c>
      <c r="E25" s="515" t="s">
        <v>28</v>
      </c>
      <c r="F25" s="515" t="s">
        <v>28</v>
      </c>
      <c r="G25" s="515" t="s">
        <v>28</v>
      </c>
      <c r="H25" s="515" t="s">
        <v>28</v>
      </c>
      <c r="I25" s="515" t="s">
        <v>28</v>
      </c>
      <c r="J25" s="515" t="s">
        <v>28</v>
      </c>
      <c r="K25" s="515" t="s">
        <v>28</v>
      </c>
      <c r="L25" s="515"/>
      <c r="M25" s="515"/>
      <c r="N25" s="515"/>
      <c r="O25" s="515"/>
      <c r="P25" s="515"/>
      <c r="Q25" s="516"/>
    </row>
    <row r="26" spans="2:17" ht="20.100000000000001" customHeight="1">
      <c r="B26" s="626"/>
      <c r="C26" s="514">
        <v>2012</v>
      </c>
      <c r="D26" s="515" t="s">
        <v>28</v>
      </c>
      <c r="E26" s="515" t="s">
        <v>28</v>
      </c>
      <c r="F26" s="515" t="s">
        <v>28</v>
      </c>
      <c r="G26" s="515" t="s">
        <v>28</v>
      </c>
      <c r="H26" s="515" t="s">
        <v>28</v>
      </c>
      <c r="I26" s="515" t="s">
        <v>28</v>
      </c>
      <c r="J26" s="515" t="s">
        <v>28</v>
      </c>
      <c r="K26" s="515" t="s">
        <v>28</v>
      </c>
      <c r="L26" s="515"/>
      <c r="M26" s="515"/>
      <c r="N26" s="515"/>
      <c r="O26" s="515"/>
      <c r="P26" s="515"/>
      <c r="Q26" s="516"/>
    </row>
    <row r="27" spans="2:17" ht="20.100000000000001" customHeight="1">
      <c r="B27" s="626"/>
      <c r="C27" s="514">
        <v>2013</v>
      </c>
      <c r="D27" s="515" t="s">
        <v>28</v>
      </c>
      <c r="E27" s="515" t="s">
        <v>28</v>
      </c>
      <c r="F27" s="515" t="s">
        <v>28</v>
      </c>
      <c r="G27" s="515" t="s">
        <v>28</v>
      </c>
      <c r="H27" s="515" t="s">
        <v>28</v>
      </c>
      <c r="I27" s="515" t="s">
        <v>28</v>
      </c>
      <c r="J27" s="515" t="s">
        <v>28</v>
      </c>
      <c r="K27" s="515" t="s">
        <v>28</v>
      </c>
      <c r="L27" s="515"/>
      <c r="M27" s="515"/>
      <c r="N27" s="515"/>
      <c r="O27" s="515"/>
      <c r="P27" s="515"/>
      <c r="Q27" s="516"/>
    </row>
    <row r="28" spans="2:17" ht="20.100000000000001" customHeight="1">
      <c r="B28" s="626"/>
      <c r="C28" s="514">
        <v>2014</v>
      </c>
      <c r="D28" s="515" t="s">
        <v>28</v>
      </c>
      <c r="E28" s="515" t="s">
        <v>28</v>
      </c>
      <c r="F28" s="515" t="s">
        <v>28</v>
      </c>
      <c r="G28" s="515" t="s">
        <v>28</v>
      </c>
      <c r="H28" s="515" t="s">
        <v>28</v>
      </c>
      <c r="I28" s="515" t="s">
        <v>28</v>
      </c>
      <c r="J28" s="515" t="s">
        <v>28</v>
      </c>
      <c r="K28" s="515" t="s">
        <v>28</v>
      </c>
      <c r="L28" s="515"/>
      <c r="M28" s="515"/>
      <c r="N28" s="515"/>
      <c r="O28" s="515"/>
      <c r="P28" s="515"/>
      <c r="Q28" s="516"/>
    </row>
    <row r="29" spans="2:17" ht="20.100000000000001" customHeight="1">
      <c r="B29" s="626"/>
      <c r="C29" s="514">
        <v>2015</v>
      </c>
      <c r="D29" s="515" t="s">
        <v>28</v>
      </c>
      <c r="E29" s="515" t="s">
        <v>28</v>
      </c>
      <c r="F29" s="515" t="s">
        <v>28</v>
      </c>
      <c r="G29" s="515" t="s">
        <v>28</v>
      </c>
      <c r="H29" s="515" t="s">
        <v>28</v>
      </c>
      <c r="I29" s="515" t="s">
        <v>28</v>
      </c>
      <c r="J29" s="515" t="s">
        <v>28</v>
      </c>
      <c r="K29" s="515" t="s">
        <v>28</v>
      </c>
      <c r="L29" s="515"/>
      <c r="M29" s="515"/>
      <c r="N29" s="515"/>
      <c r="O29" s="515"/>
      <c r="P29" s="515"/>
      <c r="Q29" s="516"/>
    </row>
    <row r="30" spans="2:17" ht="20.100000000000001" customHeight="1">
      <c r="B30" s="626"/>
      <c r="C30" s="514">
        <v>2016</v>
      </c>
      <c r="D30" s="515">
        <v>20</v>
      </c>
      <c r="E30" s="515">
        <v>86514</v>
      </c>
      <c r="F30" s="515">
        <v>6</v>
      </c>
      <c r="G30" s="515">
        <v>45745</v>
      </c>
      <c r="H30" s="515" t="s">
        <v>28</v>
      </c>
      <c r="I30" s="515" t="s">
        <v>28</v>
      </c>
      <c r="J30" s="515">
        <v>14</v>
      </c>
      <c r="K30" s="515">
        <v>40769</v>
      </c>
      <c r="L30" s="515"/>
      <c r="M30" s="515"/>
      <c r="N30" s="515"/>
      <c r="O30" s="515"/>
      <c r="P30" s="515"/>
      <c r="Q30" s="516"/>
    </row>
    <row r="31" spans="2:17" ht="20.100000000000001" customHeight="1">
      <c r="B31" s="626"/>
      <c r="C31" s="514">
        <v>2017</v>
      </c>
      <c r="D31" s="515">
        <v>20</v>
      </c>
      <c r="E31" s="515">
        <v>86514</v>
      </c>
      <c r="F31" s="515">
        <v>6</v>
      </c>
      <c r="G31" s="515">
        <v>45745</v>
      </c>
      <c r="H31" s="515" t="s">
        <v>28</v>
      </c>
      <c r="I31" s="515" t="s">
        <v>28</v>
      </c>
      <c r="J31" s="515">
        <v>14</v>
      </c>
      <c r="K31" s="515">
        <v>40769</v>
      </c>
      <c r="L31" s="515"/>
      <c r="M31" s="515"/>
      <c r="N31" s="515"/>
      <c r="O31" s="515"/>
      <c r="P31" s="515"/>
      <c r="Q31" s="516"/>
    </row>
    <row r="32" spans="2:17" ht="20.100000000000001" customHeight="1">
      <c r="B32" s="626"/>
      <c r="C32" s="514">
        <v>2018</v>
      </c>
      <c r="D32" s="515">
        <v>21</v>
      </c>
      <c r="E32" s="515">
        <v>95423</v>
      </c>
      <c r="F32" s="515">
        <v>7</v>
      </c>
      <c r="G32" s="515">
        <v>54654</v>
      </c>
      <c r="H32" s="515" t="s">
        <v>28</v>
      </c>
      <c r="I32" s="515" t="s">
        <v>28</v>
      </c>
      <c r="J32" s="515">
        <v>14</v>
      </c>
      <c r="K32" s="515">
        <v>40769</v>
      </c>
      <c r="L32" s="515"/>
      <c r="M32" s="515"/>
      <c r="N32" s="515"/>
      <c r="O32" s="515"/>
      <c r="P32" s="515"/>
      <c r="Q32" s="516"/>
    </row>
    <row r="33" spans="2:17" ht="20.100000000000001" customHeight="1">
      <c r="B33" s="626" t="s">
        <v>161</v>
      </c>
      <c r="C33" s="517">
        <v>2011</v>
      </c>
      <c r="D33" s="515">
        <v>31</v>
      </c>
      <c r="E33" s="515">
        <v>183894</v>
      </c>
      <c r="F33" s="515">
        <v>10</v>
      </c>
      <c r="G33" s="515">
        <v>126773</v>
      </c>
      <c r="H33" s="515">
        <v>5</v>
      </c>
      <c r="I33" s="515">
        <v>4100</v>
      </c>
      <c r="J33" s="515">
        <v>16</v>
      </c>
      <c r="K33" s="515">
        <v>53022</v>
      </c>
      <c r="L33" s="515" t="s">
        <v>28</v>
      </c>
      <c r="M33" s="515" t="s">
        <v>28</v>
      </c>
      <c r="N33" s="515" t="s">
        <v>28</v>
      </c>
      <c r="O33" s="515" t="s">
        <v>28</v>
      </c>
      <c r="P33" s="515" t="s">
        <v>28</v>
      </c>
      <c r="Q33" s="516" t="s">
        <v>28</v>
      </c>
    </row>
    <row r="34" spans="2:17" ht="20.100000000000001" customHeight="1">
      <c r="B34" s="626"/>
      <c r="C34" s="517">
        <v>2012</v>
      </c>
      <c r="D34" s="515">
        <v>31</v>
      </c>
      <c r="E34" s="515">
        <v>183894</v>
      </c>
      <c r="F34" s="515">
        <v>10</v>
      </c>
      <c r="G34" s="515">
        <v>126773</v>
      </c>
      <c r="H34" s="515">
        <v>5</v>
      </c>
      <c r="I34" s="515">
        <v>4100</v>
      </c>
      <c r="J34" s="515">
        <v>16</v>
      </c>
      <c r="K34" s="515">
        <v>53022</v>
      </c>
      <c r="L34" s="515" t="s">
        <v>28</v>
      </c>
      <c r="M34" s="515" t="s">
        <v>28</v>
      </c>
      <c r="N34" s="515" t="s">
        <v>28</v>
      </c>
      <c r="O34" s="515" t="s">
        <v>28</v>
      </c>
      <c r="P34" s="515" t="s">
        <v>28</v>
      </c>
      <c r="Q34" s="516" t="s">
        <v>28</v>
      </c>
    </row>
    <row r="35" spans="2:17">
      <c r="B35" s="626"/>
      <c r="C35" s="517">
        <v>2013</v>
      </c>
      <c r="D35" s="515">
        <v>31</v>
      </c>
      <c r="E35" s="515">
        <v>183894</v>
      </c>
      <c r="F35" s="515">
        <v>10</v>
      </c>
      <c r="G35" s="515">
        <v>126773</v>
      </c>
      <c r="H35" s="515">
        <v>5</v>
      </c>
      <c r="I35" s="515">
        <v>4100</v>
      </c>
      <c r="J35" s="515">
        <v>16</v>
      </c>
      <c r="K35" s="515">
        <v>53022</v>
      </c>
      <c r="L35" s="515" t="s">
        <v>28</v>
      </c>
      <c r="M35" s="515" t="s">
        <v>28</v>
      </c>
      <c r="N35" s="515" t="s">
        <v>28</v>
      </c>
      <c r="O35" s="515" t="s">
        <v>28</v>
      </c>
      <c r="P35" s="515" t="s">
        <v>28</v>
      </c>
      <c r="Q35" s="516" t="s">
        <v>28</v>
      </c>
    </row>
    <row r="36" spans="2:17">
      <c r="B36" s="626"/>
      <c r="C36" s="517">
        <v>2014</v>
      </c>
      <c r="D36" s="515">
        <v>32</v>
      </c>
      <c r="E36" s="515">
        <v>185753</v>
      </c>
      <c r="F36" s="515">
        <v>11</v>
      </c>
      <c r="G36" s="515">
        <v>128631</v>
      </c>
      <c r="H36" s="515">
        <v>5</v>
      </c>
      <c r="I36" s="515">
        <v>4100</v>
      </c>
      <c r="J36" s="515">
        <v>16</v>
      </c>
      <c r="K36" s="515">
        <v>53022</v>
      </c>
      <c r="L36" s="515" t="s">
        <v>28</v>
      </c>
      <c r="M36" s="515" t="s">
        <v>28</v>
      </c>
      <c r="N36" s="515" t="s">
        <v>28</v>
      </c>
      <c r="O36" s="515" t="s">
        <v>28</v>
      </c>
      <c r="P36" s="515" t="s">
        <v>28</v>
      </c>
      <c r="Q36" s="516" t="s">
        <v>28</v>
      </c>
    </row>
    <row r="37" spans="2:17">
      <c r="B37" s="626"/>
      <c r="C37" s="517">
        <v>2015</v>
      </c>
      <c r="D37" s="515">
        <v>32</v>
      </c>
      <c r="E37" s="515">
        <v>185753</v>
      </c>
      <c r="F37" s="515">
        <v>11</v>
      </c>
      <c r="G37" s="515">
        <v>128631</v>
      </c>
      <c r="H37" s="515">
        <v>5</v>
      </c>
      <c r="I37" s="515">
        <v>4100</v>
      </c>
      <c r="J37" s="515">
        <v>16</v>
      </c>
      <c r="K37" s="515">
        <v>53022</v>
      </c>
      <c r="L37" s="515" t="s">
        <v>28</v>
      </c>
      <c r="M37" s="515" t="s">
        <v>28</v>
      </c>
      <c r="N37" s="515" t="s">
        <v>28</v>
      </c>
      <c r="O37" s="515" t="s">
        <v>28</v>
      </c>
      <c r="P37" s="515" t="s">
        <v>28</v>
      </c>
      <c r="Q37" s="516" t="s">
        <v>28</v>
      </c>
    </row>
    <row r="38" spans="2:17">
      <c r="B38" s="681"/>
      <c r="C38" s="517">
        <v>2016</v>
      </c>
      <c r="D38" s="515">
        <v>33</v>
      </c>
      <c r="E38" s="515">
        <v>187496</v>
      </c>
      <c r="F38" s="515">
        <v>12</v>
      </c>
      <c r="G38" s="515">
        <v>130374</v>
      </c>
      <c r="H38" s="515">
        <v>5</v>
      </c>
      <c r="I38" s="515">
        <v>4100</v>
      </c>
      <c r="J38" s="515">
        <v>16</v>
      </c>
      <c r="K38" s="515">
        <v>53022</v>
      </c>
      <c r="L38" s="515" t="s">
        <v>28</v>
      </c>
      <c r="M38" s="515" t="s">
        <v>28</v>
      </c>
      <c r="N38" s="515" t="s">
        <v>28</v>
      </c>
      <c r="O38" s="515" t="s">
        <v>28</v>
      </c>
      <c r="P38" s="515" t="s">
        <v>28</v>
      </c>
      <c r="Q38" s="516" t="s">
        <v>28</v>
      </c>
    </row>
    <row r="39" spans="2:17" ht="16.5" customHeight="1">
      <c r="B39" s="681"/>
      <c r="C39" s="517">
        <v>2017</v>
      </c>
      <c r="D39" s="513">
        <v>33</v>
      </c>
      <c r="E39" s="513">
        <v>182971</v>
      </c>
      <c r="F39" s="513">
        <v>12</v>
      </c>
      <c r="G39" s="513">
        <v>125849</v>
      </c>
      <c r="H39" s="513">
        <v>5</v>
      </c>
      <c r="I39" s="513">
        <v>4100</v>
      </c>
      <c r="J39" s="513">
        <v>16</v>
      </c>
      <c r="K39" s="513">
        <v>53022</v>
      </c>
      <c r="L39" s="515" t="s">
        <v>28</v>
      </c>
      <c r="M39" s="515" t="s">
        <v>28</v>
      </c>
      <c r="N39" s="515" t="s">
        <v>28</v>
      </c>
      <c r="O39" s="515" t="s">
        <v>28</v>
      </c>
      <c r="P39" s="515" t="s">
        <v>28</v>
      </c>
      <c r="Q39" s="516" t="s">
        <v>28</v>
      </c>
    </row>
    <row r="40" spans="2:17" ht="18" thickBot="1">
      <c r="B40" s="641"/>
      <c r="C40" s="519">
        <v>2018</v>
      </c>
      <c r="D40" s="518">
        <v>35</v>
      </c>
      <c r="E40" s="518">
        <v>212770</v>
      </c>
      <c r="F40" s="518">
        <v>14</v>
      </c>
      <c r="G40" s="518">
        <v>155648</v>
      </c>
      <c r="H40" s="518">
        <v>5</v>
      </c>
      <c r="I40" s="518">
        <v>4100</v>
      </c>
      <c r="J40" s="518">
        <v>16</v>
      </c>
      <c r="K40" s="518">
        <v>53022</v>
      </c>
      <c r="L40" s="515" t="s">
        <v>28</v>
      </c>
      <c r="M40" s="515" t="s">
        <v>28</v>
      </c>
      <c r="N40" s="515" t="s">
        <v>28</v>
      </c>
      <c r="O40" s="515" t="s">
        <v>28</v>
      </c>
      <c r="P40" s="515" t="s">
        <v>28</v>
      </c>
      <c r="Q40" s="516" t="s">
        <v>28</v>
      </c>
    </row>
    <row r="52" ht="16.5" customHeight="1"/>
  </sheetData>
  <mergeCells count="27">
    <mergeCell ref="B9:B16"/>
    <mergeCell ref="K7:K8"/>
    <mergeCell ref="L7:L8"/>
    <mergeCell ref="M7:M8"/>
    <mergeCell ref="N7:N8"/>
    <mergeCell ref="O7:O8"/>
    <mergeCell ref="F7:F8"/>
    <mergeCell ref="G7:G8"/>
    <mergeCell ref="H7:H8"/>
    <mergeCell ref="I7:I8"/>
    <mergeCell ref="J7:J8"/>
    <mergeCell ref="B17:B24"/>
    <mergeCell ref="B33:B40"/>
    <mergeCell ref="B25:B32"/>
    <mergeCell ref="P7:P8"/>
    <mergeCell ref="L4:M6"/>
    <mergeCell ref="N4:O6"/>
    <mergeCell ref="B4:B8"/>
    <mergeCell ref="C4:C8"/>
    <mergeCell ref="D4:E6"/>
    <mergeCell ref="D7:D8"/>
    <mergeCell ref="E7:E8"/>
    <mergeCell ref="F4:G6"/>
    <mergeCell ref="H4:I6"/>
    <mergeCell ref="J4:K6"/>
    <mergeCell ref="P4:Q6"/>
    <mergeCell ref="Q7:Q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H63"/>
  <sheetViews>
    <sheetView zoomScale="85" zoomScaleNormal="85" workbookViewId="0">
      <selection activeCell="K14" sqref="K14"/>
    </sheetView>
  </sheetViews>
  <sheetFormatPr defaultRowHeight="17.399999999999999"/>
  <cols>
    <col min="2" max="8" width="20.59765625" style="306" customWidth="1"/>
    <col min="9" max="9" width="12.8984375" customWidth="1"/>
    <col min="10" max="10" width="17.69921875" customWidth="1"/>
    <col min="13" max="13" width="12.3984375" customWidth="1"/>
  </cols>
  <sheetData>
    <row r="1" spans="2:8" ht="25.2">
      <c r="B1" s="307" t="s">
        <v>281</v>
      </c>
    </row>
    <row r="2" spans="2:8" ht="21">
      <c r="C2" s="308" t="s">
        <v>10</v>
      </c>
    </row>
    <row r="3" spans="2:8" ht="18" thickBot="1">
      <c r="H3" s="309" t="s">
        <v>697</v>
      </c>
    </row>
    <row r="4" spans="2:8">
      <c r="B4" s="876" t="s">
        <v>128</v>
      </c>
      <c r="C4" s="878" t="s">
        <v>97</v>
      </c>
      <c r="D4" s="878" t="s">
        <v>82</v>
      </c>
      <c r="E4" s="880" t="s">
        <v>11</v>
      </c>
      <c r="F4" s="872" t="s">
        <v>154</v>
      </c>
      <c r="G4" s="872" t="s">
        <v>211</v>
      </c>
      <c r="H4" s="874" t="s">
        <v>161</v>
      </c>
    </row>
    <row r="5" spans="2:8" ht="18" thickBot="1">
      <c r="B5" s="877"/>
      <c r="C5" s="879"/>
      <c r="D5" s="879"/>
      <c r="E5" s="881"/>
      <c r="F5" s="873"/>
      <c r="G5" s="873"/>
      <c r="H5" s="875"/>
    </row>
    <row r="6" spans="2:8" ht="20.100000000000001" customHeight="1" thickTop="1">
      <c r="B6" s="747" t="s">
        <v>98</v>
      </c>
      <c r="C6" s="311" t="s">
        <v>99</v>
      </c>
      <c r="D6" s="311" t="s">
        <v>100</v>
      </c>
      <c r="E6" s="317">
        <v>10</v>
      </c>
      <c r="F6" s="520">
        <v>6</v>
      </c>
      <c r="G6" s="520">
        <v>8</v>
      </c>
      <c r="H6" s="524">
        <v>14</v>
      </c>
    </row>
    <row r="7" spans="2:8" ht="20.100000000000001" customHeight="1">
      <c r="B7" s="748"/>
      <c r="C7" s="312" t="s">
        <v>101</v>
      </c>
      <c r="D7" s="312" t="s">
        <v>100</v>
      </c>
      <c r="E7" s="353">
        <v>240</v>
      </c>
      <c r="F7" s="521">
        <v>6</v>
      </c>
      <c r="G7" s="521">
        <v>7</v>
      </c>
      <c r="H7" s="525">
        <v>27</v>
      </c>
    </row>
    <row r="8" spans="2:8" ht="20.100000000000001" customHeight="1">
      <c r="B8" s="748"/>
      <c r="C8" s="312" t="s">
        <v>102</v>
      </c>
      <c r="D8" s="312" t="s">
        <v>100</v>
      </c>
      <c r="E8" s="353">
        <v>573</v>
      </c>
      <c r="F8" s="521">
        <v>12</v>
      </c>
      <c r="G8" s="521">
        <v>16</v>
      </c>
      <c r="H8" s="525">
        <v>34</v>
      </c>
    </row>
    <row r="9" spans="2:8" ht="20.100000000000001" customHeight="1">
      <c r="B9" s="871"/>
      <c r="C9" s="312" t="s">
        <v>103</v>
      </c>
      <c r="D9" s="312" t="s">
        <v>100</v>
      </c>
      <c r="E9" s="182">
        <v>20174</v>
      </c>
      <c r="F9" s="521">
        <v>288</v>
      </c>
      <c r="G9" s="521">
        <v>384</v>
      </c>
      <c r="H9" s="525">
        <v>1060</v>
      </c>
    </row>
    <row r="10" spans="2:8" ht="20.100000000000001" customHeight="1">
      <c r="B10" s="870" t="s">
        <v>104</v>
      </c>
      <c r="C10" s="312" t="s">
        <v>105</v>
      </c>
      <c r="D10" s="312" t="s">
        <v>106</v>
      </c>
      <c r="E10" s="353" t="s">
        <v>28</v>
      </c>
      <c r="F10" s="521" t="s">
        <v>28</v>
      </c>
      <c r="G10" s="521" t="s">
        <v>28</v>
      </c>
      <c r="H10" s="525">
        <v>4</v>
      </c>
    </row>
    <row r="11" spans="2:8" ht="20.100000000000001" customHeight="1">
      <c r="B11" s="748"/>
      <c r="C11" s="312" t="s">
        <v>107</v>
      </c>
      <c r="D11" s="312" t="s">
        <v>106</v>
      </c>
      <c r="E11" s="353" t="s">
        <v>28</v>
      </c>
      <c r="F11" s="521" t="s">
        <v>28</v>
      </c>
      <c r="G11" s="521" t="s">
        <v>28</v>
      </c>
      <c r="H11" s="525">
        <v>1</v>
      </c>
    </row>
    <row r="12" spans="2:8" ht="20.100000000000001" customHeight="1">
      <c r="B12" s="748"/>
      <c r="C12" s="312" t="s">
        <v>108</v>
      </c>
      <c r="D12" s="312" t="s">
        <v>106</v>
      </c>
      <c r="E12" s="353" t="s">
        <v>28</v>
      </c>
      <c r="F12" s="521" t="s">
        <v>28</v>
      </c>
      <c r="G12" s="521" t="s">
        <v>28</v>
      </c>
      <c r="H12" s="525">
        <v>3</v>
      </c>
    </row>
    <row r="13" spans="2:8" ht="20.100000000000001" customHeight="1">
      <c r="B13" s="748"/>
      <c r="C13" s="313" t="s">
        <v>248</v>
      </c>
      <c r="D13" s="313" t="s">
        <v>109</v>
      </c>
      <c r="E13" s="354" t="s">
        <v>28</v>
      </c>
      <c r="F13" s="528" t="s">
        <v>28</v>
      </c>
      <c r="G13" s="521" t="s">
        <v>28</v>
      </c>
      <c r="H13" s="526">
        <v>775</v>
      </c>
    </row>
    <row r="14" spans="2:8" ht="20.100000000000001" customHeight="1">
      <c r="B14" s="748"/>
      <c r="C14" s="312" t="s">
        <v>110</v>
      </c>
      <c r="D14" s="312" t="s">
        <v>106</v>
      </c>
      <c r="E14" s="353" t="s">
        <v>28</v>
      </c>
      <c r="F14" s="521" t="s">
        <v>28</v>
      </c>
      <c r="G14" s="521" t="s">
        <v>28</v>
      </c>
      <c r="H14" s="525">
        <v>2</v>
      </c>
    </row>
    <row r="15" spans="2:8" ht="20.100000000000001" customHeight="1">
      <c r="B15" s="871"/>
      <c r="C15" s="312" t="s">
        <v>111</v>
      </c>
      <c r="D15" s="312" t="s">
        <v>106</v>
      </c>
      <c r="E15" s="353" t="s">
        <v>28</v>
      </c>
      <c r="F15" s="521" t="s">
        <v>28</v>
      </c>
      <c r="G15" s="521" t="s">
        <v>28</v>
      </c>
      <c r="H15" s="525">
        <v>6</v>
      </c>
    </row>
    <row r="16" spans="2:8" ht="20.100000000000001" customHeight="1">
      <c r="B16" s="870" t="s">
        <v>112</v>
      </c>
      <c r="C16" s="314" t="s">
        <v>113</v>
      </c>
      <c r="D16" s="314" t="s">
        <v>100</v>
      </c>
      <c r="E16" s="181">
        <v>712</v>
      </c>
      <c r="F16" s="521">
        <v>63</v>
      </c>
      <c r="G16" s="521">
        <v>50</v>
      </c>
      <c r="H16" s="525">
        <v>103</v>
      </c>
    </row>
    <row r="17" spans="2:8" ht="20.100000000000001" customHeight="1">
      <c r="B17" s="748"/>
      <c r="C17" s="314" t="s">
        <v>114</v>
      </c>
      <c r="D17" s="314" t="s">
        <v>106</v>
      </c>
      <c r="E17" s="181">
        <v>194</v>
      </c>
      <c r="F17" s="521">
        <v>8</v>
      </c>
      <c r="G17" s="521">
        <v>19</v>
      </c>
      <c r="H17" s="525">
        <v>103</v>
      </c>
    </row>
    <row r="18" spans="2:8" ht="20.100000000000001" customHeight="1">
      <c r="B18" s="748"/>
      <c r="C18" s="314" t="s">
        <v>115</v>
      </c>
      <c r="D18" s="314" t="s">
        <v>106</v>
      </c>
      <c r="E18" s="181">
        <v>579</v>
      </c>
      <c r="F18" s="521">
        <v>63</v>
      </c>
      <c r="G18" s="521">
        <v>50</v>
      </c>
      <c r="H18" s="525">
        <v>103</v>
      </c>
    </row>
    <row r="19" spans="2:8" ht="20.100000000000001" customHeight="1">
      <c r="B19" s="871"/>
      <c r="C19" s="314" t="s">
        <v>116</v>
      </c>
      <c r="D19" s="314" t="s">
        <v>106</v>
      </c>
      <c r="E19" s="181">
        <v>284</v>
      </c>
      <c r="F19" s="521">
        <v>24</v>
      </c>
      <c r="G19" s="521">
        <v>19</v>
      </c>
      <c r="H19" s="525">
        <v>32</v>
      </c>
    </row>
    <row r="20" spans="2:8" ht="20.100000000000001" customHeight="1">
      <c r="B20" s="870" t="s">
        <v>608</v>
      </c>
      <c r="C20" s="315" t="s">
        <v>249</v>
      </c>
      <c r="D20" s="315" t="s">
        <v>118</v>
      </c>
      <c r="E20" s="338">
        <v>1266135</v>
      </c>
      <c r="F20" s="523">
        <v>109143</v>
      </c>
      <c r="G20" s="523">
        <v>95438</v>
      </c>
      <c r="H20" s="526">
        <v>267156</v>
      </c>
    </row>
    <row r="21" spans="2:8" ht="20.100000000000001" customHeight="1">
      <c r="B21" s="748"/>
      <c r="C21" s="314" t="s">
        <v>119</v>
      </c>
      <c r="D21" s="314" t="s">
        <v>106</v>
      </c>
      <c r="E21" s="181">
        <v>75</v>
      </c>
      <c r="F21" s="521">
        <v>6</v>
      </c>
      <c r="G21" s="521">
        <v>7</v>
      </c>
      <c r="H21" s="525">
        <v>27</v>
      </c>
    </row>
    <row r="22" spans="2:8" ht="20.100000000000001" customHeight="1">
      <c r="B22" s="871"/>
      <c r="C22" s="314" t="s">
        <v>120</v>
      </c>
      <c r="D22" s="314" t="s">
        <v>106</v>
      </c>
      <c r="E22" s="338">
        <v>3076</v>
      </c>
      <c r="F22" s="521">
        <v>193</v>
      </c>
      <c r="G22" s="521">
        <v>185</v>
      </c>
      <c r="H22" s="525">
        <v>501</v>
      </c>
    </row>
    <row r="23" spans="2:8" ht="20.100000000000001" customHeight="1">
      <c r="B23" s="870" t="s">
        <v>121</v>
      </c>
      <c r="C23" s="312" t="s">
        <v>122</v>
      </c>
      <c r="D23" s="312" t="s">
        <v>100</v>
      </c>
      <c r="E23" s="330">
        <v>952</v>
      </c>
      <c r="F23" s="521">
        <v>29</v>
      </c>
      <c r="G23" s="521">
        <v>29</v>
      </c>
      <c r="H23" s="525">
        <v>74</v>
      </c>
    </row>
    <row r="24" spans="2:8" ht="20.100000000000001" customHeight="1">
      <c r="B24" s="748"/>
      <c r="C24" s="312" t="s">
        <v>123</v>
      </c>
      <c r="D24" s="312" t="s">
        <v>100</v>
      </c>
      <c r="E24" s="330">
        <v>1841</v>
      </c>
      <c r="F24" s="521">
        <v>118</v>
      </c>
      <c r="G24" s="521">
        <v>98</v>
      </c>
      <c r="H24" s="525">
        <v>179</v>
      </c>
    </row>
    <row r="25" spans="2:8" ht="20.100000000000001" customHeight="1">
      <c r="B25" s="871"/>
      <c r="C25" s="312" t="s">
        <v>124</v>
      </c>
      <c r="D25" s="312" t="s">
        <v>100</v>
      </c>
      <c r="E25" s="181" t="s">
        <v>28</v>
      </c>
      <c r="F25" s="521" t="s">
        <v>28</v>
      </c>
      <c r="G25" s="521" t="s">
        <v>28</v>
      </c>
      <c r="H25" s="525">
        <v>15</v>
      </c>
    </row>
    <row r="26" spans="2:8" ht="20.100000000000001" customHeight="1">
      <c r="B26" s="870" t="s">
        <v>125</v>
      </c>
      <c r="C26" s="314" t="s">
        <v>126</v>
      </c>
      <c r="D26" s="314" t="s">
        <v>106</v>
      </c>
      <c r="E26" s="181">
        <v>183</v>
      </c>
      <c r="F26" s="521">
        <v>36</v>
      </c>
      <c r="G26" s="521">
        <v>30</v>
      </c>
      <c r="H26" s="525">
        <v>73</v>
      </c>
    </row>
    <row r="27" spans="2:8" ht="20.100000000000001" customHeight="1" thickBot="1">
      <c r="B27" s="749"/>
      <c r="C27" s="316" t="s">
        <v>127</v>
      </c>
      <c r="D27" s="316" t="s">
        <v>106</v>
      </c>
      <c r="E27" s="177">
        <v>141</v>
      </c>
      <c r="F27" s="522">
        <v>34</v>
      </c>
      <c r="G27" s="522">
        <v>24</v>
      </c>
      <c r="H27" s="527">
        <v>37</v>
      </c>
    </row>
    <row r="28" spans="2:8">
      <c r="B28" s="310"/>
    </row>
    <row r="37" ht="17.25" customHeight="1"/>
    <row r="41" ht="16.5" customHeight="1"/>
    <row r="63" ht="16.5" customHeight="1"/>
  </sheetData>
  <mergeCells count="13">
    <mergeCell ref="B20:B22"/>
    <mergeCell ref="B23:B25"/>
    <mergeCell ref="B26:B27"/>
    <mergeCell ref="G4:G5"/>
    <mergeCell ref="H4:H5"/>
    <mergeCell ref="B6:B9"/>
    <mergeCell ref="B10:B15"/>
    <mergeCell ref="B16:B19"/>
    <mergeCell ref="B4:B5"/>
    <mergeCell ref="C4:C5"/>
    <mergeCell ref="D4:D5"/>
    <mergeCell ref="E4:E5"/>
    <mergeCell ref="F4:F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105"/>
  <sheetViews>
    <sheetView zoomScale="85" zoomScaleNormal="85" workbookViewId="0">
      <selection activeCell="P38" sqref="P38"/>
    </sheetView>
  </sheetViews>
  <sheetFormatPr defaultRowHeight="17.399999999999999"/>
  <cols>
    <col min="2" max="2" width="17.09765625" customWidth="1"/>
    <col min="3" max="6" width="20.59765625" customWidth="1"/>
    <col min="10" max="10" width="13" customWidth="1"/>
    <col min="12" max="12" width="13.19921875" customWidth="1"/>
    <col min="14" max="14" width="11.59765625" customWidth="1"/>
    <col min="19" max="19" width="19" customWidth="1"/>
    <col min="21" max="21" width="12.8984375" customWidth="1"/>
  </cols>
  <sheetData>
    <row r="1" spans="2:6" ht="25.2">
      <c r="B1" s="1" t="s">
        <v>598</v>
      </c>
    </row>
    <row r="2" spans="2:6" ht="21">
      <c r="B2" s="6"/>
      <c r="C2" s="80" t="s">
        <v>10</v>
      </c>
      <c r="D2" s="6"/>
      <c r="E2" s="6"/>
      <c r="F2" s="6"/>
    </row>
    <row r="3" spans="2:6" ht="18" thickBot="1">
      <c r="B3" s="6"/>
      <c r="C3" s="6"/>
      <c r="D3" s="6"/>
      <c r="E3" s="6"/>
      <c r="F3" s="79"/>
    </row>
    <row r="4" spans="2:6">
      <c r="B4" s="596" t="s">
        <v>9</v>
      </c>
      <c r="C4" s="599" t="s">
        <v>2</v>
      </c>
      <c r="D4" s="81" t="s">
        <v>636</v>
      </c>
      <c r="E4" s="599" t="s">
        <v>637</v>
      </c>
      <c r="F4" s="622" t="s">
        <v>139</v>
      </c>
    </row>
    <row r="5" spans="2:6" ht="18" thickBot="1">
      <c r="B5" s="664"/>
      <c r="C5" s="665"/>
      <c r="D5" s="42" t="s">
        <v>250</v>
      </c>
      <c r="E5" s="665"/>
      <c r="F5" s="888"/>
    </row>
    <row r="6" spans="2:6" s="92" customFormat="1" ht="18" thickTop="1">
      <c r="B6" s="889" t="s">
        <v>236</v>
      </c>
      <c r="C6" s="891" t="s">
        <v>12</v>
      </c>
      <c r="D6" s="102" t="s">
        <v>140</v>
      </c>
      <c r="E6" s="576">
        <v>3</v>
      </c>
      <c r="F6" s="555"/>
    </row>
    <row r="7" spans="2:6" s="92" customFormat="1">
      <c r="B7" s="890"/>
      <c r="C7" s="883"/>
      <c r="D7" s="84" t="s">
        <v>530</v>
      </c>
      <c r="E7" s="573">
        <v>3</v>
      </c>
      <c r="F7" s="579"/>
    </row>
    <row r="8" spans="2:6" s="92" customFormat="1">
      <c r="B8" s="890"/>
      <c r="C8" s="883"/>
      <c r="D8" s="84" t="s">
        <v>531</v>
      </c>
      <c r="E8" s="573">
        <v>1</v>
      </c>
      <c r="F8" s="579"/>
    </row>
    <row r="9" spans="2:6" s="92" customFormat="1">
      <c r="B9" s="890"/>
      <c r="C9" s="883"/>
      <c r="D9" s="84" t="s">
        <v>532</v>
      </c>
      <c r="E9" s="573">
        <v>2</v>
      </c>
      <c r="F9" s="579"/>
    </row>
    <row r="10" spans="2:6" s="92" customFormat="1">
      <c r="B10" s="890"/>
      <c r="C10" s="883"/>
      <c r="D10" s="84" t="s">
        <v>533</v>
      </c>
      <c r="E10" s="573">
        <v>3</v>
      </c>
      <c r="F10" s="579"/>
    </row>
    <row r="11" spans="2:6" s="92" customFormat="1">
      <c r="B11" s="890"/>
      <c r="C11" s="883"/>
      <c r="D11" s="84" t="s">
        <v>534</v>
      </c>
      <c r="E11" s="573">
        <v>1</v>
      </c>
      <c r="F11" s="579"/>
    </row>
    <row r="12" spans="2:6" s="92" customFormat="1">
      <c r="B12" s="890"/>
      <c r="C12" s="883"/>
      <c r="D12" s="84" t="s">
        <v>535</v>
      </c>
      <c r="E12" s="573">
        <v>4</v>
      </c>
      <c r="F12" s="579"/>
    </row>
    <row r="13" spans="2:6" s="92" customFormat="1">
      <c r="B13" s="890"/>
      <c r="C13" s="883"/>
      <c r="D13" s="84" t="s">
        <v>536</v>
      </c>
      <c r="E13" s="573">
        <v>3</v>
      </c>
      <c r="F13" s="579"/>
    </row>
    <row r="14" spans="2:6" s="92" customFormat="1">
      <c r="B14" s="890"/>
      <c r="C14" s="883"/>
      <c r="D14" s="84" t="s">
        <v>537</v>
      </c>
      <c r="E14" s="573">
        <v>2</v>
      </c>
      <c r="F14" s="579"/>
    </row>
    <row r="15" spans="2:6" s="92" customFormat="1" ht="17.25" customHeight="1">
      <c r="B15" s="890"/>
      <c r="C15" s="883"/>
      <c r="D15" s="101" t="s">
        <v>538</v>
      </c>
      <c r="E15" s="575">
        <v>1</v>
      </c>
      <c r="F15" s="581"/>
    </row>
    <row r="16" spans="2:6" s="92" customFormat="1">
      <c r="B16" s="890"/>
      <c r="C16" s="883"/>
      <c r="D16" s="101" t="s">
        <v>539</v>
      </c>
      <c r="E16" s="575">
        <v>1</v>
      </c>
      <c r="F16" s="581"/>
    </row>
    <row r="17" spans="2:9" s="92" customFormat="1">
      <c r="B17" s="890"/>
      <c r="C17" s="883"/>
      <c r="D17" s="101" t="s">
        <v>540</v>
      </c>
      <c r="E17" s="575">
        <v>5</v>
      </c>
      <c r="F17" s="581"/>
      <c r="I17" s="16"/>
    </row>
    <row r="18" spans="2:9" s="92" customFormat="1">
      <c r="B18" s="890"/>
      <c r="C18" s="883"/>
      <c r="D18" s="84" t="s">
        <v>541</v>
      </c>
      <c r="E18" s="573">
        <v>1</v>
      </c>
      <c r="F18" s="579"/>
    </row>
    <row r="19" spans="2:9" s="92" customFormat="1">
      <c r="B19" s="890"/>
      <c r="C19" s="883"/>
      <c r="D19" s="84" t="s">
        <v>542</v>
      </c>
      <c r="E19" s="573">
        <v>1</v>
      </c>
      <c r="F19" s="579"/>
    </row>
    <row r="20" spans="2:9" s="92" customFormat="1">
      <c r="B20" s="890"/>
      <c r="C20" s="883"/>
      <c r="D20" s="84" t="s">
        <v>543</v>
      </c>
      <c r="E20" s="573">
        <v>4</v>
      </c>
      <c r="F20" s="579"/>
    </row>
    <row r="21" spans="2:9" s="92" customFormat="1">
      <c r="B21" s="890"/>
      <c r="C21" s="883"/>
      <c r="D21" s="84" t="s">
        <v>544</v>
      </c>
      <c r="E21" s="573">
        <v>1</v>
      </c>
      <c r="F21" s="579"/>
    </row>
    <row r="22" spans="2:9" s="92" customFormat="1">
      <c r="B22" s="890"/>
      <c r="C22" s="884"/>
      <c r="D22" s="84" t="s">
        <v>545</v>
      </c>
      <c r="E22" s="573">
        <v>3</v>
      </c>
      <c r="F22" s="579"/>
    </row>
    <row r="23" spans="2:9" s="92" customFormat="1">
      <c r="B23" s="890"/>
      <c r="C23" s="882" t="s">
        <v>13</v>
      </c>
      <c r="D23" s="84" t="s">
        <v>140</v>
      </c>
      <c r="E23" s="573">
        <v>3</v>
      </c>
      <c r="F23" s="579"/>
    </row>
    <row r="24" spans="2:9" s="92" customFormat="1">
      <c r="B24" s="890"/>
      <c r="C24" s="883"/>
      <c r="D24" s="84" t="s">
        <v>546</v>
      </c>
      <c r="E24" s="573">
        <v>4</v>
      </c>
      <c r="F24" s="579"/>
    </row>
    <row r="25" spans="2:9" s="92" customFormat="1">
      <c r="B25" s="890"/>
      <c r="C25" s="883"/>
      <c r="D25" s="84" t="s">
        <v>547</v>
      </c>
      <c r="E25" s="573">
        <v>3</v>
      </c>
      <c r="F25" s="579"/>
    </row>
    <row r="26" spans="2:9" s="92" customFormat="1" ht="17.25" customHeight="1">
      <c r="B26" s="890"/>
      <c r="C26" s="883"/>
      <c r="D26" s="101" t="s">
        <v>548</v>
      </c>
      <c r="E26" s="575">
        <v>2</v>
      </c>
      <c r="F26" s="581"/>
    </row>
    <row r="27" spans="2:9" s="92" customFormat="1">
      <c r="B27" s="890"/>
      <c r="C27" s="883"/>
      <c r="D27" s="101" t="s">
        <v>549</v>
      </c>
      <c r="E27" s="575">
        <v>1</v>
      </c>
      <c r="F27" s="581"/>
    </row>
    <row r="28" spans="2:9" s="92" customFormat="1">
      <c r="B28" s="890"/>
      <c r="C28" s="883"/>
      <c r="D28" s="84" t="s">
        <v>550</v>
      </c>
      <c r="E28" s="573">
        <v>5</v>
      </c>
      <c r="F28" s="579"/>
    </row>
    <row r="29" spans="2:9" s="92" customFormat="1">
      <c r="B29" s="890"/>
      <c r="C29" s="883"/>
      <c r="D29" s="84" t="s">
        <v>551</v>
      </c>
      <c r="E29" s="573">
        <v>5</v>
      </c>
      <c r="F29" s="579"/>
    </row>
    <row r="30" spans="2:9" s="92" customFormat="1">
      <c r="B30" s="890"/>
      <c r="C30" s="883"/>
      <c r="D30" s="84" t="s">
        <v>552</v>
      </c>
      <c r="E30" s="573">
        <v>3</v>
      </c>
      <c r="F30" s="579"/>
    </row>
    <row r="31" spans="2:9" s="92" customFormat="1">
      <c r="B31" s="890"/>
      <c r="C31" s="884"/>
      <c r="D31" s="84" t="s">
        <v>553</v>
      </c>
      <c r="E31" s="573">
        <v>5</v>
      </c>
      <c r="F31" s="579"/>
    </row>
    <row r="32" spans="2:9" s="92" customFormat="1">
      <c r="B32" s="890"/>
      <c r="C32" s="882" t="s">
        <v>19</v>
      </c>
      <c r="D32" s="84" t="s">
        <v>554</v>
      </c>
      <c r="E32" s="573">
        <v>2</v>
      </c>
      <c r="F32" s="579"/>
    </row>
    <row r="33" spans="2:9" s="92" customFormat="1">
      <c r="B33" s="890"/>
      <c r="C33" s="883"/>
      <c r="D33" s="84" t="s">
        <v>555</v>
      </c>
      <c r="E33" s="573">
        <v>2</v>
      </c>
      <c r="F33" s="579"/>
    </row>
    <row r="34" spans="2:9" s="92" customFormat="1">
      <c r="B34" s="890"/>
      <c r="C34" s="883"/>
      <c r="D34" s="84" t="s">
        <v>556</v>
      </c>
      <c r="E34" s="573">
        <v>2</v>
      </c>
      <c r="F34" s="579"/>
    </row>
    <row r="35" spans="2:9" s="92" customFormat="1">
      <c r="B35" s="890"/>
      <c r="C35" s="883"/>
      <c r="D35" s="84" t="s">
        <v>198</v>
      </c>
      <c r="E35" s="573">
        <v>3</v>
      </c>
      <c r="F35" s="579"/>
    </row>
    <row r="36" spans="2:9" s="92" customFormat="1" ht="17.25" customHeight="1">
      <c r="B36" s="890"/>
      <c r="C36" s="883"/>
      <c r="D36" s="101" t="s">
        <v>199</v>
      </c>
      <c r="E36" s="575">
        <v>3</v>
      </c>
      <c r="F36" s="581"/>
    </row>
    <row r="37" spans="2:9" s="92" customFormat="1">
      <c r="B37" s="890"/>
      <c r="C37" s="883"/>
      <c r="D37" s="101" t="s">
        <v>557</v>
      </c>
      <c r="E37" s="575">
        <v>2</v>
      </c>
      <c r="F37" s="581"/>
    </row>
    <row r="38" spans="2:9" s="92" customFormat="1">
      <c r="B38" s="890"/>
      <c r="C38" s="883"/>
      <c r="D38" s="101" t="s">
        <v>558</v>
      </c>
      <c r="E38" s="575">
        <v>3</v>
      </c>
      <c r="F38" s="581"/>
      <c r="I38" s="16"/>
    </row>
    <row r="39" spans="2:9" s="92" customFormat="1">
      <c r="B39" s="890"/>
      <c r="C39" s="883"/>
      <c r="D39" s="84" t="s">
        <v>199</v>
      </c>
      <c r="E39" s="573">
        <v>1</v>
      </c>
      <c r="F39" s="579"/>
    </row>
    <row r="40" spans="2:9" s="92" customFormat="1">
      <c r="B40" s="890"/>
      <c r="C40" s="884"/>
      <c r="D40" s="84" t="s">
        <v>559</v>
      </c>
      <c r="E40" s="573">
        <v>7</v>
      </c>
      <c r="F40" s="579"/>
    </row>
    <row r="41" spans="2:9" s="103" customFormat="1">
      <c r="B41" s="890"/>
      <c r="C41" s="882" t="s">
        <v>16</v>
      </c>
      <c r="D41" s="84" t="s">
        <v>199</v>
      </c>
      <c r="E41" s="573">
        <v>6</v>
      </c>
      <c r="F41" s="579"/>
    </row>
    <row r="42" spans="2:9" s="103" customFormat="1">
      <c r="B42" s="890"/>
      <c r="C42" s="883"/>
      <c r="D42" s="84" t="s">
        <v>558</v>
      </c>
      <c r="E42" s="573">
        <v>3</v>
      </c>
      <c r="F42" s="579"/>
    </row>
    <row r="43" spans="2:9" s="103" customFormat="1">
      <c r="B43" s="890"/>
      <c r="C43" s="884"/>
      <c r="D43" s="84" t="s">
        <v>557</v>
      </c>
      <c r="E43" s="573">
        <v>2</v>
      </c>
      <c r="F43" s="579"/>
    </row>
    <row r="44" spans="2:9" s="103" customFormat="1">
      <c r="B44" s="890"/>
      <c r="C44" s="882" t="s">
        <v>14</v>
      </c>
      <c r="D44" s="84" t="s">
        <v>560</v>
      </c>
      <c r="E44" s="573">
        <v>5</v>
      </c>
      <c r="F44" s="579"/>
    </row>
    <row r="45" spans="2:9" s="103" customFormat="1">
      <c r="B45" s="890"/>
      <c r="C45" s="883"/>
      <c r="D45" s="84" t="s">
        <v>532</v>
      </c>
      <c r="E45" s="573">
        <v>4</v>
      </c>
      <c r="F45" s="579"/>
    </row>
    <row r="46" spans="2:9" s="103" customFormat="1">
      <c r="B46" s="890"/>
      <c r="C46" s="883"/>
      <c r="D46" s="84" t="s">
        <v>561</v>
      </c>
      <c r="E46" s="573">
        <v>4</v>
      </c>
      <c r="F46" s="579"/>
    </row>
    <row r="47" spans="2:9" s="103" customFormat="1" ht="17.25" customHeight="1">
      <c r="B47" s="890"/>
      <c r="C47" s="883"/>
      <c r="D47" s="101" t="s">
        <v>562</v>
      </c>
      <c r="E47" s="575">
        <v>3</v>
      </c>
      <c r="F47" s="581"/>
    </row>
    <row r="48" spans="2:9" s="103" customFormat="1">
      <c r="B48" s="890"/>
      <c r="C48" s="883"/>
      <c r="D48" s="101" t="s">
        <v>203</v>
      </c>
      <c r="E48" s="575">
        <v>2</v>
      </c>
      <c r="F48" s="581"/>
    </row>
    <row r="49" spans="2:6" s="103" customFormat="1">
      <c r="B49" s="890"/>
      <c r="C49" s="883"/>
      <c r="D49" s="84" t="s">
        <v>563</v>
      </c>
      <c r="E49" s="573">
        <v>1</v>
      </c>
      <c r="F49" s="579"/>
    </row>
    <row r="50" spans="2:6" s="103" customFormat="1">
      <c r="B50" s="890"/>
      <c r="C50" s="884"/>
      <c r="D50" s="84" t="s">
        <v>564</v>
      </c>
      <c r="E50" s="573">
        <v>1</v>
      </c>
      <c r="F50" s="579"/>
    </row>
    <row r="51" spans="2:6" s="103" customFormat="1">
      <c r="B51" s="890"/>
      <c r="C51" s="882" t="s">
        <v>17</v>
      </c>
      <c r="D51" s="84" t="s">
        <v>535</v>
      </c>
      <c r="E51" s="573">
        <v>3</v>
      </c>
      <c r="F51" s="579"/>
    </row>
    <row r="52" spans="2:6" s="103" customFormat="1">
      <c r="B52" s="890"/>
      <c r="C52" s="884"/>
      <c r="D52" s="84" t="s">
        <v>565</v>
      </c>
      <c r="E52" s="573">
        <v>5</v>
      </c>
      <c r="F52" s="579"/>
    </row>
    <row r="53" spans="2:6" s="103" customFormat="1">
      <c r="B53" s="890"/>
      <c r="C53" s="882" t="s">
        <v>18</v>
      </c>
      <c r="D53" s="84" t="s">
        <v>566</v>
      </c>
      <c r="E53" s="573">
        <v>5</v>
      </c>
      <c r="F53" s="579"/>
    </row>
    <row r="54" spans="2:6" s="103" customFormat="1">
      <c r="B54" s="890"/>
      <c r="C54" s="883"/>
      <c r="D54" s="84" t="s">
        <v>567</v>
      </c>
      <c r="E54" s="573">
        <v>3</v>
      </c>
      <c r="F54" s="579"/>
    </row>
    <row r="55" spans="2:6" s="103" customFormat="1" ht="17.25" customHeight="1">
      <c r="B55" s="890"/>
      <c r="C55" s="883"/>
      <c r="D55" s="101" t="s">
        <v>536</v>
      </c>
      <c r="E55" s="575">
        <v>3</v>
      </c>
      <c r="F55" s="581"/>
    </row>
    <row r="56" spans="2:6" s="103" customFormat="1">
      <c r="B56" s="890"/>
      <c r="C56" s="884"/>
      <c r="D56" s="101" t="s">
        <v>568</v>
      </c>
      <c r="E56" s="575">
        <v>2</v>
      </c>
      <c r="F56" s="581"/>
    </row>
    <row r="57" spans="2:6" s="103" customFormat="1">
      <c r="B57" s="890"/>
      <c r="C57" s="882" t="s">
        <v>25</v>
      </c>
      <c r="D57" s="84" t="s">
        <v>569</v>
      </c>
      <c r="E57" s="573">
        <v>3</v>
      </c>
      <c r="F57" s="579"/>
    </row>
    <row r="58" spans="2:6" s="103" customFormat="1">
      <c r="B58" s="890"/>
      <c r="C58" s="883"/>
      <c r="D58" s="84" t="s">
        <v>562</v>
      </c>
      <c r="E58" s="573">
        <v>2</v>
      </c>
      <c r="F58" s="579"/>
    </row>
    <row r="59" spans="2:6" s="103" customFormat="1">
      <c r="B59" s="890"/>
      <c r="C59" s="883"/>
      <c r="D59" s="84" t="s">
        <v>563</v>
      </c>
      <c r="E59" s="573">
        <v>4</v>
      </c>
      <c r="F59" s="579"/>
    </row>
    <row r="60" spans="2:6" s="103" customFormat="1">
      <c r="B60" s="890"/>
      <c r="C60" s="883"/>
      <c r="D60" s="84" t="s">
        <v>203</v>
      </c>
      <c r="E60" s="573">
        <v>2</v>
      </c>
      <c r="F60" s="579"/>
    </row>
    <row r="61" spans="2:6" s="103" customFormat="1">
      <c r="B61" s="890"/>
      <c r="C61" s="884"/>
      <c r="D61" s="84" t="s">
        <v>568</v>
      </c>
      <c r="E61" s="573">
        <v>2</v>
      </c>
      <c r="F61" s="579"/>
    </row>
    <row r="62" spans="2:6" s="103" customFormat="1">
      <c r="B62" s="890"/>
      <c r="C62" s="882" t="s">
        <v>21</v>
      </c>
      <c r="D62" s="84" t="s">
        <v>570</v>
      </c>
      <c r="E62" s="573">
        <v>5</v>
      </c>
      <c r="F62" s="579"/>
    </row>
    <row r="63" spans="2:6" s="103" customFormat="1" ht="17.25" customHeight="1">
      <c r="B63" s="890"/>
      <c r="C63" s="883"/>
      <c r="D63" s="101" t="s">
        <v>571</v>
      </c>
      <c r="E63" s="575">
        <v>1</v>
      </c>
      <c r="F63" s="581"/>
    </row>
    <row r="64" spans="2:6" s="103" customFormat="1">
      <c r="B64" s="890"/>
      <c r="C64" s="883"/>
      <c r="D64" s="101" t="s">
        <v>572</v>
      </c>
      <c r="E64" s="575">
        <v>5</v>
      </c>
      <c r="F64" s="581"/>
    </row>
    <row r="65" spans="2:6" s="103" customFormat="1">
      <c r="B65" s="890"/>
      <c r="C65" s="884"/>
      <c r="D65" s="84" t="s">
        <v>573</v>
      </c>
      <c r="E65" s="573">
        <v>8</v>
      </c>
      <c r="F65" s="579"/>
    </row>
    <row r="66" spans="2:6" s="103" customFormat="1">
      <c r="B66" s="890"/>
      <c r="C66" s="882" t="s">
        <v>574</v>
      </c>
      <c r="D66" s="84" t="s">
        <v>570</v>
      </c>
      <c r="E66" s="573">
        <v>1</v>
      </c>
      <c r="F66" s="579"/>
    </row>
    <row r="67" spans="2:6" s="103" customFormat="1">
      <c r="B67" s="890"/>
      <c r="C67" s="883"/>
      <c r="D67" s="84" t="s">
        <v>571</v>
      </c>
      <c r="E67" s="573">
        <v>1</v>
      </c>
      <c r="F67" s="579"/>
    </row>
    <row r="68" spans="2:6" s="103" customFormat="1">
      <c r="B68" s="890"/>
      <c r="C68" s="883"/>
      <c r="D68" s="84" t="s">
        <v>575</v>
      </c>
      <c r="E68" s="573">
        <v>4</v>
      </c>
      <c r="F68" s="579"/>
    </row>
    <row r="69" spans="2:6" s="103" customFormat="1">
      <c r="B69" s="890"/>
      <c r="C69" s="883"/>
      <c r="D69" s="84" t="s">
        <v>572</v>
      </c>
      <c r="E69" s="573">
        <v>7</v>
      </c>
      <c r="F69" s="579"/>
    </row>
    <row r="70" spans="2:6" s="103" customFormat="1">
      <c r="B70" s="890"/>
      <c r="C70" s="884"/>
      <c r="D70" s="84" t="s">
        <v>576</v>
      </c>
      <c r="E70" s="573">
        <v>6</v>
      </c>
      <c r="F70" s="579"/>
    </row>
    <row r="71" spans="2:6" s="103" customFormat="1" ht="17.25" customHeight="1">
      <c r="B71" s="890"/>
      <c r="C71" s="892" t="s">
        <v>22</v>
      </c>
      <c r="D71" s="101" t="s">
        <v>158</v>
      </c>
      <c r="E71" s="575">
        <v>10</v>
      </c>
      <c r="F71" s="581"/>
    </row>
    <row r="72" spans="2:6" s="103" customFormat="1">
      <c r="B72" s="890"/>
      <c r="C72" s="893"/>
      <c r="D72" s="101" t="s">
        <v>547</v>
      </c>
      <c r="E72" s="575">
        <v>1</v>
      </c>
      <c r="F72" s="581"/>
    </row>
    <row r="73" spans="2:6" s="103" customFormat="1">
      <c r="B73" s="890"/>
      <c r="C73" s="893"/>
      <c r="D73" s="84" t="s">
        <v>577</v>
      </c>
      <c r="E73" s="573">
        <v>1</v>
      </c>
      <c r="F73" s="579"/>
    </row>
    <row r="74" spans="2:6" s="103" customFormat="1">
      <c r="B74" s="890"/>
      <c r="C74" s="893"/>
      <c r="D74" s="84" t="s">
        <v>578</v>
      </c>
      <c r="E74" s="573">
        <v>1</v>
      </c>
      <c r="F74" s="579"/>
    </row>
    <row r="75" spans="2:6" s="103" customFormat="1">
      <c r="B75" s="890"/>
      <c r="C75" s="893"/>
      <c r="D75" s="84" t="s">
        <v>579</v>
      </c>
      <c r="E75" s="573">
        <v>7</v>
      </c>
      <c r="F75" s="579"/>
    </row>
    <row r="76" spans="2:6" s="103" customFormat="1">
      <c r="B76" s="890"/>
      <c r="C76" s="893"/>
      <c r="D76" s="84" t="s">
        <v>580</v>
      </c>
      <c r="E76" s="573">
        <v>2</v>
      </c>
      <c r="F76" s="579"/>
    </row>
    <row r="77" spans="2:6" s="103" customFormat="1">
      <c r="B77" s="890"/>
      <c r="C77" s="893"/>
      <c r="D77" s="84" t="s">
        <v>581</v>
      </c>
      <c r="E77" s="573">
        <v>1</v>
      </c>
      <c r="F77" s="579"/>
    </row>
    <row r="78" spans="2:6" s="103" customFormat="1">
      <c r="B78" s="890"/>
      <c r="C78" s="893"/>
      <c r="D78" s="84" t="s">
        <v>582</v>
      </c>
      <c r="E78" s="573">
        <v>5</v>
      </c>
      <c r="F78" s="579"/>
    </row>
    <row r="79" spans="2:6" s="103" customFormat="1" ht="17.25" customHeight="1">
      <c r="B79" s="890"/>
      <c r="C79" s="893"/>
      <c r="D79" s="101" t="s">
        <v>583</v>
      </c>
      <c r="E79" s="575">
        <v>4</v>
      </c>
      <c r="F79" s="581"/>
    </row>
    <row r="80" spans="2:6" s="103" customFormat="1">
      <c r="B80" s="890"/>
      <c r="C80" s="893"/>
      <c r="D80" s="101" t="s">
        <v>584</v>
      </c>
      <c r="E80" s="575">
        <v>2</v>
      </c>
      <c r="F80" s="581"/>
    </row>
    <row r="81" spans="2:6" s="103" customFormat="1">
      <c r="B81" s="890"/>
      <c r="C81" s="894"/>
      <c r="D81" s="84" t="s">
        <v>539</v>
      </c>
      <c r="E81" s="573">
        <v>1</v>
      </c>
      <c r="F81" s="579"/>
    </row>
    <row r="82" spans="2:6" s="103" customFormat="1">
      <c r="B82" s="890"/>
      <c r="C82" s="882" t="s">
        <v>204</v>
      </c>
      <c r="D82" s="84" t="s">
        <v>585</v>
      </c>
      <c r="E82" s="573">
        <v>2</v>
      </c>
      <c r="F82" s="579"/>
    </row>
    <row r="83" spans="2:6" s="103" customFormat="1">
      <c r="B83" s="890"/>
      <c r="C83" s="883"/>
      <c r="D83" s="84" t="s">
        <v>586</v>
      </c>
      <c r="E83" s="573">
        <v>4</v>
      </c>
      <c r="F83" s="579"/>
    </row>
    <row r="84" spans="2:6" s="103" customFormat="1">
      <c r="B84" s="890"/>
      <c r="C84" s="883"/>
      <c r="D84" s="84" t="s">
        <v>587</v>
      </c>
      <c r="E84" s="573">
        <v>3</v>
      </c>
      <c r="F84" s="579"/>
    </row>
    <row r="85" spans="2:6" s="103" customFormat="1">
      <c r="B85" s="890"/>
      <c r="C85" s="884"/>
      <c r="D85" s="84" t="s">
        <v>588</v>
      </c>
      <c r="E85" s="573">
        <v>2</v>
      </c>
      <c r="F85" s="579"/>
    </row>
    <row r="86" spans="2:6" s="103" customFormat="1">
      <c r="B86" s="890"/>
      <c r="C86" s="882" t="s">
        <v>15</v>
      </c>
      <c r="D86" s="84" t="s">
        <v>589</v>
      </c>
      <c r="E86" s="573">
        <v>4</v>
      </c>
      <c r="F86" s="579"/>
    </row>
    <row r="87" spans="2:6" s="103" customFormat="1" ht="17.25" customHeight="1">
      <c r="B87" s="890"/>
      <c r="C87" s="883"/>
      <c r="D87" s="101" t="s">
        <v>544</v>
      </c>
      <c r="E87" s="575">
        <v>1</v>
      </c>
      <c r="F87" s="581"/>
    </row>
    <row r="88" spans="2:6" s="103" customFormat="1">
      <c r="B88" s="890"/>
      <c r="C88" s="884"/>
      <c r="D88" s="101" t="s">
        <v>545</v>
      </c>
      <c r="E88" s="575">
        <v>1</v>
      </c>
      <c r="F88" s="581"/>
    </row>
    <row r="89" spans="2:6" s="103" customFormat="1">
      <c r="B89" s="890"/>
      <c r="C89" s="882" t="s">
        <v>209</v>
      </c>
      <c r="D89" s="84" t="s">
        <v>590</v>
      </c>
      <c r="E89" s="573">
        <v>1</v>
      </c>
      <c r="F89" s="579"/>
    </row>
    <row r="90" spans="2:6" s="103" customFormat="1">
      <c r="B90" s="890"/>
      <c r="C90" s="883"/>
      <c r="D90" s="84" t="s">
        <v>591</v>
      </c>
      <c r="E90" s="573">
        <v>3</v>
      </c>
      <c r="F90" s="579"/>
    </row>
    <row r="91" spans="2:6" s="103" customFormat="1">
      <c r="B91" s="890"/>
      <c r="C91" s="883"/>
      <c r="D91" s="84" t="s">
        <v>592</v>
      </c>
      <c r="E91" s="573">
        <v>5</v>
      </c>
      <c r="F91" s="579"/>
    </row>
    <row r="92" spans="2:6" s="103" customFormat="1">
      <c r="B92" s="890"/>
      <c r="C92" s="883"/>
      <c r="D92" s="84" t="s">
        <v>593</v>
      </c>
      <c r="E92" s="573">
        <v>3</v>
      </c>
      <c r="F92" s="579"/>
    </row>
    <row r="93" spans="2:6" s="103" customFormat="1" ht="18" thickBot="1">
      <c r="B93" s="890"/>
      <c r="C93" s="895"/>
      <c r="D93" s="84" t="s">
        <v>594</v>
      </c>
      <c r="E93" s="573">
        <v>2</v>
      </c>
      <c r="F93" s="579"/>
    </row>
    <row r="94" spans="2:6">
      <c r="B94" s="788" t="s">
        <v>154</v>
      </c>
      <c r="C94" s="885" t="s">
        <v>157</v>
      </c>
      <c r="D94" s="537" t="s">
        <v>158</v>
      </c>
      <c r="E94" s="537">
        <v>1</v>
      </c>
      <c r="F94" s="544" t="s">
        <v>7</v>
      </c>
    </row>
    <row r="95" spans="2:6">
      <c r="B95" s="748"/>
      <c r="C95" s="886"/>
      <c r="D95" s="533" t="s">
        <v>159</v>
      </c>
      <c r="E95" s="533">
        <v>3</v>
      </c>
      <c r="F95" s="539"/>
    </row>
    <row r="96" spans="2:6" ht="18" thickBot="1">
      <c r="B96" s="749"/>
      <c r="C96" s="887"/>
      <c r="D96" s="535" t="s">
        <v>160</v>
      </c>
      <c r="E96" s="535">
        <v>2</v>
      </c>
      <c r="F96" s="545"/>
    </row>
    <row r="97" spans="2:6">
      <c r="B97" s="748" t="s">
        <v>26</v>
      </c>
      <c r="C97" s="885" t="s">
        <v>229</v>
      </c>
      <c r="D97" s="534" t="s">
        <v>238</v>
      </c>
      <c r="E97" s="534">
        <v>1</v>
      </c>
      <c r="F97" s="543" t="s">
        <v>7</v>
      </c>
    </row>
    <row r="98" spans="2:6">
      <c r="B98" s="748"/>
      <c r="C98" s="886"/>
      <c r="D98" s="533" t="s">
        <v>239</v>
      </c>
      <c r="E98" s="533">
        <v>4</v>
      </c>
      <c r="F98" s="532"/>
    </row>
    <row r="99" spans="2:6" ht="18" thickBot="1">
      <c r="B99" s="748"/>
      <c r="C99" s="887"/>
      <c r="D99" s="536" t="s">
        <v>240</v>
      </c>
      <c r="E99" s="536">
        <v>2</v>
      </c>
      <c r="F99" s="541"/>
    </row>
    <row r="100" spans="2:6">
      <c r="B100" s="788" t="s">
        <v>27</v>
      </c>
      <c r="C100" s="789" t="s">
        <v>174</v>
      </c>
      <c r="D100" s="531" t="s">
        <v>140</v>
      </c>
      <c r="E100" s="531">
        <v>1</v>
      </c>
      <c r="F100" s="542"/>
    </row>
    <row r="101" spans="2:6">
      <c r="B101" s="748"/>
      <c r="C101" s="751"/>
      <c r="D101" s="530" t="s">
        <v>198</v>
      </c>
      <c r="E101" s="530">
        <v>3</v>
      </c>
      <c r="F101" s="538"/>
    </row>
    <row r="102" spans="2:6">
      <c r="B102" s="748"/>
      <c r="C102" s="751"/>
      <c r="D102" s="530" t="s">
        <v>200</v>
      </c>
      <c r="E102" s="530">
        <v>2</v>
      </c>
      <c r="F102" s="538"/>
    </row>
    <row r="103" spans="2:6">
      <c r="B103" s="748"/>
      <c r="C103" s="751"/>
      <c r="D103" s="530" t="s">
        <v>201</v>
      </c>
      <c r="E103" s="530">
        <v>1</v>
      </c>
      <c r="F103" s="538"/>
    </row>
    <row r="104" spans="2:6">
      <c r="B104" s="748"/>
      <c r="C104" s="751"/>
      <c r="D104" s="530" t="s">
        <v>202</v>
      </c>
      <c r="E104" s="530">
        <v>2</v>
      </c>
      <c r="F104" s="538" t="s">
        <v>7</v>
      </c>
    </row>
    <row r="105" spans="2:6" ht="18" thickBot="1">
      <c r="B105" s="749"/>
      <c r="C105" s="734"/>
      <c r="D105" s="529" t="s">
        <v>203</v>
      </c>
      <c r="E105" s="529">
        <v>5</v>
      </c>
      <c r="F105" s="540"/>
    </row>
  </sheetData>
  <mergeCells count="25">
    <mergeCell ref="E4:E5"/>
    <mergeCell ref="F4:F5"/>
    <mergeCell ref="B4:B5"/>
    <mergeCell ref="C4:C5"/>
    <mergeCell ref="B6:B93"/>
    <mergeCell ref="C6:C22"/>
    <mergeCell ref="C23:C31"/>
    <mergeCell ref="C32:C40"/>
    <mergeCell ref="C41:C43"/>
    <mergeCell ref="C44:C50"/>
    <mergeCell ref="C71:C81"/>
    <mergeCell ref="C82:C85"/>
    <mergeCell ref="C86:C88"/>
    <mergeCell ref="C89:C93"/>
    <mergeCell ref="C51:C52"/>
    <mergeCell ref="B100:B105"/>
    <mergeCell ref="C100:C105"/>
    <mergeCell ref="C53:C56"/>
    <mergeCell ref="C57:C61"/>
    <mergeCell ref="C62:C65"/>
    <mergeCell ref="B94:B96"/>
    <mergeCell ref="B97:B99"/>
    <mergeCell ref="C94:C96"/>
    <mergeCell ref="C97:C99"/>
    <mergeCell ref="C66:C7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G117"/>
  <sheetViews>
    <sheetView zoomScale="70" zoomScaleNormal="70" workbookViewId="0">
      <selection activeCell="K51" sqref="K51"/>
    </sheetView>
  </sheetViews>
  <sheetFormatPr defaultColWidth="9" defaultRowHeight="17.399999999999999"/>
  <cols>
    <col min="1" max="1" width="9" style="123"/>
    <col min="2" max="2" width="11.3984375" style="123" customWidth="1"/>
    <col min="3" max="3" width="9" style="123"/>
    <col min="4" max="4" width="10.69921875" style="123" customWidth="1"/>
    <col min="5" max="5" width="12.19921875" style="123" customWidth="1"/>
    <col min="6" max="6" width="16.5" style="123" customWidth="1"/>
    <col min="7" max="7" width="13.59765625" style="123" bestFit="1" customWidth="1"/>
    <col min="8" max="8" width="9" style="123"/>
    <col min="9" max="9" width="12.59765625" style="123" customWidth="1"/>
    <col min="10" max="10" width="9" style="123"/>
    <col min="11" max="11" width="11.59765625" style="123" customWidth="1"/>
    <col min="12" max="12" width="10.8984375" style="123" customWidth="1"/>
    <col min="13" max="13" width="10.69921875" style="123" customWidth="1"/>
    <col min="14" max="14" width="12.8984375" style="123" customWidth="1"/>
    <col min="15" max="15" width="11.59765625" style="123" customWidth="1"/>
    <col min="16" max="16" width="14.59765625" style="123" customWidth="1"/>
    <col min="17" max="18" width="9" style="123"/>
    <col min="19" max="19" width="12.09765625" style="123" customWidth="1"/>
    <col min="20" max="20" width="10.5" style="123" bestFit="1" customWidth="1"/>
    <col min="21" max="21" width="13.59765625" style="123" bestFit="1" customWidth="1"/>
    <col min="22" max="22" width="9" style="123"/>
    <col min="23" max="23" width="12.3984375" style="123" customWidth="1"/>
    <col min="24" max="25" width="9" style="123"/>
    <col min="26" max="26" width="14.19921875" style="123" customWidth="1"/>
    <col min="27" max="27" width="10.69921875" style="123" customWidth="1"/>
    <col min="28" max="28" width="13.5" style="123" bestFit="1" customWidth="1"/>
    <col min="29" max="16384" width="9" style="123"/>
  </cols>
  <sheetData>
    <row r="1" spans="2:33" ht="52.2" customHeight="1">
      <c r="B1" s="184" t="s">
        <v>628</v>
      </c>
      <c r="C1" s="183"/>
      <c r="D1" s="183"/>
      <c r="E1" s="938" t="s">
        <v>629</v>
      </c>
      <c r="F1" s="938"/>
      <c r="G1" s="938"/>
      <c r="H1" s="938"/>
      <c r="I1" s="938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</row>
    <row r="2" spans="2:33" ht="21">
      <c r="B2" s="183"/>
      <c r="C2" s="185" t="s">
        <v>10</v>
      </c>
      <c r="D2" s="183"/>
      <c r="E2" s="186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</row>
    <row r="3" spans="2:33" ht="18" thickBot="1">
      <c r="B3" s="189"/>
      <c r="C3" s="189"/>
      <c r="D3" s="189"/>
      <c r="E3" s="189"/>
      <c r="F3" s="189"/>
      <c r="G3" s="193" t="s">
        <v>699</v>
      </c>
      <c r="H3" s="189"/>
      <c r="I3" s="189"/>
      <c r="J3" s="189"/>
      <c r="K3" s="189"/>
      <c r="L3" s="189"/>
      <c r="M3" s="189"/>
      <c r="N3" s="359" t="s">
        <v>699</v>
      </c>
      <c r="O3" s="189"/>
      <c r="P3" s="189"/>
      <c r="Q3" s="189"/>
      <c r="R3" s="189"/>
      <c r="S3" s="189"/>
      <c r="T3" s="189"/>
      <c r="U3" s="359" t="s">
        <v>699</v>
      </c>
      <c r="V3" s="189"/>
      <c r="W3" s="189"/>
      <c r="X3" s="189"/>
      <c r="Y3" s="189"/>
      <c r="Z3" s="189"/>
      <c r="AA3" s="189"/>
      <c r="AB3" s="359" t="s">
        <v>699</v>
      </c>
    </row>
    <row r="4" spans="2:33" ht="16.5" customHeight="1">
      <c r="B4" s="924" t="s">
        <v>9</v>
      </c>
      <c r="C4" s="927" t="s">
        <v>2</v>
      </c>
      <c r="D4" s="928" t="s">
        <v>132</v>
      </c>
      <c r="E4" s="929"/>
      <c r="F4" s="929"/>
      <c r="G4" s="930"/>
      <c r="H4" s="200"/>
      <c r="I4" s="924" t="s">
        <v>9</v>
      </c>
      <c r="J4" s="927" t="s">
        <v>2</v>
      </c>
      <c r="K4" s="928" t="s">
        <v>132</v>
      </c>
      <c r="L4" s="929"/>
      <c r="M4" s="929"/>
      <c r="N4" s="930"/>
      <c r="O4" s="200"/>
      <c r="P4" s="924" t="s">
        <v>9</v>
      </c>
      <c r="Q4" s="927" t="s">
        <v>2</v>
      </c>
      <c r="R4" s="928" t="s">
        <v>132</v>
      </c>
      <c r="S4" s="929"/>
      <c r="T4" s="929"/>
      <c r="U4" s="930"/>
      <c r="V4" s="200"/>
      <c r="W4" s="924" t="s">
        <v>9</v>
      </c>
      <c r="X4" s="927" t="s">
        <v>2</v>
      </c>
      <c r="Y4" s="928" t="s">
        <v>132</v>
      </c>
      <c r="Z4" s="929"/>
      <c r="AA4" s="929"/>
      <c r="AB4" s="930"/>
      <c r="AC4" s="124"/>
      <c r="AD4" s="124"/>
      <c r="AE4" s="124"/>
      <c r="AF4" s="124"/>
      <c r="AG4" s="124"/>
    </row>
    <row r="5" spans="2:33" ht="16.5" customHeight="1">
      <c r="B5" s="925"/>
      <c r="C5" s="600"/>
      <c r="D5" s="606" t="s">
        <v>632</v>
      </c>
      <c r="E5" s="606" t="s">
        <v>633</v>
      </c>
      <c r="F5" s="606" t="s">
        <v>634</v>
      </c>
      <c r="G5" s="922" t="s">
        <v>635</v>
      </c>
      <c r="H5" s="200"/>
      <c r="I5" s="925"/>
      <c r="J5" s="600"/>
      <c r="K5" s="606" t="s">
        <v>632</v>
      </c>
      <c r="L5" s="606" t="s">
        <v>633</v>
      </c>
      <c r="M5" s="606" t="s">
        <v>634</v>
      </c>
      <c r="N5" s="922" t="s">
        <v>635</v>
      </c>
      <c r="O5" s="200"/>
      <c r="P5" s="925"/>
      <c r="Q5" s="600"/>
      <c r="R5" s="606" t="s">
        <v>632</v>
      </c>
      <c r="S5" s="606" t="s">
        <v>633</v>
      </c>
      <c r="T5" s="606" t="s">
        <v>634</v>
      </c>
      <c r="U5" s="922" t="s">
        <v>635</v>
      </c>
      <c r="V5" s="200"/>
      <c r="W5" s="925"/>
      <c r="X5" s="600"/>
      <c r="Y5" s="606" t="s">
        <v>632</v>
      </c>
      <c r="Z5" s="606" t="s">
        <v>633</v>
      </c>
      <c r="AA5" s="606" t="s">
        <v>634</v>
      </c>
      <c r="AB5" s="922" t="s">
        <v>635</v>
      </c>
      <c r="AC5" s="124"/>
      <c r="AD5" s="124"/>
      <c r="AE5" s="124"/>
      <c r="AF5" s="124"/>
      <c r="AG5" s="124"/>
    </row>
    <row r="6" spans="2:33" ht="18" thickBot="1">
      <c r="B6" s="926"/>
      <c r="C6" s="601"/>
      <c r="D6" s="601"/>
      <c r="E6" s="601"/>
      <c r="F6" s="601"/>
      <c r="G6" s="923"/>
      <c r="H6" s="200"/>
      <c r="I6" s="926"/>
      <c r="J6" s="601"/>
      <c r="K6" s="601"/>
      <c r="L6" s="601"/>
      <c r="M6" s="601"/>
      <c r="N6" s="923"/>
      <c r="O6" s="200"/>
      <c r="P6" s="926"/>
      <c r="Q6" s="601"/>
      <c r="R6" s="601"/>
      <c r="S6" s="601"/>
      <c r="T6" s="601"/>
      <c r="U6" s="923"/>
      <c r="V6" s="200"/>
      <c r="W6" s="926"/>
      <c r="X6" s="601"/>
      <c r="Y6" s="601"/>
      <c r="Z6" s="601"/>
      <c r="AA6" s="601"/>
      <c r="AB6" s="923"/>
      <c r="AC6" s="124"/>
      <c r="AD6" s="124"/>
      <c r="AE6" s="124"/>
      <c r="AF6" s="124"/>
      <c r="AG6" s="124"/>
    </row>
    <row r="7" spans="2:33" ht="18" thickTop="1">
      <c r="B7" s="931" t="s">
        <v>11</v>
      </c>
      <c r="C7" s="932" t="s">
        <v>12</v>
      </c>
      <c r="D7" s="187" t="s">
        <v>133</v>
      </c>
      <c r="E7" s="336" t="s">
        <v>71</v>
      </c>
      <c r="F7" s="336">
        <v>3</v>
      </c>
      <c r="G7" s="328">
        <v>352000</v>
      </c>
      <c r="H7" s="200"/>
      <c r="I7" s="931" t="s">
        <v>11</v>
      </c>
      <c r="J7" s="932" t="s">
        <v>29</v>
      </c>
      <c r="K7" s="187"/>
      <c r="L7" s="187"/>
      <c r="M7" s="187"/>
      <c r="N7" s="201"/>
      <c r="O7" s="200"/>
      <c r="P7" s="931" t="s">
        <v>11</v>
      </c>
      <c r="Q7" s="932" t="s">
        <v>15</v>
      </c>
      <c r="R7" s="364" t="s">
        <v>135</v>
      </c>
      <c r="S7" s="364" t="s">
        <v>609</v>
      </c>
      <c r="T7" s="364">
        <v>1</v>
      </c>
      <c r="U7" s="380">
        <v>421425</v>
      </c>
      <c r="V7" s="200"/>
      <c r="W7" s="931" t="s">
        <v>11</v>
      </c>
      <c r="X7" s="932" t="s">
        <v>18</v>
      </c>
      <c r="Y7" s="336" t="s">
        <v>135</v>
      </c>
      <c r="Z7" s="377" t="s">
        <v>701</v>
      </c>
      <c r="AA7" s="329">
        <v>27</v>
      </c>
      <c r="AB7" s="328">
        <v>1750000</v>
      </c>
      <c r="AC7" s="124"/>
      <c r="AD7" s="124"/>
      <c r="AE7" s="124"/>
      <c r="AF7" s="124"/>
      <c r="AG7" s="124"/>
    </row>
    <row r="8" spans="2:33">
      <c r="B8" s="612"/>
      <c r="C8" s="933"/>
      <c r="D8" s="188" t="s">
        <v>133</v>
      </c>
      <c r="E8" s="377" t="s">
        <v>630</v>
      </c>
      <c r="F8" s="377">
        <v>17</v>
      </c>
      <c r="G8" s="341">
        <v>200000</v>
      </c>
      <c r="H8" s="200"/>
      <c r="I8" s="612"/>
      <c r="J8" s="933"/>
      <c r="K8" s="188"/>
      <c r="L8" s="188"/>
      <c r="M8" s="188"/>
      <c r="N8" s="192"/>
      <c r="O8" s="200"/>
      <c r="P8" s="612"/>
      <c r="Q8" s="933"/>
      <c r="R8" s="337"/>
      <c r="S8" s="337"/>
      <c r="T8" s="337"/>
      <c r="U8" s="331"/>
      <c r="V8" s="200"/>
      <c r="W8" s="612"/>
      <c r="X8" s="933"/>
      <c r="Y8" s="335" t="s">
        <v>135</v>
      </c>
      <c r="Z8" s="377" t="s">
        <v>609</v>
      </c>
      <c r="AA8" s="334">
        <v>1</v>
      </c>
      <c r="AB8" s="341">
        <v>913087.5</v>
      </c>
      <c r="AC8" s="124"/>
      <c r="AD8" s="124"/>
      <c r="AE8" s="124"/>
      <c r="AF8" s="124"/>
      <c r="AG8" s="124"/>
    </row>
    <row r="9" spans="2:33">
      <c r="B9" s="612"/>
      <c r="C9" s="933"/>
      <c r="D9" s="364" t="s">
        <v>134</v>
      </c>
      <c r="E9" s="377" t="s">
        <v>175</v>
      </c>
      <c r="F9" s="377">
        <v>33</v>
      </c>
      <c r="G9" s="341">
        <v>21045000</v>
      </c>
      <c r="H9" s="200"/>
      <c r="I9" s="612"/>
      <c r="J9" s="933"/>
      <c r="K9" s="188"/>
      <c r="L9" s="188"/>
      <c r="M9" s="188"/>
      <c r="N9" s="192"/>
      <c r="O9" s="200"/>
      <c r="P9" s="612"/>
      <c r="Q9" s="933"/>
      <c r="R9" s="337"/>
      <c r="S9" s="337"/>
      <c r="T9" s="337"/>
      <c r="U9" s="331"/>
      <c r="V9" s="200"/>
      <c r="W9" s="612"/>
      <c r="X9" s="933"/>
      <c r="Y9" s="377"/>
      <c r="Z9" s="377"/>
      <c r="AA9" s="334"/>
      <c r="AB9" s="341"/>
      <c r="AC9" s="124"/>
      <c r="AD9" s="124"/>
      <c r="AE9" s="124"/>
      <c r="AF9" s="124"/>
      <c r="AG9" s="124"/>
    </row>
    <row r="10" spans="2:33">
      <c r="B10" s="612"/>
      <c r="C10" s="933"/>
      <c r="D10" s="364" t="s">
        <v>135</v>
      </c>
      <c r="E10" s="377" t="s">
        <v>701</v>
      </c>
      <c r="F10" s="377">
        <v>39</v>
      </c>
      <c r="G10" s="341">
        <v>5489000</v>
      </c>
      <c r="H10" s="200"/>
      <c r="I10" s="612"/>
      <c r="J10" s="933"/>
      <c r="K10" s="188"/>
      <c r="L10" s="188"/>
      <c r="M10" s="188"/>
      <c r="N10" s="192"/>
      <c r="O10" s="200"/>
      <c r="P10" s="612"/>
      <c r="Q10" s="933"/>
      <c r="R10" s="337"/>
      <c r="S10" s="337"/>
      <c r="T10" s="337"/>
      <c r="U10" s="331"/>
      <c r="V10" s="200"/>
      <c r="W10" s="612"/>
      <c r="X10" s="933"/>
      <c r="Y10" s="377"/>
      <c r="Z10" s="377"/>
      <c r="AA10" s="334"/>
      <c r="AB10" s="341"/>
      <c r="AC10" s="124"/>
      <c r="AD10" s="124"/>
      <c r="AE10" s="124"/>
      <c r="AF10" s="124"/>
      <c r="AG10" s="124"/>
    </row>
    <row r="11" spans="2:33">
      <c r="B11" s="612"/>
      <c r="C11" s="933"/>
      <c r="D11" s="364" t="s">
        <v>135</v>
      </c>
      <c r="E11" s="377" t="s">
        <v>609</v>
      </c>
      <c r="F11" s="377">
        <v>1</v>
      </c>
      <c r="G11" s="341">
        <v>2528550</v>
      </c>
      <c r="H11" s="200"/>
      <c r="I11" s="612"/>
      <c r="J11" s="933"/>
      <c r="K11" s="188"/>
      <c r="L11" s="188"/>
      <c r="M11" s="188"/>
      <c r="N11" s="192"/>
      <c r="O11" s="200"/>
      <c r="P11" s="612"/>
      <c r="Q11" s="933"/>
      <c r="R11" s="337"/>
      <c r="S11" s="337"/>
      <c r="T11" s="337"/>
      <c r="U11" s="331"/>
      <c r="V11" s="200"/>
      <c r="W11" s="612"/>
      <c r="X11" s="933"/>
      <c r="Y11" s="377"/>
      <c r="Z11" s="377"/>
      <c r="AA11" s="334"/>
      <c r="AB11" s="341"/>
      <c r="AC11" s="124"/>
      <c r="AD11" s="124"/>
      <c r="AE11" s="124"/>
      <c r="AF11" s="124"/>
      <c r="AG11" s="124"/>
    </row>
    <row r="12" spans="2:33" ht="24" customHeight="1">
      <c r="B12" s="612"/>
      <c r="C12" s="933"/>
      <c r="D12" s="364"/>
      <c r="E12" s="377"/>
      <c r="F12" s="377"/>
      <c r="G12" s="341"/>
      <c r="H12" s="200"/>
      <c r="I12" s="612"/>
      <c r="J12" s="933"/>
      <c r="K12" s="188"/>
      <c r="L12" s="188"/>
      <c r="M12" s="188"/>
      <c r="N12" s="192"/>
      <c r="O12" s="200"/>
      <c r="P12" s="612"/>
      <c r="Q12" s="933"/>
      <c r="R12" s="337"/>
      <c r="S12" s="337"/>
      <c r="T12" s="337"/>
      <c r="U12" s="331"/>
      <c r="V12" s="200"/>
      <c r="W12" s="612"/>
      <c r="X12" s="933"/>
      <c r="Y12" s="377"/>
      <c r="Z12" s="377"/>
      <c r="AA12" s="334"/>
      <c r="AB12" s="341"/>
      <c r="AC12" s="124"/>
      <c r="AD12" s="124"/>
      <c r="AE12" s="124"/>
      <c r="AF12" s="124"/>
      <c r="AG12" s="124"/>
    </row>
    <row r="13" spans="2:33">
      <c r="B13" s="612"/>
      <c r="C13" s="933"/>
      <c r="D13" s="188"/>
      <c r="E13" s="377"/>
      <c r="F13" s="377"/>
      <c r="G13" s="341"/>
      <c r="H13" s="200"/>
      <c r="I13" s="612"/>
      <c r="J13" s="933"/>
      <c r="K13" s="188"/>
      <c r="L13" s="188"/>
      <c r="M13" s="188"/>
      <c r="N13" s="192"/>
      <c r="O13" s="200"/>
      <c r="P13" s="612"/>
      <c r="Q13" s="933"/>
      <c r="R13" s="337"/>
      <c r="S13" s="337"/>
      <c r="T13" s="337"/>
      <c r="U13" s="331"/>
      <c r="V13" s="200"/>
      <c r="W13" s="612"/>
      <c r="X13" s="933"/>
      <c r="Y13" s="377"/>
      <c r="Z13" s="377"/>
      <c r="AA13" s="334"/>
      <c r="AB13" s="341"/>
      <c r="AC13" s="124"/>
      <c r="AD13" s="124"/>
      <c r="AE13" s="124"/>
      <c r="AF13" s="124"/>
      <c r="AG13" s="124"/>
    </row>
    <row r="14" spans="2:33">
      <c r="B14" s="612"/>
      <c r="C14" s="933"/>
      <c r="D14" s="188"/>
      <c r="E14" s="377"/>
      <c r="F14" s="377"/>
      <c r="G14" s="341"/>
      <c r="H14" s="200"/>
      <c r="I14" s="612"/>
      <c r="J14" s="933"/>
      <c r="K14" s="188"/>
      <c r="L14" s="188"/>
      <c r="M14" s="188"/>
      <c r="N14" s="192"/>
      <c r="O14" s="200"/>
      <c r="P14" s="612"/>
      <c r="Q14" s="933"/>
      <c r="R14" s="337"/>
      <c r="S14" s="337"/>
      <c r="T14" s="337"/>
      <c r="U14" s="331"/>
      <c r="V14" s="200"/>
      <c r="W14" s="612"/>
      <c r="X14" s="933"/>
      <c r="Y14" s="377"/>
      <c r="Z14" s="377"/>
      <c r="AA14" s="334"/>
      <c r="AB14" s="341"/>
      <c r="AC14" s="124"/>
      <c r="AD14" s="124"/>
      <c r="AE14" s="124"/>
      <c r="AF14" s="124"/>
      <c r="AG14" s="124"/>
    </row>
    <row r="15" spans="2:33">
      <c r="B15" s="612"/>
      <c r="C15" s="933"/>
      <c r="D15" s="188"/>
      <c r="E15" s="377"/>
      <c r="F15" s="377"/>
      <c r="G15" s="341"/>
      <c r="H15" s="200"/>
      <c r="I15" s="612"/>
      <c r="J15" s="933"/>
      <c r="K15" s="188"/>
      <c r="L15" s="188"/>
      <c r="M15" s="188"/>
      <c r="N15" s="192"/>
      <c r="O15" s="200"/>
      <c r="P15" s="612"/>
      <c r="Q15" s="933"/>
      <c r="R15" s="337"/>
      <c r="S15" s="337"/>
      <c r="T15" s="337"/>
      <c r="U15" s="331"/>
      <c r="V15" s="200"/>
      <c r="W15" s="612"/>
      <c r="X15" s="933"/>
      <c r="Y15" s="377"/>
      <c r="Z15" s="377"/>
      <c r="AA15" s="334"/>
      <c r="AB15" s="341"/>
      <c r="AC15" s="124"/>
      <c r="AD15" s="124"/>
      <c r="AE15" s="124"/>
      <c r="AF15" s="124"/>
      <c r="AG15" s="124"/>
    </row>
    <row r="16" spans="2:33">
      <c r="B16" s="612"/>
      <c r="C16" s="933"/>
      <c r="D16" s="188"/>
      <c r="E16" s="377"/>
      <c r="F16" s="377"/>
      <c r="G16" s="341"/>
      <c r="H16" s="200"/>
      <c r="I16" s="612"/>
      <c r="J16" s="933"/>
      <c r="K16" s="188"/>
      <c r="L16" s="188"/>
      <c r="M16" s="188"/>
      <c r="N16" s="192"/>
      <c r="O16" s="200"/>
      <c r="P16" s="612"/>
      <c r="Q16" s="933"/>
      <c r="R16" s="337"/>
      <c r="S16" s="337"/>
      <c r="T16" s="337"/>
      <c r="U16" s="331"/>
      <c r="V16" s="200"/>
      <c r="W16" s="612"/>
      <c r="X16" s="933"/>
      <c r="Y16" s="377"/>
      <c r="Z16" s="377"/>
      <c r="AA16" s="334"/>
      <c r="AB16" s="341"/>
      <c r="AC16" s="124"/>
      <c r="AD16" s="124"/>
      <c r="AE16" s="124"/>
      <c r="AF16" s="124"/>
      <c r="AG16" s="124"/>
    </row>
    <row r="17" spans="2:33">
      <c r="B17" s="612"/>
      <c r="C17" s="933"/>
      <c r="D17" s="188"/>
      <c r="E17" s="377"/>
      <c r="F17" s="377"/>
      <c r="G17" s="341"/>
      <c r="H17" s="200"/>
      <c r="I17" s="612"/>
      <c r="J17" s="933"/>
      <c r="K17" s="367"/>
      <c r="L17" s="367"/>
      <c r="M17" s="367"/>
      <c r="N17" s="332"/>
      <c r="O17" s="200"/>
      <c r="P17" s="612"/>
      <c r="Q17" s="933"/>
      <c r="R17" s="337"/>
      <c r="S17" s="337"/>
      <c r="T17" s="337"/>
      <c r="U17" s="331"/>
      <c r="V17" s="200"/>
      <c r="W17" s="612"/>
      <c r="X17" s="933"/>
      <c r="Y17" s="377"/>
      <c r="Z17" s="377"/>
      <c r="AA17" s="334"/>
      <c r="AB17" s="341"/>
      <c r="AC17" s="124"/>
      <c r="AD17" s="124"/>
      <c r="AE17" s="124"/>
      <c r="AF17" s="124"/>
      <c r="AG17" s="124"/>
    </row>
    <row r="18" spans="2:33">
      <c r="B18" s="612"/>
      <c r="C18" s="933"/>
      <c r="D18" s="188"/>
      <c r="E18" s="377"/>
      <c r="F18" s="377"/>
      <c r="G18" s="341"/>
      <c r="H18" s="200"/>
      <c r="I18" s="612"/>
      <c r="J18" s="933"/>
      <c r="K18" s="367"/>
      <c r="L18" s="367"/>
      <c r="M18" s="367"/>
      <c r="N18" s="332"/>
      <c r="O18" s="200"/>
      <c r="P18" s="612"/>
      <c r="Q18" s="933"/>
      <c r="R18" s="337"/>
      <c r="S18" s="337"/>
      <c r="T18" s="337"/>
      <c r="U18" s="331"/>
      <c r="V18" s="200"/>
      <c r="W18" s="612"/>
      <c r="X18" s="933"/>
      <c r="Y18" s="377"/>
      <c r="Z18" s="377"/>
      <c r="AA18" s="334"/>
      <c r="AB18" s="341"/>
      <c r="AC18" s="124"/>
      <c r="AD18" s="124"/>
      <c r="AE18" s="124"/>
      <c r="AF18" s="124"/>
      <c r="AG18" s="124"/>
    </row>
    <row r="19" spans="2:33">
      <c r="B19" s="612"/>
      <c r="C19" s="592"/>
      <c r="D19" s="188"/>
      <c r="E19" s="377"/>
      <c r="F19" s="377"/>
      <c r="G19" s="341"/>
      <c r="H19" s="200"/>
      <c r="I19" s="612"/>
      <c r="J19" s="592"/>
      <c r="K19" s="367"/>
      <c r="L19" s="367"/>
      <c r="M19" s="367"/>
      <c r="N19" s="332"/>
      <c r="O19" s="200"/>
      <c r="P19" s="612"/>
      <c r="Q19" s="592"/>
      <c r="R19" s="337"/>
      <c r="S19" s="337"/>
      <c r="T19" s="337"/>
      <c r="U19" s="331"/>
      <c r="V19" s="200"/>
      <c r="W19" s="612"/>
      <c r="X19" s="592"/>
      <c r="Y19" s="377"/>
      <c r="Z19" s="377"/>
      <c r="AA19" s="334"/>
      <c r="AB19" s="341"/>
      <c r="AC19" s="124"/>
      <c r="AD19" s="124"/>
      <c r="AE19" s="124"/>
      <c r="AF19" s="124"/>
      <c r="AG19" s="124"/>
    </row>
    <row r="20" spans="2:33">
      <c r="B20" s="612"/>
      <c r="C20" s="589" t="s">
        <v>13</v>
      </c>
      <c r="D20" s="188" t="s">
        <v>133</v>
      </c>
      <c r="E20" s="377" t="s">
        <v>630</v>
      </c>
      <c r="F20" s="377">
        <v>1</v>
      </c>
      <c r="G20" s="341">
        <v>187000</v>
      </c>
      <c r="H20" s="200"/>
      <c r="I20" s="612"/>
      <c r="J20" s="589" t="s">
        <v>30</v>
      </c>
      <c r="K20" s="367" t="s">
        <v>135</v>
      </c>
      <c r="L20" s="367" t="s">
        <v>609</v>
      </c>
      <c r="M20" s="367">
        <v>1</v>
      </c>
      <c r="N20" s="332">
        <v>70237.5</v>
      </c>
      <c r="O20" s="200"/>
      <c r="P20" s="612"/>
      <c r="Q20" s="589" t="s">
        <v>16</v>
      </c>
      <c r="R20" s="337" t="s">
        <v>133</v>
      </c>
      <c r="S20" s="337" t="s">
        <v>71</v>
      </c>
      <c r="T20" s="337">
        <v>1</v>
      </c>
      <c r="U20" s="331">
        <v>54000</v>
      </c>
      <c r="V20" s="200"/>
      <c r="W20" s="612"/>
      <c r="X20" s="589" t="s">
        <v>19</v>
      </c>
      <c r="Y20" s="377" t="s">
        <v>133</v>
      </c>
      <c r="Z20" s="377" t="s">
        <v>613</v>
      </c>
      <c r="AA20" s="334">
        <v>1</v>
      </c>
      <c r="AB20" s="341">
        <v>174000</v>
      </c>
      <c r="AC20" s="124"/>
      <c r="AD20" s="124"/>
      <c r="AE20" s="124"/>
      <c r="AF20" s="124"/>
      <c r="AG20" s="124"/>
    </row>
    <row r="21" spans="2:33">
      <c r="B21" s="612"/>
      <c r="C21" s="933"/>
      <c r="D21" s="364" t="s">
        <v>134</v>
      </c>
      <c r="E21" s="377" t="s">
        <v>129</v>
      </c>
      <c r="F21" s="377">
        <v>4</v>
      </c>
      <c r="G21" s="333">
        <v>3275000</v>
      </c>
      <c r="H21" s="200"/>
      <c r="I21" s="612"/>
      <c r="J21" s="933"/>
      <c r="K21" s="367"/>
      <c r="L21" s="367"/>
      <c r="M21" s="367" t="s">
        <v>7</v>
      </c>
      <c r="N21" s="332" t="s">
        <v>7</v>
      </c>
      <c r="O21" s="200"/>
      <c r="P21" s="612"/>
      <c r="Q21" s="933"/>
      <c r="R21" s="337" t="s">
        <v>133</v>
      </c>
      <c r="S21" s="337" t="s">
        <v>613</v>
      </c>
      <c r="T21" s="337">
        <v>1</v>
      </c>
      <c r="U21" s="339">
        <v>560000</v>
      </c>
      <c r="V21" s="200"/>
      <c r="W21" s="612"/>
      <c r="X21" s="933"/>
      <c r="Y21" s="377" t="s">
        <v>133</v>
      </c>
      <c r="Z21" s="377" t="s">
        <v>630</v>
      </c>
      <c r="AA21" s="377">
        <v>2</v>
      </c>
      <c r="AB21" s="341">
        <v>295000</v>
      </c>
      <c r="AC21" s="124"/>
      <c r="AD21" s="124"/>
      <c r="AE21" s="124"/>
      <c r="AF21" s="124"/>
      <c r="AG21" s="124"/>
    </row>
    <row r="22" spans="2:33">
      <c r="B22" s="612"/>
      <c r="C22" s="933"/>
      <c r="D22" s="364" t="s">
        <v>134</v>
      </c>
      <c r="E22" s="377" t="s">
        <v>175</v>
      </c>
      <c r="F22" s="377">
        <v>43</v>
      </c>
      <c r="G22" s="341">
        <v>11850000</v>
      </c>
      <c r="H22" s="200"/>
      <c r="I22" s="612"/>
      <c r="J22" s="933"/>
      <c r="K22" s="367"/>
      <c r="L22" s="367"/>
      <c r="M22" s="367" t="s">
        <v>7</v>
      </c>
      <c r="N22" s="332" t="s">
        <v>7</v>
      </c>
      <c r="O22" s="200"/>
      <c r="P22" s="612"/>
      <c r="Q22" s="933"/>
      <c r="R22" s="377" t="s">
        <v>134</v>
      </c>
      <c r="S22" s="377" t="s">
        <v>175</v>
      </c>
      <c r="T22" s="377">
        <v>2</v>
      </c>
      <c r="U22" s="333">
        <v>410000</v>
      </c>
      <c r="V22" s="200"/>
      <c r="W22" s="612"/>
      <c r="X22" s="933"/>
      <c r="Y22" s="377" t="s">
        <v>134</v>
      </c>
      <c r="Z22" s="377" t="s">
        <v>175</v>
      </c>
      <c r="AA22" s="377">
        <v>2</v>
      </c>
      <c r="AB22" s="333">
        <v>500000</v>
      </c>
      <c r="AC22" s="124"/>
      <c r="AD22" s="124"/>
      <c r="AE22" s="124"/>
      <c r="AF22" s="124"/>
      <c r="AG22" s="124"/>
    </row>
    <row r="23" spans="2:33">
      <c r="B23" s="612"/>
      <c r="C23" s="933"/>
      <c r="D23" s="364" t="s">
        <v>135</v>
      </c>
      <c r="E23" s="377" t="s">
        <v>701</v>
      </c>
      <c r="F23" s="377">
        <v>21</v>
      </c>
      <c r="G23" s="341">
        <v>3698000</v>
      </c>
      <c r="H23" s="200"/>
      <c r="I23" s="612"/>
      <c r="J23" s="933"/>
      <c r="K23" s="367"/>
      <c r="L23" s="367"/>
      <c r="M23" s="367"/>
      <c r="N23" s="332"/>
      <c r="O23" s="200"/>
      <c r="P23" s="612"/>
      <c r="Q23" s="933"/>
      <c r="R23" s="337" t="s">
        <v>135</v>
      </c>
      <c r="S23" s="337" t="s">
        <v>609</v>
      </c>
      <c r="T23" s="337">
        <v>1</v>
      </c>
      <c r="U23" s="331">
        <v>772612.5</v>
      </c>
      <c r="V23" s="200"/>
      <c r="W23" s="612"/>
      <c r="X23" s="933"/>
      <c r="Y23" s="377" t="s">
        <v>135</v>
      </c>
      <c r="Z23" s="377" t="s">
        <v>701</v>
      </c>
      <c r="AA23" s="334">
        <v>5</v>
      </c>
      <c r="AB23" s="341">
        <v>258000</v>
      </c>
      <c r="AC23" s="124"/>
      <c r="AD23" s="124"/>
      <c r="AE23" s="124"/>
      <c r="AF23" s="124"/>
      <c r="AG23" s="124"/>
    </row>
    <row r="24" spans="2:33">
      <c r="B24" s="612"/>
      <c r="C24" s="933"/>
      <c r="D24" s="364" t="s">
        <v>135</v>
      </c>
      <c r="E24" s="377" t="s">
        <v>609</v>
      </c>
      <c r="F24" s="377">
        <v>1</v>
      </c>
      <c r="G24" s="341">
        <v>1545225</v>
      </c>
      <c r="H24" s="200"/>
      <c r="I24" s="612"/>
      <c r="J24" s="933"/>
      <c r="K24" s="188"/>
      <c r="L24" s="188"/>
      <c r="M24" s="188"/>
      <c r="N24" s="192"/>
      <c r="O24" s="200"/>
      <c r="P24" s="612"/>
      <c r="Q24" s="933"/>
      <c r="R24" s="337"/>
      <c r="S24" s="337"/>
      <c r="T24" s="337"/>
      <c r="U24" s="331"/>
      <c r="V24" s="200"/>
      <c r="W24" s="612"/>
      <c r="X24" s="933"/>
      <c r="Y24" s="377" t="s">
        <v>135</v>
      </c>
      <c r="Z24" s="377" t="s">
        <v>609</v>
      </c>
      <c r="AA24" s="334">
        <v>1</v>
      </c>
      <c r="AB24" s="341">
        <v>3441637.5</v>
      </c>
      <c r="AC24" s="124"/>
      <c r="AD24" s="124"/>
      <c r="AE24" s="124"/>
      <c r="AF24" s="124"/>
      <c r="AG24" s="124"/>
    </row>
    <row r="25" spans="2:33">
      <c r="B25" s="612"/>
      <c r="C25" s="933"/>
      <c r="D25" s="356"/>
      <c r="E25" s="377"/>
      <c r="F25" s="377"/>
      <c r="G25" s="341"/>
      <c r="H25" s="200"/>
      <c r="I25" s="612"/>
      <c r="J25" s="933"/>
      <c r="K25" s="188"/>
      <c r="L25" s="358"/>
      <c r="M25" s="358"/>
      <c r="N25" s="360"/>
      <c r="O25" s="200"/>
      <c r="P25" s="612"/>
      <c r="Q25" s="933"/>
      <c r="R25" s="337"/>
      <c r="S25" s="337"/>
      <c r="T25" s="337"/>
      <c r="U25" s="331"/>
      <c r="V25" s="200"/>
      <c r="W25" s="612"/>
      <c r="X25" s="933"/>
      <c r="Y25" s="377"/>
      <c r="Z25" s="377" t="s">
        <v>7</v>
      </c>
      <c r="AA25" s="334" t="s">
        <v>7</v>
      </c>
      <c r="AB25" s="341" t="s">
        <v>7</v>
      </c>
      <c r="AC25" s="124"/>
      <c r="AD25" s="124"/>
      <c r="AE25" s="124"/>
      <c r="AF25" s="124"/>
      <c r="AG25" s="124"/>
    </row>
    <row r="26" spans="2:33">
      <c r="B26" s="612"/>
      <c r="C26" s="933"/>
      <c r="D26" s="188"/>
      <c r="E26" s="377"/>
      <c r="F26" s="377"/>
      <c r="G26" s="341"/>
      <c r="H26" s="200"/>
      <c r="I26" s="612"/>
      <c r="J26" s="933"/>
      <c r="K26" s="188"/>
      <c r="L26" s="188"/>
      <c r="M26" s="188"/>
      <c r="N26" s="192"/>
      <c r="O26" s="200"/>
      <c r="P26" s="612"/>
      <c r="Q26" s="933"/>
      <c r="R26" s="337"/>
      <c r="S26" s="337"/>
      <c r="T26" s="337"/>
      <c r="U26" s="331"/>
      <c r="V26" s="200"/>
      <c r="W26" s="612"/>
      <c r="X26" s="933"/>
      <c r="Y26" s="188"/>
      <c r="Z26" s="188" t="s">
        <v>7</v>
      </c>
      <c r="AA26" s="191" t="s">
        <v>7</v>
      </c>
      <c r="AB26" s="192" t="s">
        <v>7</v>
      </c>
      <c r="AC26" s="124"/>
      <c r="AD26" s="124"/>
      <c r="AE26" s="124"/>
      <c r="AF26" s="124"/>
      <c r="AG26" s="124"/>
    </row>
    <row r="27" spans="2:33">
      <c r="B27" s="612"/>
      <c r="C27" s="933"/>
      <c r="D27" s="188"/>
      <c r="E27" s="377"/>
      <c r="F27" s="377"/>
      <c r="G27" s="341"/>
      <c r="H27" s="200"/>
      <c r="I27" s="612"/>
      <c r="J27" s="933"/>
      <c r="K27" s="188"/>
      <c r="L27" s="188"/>
      <c r="M27" s="188"/>
      <c r="N27" s="192"/>
      <c r="O27" s="200"/>
      <c r="P27" s="612"/>
      <c r="Q27" s="933"/>
      <c r="R27" s="337"/>
      <c r="S27" s="337"/>
      <c r="T27" s="337"/>
      <c r="U27" s="331"/>
      <c r="V27" s="200"/>
      <c r="W27" s="612"/>
      <c r="X27" s="933"/>
      <c r="Y27" s="188"/>
      <c r="Z27" s="188" t="s">
        <v>7</v>
      </c>
      <c r="AA27" s="191" t="s">
        <v>7</v>
      </c>
      <c r="AB27" s="192" t="s">
        <v>7</v>
      </c>
      <c r="AC27" s="124"/>
      <c r="AD27" s="124"/>
      <c r="AE27" s="124"/>
      <c r="AF27" s="124"/>
      <c r="AG27" s="124"/>
    </row>
    <row r="28" spans="2:33">
      <c r="B28" s="612"/>
      <c r="C28" s="933"/>
      <c r="D28" s="188"/>
      <c r="E28" s="377"/>
      <c r="F28" s="377"/>
      <c r="G28" s="341"/>
      <c r="H28" s="200"/>
      <c r="I28" s="612"/>
      <c r="J28" s="933"/>
      <c r="K28" s="188"/>
      <c r="L28" s="188"/>
      <c r="M28" s="188"/>
      <c r="N28" s="192"/>
      <c r="O28" s="200"/>
      <c r="P28" s="612"/>
      <c r="Q28" s="933"/>
      <c r="R28" s="337"/>
      <c r="S28" s="337"/>
      <c r="T28" s="337"/>
      <c r="U28" s="331"/>
      <c r="V28" s="200"/>
      <c r="W28" s="612"/>
      <c r="X28" s="933"/>
      <c r="Y28" s="188"/>
      <c r="Z28" s="188" t="s">
        <v>7</v>
      </c>
      <c r="AA28" s="191" t="s">
        <v>7</v>
      </c>
      <c r="AB28" s="192" t="s">
        <v>7</v>
      </c>
      <c r="AC28" s="124"/>
      <c r="AD28" s="124"/>
      <c r="AE28" s="124"/>
      <c r="AF28" s="124"/>
      <c r="AG28" s="124"/>
    </row>
    <row r="29" spans="2:33">
      <c r="B29" s="612"/>
      <c r="C29" s="933"/>
      <c r="D29" s="188"/>
      <c r="E29" s="377"/>
      <c r="F29" s="377"/>
      <c r="G29" s="341"/>
      <c r="H29" s="200"/>
      <c r="I29" s="612"/>
      <c r="J29" s="933"/>
      <c r="K29" s="188"/>
      <c r="L29" s="188"/>
      <c r="M29" s="188"/>
      <c r="N29" s="192"/>
      <c r="O29" s="200"/>
      <c r="P29" s="612"/>
      <c r="Q29" s="933"/>
      <c r="R29" s="337"/>
      <c r="S29" s="337"/>
      <c r="T29" s="337"/>
      <c r="U29" s="331"/>
      <c r="V29" s="200"/>
      <c r="W29" s="612"/>
      <c r="X29" s="933"/>
      <c r="Y29" s="188"/>
      <c r="Z29" s="188" t="s">
        <v>7</v>
      </c>
      <c r="AA29" s="191" t="s">
        <v>7</v>
      </c>
      <c r="AB29" s="192" t="s">
        <v>7</v>
      </c>
      <c r="AC29" s="124"/>
      <c r="AD29" s="124"/>
      <c r="AE29" s="124"/>
      <c r="AF29" s="124"/>
      <c r="AG29" s="124"/>
    </row>
    <row r="30" spans="2:33">
      <c r="B30" s="612"/>
      <c r="C30" s="592"/>
      <c r="D30" s="188"/>
      <c r="E30" s="377"/>
      <c r="F30" s="377"/>
      <c r="G30" s="341"/>
      <c r="H30" s="200"/>
      <c r="I30" s="612"/>
      <c r="J30" s="592"/>
      <c r="K30" s="188"/>
      <c r="L30" s="188"/>
      <c r="M30" s="188"/>
      <c r="N30" s="192"/>
      <c r="O30" s="200"/>
      <c r="P30" s="612"/>
      <c r="Q30" s="592"/>
      <c r="R30" s="337"/>
      <c r="S30" s="337"/>
      <c r="T30" s="337"/>
      <c r="U30" s="331"/>
      <c r="V30" s="200"/>
      <c r="W30" s="612"/>
      <c r="X30" s="592"/>
      <c r="Y30" s="188"/>
      <c r="Z30" s="188" t="s">
        <v>7</v>
      </c>
      <c r="AA30" s="191" t="s">
        <v>7</v>
      </c>
      <c r="AB30" s="192" t="s">
        <v>7</v>
      </c>
      <c r="AC30" s="124"/>
      <c r="AD30" s="124"/>
      <c r="AE30" s="124"/>
      <c r="AF30" s="124"/>
      <c r="AG30" s="124"/>
    </row>
    <row r="31" spans="2:33">
      <c r="B31" s="612"/>
      <c r="C31" s="589" t="s">
        <v>14</v>
      </c>
      <c r="D31" s="188" t="s">
        <v>133</v>
      </c>
      <c r="E31" s="377" t="s">
        <v>630</v>
      </c>
      <c r="F31" s="377">
        <v>1</v>
      </c>
      <c r="G31" s="341">
        <v>4000</v>
      </c>
      <c r="H31" s="200"/>
      <c r="I31" s="612"/>
      <c r="J31" s="589" t="s">
        <v>31</v>
      </c>
      <c r="K31" s="188"/>
      <c r="L31" s="188"/>
      <c r="M31" s="188"/>
      <c r="N31" s="192"/>
      <c r="O31" s="200"/>
      <c r="P31" s="612"/>
      <c r="Q31" s="589" t="s">
        <v>17</v>
      </c>
      <c r="R31" s="377" t="s">
        <v>134</v>
      </c>
      <c r="S31" s="377" t="s">
        <v>178</v>
      </c>
      <c r="T31" s="377">
        <v>1</v>
      </c>
      <c r="U31" s="333">
        <v>811000</v>
      </c>
      <c r="V31" s="200"/>
      <c r="W31" s="612"/>
      <c r="X31" s="589" t="s">
        <v>20</v>
      </c>
      <c r="Y31" s="188"/>
      <c r="Z31" s="188"/>
      <c r="AA31" s="191"/>
      <c r="AB31" s="192"/>
      <c r="AC31" s="124"/>
      <c r="AD31" s="124"/>
      <c r="AE31" s="124"/>
      <c r="AF31" s="124"/>
      <c r="AG31" s="124"/>
    </row>
    <row r="32" spans="2:33">
      <c r="B32" s="612"/>
      <c r="C32" s="933"/>
      <c r="D32" s="364" t="s">
        <v>135</v>
      </c>
      <c r="E32" s="377" t="s">
        <v>701</v>
      </c>
      <c r="F32" s="377">
        <v>37</v>
      </c>
      <c r="G32" s="341">
        <v>3659000</v>
      </c>
      <c r="H32" s="200"/>
      <c r="I32" s="612"/>
      <c r="J32" s="933"/>
      <c r="K32" s="188"/>
      <c r="L32" s="188"/>
      <c r="M32" s="188"/>
      <c r="N32" s="192"/>
      <c r="O32" s="200"/>
      <c r="P32" s="612"/>
      <c r="Q32" s="933"/>
      <c r="R32" s="337" t="s">
        <v>135</v>
      </c>
      <c r="S32" s="337" t="s">
        <v>609</v>
      </c>
      <c r="T32" s="337">
        <v>1</v>
      </c>
      <c r="U32" s="331">
        <v>561900</v>
      </c>
      <c r="V32" s="200"/>
      <c r="W32" s="612"/>
      <c r="X32" s="933"/>
      <c r="Y32" s="188"/>
      <c r="Z32" s="188" t="s">
        <v>7</v>
      </c>
      <c r="AA32" s="191" t="s">
        <v>7</v>
      </c>
      <c r="AB32" s="192" t="s">
        <v>7</v>
      </c>
      <c r="AC32" s="124"/>
      <c r="AD32" s="124"/>
      <c r="AE32" s="124"/>
      <c r="AF32" s="124"/>
      <c r="AG32" s="124"/>
    </row>
    <row r="33" spans="2:33">
      <c r="B33" s="612"/>
      <c r="C33" s="933"/>
      <c r="D33" s="364" t="s">
        <v>135</v>
      </c>
      <c r="E33" s="377" t="s">
        <v>609</v>
      </c>
      <c r="F33" s="377">
        <v>1</v>
      </c>
      <c r="G33" s="341">
        <v>1334512.5</v>
      </c>
      <c r="H33" s="200"/>
      <c r="I33" s="612"/>
      <c r="J33" s="933"/>
      <c r="K33" s="188"/>
      <c r="L33" s="188"/>
      <c r="M33" s="188"/>
      <c r="N33" s="192"/>
      <c r="O33" s="200"/>
      <c r="P33" s="612"/>
      <c r="Q33" s="933"/>
      <c r="R33" s="337"/>
      <c r="S33" s="337"/>
      <c r="T33" s="337"/>
      <c r="U33" s="331"/>
      <c r="V33" s="200"/>
      <c r="W33" s="612"/>
      <c r="X33" s="933"/>
      <c r="Y33" s="188"/>
      <c r="Z33" s="188" t="s">
        <v>7</v>
      </c>
      <c r="AA33" s="191" t="s">
        <v>7</v>
      </c>
      <c r="AB33" s="192" t="s">
        <v>7</v>
      </c>
      <c r="AC33" s="124"/>
      <c r="AD33" s="124"/>
      <c r="AE33" s="124"/>
      <c r="AF33" s="124"/>
      <c r="AG33" s="124"/>
    </row>
    <row r="34" spans="2:33">
      <c r="B34" s="612"/>
      <c r="C34" s="933"/>
      <c r="D34" s="188"/>
      <c r="E34" s="377"/>
      <c r="F34" s="377"/>
      <c r="G34" s="341"/>
      <c r="H34" s="200"/>
      <c r="I34" s="612"/>
      <c r="J34" s="933"/>
      <c r="K34" s="188"/>
      <c r="L34" s="188"/>
      <c r="M34" s="188"/>
      <c r="N34" s="192"/>
      <c r="O34" s="200"/>
      <c r="P34" s="612"/>
      <c r="Q34" s="933"/>
      <c r="R34" s="337"/>
      <c r="S34" s="337"/>
      <c r="T34" s="337"/>
      <c r="U34" s="331"/>
      <c r="V34" s="200"/>
      <c r="W34" s="612"/>
      <c r="X34" s="933"/>
      <c r="Y34" s="188"/>
      <c r="Z34" s="188" t="s">
        <v>7</v>
      </c>
      <c r="AA34" s="191" t="s">
        <v>7</v>
      </c>
      <c r="AB34" s="192" t="s">
        <v>7</v>
      </c>
      <c r="AC34" s="124"/>
      <c r="AD34" s="124"/>
      <c r="AE34" s="124"/>
      <c r="AF34" s="124"/>
      <c r="AG34" s="124"/>
    </row>
    <row r="35" spans="2:33">
      <c r="B35" s="612"/>
      <c r="C35" s="933"/>
      <c r="D35" s="357"/>
      <c r="E35" s="377"/>
      <c r="F35" s="377"/>
      <c r="G35" s="341"/>
      <c r="H35" s="200"/>
      <c r="I35" s="612"/>
      <c r="J35" s="933"/>
      <c r="K35" s="188"/>
      <c r="L35" s="188"/>
      <c r="M35" s="188"/>
      <c r="N35" s="192"/>
      <c r="O35" s="200"/>
      <c r="P35" s="612"/>
      <c r="Q35" s="933"/>
      <c r="R35" s="188"/>
      <c r="S35" s="188"/>
      <c r="T35" s="188"/>
      <c r="U35" s="199"/>
      <c r="V35" s="200"/>
      <c r="W35" s="612"/>
      <c r="X35" s="933"/>
      <c r="Y35" s="188"/>
      <c r="Z35" s="188" t="s">
        <v>7</v>
      </c>
      <c r="AA35" s="191" t="s">
        <v>7</v>
      </c>
      <c r="AB35" s="192" t="s">
        <v>7</v>
      </c>
      <c r="AC35" s="124"/>
      <c r="AD35" s="124"/>
      <c r="AE35" s="124"/>
      <c r="AF35" s="124"/>
      <c r="AG35" s="124"/>
    </row>
    <row r="36" spans="2:33" ht="17.25" customHeight="1">
      <c r="B36" s="612"/>
      <c r="C36" s="933"/>
      <c r="D36" s="188"/>
      <c r="E36" s="188"/>
      <c r="F36" s="188"/>
      <c r="G36" s="192"/>
      <c r="H36" s="200"/>
      <c r="I36" s="612"/>
      <c r="J36" s="933"/>
      <c r="K36" s="188"/>
      <c r="L36" s="188"/>
      <c r="M36" s="188"/>
      <c r="N36" s="192"/>
      <c r="O36" s="200"/>
      <c r="P36" s="612"/>
      <c r="Q36" s="933"/>
      <c r="R36" s="188"/>
      <c r="S36" s="188"/>
      <c r="T36" s="188"/>
      <c r="U36" s="199"/>
      <c r="V36" s="200"/>
      <c r="W36" s="612"/>
      <c r="X36" s="933"/>
      <c r="Y36" s="188"/>
      <c r="Z36" s="188" t="s">
        <v>7</v>
      </c>
      <c r="AA36" s="191" t="s">
        <v>7</v>
      </c>
      <c r="AB36" s="192" t="s">
        <v>7</v>
      </c>
      <c r="AC36" s="124"/>
      <c r="AD36" s="124"/>
      <c r="AE36" s="124"/>
      <c r="AF36" s="124"/>
      <c r="AG36" s="124"/>
    </row>
    <row r="37" spans="2:33">
      <c r="B37" s="612"/>
      <c r="C37" s="933"/>
      <c r="D37" s="188"/>
      <c r="E37" s="188"/>
      <c r="F37" s="188"/>
      <c r="G37" s="192"/>
      <c r="H37" s="200"/>
      <c r="I37" s="612"/>
      <c r="J37" s="933"/>
      <c r="K37" s="188"/>
      <c r="L37" s="188"/>
      <c r="M37" s="188"/>
      <c r="N37" s="192"/>
      <c r="O37" s="200"/>
      <c r="P37" s="612"/>
      <c r="Q37" s="933"/>
      <c r="R37" s="188"/>
      <c r="S37" s="188"/>
      <c r="T37" s="188"/>
      <c r="U37" s="199"/>
      <c r="V37" s="200"/>
      <c r="W37" s="612"/>
      <c r="X37" s="933"/>
      <c r="Y37" s="188"/>
      <c r="Z37" s="188" t="s">
        <v>7</v>
      </c>
      <c r="AA37" s="191" t="s">
        <v>7</v>
      </c>
      <c r="AB37" s="192" t="s">
        <v>7</v>
      </c>
      <c r="AC37" s="124"/>
      <c r="AD37" s="124"/>
      <c r="AE37" s="124"/>
      <c r="AF37" s="124"/>
      <c r="AG37" s="124"/>
    </row>
    <row r="38" spans="2:33">
      <c r="B38" s="612"/>
      <c r="C38" s="933"/>
      <c r="D38" s="188"/>
      <c r="E38" s="188"/>
      <c r="F38" s="188"/>
      <c r="G38" s="192"/>
      <c r="H38" s="200"/>
      <c r="I38" s="612"/>
      <c r="J38" s="933"/>
      <c r="K38" s="188"/>
      <c r="L38" s="188"/>
      <c r="M38" s="188"/>
      <c r="N38" s="192"/>
      <c r="O38" s="200"/>
      <c r="P38" s="612"/>
      <c r="Q38" s="933"/>
      <c r="R38" s="188"/>
      <c r="S38" s="188"/>
      <c r="T38" s="188"/>
      <c r="U38" s="199"/>
      <c r="V38" s="200"/>
      <c r="W38" s="612"/>
      <c r="X38" s="933"/>
      <c r="Y38" s="188"/>
      <c r="Z38" s="188" t="s">
        <v>7</v>
      </c>
      <c r="AA38" s="191" t="s">
        <v>7</v>
      </c>
      <c r="AB38" s="192" t="s">
        <v>7</v>
      </c>
      <c r="AC38" s="124"/>
      <c r="AD38" s="124"/>
      <c r="AE38" s="124"/>
      <c r="AF38" s="124"/>
      <c r="AG38" s="124"/>
    </row>
    <row r="39" spans="2:33" ht="18" thickBot="1">
      <c r="B39" s="614"/>
      <c r="C39" s="615"/>
      <c r="D39" s="190"/>
      <c r="E39" s="190"/>
      <c r="F39" s="190"/>
      <c r="G39" s="202"/>
      <c r="H39" s="200"/>
      <c r="I39" s="614"/>
      <c r="J39" s="615"/>
      <c r="K39" s="190"/>
      <c r="L39" s="190"/>
      <c r="M39" s="190"/>
      <c r="N39" s="202"/>
      <c r="O39" s="200"/>
      <c r="P39" s="614"/>
      <c r="Q39" s="615"/>
      <c r="R39" s="190"/>
      <c r="S39" s="190"/>
      <c r="T39" s="190"/>
      <c r="U39" s="203"/>
      <c r="V39" s="200"/>
      <c r="W39" s="614"/>
      <c r="X39" s="615"/>
      <c r="Y39" s="190"/>
      <c r="Z39" s="190" t="s">
        <v>7</v>
      </c>
      <c r="AA39" s="204" t="s">
        <v>7</v>
      </c>
      <c r="AB39" s="202" t="s">
        <v>7</v>
      </c>
      <c r="AC39" s="124"/>
      <c r="AD39" s="124"/>
      <c r="AE39" s="124"/>
      <c r="AF39" s="124"/>
      <c r="AG39" s="124"/>
    </row>
    <row r="40" spans="2:33"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124"/>
      <c r="AD40" s="124"/>
      <c r="AE40" s="124"/>
      <c r="AF40" s="124"/>
      <c r="AG40" s="124"/>
    </row>
    <row r="41" spans="2:33" ht="18" thickBot="1">
      <c r="B41" s="200"/>
      <c r="C41" s="200"/>
      <c r="D41" s="200"/>
      <c r="E41" s="200"/>
      <c r="F41" s="200"/>
      <c r="G41" s="359" t="s">
        <v>699</v>
      </c>
      <c r="H41" s="200"/>
      <c r="I41" s="200"/>
      <c r="J41" s="200"/>
      <c r="K41" s="200"/>
      <c r="L41" s="200"/>
      <c r="M41" s="200"/>
      <c r="N41" s="359" t="s">
        <v>699</v>
      </c>
      <c r="O41" s="200"/>
      <c r="P41" s="200"/>
      <c r="Q41" s="200"/>
      <c r="R41" s="200"/>
      <c r="S41" s="200"/>
      <c r="T41" s="200"/>
      <c r="U41" s="359" t="s">
        <v>699</v>
      </c>
      <c r="V41" s="200"/>
      <c r="W41" s="200"/>
      <c r="X41" s="200"/>
      <c r="Y41" s="200"/>
      <c r="Z41" s="200"/>
      <c r="AA41" s="200"/>
      <c r="AB41" s="359" t="s">
        <v>699</v>
      </c>
      <c r="AC41" s="124"/>
      <c r="AD41" s="124"/>
      <c r="AE41" s="124"/>
      <c r="AF41" s="124"/>
      <c r="AG41" s="124"/>
    </row>
    <row r="42" spans="2:33" ht="16.5" customHeight="1">
      <c r="B42" s="924" t="s">
        <v>9</v>
      </c>
      <c r="C42" s="927" t="s">
        <v>2</v>
      </c>
      <c r="D42" s="928" t="s">
        <v>132</v>
      </c>
      <c r="E42" s="929"/>
      <c r="F42" s="929"/>
      <c r="G42" s="930"/>
      <c r="H42" s="200"/>
      <c r="I42" s="924" t="s">
        <v>9</v>
      </c>
      <c r="J42" s="927" t="s">
        <v>2</v>
      </c>
      <c r="K42" s="928" t="s">
        <v>132</v>
      </c>
      <c r="L42" s="929"/>
      <c r="M42" s="929"/>
      <c r="N42" s="930"/>
      <c r="O42" s="200"/>
      <c r="P42" s="596" t="s">
        <v>9</v>
      </c>
      <c r="Q42" s="599" t="s">
        <v>2</v>
      </c>
      <c r="R42" s="602" t="s">
        <v>132</v>
      </c>
      <c r="S42" s="603"/>
      <c r="T42" s="603"/>
      <c r="U42" s="605"/>
      <c r="V42" s="200"/>
      <c r="W42" s="905" t="s">
        <v>9</v>
      </c>
      <c r="X42" s="908" t="s">
        <v>2</v>
      </c>
      <c r="Y42" s="912" t="s">
        <v>132</v>
      </c>
      <c r="Z42" s="913"/>
      <c r="AA42" s="913"/>
      <c r="AB42" s="914"/>
      <c r="AC42" s="124"/>
      <c r="AD42" s="124"/>
      <c r="AE42" s="124"/>
      <c r="AF42" s="124"/>
      <c r="AG42" s="124"/>
    </row>
    <row r="43" spans="2:33" ht="16.5" customHeight="1">
      <c r="B43" s="925"/>
      <c r="C43" s="600"/>
      <c r="D43" s="606" t="s">
        <v>632</v>
      </c>
      <c r="E43" s="606" t="s">
        <v>633</v>
      </c>
      <c r="F43" s="606" t="s">
        <v>634</v>
      </c>
      <c r="G43" s="922" t="s">
        <v>635</v>
      </c>
      <c r="H43" s="200"/>
      <c r="I43" s="925"/>
      <c r="J43" s="600"/>
      <c r="K43" s="606" t="s">
        <v>632</v>
      </c>
      <c r="L43" s="606" t="s">
        <v>633</v>
      </c>
      <c r="M43" s="606" t="s">
        <v>634</v>
      </c>
      <c r="N43" s="922" t="s">
        <v>635</v>
      </c>
      <c r="O43" s="200"/>
      <c r="P43" s="597"/>
      <c r="Q43" s="600"/>
      <c r="R43" s="606" t="s">
        <v>632</v>
      </c>
      <c r="S43" s="606" t="s">
        <v>633</v>
      </c>
      <c r="T43" s="606" t="s">
        <v>634</v>
      </c>
      <c r="U43" s="939" t="s">
        <v>635</v>
      </c>
      <c r="V43" s="200"/>
      <c r="W43" s="906"/>
      <c r="X43" s="865"/>
      <c r="Y43" s="864" t="s">
        <v>729</v>
      </c>
      <c r="Z43" s="864" t="s">
        <v>730</v>
      </c>
      <c r="AA43" s="864" t="s">
        <v>731</v>
      </c>
      <c r="AB43" s="903" t="s">
        <v>732</v>
      </c>
      <c r="AC43" s="124"/>
      <c r="AD43" s="124"/>
      <c r="AE43" s="124"/>
      <c r="AF43" s="124"/>
      <c r="AG43" s="124"/>
    </row>
    <row r="44" spans="2:33" ht="18" thickBot="1">
      <c r="B44" s="926"/>
      <c r="C44" s="601"/>
      <c r="D44" s="601"/>
      <c r="E44" s="601"/>
      <c r="F44" s="601"/>
      <c r="G44" s="923"/>
      <c r="H44" s="200"/>
      <c r="I44" s="926"/>
      <c r="J44" s="601"/>
      <c r="K44" s="601"/>
      <c r="L44" s="601"/>
      <c r="M44" s="601"/>
      <c r="N44" s="923"/>
      <c r="O44" s="200"/>
      <c r="P44" s="598"/>
      <c r="Q44" s="601"/>
      <c r="R44" s="601"/>
      <c r="S44" s="601"/>
      <c r="T44" s="601"/>
      <c r="U44" s="940"/>
      <c r="V44" s="200"/>
      <c r="W44" s="907"/>
      <c r="X44" s="866"/>
      <c r="Y44" s="866"/>
      <c r="Z44" s="866"/>
      <c r="AA44" s="866"/>
      <c r="AB44" s="904"/>
      <c r="AC44" s="124"/>
      <c r="AD44" s="124"/>
      <c r="AE44" s="124"/>
      <c r="AF44" s="124"/>
      <c r="AG44" s="124"/>
    </row>
    <row r="45" spans="2:33" ht="18" customHeight="1" thickTop="1" thickBot="1">
      <c r="B45" s="934" t="s">
        <v>11</v>
      </c>
      <c r="C45" s="884" t="s">
        <v>21</v>
      </c>
      <c r="D45" s="205"/>
      <c r="E45" s="205"/>
      <c r="F45" s="205"/>
      <c r="G45" s="206"/>
      <c r="H45" s="200"/>
      <c r="I45" s="931" t="s">
        <v>11</v>
      </c>
      <c r="J45" s="932" t="s">
        <v>24</v>
      </c>
      <c r="K45" s="367" t="s">
        <v>135</v>
      </c>
      <c r="L45" s="367" t="s">
        <v>609</v>
      </c>
      <c r="M45" s="367">
        <v>1</v>
      </c>
      <c r="N45" s="332">
        <v>1334512.5</v>
      </c>
      <c r="O45" s="200"/>
      <c r="P45" s="660" t="s">
        <v>154</v>
      </c>
      <c r="Q45" s="631" t="s">
        <v>157</v>
      </c>
      <c r="R45" s="546" t="s">
        <v>133</v>
      </c>
      <c r="S45" s="546" t="s">
        <v>613</v>
      </c>
      <c r="T45" s="548">
        <v>121</v>
      </c>
      <c r="U45" s="549" t="s">
        <v>28</v>
      </c>
      <c r="V45" s="200"/>
      <c r="W45" s="917" t="s">
        <v>161</v>
      </c>
      <c r="X45" s="909" t="s">
        <v>174</v>
      </c>
      <c r="Y45" s="909" t="s">
        <v>133</v>
      </c>
      <c r="Z45" s="430" t="s">
        <v>733</v>
      </c>
      <c r="AA45" s="551">
        <v>2</v>
      </c>
      <c r="AB45" s="915">
        <v>832713</v>
      </c>
      <c r="AC45" s="124"/>
      <c r="AD45" s="124"/>
      <c r="AE45" s="124"/>
      <c r="AF45" s="124"/>
      <c r="AG45" s="124"/>
    </row>
    <row r="46" spans="2:33" ht="18" thickBot="1">
      <c r="B46" s="935"/>
      <c r="C46" s="631"/>
      <c r="D46" s="197"/>
      <c r="E46" s="197"/>
      <c r="F46" s="197"/>
      <c r="G46" s="207"/>
      <c r="H46" s="200"/>
      <c r="I46" s="612"/>
      <c r="J46" s="933"/>
      <c r="K46" s="367"/>
      <c r="L46" s="367"/>
      <c r="M46" s="367"/>
      <c r="N46" s="332"/>
      <c r="O46" s="200"/>
      <c r="P46" s="660"/>
      <c r="Q46" s="631"/>
      <c r="R46" s="546" t="s">
        <v>134</v>
      </c>
      <c r="S46" s="546" t="s">
        <v>129</v>
      </c>
      <c r="T46" s="548">
        <v>152</v>
      </c>
      <c r="U46" s="549" t="s">
        <v>28</v>
      </c>
      <c r="V46" s="200"/>
      <c r="W46" s="918"/>
      <c r="X46" s="910"/>
      <c r="Y46" s="910"/>
      <c r="Z46" s="210" t="s">
        <v>71</v>
      </c>
      <c r="AA46" s="550">
        <v>1</v>
      </c>
      <c r="AB46" s="901"/>
      <c r="AC46" s="124"/>
      <c r="AD46" s="124"/>
      <c r="AE46" s="124"/>
      <c r="AF46" s="124"/>
      <c r="AG46" s="124"/>
    </row>
    <row r="47" spans="2:33" ht="16.5" customHeight="1" thickBot="1">
      <c r="B47" s="935"/>
      <c r="C47" s="631"/>
      <c r="D47" s="197"/>
      <c r="E47" s="197"/>
      <c r="F47" s="197"/>
      <c r="G47" s="207"/>
      <c r="H47" s="200"/>
      <c r="I47" s="612"/>
      <c r="J47" s="933"/>
      <c r="K47" s="367"/>
      <c r="L47" s="367"/>
      <c r="M47" s="367"/>
      <c r="N47" s="332"/>
      <c r="O47" s="200"/>
      <c r="P47" s="660"/>
      <c r="Q47" s="631"/>
      <c r="R47" s="546" t="s">
        <v>135</v>
      </c>
      <c r="S47" s="546" t="s">
        <v>722</v>
      </c>
      <c r="T47" s="548">
        <v>1180</v>
      </c>
      <c r="U47" s="549" t="s">
        <v>28</v>
      </c>
      <c r="V47" s="200"/>
      <c r="W47" s="918"/>
      <c r="X47" s="910"/>
      <c r="Y47" s="911"/>
      <c r="Z47" s="210" t="s">
        <v>193</v>
      </c>
      <c r="AA47" s="550">
        <v>3</v>
      </c>
      <c r="AB47" s="902"/>
      <c r="AC47" s="124"/>
      <c r="AD47" s="124"/>
      <c r="AE47" s="124"/>
      <c r="AF47" s="124"/>
      <c r="AG47" s="124"/>
    </row>
    <row r="48" spans="2:33" ht="16.5" customHeight="1" thickBot="1">
      <c r="B48" s="936"/>
      <c r="C48" s="631"/>
      <c r="D48" s="197"/>
      <c r="E48" s="197"/>
      <c r="F48" s="197"/>
      <c r="G48" s="207"/>
      <c r="H48" s="200"/>
      <c r="I48" s="612"/>
      <c r="J48" s="933"/>
      <c r="K48" s="367"/>
      <c r="L48" s="367"/>
      <c r="M48" s="367"/>
      <c r="N48" s="332"/>
      <c r="O48" s="200"/>
      <c r="P48" s="660"/>
      <c r="Q48" s="631"/>
      <c r="R48" s="546" t="s">
        <v>136</v>
      </c>
      <c r="S48" s="546" t="s">
        <v>723</v>
      </c>
      <c r="T48" s="548">
        <v>2161</v>
      </c>
      <c r="U48" s="549" t="s">
        <v>28</v>
      </c>
      <c r="V48" s="200"/>
      <c r="W48" s="918"/>
      <c r="X48" s="910"/>
      <c r="Y48" s="916" t="s">
        <v>134</v>
      </c>
      <c r="Z48" s="210" t="s">
        <v>129</v>
      </c>
      <c r="AA48" s="550">
        <v>174</v>
      </c>
      <c r="AB48" s="552" t="s">
        <v>734</v>
      </c>
      <c r="AC48" s="124"/>
      <c r="AD48" s="124"/>
      <c r="AE48" s="124"/>
      <c r="AF48" s="124"/>
      <c r="AG48" s="124"/>
    </row>
    <row r="49" spans="2:33" ht="18" thickBot="1">
      <c r="B49" s="936"/>
      <c r="C49" s="631"/>
      <c r="D49" s="197"/>
      <c r="E49" s="197"/>
      <c r="F49" s="197"/>
      <c r="G49" s="207"/>
      <c r="H49" s="200"/>
      <c r="I49" s="612"/>
      <c r="J49" s="933"/>
      <c r="K49" s="367"/>
      <c r="L49" s="367"/>
      <c r="M49" s="367"/>
      <c r="N49" s="332"/>
      <c r="O49" s="200"/>
      <c r="P49" s="660"/>
      <c r="Q49" s="631"/>
      <c r="R49" s="632" t="s">
        <v>137</v>
      </c>
      <c r="S49" s="546" t="s">
        <v>724</v>
      </c>
      <c r="T49" s="548">
        <v>1012</v>
      </c>
      <c r="U49" s="549" t="s">
        <v>28</v>
      </c>
      <c r="V49" s="200"/>
      <c r="W49" s="918"/>
      <c r="X49" s="910"/>
      <c r="Y49" s="910"/>
      <c r="Z49" s="210" t="s">
        <v>70</v>
      </c>
      <c r="AA49" s="550">
        <v>79</v>
      </c>
      <c r="AB49" s="552" t="s">
        <v>734</v>
      </c>
      <c r="AC49" s="124"/>
      <c r="AD49" s="124"/>
      <c r="AE49" s="124"/>
      <c r="AF49" s="124"/>
      <c r="AG49" s="124"/>
    </row>
    <row r="50" spans="2:33" ht="24.75" customHeight="1" thickBot="1">
      <c r="B50" s="936"/>
      <c r="C50" s="631"/>
      <c r="D50" s="197"/>
      <c r="E50" s="197" t="s">
        <v>7</v>
      </c>
      <c r="F50" s="197"/>
      <c r="G50" s="207"/>
      <c r="H50" s="200"/>
      <c r="I50" s="612"/>
      <c r="J50" s="933"/>
      <c r="K50" s="367"/>
      <c r="L50" s="367"/>
      <c r="M50" s="367"/>
      <c r="N50" s="332"/>
      <c r="O50" s="200"/>
      <c r="P50" s="660"/>
      <c r="Q50" s="631"/>
      <c r="R50" s="633"/>
      <c r="S50" s="546" t="s">
        <v>725</v>
      </c>
      <c r="T50" s="548">
        <v>1764</v>
      </c>
      <c r="U50" s="549" t="s">
        <v>28</v>
      </c>
      <c r="V50" s="200"/>
      <c r="W50" s="918"/>
      <c r="X50" s="910"/>
      <c r="Y50" s="910"/>
      <c r="Z50" s="210" t="s">
        <v>175</v>
      </c>
      <c r="AA50" s="550">
        <v>174</v>
      </c>
      <c r="AB50" s="552" t="s">
        <v>734</v>
      </c>
      <c r="AC50" s="124"/>
      <c r="AD50" s="124"/>
      <c r="AE50" s="124"/>
      <c r="AF50" s="124"/>
      <c r="AG50" s="124"/>
    </row>
    <row r="51" spans="2:33" ht="18" thickBot="1">
      <c r="B51" s="936"/>
      <c r="C51" s="631"/>
      <c r="D51" s="197"/>
      <c r="E51" s="197" t="s">
        <v>7</v>
      </c>
      <c r="F51" s="197"/>
      <c r="G51" s="207"/>
      <c r="H51" s="200"/>
      <c r="I51" s="612"/>
      <c r="J51" s="933"/>
      <c r="K51" s="367"/>
      <c r="L51" s="367"/>
      <c r="M51" s="367"/>
      <c r="N51" s="332"/>
      <c r="O51" s="200"/>
      <c r="P51" s="660"/>
      <c r="Q51" s="631"/>
      <c r="R51" s="546" t="s">
        <v>131</v>
      </c>
      <c r="S51" s="546" t="s">
        <v>726</v>
      </c>
      <c r="T51" s="548">
        <v>6969</v>
      </c>
      <c r="U51" s="549" t="s">
        <v>28</v>
      </c>
      <c r="V51" s="200"/>
      <c r="W51" s="918"/>
      <c r="X51" s="910"/>
      <c r="Y51" s="910"/>
      <c r="Z51" s="210" t="s">
        <v>176</v>
      </c>
      <c r="AA51" s="550">
        <v>88</v>
      </c>
      <c r="AB51" s="552" t="s">
        <v>734</v>
      </c>
      <c r="AC51" s="124"/>
      <c r="AD51" s="124"/>
      <c r="AE51" s="124"/>
      <c r="AF51" s="124"/>
      <c r="AG51" s="124"/>
    </row>
    <row r="52" spans="2:33" ht="18" thickBot="1">
      <c r="B52" s="936"/>
      <c r="C52" s="631"/>
      <c r="D52" s="373"/>
      <c r="E52" s="373" t="s">
        <v>7</v>
      </c>
      <c r="F52" s="373"/>
      <c r="G52" s="340"/>
      <c r="H52" s="200"/>
      <c r="I52" s="612"/>
      <c r="J52" s="933"/>
      <c r="K52" s="367"/>
      <c r="L52" s="367"/>
      <c r="M52" s="367"/>
      <c r="N52" s="332"/>
      <c r="O52" s="200"/>
      <c r="P52" s="660"/>
      <c r="Q52" s="631"/>
      <c r="R52" s="546" t="s">
        <v>130</v>
      </c>
      <c r="S52" s="546" t="s">
        <v>727</v>
      </c>
      <c r="T52" s="548">
        <v>8488</v>
      </c>
      <c r="U52" s="549" t="s">
        <v>28</v>
      </c>
      <c r="V52" s="200"/>
      <c r="W52" s="918"/>
      <c r="X52" s="910"/>
      <c r="Y52" s="910"/>
      <c r="Z52" s="210" t="s">
        <v>177</v>
      </c>
      <c r="AA52" s="550">
        <v>0</v>
      </c>
      <c r="AB52" s="552" t="s">
        <v>734</v>
      </c>
      <c r="AC52" s="124"/>
      <c r="AD52" s="124"/>
      <c r="AE52" s="124"/>
      <c r="AF52" s="124"/>
      <c r="AG52" s="124"/>
    </row>
    <row r="53" spans="2:33" ht="17.25" customHeight="1" thickBot="1">
      <c r="B53" s="936"/>
      <c r="C53" s="631"/>
      <c r="D53" s="373"/>
      <c r="E53" s="373" t="s">
        <v>7</v>
      </c>
      <c r="F53" s="373"/>
      <c r="G53" s="340"/>
      <c r="H53" s="200"/>
      <c r="I53" s="612"/>
      <c r="J53" s="592"/>
      <c r="K53" s="367"/>
      <c r="L53" s="367"/>
      <c r="M53" s="367"/>
      <c r="N53" s="332"/>
      <c r="O53" s="200"/>
      <c r="P53" s="660"/>
      <c r="Q53" s="631"/>
      <c r="R53" s="546" t="s">
        <v>138</v>
      </c>
      <c r="S53" s="546" t="s">
        <v>728</v>
      </c>
      <c r="T53" s="548">
        <v>327</v>
      </c>
      <c r="U53" s="549" t="s">
        <v>28</v>
      </c>
      <c r="V53" s="200"/>
      <c r="W53" s="918"/>
      <c r="X53" s="910"/>
      <c r="Y53" s="911"/>
      <c r="Z53" s="210" t="s">
        <v>178</v>
      </c>
      <c r="AA53" s="550">
        <v>206</v>
      </c>
      <c r="AB53" s="552" t="s">
        <v>734</v>
      </c>
      <c r="AC53" s="124"/>
      <c r="AD53" s="124"/>
      <c r="AE53" s="124"/>
      <c r="AF53" s="124"/>
      <c r="AG53" s="124"/>
    </row>
    <row r="54" spans="2:33" ht="18" thickBot="1">
      <c r="B54" s="936"/>
      <c r="C54" s="631" t="s">
        <v>22</v>
      </c>
      <c r="D54" s="367" t="s">
        <v>133</v>
      </c>
      <c r="E54" s="367" t="s">
        <v>71</v>
      </c>
      <c r="F54" s="367">
        <v>2</v>
      </c>
      <c r="G54" s="332">
        <v>1793000</v>
      </c>
      <c r="H54" s="200"/>
      <c r="I54" s="612"/>
      <c r="J54" s="589" t="s">
        <v>25</v>
      </c>
      <c r="K54" s="367" t="s">
        <v>133</v>
      </c>
      <c r="L54" s="367" t="s">
        <v>630</v>
      </c>
      <c r="M54" s="367">
        <v>2</v>
      </c>
      <c r="N54" s="332">
        <v>11000</v>
      </c>
      <c r="O54" s="200"/>
      <c r="P54" s="660" t="s">
        <v>211</v>
      </c>
      <c r="Q54" s="631" t="s">
        <v>229</v>
      </c>
      <c r="R54" s="546" t="s">
        <v>133</v>
      </c>
      <c r="S54" s="546" t="s">
        <v>613</v>
      </c>
      <c r="T54" s="548">
        <v>206</v>
      </c>
      <c r="U54" s="549" t="s">
        <v>28</v>
      </c>
      <c r="V54" s="200"/>
      <c r="W54" s="918"/>
      <c r="X54" s="910"/>
      <c r="Y54" s="210" t="s">
        <v>135</v>
      </c>
      <c r="Z54" s="210" t="s">
        <v>179</v>
      </c>
      <c r="AA54" s="450">
        <v>1719</v>
      </c>
      <c r="AB54" s="552">
        <v>982042</v>
      </c>
      <c r="AC54" s="124"/>
      <c r="AD54" s="124"/>
      <c r="AE54" s="124"/>
      <c r="AF54" s="124"/>
      <c r="AG54" s="124"/>
    </row>
    <row r="55" spans="2:33" ht="18" thickBot="1">
      <c r="B55" s="936"/>
      <c r="C55" s="631"/>
      <c r="D55" s="367" t="s">
        <v>133</v>
      </c>
      <c r="E55" s="367" t="s">
        <v>613</v>
      </c>
      <c r="F55" s="367">
        <v>1</v>
      </c>
      <c r="G55" s="332">
        <v>1362000</v>
      </c>
      <c r="H55" s="200"/>
      <c r="I55" s="612"/>
      <c r="J55" s="933"/>
      <c r="K55" s="367" t="s">
        <v>135</v>
      </c>
      <c r="L55" s="367" t="s">
        <v>609</v>
      </c>
      <c r="M55" s="367">
        <v>1</v>
      </c>
      <c r="N55" s="332">
        <v>842850</v>
      </c>
      <c r="O55" s="200"/>
      <c r="P55" s="660"/>
      <c r="Q55" s="631"/>
      <c r="R55" s="546" t="s">
        <v>134</v>
      </c>
      <c r="S55" s="546" t="s">
        <v>129</v>
      </c>
      <c r="T55" s="548">
        <v>269</v>
      </c>
      <c r="U55" s="549" t="s">
        <v>28</v>
      </c>
      <c r="V55" s="200"/>
      <c r="W55" s="918"/>
      <c r="X55" s="910"/>
      <c r="Y55" s="916" t="s">
        <v>136</v>
      </c>
      <c r="Z55" s="194" t="s">
        <v>180</v>
      </c>
      <c r="AA55" s="482">
        <v>0</v>
      </c>
      <c r="AB55" s="553">
        <v>3886102</v>
      </c>
      <c r="AC55" s="124"/>
      <c r="AD55" s="124"/>
      <c r="AE55" s="124"/>
      <c r="AF55" s="124"/>
      <c r="AG55" s="124"/>
    </row>
    <row r="56" spans="2:33" ht="18" thickBot="1">
      <c r="B56" s="936"/>
      <c r="C56" s="631"/>
      <c r="D56" s="373" t="s">
        <v>135</v>
      </c>
      <c r="E56" s="373" t="s">
        <v>610</v>
      </c>
      <c r="F56" s="373">
        <v>1</v>
      </c>
      <c r="G56" s="340">
        <v>2388075</v>
      </c>
      <c r="H56" s="200"/>
      <c r="I56" s="612"/>
      <c r="J56" s="933"/>
      <c r="K56" s="367"/>
      <c r="L56" s="367"/>
      <c r="M56" s="367"/>
      <c r="N56" s="332"/>
      <c r="O56" s="200"/>
      <c r="P56" s="660"/>
      <c r="Q56" s="631"/>
      <c r="R56" s="546" t="s">
        <v>135</v>
      </c>
      <c r="S56" s="546" t="s">
        <v>722</v>
      </c>
      <c r="T56" s="548">
        <v>677</v>
      </c>
      <c r="U56" s="549" t="s">
        <v>28</v>
      </c>
      <c r="V56" s="200"/>
      <c r="W56" s="918"/>
      <c r="X56" s="910"/>
      <c r="Y56" s="910"/>
      <c r="Z56" s="210" t="s">
        <v>181</v>
      </c>
      <c r="AA56" s="407">
        <v>100</v>
      </c>
      <c r="AB56" s="552"/>
      <c r="AC56" s="124"/>
      <c r="AD56" s="124"/>
      <c r="AE56" s="124"/>
      <c r="AF56" s="124"/>
      <c r="AG56" s="124"/>
    </row>
    <row r="57" spans="2:33" ht="18" thickBot="1">
      <c r="B57" s="936"/>
      <c r="C57" s="631"/>
      <c r="D57" s="373"/>
      <c r="E57" s="373"/>
      <c r="F57" s="373"/>
      <c r="G57" s="340"/>
      <c r="H57" s="200"/>
      <c r="I57" s="612"/>
      <c r="J57" s="942"/>
      <c r="K57" s="367"/>
      <c r="L57" s="367"/>
      <c r="M57" s="367"/>
      <c r="N57" s="332"/>
      <c r="O57" s="200"/>
      <c r="P57" s="660"/>
      <c r="Q57" s="631"/>
      <c r="R57" s="546" t="s">
        <v>136</v>
      </c>
      <c r="S57" s="546" t="s">
        <v>723</v>
      </c>
      <c r="T57" s="548">
        <v>2316</v>
      </c>
      <c r="U57" s="549" t="s">
        <v>28</v>
      </c>
      <c r="V57" s="200"/>
      <c r="W57" s="918"/>
      <c r="X57" s="910"/>
      <c r="Y57" s="910"/>
      <c r="Z57" s="210" t="s">
        <v>182</v>
      </c>
      <c r="AA57" s="407">
        <v>81</v>
      </c>
      <c r="AB57" s="552"/>
      <c r="AC57" s="124"/>
      <c r="AD57" s="124"/>
      <c r="AE57" s="124"/>
      <c r="AF57" s="124"/>
      <c r="AG57" s="124"/>
    </row>
    <row r="58" spans="2:33" ht="18" thickBot="1">
      <c r="B58" s="936"/>
      <c r="C58" s="631"/>
      <c r="D58" s="373"/>
      <c r="E58" s="373"/>
      <c r="F58" s="373" t="s">
        <v>7</v>
      </c>
      <c r="G58" s="340" t="s">
        <v>7</v>
      </c>
      <c r="H58" s="200"/>
      <c r="I58" s="612"/>
      <c r="J58" s="933" t="s">
        <v>700</v>
      </c>
      <c r="K58" s="367" t="s">
        <v>135</v>
      </c>
      <c r="L58" s="367" t="s">
        <v>609</v>
      </c>
      <c r="M58" s="367">
        <v>1</v>
      </c>
      <c r="N58" s="332">
        <v>702375</v>
      </c>
      <c r="O58" s="200"/>
      <c r="P58" s="660"/>
      <c r="Q58" s="631"/>
      <c r="R58" s="632" t="s">
        <v>137</v>
      </c>
      <c r="S58" s="546" t="s">
        <v>724</v>
      </c>
      <c r="T58" s="548">
        <v>950</v>
      </c>
      <c r="U58" s="549" t="s">
        <v>28</v>
      </c>
      <c r="V58" s="200"/>
      <c r="W58" s="918"/>
      <c r="X58" s="910"/>
      <c r="Y58" s="911"/>
      <c r="Z58" s="210" t="s">
        <v>183</v>
      </c>
      <c r="AA58" s="407">
        <v>18</v>
      </c>
      <c r="AB58" s="552"/>
      <c r="AC58" s="124"/>
      <c r="AD58" s="124"/>
      <c r="AE58" s="124"/>
      <c r="AF58" s="124"/>
      <c r="AG58" s="124"/>
    </row>
    <row r="59" spans="2:33" ht="18" thickBot="1">
      <c r="B59" s="936"/>
      <c r="C59" s="631"/>
      <c r="D59" s="197"/>
      <c r="E59" s="197"/>
      <c r="F59" s="197" t="s">
        <v>7</v>
      </c>
      <c r="G59" s="207" t="s">
        <v>7</v>
      </c>
      <c r="H59" s="200"/>
      <c r="I59" s="612"/>
      <c r="J59" s="933"/>
      <c r="K59" s="367"/>
      <c r="L59" s="367"/>
      <c r="M59" s="367"/>
      <c r="N59" s="332"/>
      <c r="O59" s="200"/>
      <c r="P59" s="660"/>
      <c r="Q59" s="631"/>
      <c r="R59" s="633"/>
      <c r="S59" s="546" t="s">
        <v>725</v>
      </c>
      <c r="T59" s="548">
        <v>1272</v>
      </c>
      <c r="U59" s="549" t="s">
        <v>28</v>
      </c>
      <c r="V59" s="200"/>
      <c r="W59" s="918"/>
      <c r="X59" s="910"/>
      <c r="Y59" s="916" t="s">
        <v>137</v>
      </c>
      <c r="Z59" s="210" t="s">
        <v>184</v>
      </c>
      <c r="AA59" s="407">
        <v>252</v>
      </c>
      <c r="AB59" s="900"/>
      <c r="AC59" s="124"/>
      <c r="AD59" s="124"/>
      <c r="AE59" s="124"/>
      <c r="AF59" s="124"/>
      <c r="AG59" s="124"/>
    </row>
    <row r="60" spans="2:33" ht="18" thickBot="1">
      <c r="B60" s="936"/>
      <c r="C60" s="631"/>
      <c r="D60" s="197"/>
      <c r="E60" s="197"/>
      <c r="F60" s="197" t="s">
        <v>7</v>
      </c>
      <c r="G60" s="207" t="s">
        <v>7</v>
      </c>
      <c r="H60" s="200"/>
      <c r="I60" s="612"/>
      <c r="J60" s="933"/>
      <c r="K60" s="367"/>
      <c r="L60" s="367"/>
      <c r="M60" s="367"/>
      <c r="N60" s="332"/>
      <c r="O60" s="200"/>
      <c r="P60" s="660"/>
      <c r="Q60" s="631"/>
      <c r="R60" s="546" t="s">
        <v>131</v>
      </c>
      <c r="S60" s="546" t="s">
        <v>726</v>
      </c>
      <c r="T60" s="548">
        <v>8721</v>
      </c>
      <c r="U60" s="549" t="s">
        <v>28</v>
      </c>
      <c r="V60" s="200"/>
      <c r="W60" s="918"/>
      <c r="X60" s="910"/>
      <c r="Y60" s="910"/>
      <c r="Z60" s="210" t="s">
        <v>185</v>
      </c>
      <c r="AA60" s="407">
        <v>177</v>
      </c>
      <c r="AB60" s="901"/>
      <c r="AC60" s="124"/>
      <c r="AD60" s="124"/>
      <c r="AE60" s="124"/>
      <c r="AF60" s="124"/>
      <c r="AG60" s="124"/>
    </row>
    <row r="61" spans="2:33" ht="17.25" customHeight="1" thickBot="1">
      <c r="B61" s="936"/>
      <c r="C61" s="631"/>
      <c r="D61" s="197"/>
      <c r="E61" s="197"/>
      <c r="F61" s="197"/>
      <c r="G61" s="207" t="s">
        <v>7</v>
      </c>
      <c r="H61" s="200"/>
      <c r="I61" s="614"/>
      <c r="J61" s="615"/>
      <c r="K61" s="190"/>
      <c r="L61" s="190" t="s">
        <v>7</v>
      </c>
      <c r="M61" s="190" t="s">
        <v>7</v>
      </c>
      <c r="N61" s="202" t="s">
        <v>7</v>
      </c>
      <c r="O61" s="200"/>
      <c r="P61" s="660"/>
      <c r="Q61" s="631"/>
      <c r="R61" s="547" t="s">
        <v>130</v>
      </c>
      <c r="S61" s="547" t="s">
        <v>727</v>
      </c>
      <c r="T61" s="452">
        <v>8913</v>
      </c>
      <c r="U61" s="549" t="s">
        <v>28</v>
      </c>
      <c r="V61" s="200"/>
      <c r="W61" s="918"/>
      <c r="X61" s="910"/>
      <c r="Y61" s="910"/>
      <c r="Z61" s="210" t="s">
        <v>186</v>
      </c>
      <c r="AA61" s="407">
        <v>724</v>
      </c>
      <c r="AB61" s="901"/>
      <c r="AC61" s="124"/>
      <c r="AD61" s="124"/>
      <c r="AE61" s="124"/>
      <c r="AF61" s="124"/>
      <c r="AG61" s="124"/>
    </row>
    <row r="62" spans="2:33" ht="18" thickBot="1">
      <c r="B62" s="936"/>
      <c r="C62" s="631" t="s">
        <v>23</v>
      </c>
      <c r="D62" s="197"/>
      <c r="E62" s="197"/>
      <c r="F62" s="197"/>
      <c r="G62" s="207" t="s">
        <v>7</v>
      </c>
      <c r="H62" s="200"/>
      <c r="I62" s="200"/>
      <c r="J62" s="200"/>
      <c r="K62" s="200"/>
      <c r="L62" s="200"/>
      <c r="M62" s="200"/>
      <c r="N62" s="200"/>
      <c r="O62" s="200"/>
      <c r="P62" s="941"/>
      <c r="Q62" s="642"/>
      <c r="R62" s="451" t="s">
        <v>138</v>
      </c>
      <c r="S62" s="451" t="s">
        <v>728</v>
      </c>
      <c r="T62" s="451">
        <v>167</v>
      </c>
      <c r="U62" s="342" t="s">
        <v>28</v>
      </c>
      <c r="V62" s="200"/>
      <c r="W62" s="918"/>
      <c r="X62" s="910"/>
      <c r="Y62" s="910"/>
      <c r="Z62" s="210" t="s">
        <v>117</v>
      </c>
      <c r="AA62" s="407">
        <v>358</v>
      </c>
      <c r="AB62" s="901"/>
      <c r="AC62" s="124"/>
      <c r="AD62" s="124"/>
      <c r="AE62" s="124"/>
      <c r="AF62" s="124"/>
      <c r="AG62" s="124"/>
    </row>
    <row r="63" spans="2:33" ht="18" thickBot="1">
      <c r="B63" s="936"/>
      <c r="C63" s="631"/>
      <c r="D63" s="197"/>
      <c r="E63" s="197"/>
      <c r="F63" s="197"/>
      <c r="G63" s="207"/>
      <c r="H63" s="200"/>
      <c r="I63" s="200"/>
      <c r="J63" s="200"/>
      <c r="K63" s="200"/>
      <c r="L63" s="200"/>
      <c r="M63" s="200"/>
      <c r="N63" s="200"/>
      <c r="O63" s="200"/>
      <c r="P63" s="921" t="s">
        <v>631</v>
      </c>
      <c r="Q63" s="921"/>
      <c r="R63" s="921"/>
      <c r="S63" s="921"/>
      <c r="T63" s="921"/>
      <c r="U63" s="921"/>
      <c r="V63" s="200"/>
      <c r="W63" s="918"/>
      <c r="X63" s="910"/>
      <c r="Y63" s="911"/>
      <c r="Z63" s="210" t="s">
        <v>187</v>
      </c>
      <c r="AA63" s="407">
        <v>40</v>
      </c>
      <c r="AB63" s="902"/>
      <c r="AC63" s="124"/>
      <c r="AD63" s="124"/>
      <c r="AE63" s="124"/>
      <c r="AF63" s="124"/>
      <c r="AG63" s="124"/>
    </row>
    <row r="64" spans="2:33" ht="18" thickBot="1">
      <c r="B64" s="936"/>
      <c r="C64" s="631"/>
      <c r="D64" s="197"/>
      <c r="E64" s="197"/>
      <c r="F64" s="197"/>
      <c r="G64" s="207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918"/>
      <c r="X64" s="910"/>
      <c r="Y64" s="916" t="s">
        <v>131</v>
      </c>
      <c r="Z64" s="194" t="s">
        <v>191</v>
      </c>
      <c r="AA64" s="407">
        <v>288</v>
      </c>
      <c r="AB64" s="896"/>
      <c r="AC64" s="124"/>
      <c r="AD64" s="124"/>
      <c r="AE64" s="124"/>
      <c r="AF64" s="124"/>
      <c r="AG64" s="124"/>
    </row>
    <row r="65" spans="2:33" ht="18" thickBot="1">
      <c r="B65" s="936"/>
      <c r="C65" s="631"/>
      <c r="D65" s="197"/>
      <c r="E65" s="197"/>
      <c r="F65" s="197"/>
      <c r="G65" s="207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918"/>
      <c r="X65" s="910"/>
      <c r="Y65" s="910"/>
      <c r="Z65" s="194" t="s">
        <v>190</v>
      </c>
      <c r="AA65" s="407">
        <v>198</v>
      </c>
      <c r="AB65" s="897"/>
      <c r="AC65" s="124"/>
      <c r="AD65" s="124"/>
      <c r="AE65" s="124"/>
      <c r="AF65" s="124"/>
      <c r="AG65" s="124"/>
    </row>
    <row r="66" spans="2:33" ht="18" thickBot="1">
      <c r="B66" s="936"/>
      <c r="C66" s="631"/>
      <c r="D66" s="197"/>
      <c r="E66" s="197"/>
      <c r="F66" s="197"/>
      <c r="G66" s="207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918"/>
      <c r="X66" s="910"/>
      <c r="Y66" s="910"/>
      <c r="Z66" s="194" t="s">
        <v>192</v>
      </c>
      <c r="AA66" s="407">
        <v>684</v>
      </c>
      <c r="AB66" s="897"/>
      <c r="AC66" s="124"/>
      <c r="AD66" s="124"/>
      <c r="AE66" s="124"/>
      <c r="AF66" s="124"/>
      <c r="AG66" s="124"/>
    </row>
    <row r="67" spans="2:33" ht="18" thickBot="1">
      <c r="B67" s="936"/>
      <c r="C67" s="631"/>
      <c r="D67" s="197"/>
      <c r="E67" s="197"/>
      <c r="F67" s="197"/>
      <c r="G67" s="207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918"/>
      <c r="X67" s="910"/>
      <c r="Y67" s="910"/>
      <c r="Z67" s="194" t="s">
        <v>189</v>
      </c>
      <c r="AA67" s="407">
        <v>272</v>
      </c>
      <c r="AB67" s="897"/>
      <c r="AC67" s="124"/>
      <c r="AD67" s="124"/>
      <c r="AE67" s="124"/>
      <c r="AF67" s="124"/>
      <c r="AG67" s="124"/>
    </row>
    <row r="68" spans="2:33" ht="18" thickBot="1">
      <c r="B68" s="936"/>
      <c r="C68" s="631"/>
      <c r="D68" s="197"/>
      <c r="E68" s="197"/>
      <c r="F68" s="197"/>
      <c r="G68" s="207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918"/>
      <c r="X68" s="910"/>
      <c r="Y68" s="910"/>
      <c r="Z68" s="194" t="s">
        <v>188</v>
      </c>
      <c r="AA68" s="407">
        <v>234</v>
      </c>
      <c r="AB68" s="897"/>
      <c r="AC68" s="124"/>
      <c r="AD68" s="124"/>
      <c r="AE68" s="124"/>
      <c r="AF68" s="124"/>
      <c r="AG68" s="124"/>
    </row>
    <row r="69" spans="2:33" ht="18" thickBot="1">
      <c r="B69" s="937"/>
      <c r="C69" s="642"/>
      <c r="D69" s="198"/>
      <c r="E69" s="198"/>
      <c r="F69" s="198"/>
      <c r="G69" s="208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918"/>
      <c r="X69" s="910"/>
      <c r="Y69" s="910"/>
      <c r="Z69" s="194" t="s">
        <v>735</v>
      </c>
      <c r="AA69" s="407">
        <v>208</v>
      </c>
      <c r="AB69" s="897"/>
      <c r="AC69" s="124"/>
      <c r="AD69" s="124"/>
      <c r="AE69" s="124"/>
      <c r="AF69" s="124"/>
      <c r="AG69" s="124"/>
    </row>
    <row r="70" spans="2:33"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918"/>
      <c r="X70" s="910"/>
      <c r="Y70" s="911"/>
      <c r="Z70" s="194" t="s">
        <v>736</v>
      </c>
      <c r="AA70" s="407">
        <v>247</v>
      </c>
      <c r="AB70" s="898"/>
      <c r="AC70" s="124"/>
      <c r="AD70" s="124"/>
      <c r="AE70" s="124"/>
      <c r="AF70" s="124"/>
      <c r="AG70" s="124"/>
    </row>
    <row r="71" spans="2:33">
      <c r="B71" s="209"/>
      <c r="C71" s="209"/>
      <c r="D71" s="209"/>
      <c r="E71" s="209"/>
      <c r="F71" s="209"/>
      <c r="G71" s="209"/>
      <c r="H71" s="209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918"/>
      <c r="X71" s="910"/>
      <c r="Y71" s="916" t="s">
        <v>130</v>
      </c>
      <c r="Z71" s="194" t="s">
        <v>196</v>
      </c>
      <c r="AA71" s="407">
        <v>3</v>
      </c>
      <c r="AB71" s="896"/>
      <c r="AC71" s="124"/>
      <c r="AD71" s="124"/>
      <c r="AE71" s="124"/>
      <c r="AF71" s="124"/>
      <c r="AG71" s="124"/>
    </row>
    <row r="72" spans="2:33">
      <c r="B72" s="209"/>
      <c r="C72" s="209"/>
      <c r="D72" s="209"/>
      <c r="E72" s="209"/>
      <c r="F72" s="209"/>
      <c r="G72" s="209"/>
      <c r="H72" s="209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918"/>
      <c r="X72" s="910"/>
      <c r="Y72" s="910"/>
      <c r="Z72" s="194" t="s">
        <v>737</v>
      </c>
      <c r="AA72" s="407">
        <v>179</v>
      </c>
      <c r="AB72" s="897"/>
      <c r="AC72" s="124"/>
      <c r="AD72" s="124"/>
      <c r="AE72" s="124"/>
      <c r="AF72" s="124"/>
      <c r="AG72" s="124"/>
    </row>
    <row r="73" spans="2:33">
      <c r="B73" s="209"/>
      <c r="C73" s="209"/>
      <c r="D73" s="209"/>
      <c r="E73" s="209"/>
      <c r="F73" s="209"/>
      <c r="G73" s="209"/>
      <c r="H73" s="209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918"/>
      <c r="X73" s="910"/>
      <c r="Y73" s="910"/>
      <c r="Z73" s="194" t="s">
        <v>197</v>
      </c>
      <c r="AA73" s="407">
        <v>80</v>
      </c>
      <c r="AB73" s="897"/>
      <c r="AC73" s="124"/>
      <c r="AD73" s="124"/>
      <c r="AE73" s="124"/>
      <c r="AF73" s="124"/>
      <c r="AG73" s="124"/>
    </row>
    <row r="74" spans="2:33">
      <c r="B74" s="209"/>
      <c r="C74" s="209"/>
      <c r="D74" s="209"/>
      <c r="E74" s="209"/>
      <c r="F74" s="209"/>
      <c r="G74" s="209"/>
      <c r="H74" s="209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918"/>
      <c r="X74" s="910"/>
      <c r="Y74" s="910"/>
      <c r="Z74" s="194" t="s">
        <v>738</v>
      </c>
      <c r="AA74" s="407">
        <v>261</v>
      </c>
      <c r="AB74" s="897"/>
      <c r="AC74" s="124"/>
      <c r="AD74" s="124"/>
      <c r="AE74" s="124"/>
      <c r="AF74" s="124"/>
      <c r="AG74" s="124"/>
    </row>
    <row r="75" spans="2:33" ht="24" customHeight="1">
      <c r="B75" s="209"/>
      <c r="C75" s="209"/>
      <c r="D75" s="209"/>
      <c r="E75" s="209"/>
      <c r="F75" s="209"/>
      <c r="G75" s="209"/>
      <c r="H75" s="209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918"/>
      <c r="X75" s="910"/>
      <c r="Y75" s="910"/>
      <c r="Z75" s="194" t="s">
        <v>195</v>
      </c>
      <c r="AA75" s="407">
        <v>24</v>
      </c>
      <c r="AB75" s="897"/>
      <c r="AC75" s="124"/>
      <c r="AD75" s="124"/>
      <c r="AE75" s="124"/>
      <c r="AF75" s="124"/>
      <c r="AG75" s="124"/>
    </row>
    <row r="76" spans="2:33">
      <c r="B76" s="209"/>
      <c r="C76" s="209"/>
      <c r="D76" s="209"/>
      <c r="E76" s="209"/>
      <c r="F76" s="209"/>
      <c r="G76" s="209"/>
      <c r="H76" s="209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918"/>
      <c r="X76" s="910"/>
      <c r="Y76" s="910"/>
      <c r="Z76" s="194" t="s">
        <v>739</v>
      </c>
      <c r="AA76" s="407">
        <v>49</v>
      </c>
      <c r="AB76" s="897"/>
      <c r="AC76" s="124"/>
      <c r="AD76" s="124"/>
      <c r="AE76" s="124"/>
      <c r="AF76" s="124"/>
      <c r="AG76" s="124"/>
    </row>
    <row r="77" spans="2:33">
      <c r="B77" s="209"/>
      <c r="C77" s="209"/>
      <c r="D77" s="209"/>
      <c r="E77" s="209"/>
      <c r="F77" s="209"/>
      <c r="G77" s="209"/>
      <c r="H77" s="209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918"/>
      <c r="X77" s="910"/>
      <c r="Y77" s="910"/>
      <c r="Z77" s="194" t="s">
        <v>194</v>
      </c>
      <c r="AA77" s="407">
        <v>258</v>
      </c>
      <c r="AB77" s="897"/>
      <c r="AC77" s="124"/>
      <c r="AD77" s="124"/>
      <c r="AE77" s="124"/>
      <c r="AF77" s="124"/>
      <c r="AG77" s="124"/>
    </row>
    <row r="78" spans="2:33">
      <c r="B78" s="209"/>
      <c r="C78" s="209"/>
      <c r="D78" s="209"/>
      <c r="E78" s="209"/>
      <c r="F78" s="209"/>
      <c r="G78" s="209"/>
      <c r="H78" s="209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918"/>
      <c r="X78" s="910"/>
      <c r="Y78" s="910"/>
      <c r="Z78" s="194" t="s">
        <v>740</v>
      </c>
      <c r="AA78" s="407">
        <v>27</v>
      </c>
      <c r="AB78" s="897"/>
      <c r="AC78" s="124"/>
      <c r="AD78" s="124"/>
      <c r="AE78" s="124"/>
      <c r="AF78" s="124"/>
      <c r="AG78" s="124"/>
    </row>
    <row r="79" spans="2:33">
      <c r="B79" s="209"/>
      <c r="C79" s="209"/>
      <c r="D79" s="209"/>
      <c r="E79" s="209"/>
      <c r="F79" s="209"/>
      <c r="G79" s="209"/>
      <c r="H79" s="209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918"/>
      <c r="X79" s="910"/>
      <c r="Y79" s="910"/>
      <c r="Z79" s="194" t="s">
        <v>741</v>
      </c>
      <c r="AA79" s="407">
        <v>5</v>
      </c>
      <c r="AB79" s="897"/>
      <c r="AC79" s="124"/>
      <c r="AD79" s="124"/>
      <c r="AE79" s="124"/>
      <c r="AF79" s="124"/>
      <c r="AG79" s="124"/>
    </row>
    <row r="80" spans="2:33">
      <c r="B80" s="209"/>
      <c r="C80" s="209"/>
      <c r="D80" s="209"/>
      <c r="E80" s="209"/>
      <c r="F80" s="209"/>
      <c r="G80" s="209"/>
      <c r="H80" s="209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918"/>
      <c r="X80" s="910"/>
      <c r="Y80" s="910"/>
      <c r="Z80" s="194" t="s">
        <v>742</v>
      </c>
      <c r="AA80" s="407">
        <v>14</v>
      </c>
      <c r="AB80" s="897"/>
      <c r="AC80" s="124"/>
      <c r="AD80" s="124"/>
      <c r="AE80" s="124"/>
      <c r="AF80" s="124"/>
      <c r="AG80" s="124"/>
    </row>
    <row r="81" spans="2:33">
      <c r="B81" s="209"/>
      <c r="C81" s="209"/>
      <c r="D81" s="209"/>
      <c r="E81" s="209"/>
      <c r="F81" s="209"/>
      <c r="G81" s="209"/>
      <c r="H81" s="209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918"/>
      <c r="X81" s="910"/>
      <c r="Y81" s="910"/>
      <c r="Z81" s="194" t="s">
        <v>743</v>
      </c>
      <c r="AA81" s="407">
        <v>6</v>
      </c>
      <c r="AB81" s="897"/>
      <c r="AC81" s="124"/>
      <c r="AD81" s="124"/>
      <c r="AE81" s="124"/>
      <c r="AF81" s="124"/>
      <c r="AG81" s="124"/>
    </row>
    <row r="82" spans="2:33">
      <c r="B82" s="209"/>
      <c r="C82" s="209"/>
      <c r="D82" s="209"/>
      <c r="E82" s="209"/>
      <c r="F82" s="209"/>
      <c r="G82" s="209"/>
      <c r="H82" s="209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918"/>
      <c r="X82" s="910"/>
      <c r="Y82" s="910"/>
      <c r="Z82" s="194" t="s">
        <v>744</v>
      </c>
      <c r="AA82" s="407">
        <v>6</v>
      </c>
      <c r="AB82" s="897"/>
      <c r="AC82" s="124"/>
      <c r="AD82" s="124"/>
      <c r="AE82" s="124"/>
      <c r="AF82" s="124"/>
      <c r="AG82" s="124"/>
    </row>
    <row r="83" spans="2:33" ht="36" customHeight="1">
      <c r="B83" s="209"/>
      <c r="C83" s="209"/>
      <c r="D83" s="209"/>
      <c r="E83" s="209"/>
      <c r="F83" s="209"/>
      <c r="G83" s="209"/>
      <c r="H83" s="209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918"/>
      <c r="X83" s="910"/>
      <c r="Y83" s="910"/>
      <c r="Z83" s="194" t="s">
        <v>745</v>
      </c>
      <c r="AA83" s="407">
        <v>13</v>
      </c>
      <c r="AB83" s="897"/>
      <c r="AC83" s="124"/>
      <c r="AD83" s="124"/>
      <c r="AE83" s="124"/>
      <c r="AF83" s="124"/>
      <c r="AG83" s="124"/>
    </row>
    <row r="84" spans="2:33">
      <c r="B84" s="209"/>
      <c r="C84" s="209"/>
      <c r="D84" s="209"/>
      <c r="E84" s="209"/>
      <c r="F84" s="209"/>
      <c r="G84" s="209"/>
      <c r="H84" s="209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918"/>
      <c r="X84" s="910"/>
      <c r="Y84" s="910"/>
      <c r="Z84" s="194" t="s">
        <v>740</v>
      </c>
      <c r="AA84" s="407">
        <v>27</v>
      </c>
      <c r="AB84" s="897"/>
      <c r="AC84" s="124"/>
      <c r="AD84" s="124"/>
      <c r="AE84" s="124"/>
      <c r="AF84" s="124"/>
      <c r="AG84" s="124"/>
    </row>
    <row r="85" spans="2:33" ht="18" thickBot="1">
      <c r="B85" s="209"/>
      <c r="C85" s="209"/>
      <c r="D85" s="209"/>
      <c r="E85" s="209"/>
      <c r="F85" s="209"/>
      <c r="G85" s="209"/>
      <c r="H85" s="209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919"/>
      <c r="X85" s="920"/>
      <c r="Y85" s="920"/>
      <c r="Z85" s="195" t="s">
        <v>746</v>
      </c>
      <c r="AA85" s="196">
        <v>21</v>
      </c>
      <c r="AB85" s="899"/>
      <c r="AC85" s="124"/>
      <c r="AD85" s="124"/>
      <c r="AE85" s="124"/>
      <c r="AF85" s="124"/>
      <c r="AG85" s="124"/>
    </row>
    <row r="86" spans="2:33">
      <c r="B86" s="209"/>
      <c r="C86" s="209"/>
      <c r="D86" s="209"/>
      <c r="E86" s="209"/>
      <c r="F86" s="209"/>
      <c r="G86" s="209"/>
      <c r="H86" s="209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449"/>
      <c r="X86" s="449"/>
      <c r="Y86" s="449"/>
      <c r="Z86" s="449"/>
      <c r="AA86" s="449"/>
      <c r="AB86" s="449"/>
      <c r="AC86" s="124"/>
      <c r="AD86" s="124"/>
      <c r="AE86" s="124"/>
      <c r="AF86" s="124"/>
      <c r="AG86" s="124"/>
    </row>
    <row r="87" spans="2:33">
      <c r="B87" s="209"/>
      <c r="C87" s="209"/>
      <c r="D87" s="209"/>
      <c r="E87" s="209"/>
      <c r="F87" s="209"/>
      <c r="G87" s="209"/>
      <c r="H87" s="209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449"/>
      <c r="X87" s="449"/>
      <c r="Y87" s="449"/>
      <c r="Z87" s="449"/>
      <c r="AA87" s="449"/>
      <c r="AB87" s="449"/>
      <c r="AC87" s="124"/>
      <c r="AD87" s="124"/>
      <c r="AE87" s="124"/>
      <c r="AF87" s="124"/>
      <c r="AG87" s="124"/>
    </row>
    <row r="88" spans="2:33">
      <c r="B88" s="209"/>
      <c r="C88" s="209"/>
      <c r="D88" s="209"/>
      <c r="E88" s="209"/>
      <c r="F88" s="209"/>
      <c r="G88" s="209"/>
      <c r="H88" s="209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449"/>
      <c r="X88" s="449"/>
      <c r="Y88" s="449"/>
      <c r="Z88" s="449"/>
      <c r="AA88" s="449"/>
      <c r="AB88" s="449"/>
      <c r="AC88" s="124"/>
      <c r="AD88" s="124"/>
      <c r="AE88" s="124"/>
      <c r="AF88" s="124"/>
      <c r="AG88" s="124"/>
    </row>
    <row r="89" spans="2:33">
      <c r="B89" s="209"/>
      <c r="C89" s="209"/>
      <c r="D89" s="209"/>
      <c r="E89" s="209"/>
      <c r="F89" s="209"/>
      <c r="G89" s="209"/>
      <c r="H89" s="209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449"/>
      <c r="X89" s="449"/>
      <c r="Y89" s="449"/>
      <c r="Z89" s="449"/>
      <c r="AA89" s="449"/>
      <c r="AB89" s="449"/>
      <c r="AC89" s="124"/>
      <c r="AD89" s="124"/>
      <c r="AE89" s="124"/>
      <c r="AF89" s="124"/>
      <c r="AG89" s="124"/>
    </row>
    <row r="90" spans="2:33">
      <c r="B90" s="209"/>
      <c r="C90" s="209"/>
      <c r="D90" s="209"/>
      <c r="E90" s="209"/>
      <c r="F90" s="209"/>
      <c r="G90" s="209"/>
      <c r="H90" s="209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449"/>
      <c r="X90" s="449"/>
      <c r="Y90" s="449"/>
      <c r="Z90" s="449"/>
      <c r="AA90" s="449"/>
      <c r="AB90" s="449"/>
      <c r="AC90" s="124"/>
      <c r="AD90" s="124"/>
      <c r="AE90" s="124"/>
      <c r="AF90" s="124"/>
      <c r="AG90" s="124"/>
    </row>
    <row r="91" spans="2:33" ht="36" customHeight="1">
      <c r="B91" s="209"/>
      <c r="C91" s="209"/>
      <c r="D91" s="209"/>
      <c r="E91" s="209"/>
      <c r="F91" s="209"/>
      <c r="G91" s="209"/>
      <c r="H91" s="209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449"/>
      <c r="X91" s="449"/>
      <c r="Y91" s="449"/>
      <c r="Z91" s="449"/>
      <c r="AA91" s="449"/>
      <c r="AB91" s="449"/>
      <c r="AC91" s="124"/>
      <c r="AD91" s="124"/>
      <c r="AE91" s="124"/>
      <c r="AF91" s="124"/>
      <c r="AG91" s="124"/>
    </row>
    <row r="92" spans="2:33">
      <c r="B92" s="209"/>
      <c r="C92" s="209"/>
      <c r="D92" s="209"/>
      <c r="E92" s="209"/>
      <c r="F92" s="209"/>
      <c r="G92" s="209"/>
      <c r="H92" s="209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449"/>
      <c r="X92" s="449"/>
      <c r="Y92" s="449"/>
      <c r="Z92" s="449"/>
      <c r="AA92" s="449"/>
      <c r="AB92" s="449"/>
      <c r="AC92" s="124"/>
      <c r="AD92" s="124"/>
      <c r="AE92" s="124"/>
      <c r="AF92" s="124"/>
      <c r="AG92" s="124"/>
    </row>
    <row r="93" spans="2:33">
      <c r="B93" s="209"/>
      <c r="C93" s="209"/>
      <c r="D93" s="209"/>
      <c r="E93" s="209"/>
      <c r="F93" s="209"/>
      <c r="G93" s="209"/>
      <c r="H93" s="209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449"/>
      <c r="X93" s="449"/>
      <c r="Y93" s="449"/>
      <c r="Z93" s="449"/>
      <c r="AA93" s="449"/>
      <c r="AB93" s="449"/>
      <c r="AC93" s="124"/>
      <c r="AD93" s="124"/>
      <c r="AE93" s="124"/>
      <c r="AF93" s="124"/>
      <c r="AG93" s="124"/>
    </row>
    <row r="94" spans="2:33">
      <c r="B94" s="209"/>
      <c r="C94" s="209"/>
      <c r="D94" s="209"/>
      <c r="E94" s="209"/>
      <c r="F94" s="209"/>
      <c r="G94" s="209"/>
      <c r="H94" s="209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449"/>
      <c r="X94" s="449"/>
      <c r="Y94" s="449"/>
      <c r="Z94" s="449"/>
      <c r="AA94" s="449"/>
      <c r="AB94" s="449"/>
      <c r="AC94" s="124"/>
      <c r="AD94" s="124"/>
      <c r="AE94" s="124"/>
      <c r="AF94" s="124"/>
      <c r="AG94" s="124"/>
    </row>
    <row r="95" spans="2:33">
      <c r="B95" s="209"/>
      <c r="C95" s="209"/>
      <c r="D95" s="209"/>
      <c r="E95" s="209"/>
      <c r="F95" s="209"/>
      <c r="G95" s="209"/>
      <c r="H95" s="209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449"/>
      <c r="X95" s="449"/>
      <c r="Y95" s="449"/>
      <c r="Z95" s="449"/>
      <c r="AA95" s="449"/>
      <c r="AB95" s="449"/>
      <c r="AC95" s="124"/>
      <c r="AD95" s="124"/>
      <c r="AE95" s="124"/>
      <c r="AF95" s="124"/>
      <c r="AG95" s="124"/>
    </row>
    <row r="96" spans="2:33">
      <c r="B96" s="209"/>
      <c r="C96" s="209"/>
      <c r="D96" s="209"/>
      <c r="E96" s="209"/>
      <c r="F96" s="209"/>
      <c r="G96" s="209"/>
      <c r="H96" s="209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449"/>
      <c r="X96" s="449"/>
      <c r="Y96" s="449"/>
      <c r="Z96" s="449"/>
      <c r="AA96" s="449"/>
      <c r="AB96" s="449"/>
      <c r="AC96" s="124"/>
      <c r="AD96" s="124"/>
      <c r="AE96" s="124"/>
      <c r="AF96" s="124"/>
      <c r="AG96" s="124"/>
    </row>
    <row r="97" spans="2:33">
      <c r="B97" s="209"/>
      <c r="C97" s="209"/>
      <c r="D97" s="209"/>
      <c r="E97" s="209"/>
      <c r="F97" s="209"/>
      <c r="G97" s="209"/>
      <c r="H97" s="209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449"/>
      <c r="X97" s="449"/>
      <c r="Y97" s="449"/>
      <c r="Z97" s="449"/>
      <c r="AA97" s="449"/>
      <c r="AB97" s="449"/>
      <c r="AC97" s="124"/>
      <c r="AD97" s="124"/>
      <c r="AE97" s="124"/>
      <c r="AF97" s="124"/>
      <c r="AG97" s="124"/>
    </row>
    <row r="98" spans="2:33">
      <c r="B98" s="209"/>
      <c r="C98" s="209"/>
      <c r="D98" s="209"/>
      <c r="E98" s="209"/>
      <c r="F98" s="209"/>
      <c r="G98" s="209"/>
      <c r="H98" s="209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449"/>
      <c r="X98" s="449"/>
      <c r="Y98" s="449"/>
      <c r="Z98" s="449"/>
      <c r="AA98" s="449"/>
      <c r="AB98" s="449"/>
      <c r="AC98" s="124"/>
      <c r="AD98" s="124"/>
      <c r="AE98" s="124"/>
      <c r="AF98" s="124"/>
      <c r="AG98" s="124"/>
    </row>
    <row r="99" spans="2:33">
      <c r="B99" s="209"/>
      <c r="C99" s="209"/>
      <c r="D99" s="209"/>
      <c r="E99" s="209"/>
      <c r="F99" s="209"/>
      <c r="G99" s="209"/>
      <c r="H99" s="209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449"/>
      <c r="X99" s="449"/>
      <c r="Y99" s="449"/>
      <c r="Z99" s="449"/>
      <c r="AA99" s="449"/>
      <c r="AB99" s="449"/>
      <c r="AC99" s="124"/>
      <c r="AD99" s="124"/>
      <c r="AE99" s="124"/>
      <c r="AF99" s="124"/>
      <c r="AG99" s="124"/>
    </row>
    <row r="100" spans="2:33" ht="18" thickBot="1">
      <c r="B100" s="209"/>
      <c r="C100" s="209"/>
      <c r="D100" s="209"/>
      <c r="E100" s="209"/>
      <c r="F100" s="209"/>
      <c r="G100" s="209"/>
      <c r="H100" s="209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453"/>
      <c r="X100" s="453"/>
      <c r="Y100" s="453"/>
      <c r="Z100" s="453"/>
      <c r="AA100" s="453"/>
      <c r="AB100" s="453"/>
      <c r="AC100" s="124"/>
      <c r="AD100" s="124"/>
      <c r="AE100" s="124"/>
      <c r="AF100" s="124"/>
      <c r="AG100" s="124"/>
    </row>
    <row r="101" spans="2:33" ht="16.5" customHeight="1">
      <c r="B101" s="209"/>
      <c r="C101" s="209"/>
      <c r="D101" s="209"/>
      <c r="E101" s="209"/>
      <c r="F101" s="209"/>
      <c r="G101" s="209"/>
      <c r="H101" s="209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124"/>
      <c r="AD101" s="124"/>
      <c r="AE101" s="124"/>
      <c r="AF101" s="124"/>
      <c r="AG101" s="124"/>
    </row>
    <row r="102" spans="2:33" ht="16.5" customHeight="1">
      <c r="B102" s="209"/>
      <c r="C102" s="209"/>
      <c r="D102" s="209"/>
      <c r="E102" s="209"/>
      <c r="F102" s="209"/>
      <c r="G102" s="209"/>
      <c r="H102" s="209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124"/>
      <c r="AD102" s="124"/>
      <c r="AE102" s="124"/>
      <c r="AF102" s="124"/>
      <c r="AG102" s="124"/>
    </row>
    <row r="103" spans="2:33">
      <c r="B103" s="209"/>
      <c r="C103" s="209"/>
      <c r="D103" s="209"/>
      <c r="E103" s="209"/>
      <c r="F103" s="209"/>
      <c r="G103" s="209"/>
      <c r="H103" s="209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124"/>
      <c r="AD103" s="124"/>
      <c r="AE103" s="124"/>
      <c r="AF103" s="124"/>
      <c r="AG103" s="124"/>
    </row>
    <row r="104" spans="2:33">
      <c r="B104" s="209"/>
      <c r="C104" s="209"/>
      <c r="D104" s="209"/>
      <c r="E104" s="209"/>
      <c r="F104" s="209"/>
      <c r="G104" s="209"/>
      <c r="H104" s="209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124"/>
      <c r="AD104" s="124"/>
      <c r="AE104" s="124"/>
      <c r="AF104" s="124"/>
      <c r="AG104" s="124"/>
    </row>
    <row r="105" spans="2:33">
      <c r="B105" s="209"/>
      <c r="C105" s="209"/>
      <c r="D105" s="209"/>
      <c r="E105" s="209"/>
      <c r="F105" s="209"/>
      <c r="G105" s="209"/>
      <c r="H105" s="209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124"/>
      <c r="AD105" s="124"/>
      <c r="AE105" s="124"/>
      <c r="AF105" s="124"/>
      <c r="AG105" s="124"/>
    </row>
    <row r="106" spans="2:33">
      <c r="B106" s="209"/>
      <c r="C106" s="209"/>
      <c r="D106" s="209"/>
      <c r="E106" s="209"/>
      <c r="F106" s="209"/>
      <c r="G106" s="209"/>
      <c r="H106" s="209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124"/>
      <c r="AD106" s="124"/>
      <c r="AE106" s="124"/>
      <c r="AF106" s="124"/>
      <c r="AG106" s="124"/>
    </row>
    <row r="107" spans="2:33">
      <c r="B107" s="209"/>
      <c r="C107" s="209"/>
      <c r="D107" s="209"/>
      <c r="E107" s="209"/>
      <c r="F107" s="209"/>
      <c r="G107" s="209"/>
      <c r="H107" s="209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124"/>
      <c r="AD107" s="124"/>
      <c r="AE107" s="124"/>
      <c r="AF107" s="124"/>
      <c r="AG107" s="124"/>
    </row>
    <row r="108" spans="2:33">
      <c r="B108" s="209"/>
      <c r="C108" s="209"/>
      <c r="D108" s="209"/>
      <c r="E108" s="209"/>
      <c r="F108" s="209"/>
      <c r="G108" s="209"/>
      <c r="H108" s="209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124"/>
      <c r="AD108" s="124"/>
      <c r="AE108" s="124"/>
      <c r="AF108" s="124"/>
      <c r="AG108" s="124"/>
    </row>
    <row r="109" spans="2:33">
      <c r="B109" s="209"/>
      <c r="C109" s="209"/>
      <c r="D109" s="209"/>
      <c r="E109" s="209"/>
      <c r="F109" s="209"/>
      <c r="G109" s="209"/>
      <c r="H109" s="209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124"/>
      <c r="AD109" s="124"/>
      <c r="AE109" s="124"/>
      <c r="AF109" s="124"/>
      <c r="AG109" s="124"/>
    </row>
    <row r="110" spans="2:33">
      <c r="B110" s="209"/>
      <c r="C110" s="209"/>
      <c r="D110" s="209"/>
      <c r="E110" s="209"/>
      <c r="F110" s="209"/>
      <c r="G110" s="209"/>
      <c r="H110" s="209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124"/>
      <c r="AD110" s="124"/>
      <c r="AE110" s="124"/>
      <c r="AF110" s="124"/>
      <c r="AG110" s="124"/>
    </row>
    <row r="111" spans="2:33">
      <c r="B111" s="209"/>
      <c r="C111" s="209"/>
      <c r="D111" s="209"/>
      <c r="E111" s="209"/>
      <c r="F111" s="209"/>
      <c r="G111" s="209"/>
      <c r="H111" s="209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124"/>
      <c r="AD111" s="124"/>
      <c r="AE111" s="124"/>
      <c r="AF111" s="124"/>
      <c r="AG111" s="124"/>
    </row>
    <row r="112" spans="2:33">
      <c r="B112" s="209"/>
      <c r="C112" s="209"/>
      <c r="D112" s="209"/>
      <c r="E112" s="209"/>
      <c r="F112" s="209"/>
      <c r="G112" s="209"/>
      <c r="H112" s="209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124"/>
      <c r="AD112" s="124"/>
      <c r="AE112" s="124"/>
      <c r="AF112" s="124"/>
      <c r="AG112" s="124"/>
    </row>
    <row r="113" spans="2:33">
      <c r="B113" s="209"/>
      <c r="C113" s="209"/>
      <c r="D113" s="209"/>
      <c r="E113" s="209"/>
      <c r="F113" s="209"/>
      <c r="G113" s="209"/>
      <c r="H113" s="209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124"/>
      <c r="AD113" s="124"/>
      <c r="AE113" s="124"/>
      <c r="AF113" s="124"/>
      <c r="AG113" s="124"/>
    </row>
    <row r="114" spans="2:33">
      <c r="B114" s="209"/>
      <c r="C114" s="209"/>
      <c r="D114" s="209"/>
      <c r="E114" s="209"/>
      <c r="F114" s="209"/>
      <c r="G114" s="209"/>
      <c r="H114" s="209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124"/>
      <c r="AD114" s="124"/>
      <c r="AE114" s="124"/>
      <c r="AF114" s="124"/>
      <c r="AG114" s="124"/>
    </row>
    <row r="115" spans="2:33">
      <c r="B115" s="183"/>
      <c r="C115" s="183"/>
      <c r="D115" s="183"/>
      <c r="E115" s="183"/>
      <c r="F115" s="183"/>
      <c r="G115" s="183"/>
      <c r="H115" s="183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</row>
    <row r="116" spans="2:33">
      <c r="B116" s="183"/>
      <c r="C116" s="183"/>
      <c r="D116" s="183"/>
      <c r="E116" s="183"/>
      <c r="F116" s="183"/>
      <c r="G116" s="183"/>
      <c r="H116" s="183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</row>
    <row r="117" spans="2:33">
      <c r="B117" s="183"/>
      <c r="C117" s="183"/>
      <c r="D117" s="183"/>
      <c r="E117" s="183"/>
      <c r="F117" s="183"/>
      <c r="G117" s="183"/>
      <c r="H117" s="183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</row>
  </sheetData>
  <mergeCells count="100">
    <mergeCell ref="X4:X6"/>
    <mergeCell ref="P7:P39"/>
    <mergeCell ref="Q7:Q19"/>
    <mergeCell ref="Y4:AB4"/>
    <mergeCell ref="Y5:Y6"/>
    <mergeCell ref="Z5:Z6"/>
    <mergeCell ref="AA5:AA6"/>
    <mergeCell ref="AB5:AB6"/>
    <mergeCell ref="X7:X19"/>
    <mergeCell ref="X20:X30"/>
    <mergeCell ref="X31:X39"/>
    <mergeCell ref="W4:W6"/>
    <mergeCell ref="Q20:Q30"/>
    <mergeCell ref="W7:W39"/>
    <mergeCell ref="Q31:Q39"/>
    <mergeCell ref="P4:P6"/>
    <mergeCell ref="Q4:Q6"/>
    <mergeCell ref="I45:I61"/>
    <mergeCell ref="I7:I39"/>
    <mergeCell ref="J7:J19"/>
    <mergeCell ref="J20:J30"/>
    <mergeCell ref="J31:J39"/>
    <mergeCell ref="J54:J57"/>
    <mergeCell ref="J58:J61"/>
    <mergeCell ref="J45:J53"/>
    <mergeCell ref="K42:N42"/>
    <mergeCell ref="K43:K44"/>
    <mergeCell ref="L43:L44"/>
    <mergeCell ref="M43:M44"/>
    <mergeCell ref="N43:N44"/>
    <mergeCell ref="P42:P44"/>
    <mergeCell ref="Q42:Q44"/>
    <mergeCell ref="U43:U44"/>
    <mergeCell ref="P54:P62"/>
    <mergeCell ref="T43:T44"/>
    <mergeCell ref="R42:U42"/>
    <mergeCell ref="R43:R44"/>
    <mergeCell ref="S43:S44"/>
    <mergeCell ref="E1:I1"/>
    <mergeCell ref="R4:U4"/>
    <mergeCell ref="R5:R6"/>
    <mergeCell ref="S5:S6"/>
    <mergeCell ref="T5:T6"/>
    <mergeCell ref="U5:U6"/>
    <mergeCell ref="K4:N4"/>
    <mergeCell ref="K5:K6"/>
    <mergeCell ref="L5:L6"/>
    <mergeCell ref="M5:M6"/>
    <mergeCell ref="N5:N6"/>
    <mergeCell ref="I4:I6"/>
    <mergeCell ref="J4:J6"/>
    <mergeCell ref="D4:G4"/>
    <mergeCell ref="D5:D6"/>
    <mergeCell ref="E5:E6"/>
    <mergeCell ref="C62:C69"/>
    <mergeCell ref="B42:B44"/>
    <mergeCell ref="C42:C44"/>
    <mergeCell ref="B45:B69"/>
    <mergeCell ref="C45:C53"/>
    <mergeCell ref="C54:C61"/>
    <mergeCell ref="B7:B39"/>
    <mergeCell ref="C7:C19"/>
    <mergeCell ref="C20:C30"/>
    <mergeCell ref="C31:C39"/>
    <mergeCell ref="B4:B6"/>
    <mergeCell ref="C4:C6"/>
    <mergeCell ref="F5:F6"/>
    <mergeCell ref="G5:G6"/>
    <mergeCell ref="G43:G44"/>
    <mergeCell ref="I42:I44"/>
    <mergeCell ref="J42:J44"/>
    <mergeCell ref="D42:G42"/>
    <mergeCell ref="D43:D44"/>
    <mergeCell ref="E43:E44"/>
    <mergeCell ref="F43:F44"/>
    <mergeCell ref="P63:U63"/>
    <mergeCell ref="Q54:Q62"/>
    <mergeCell ref="Q45:Q53"/>
    <mergeCell ref="P45:P53"/>
    <mergeCell ref="R49:R50"/>
    <mergeCell ref="R58:R59"/>
    <mergeCell ref="Y59:Y63"/>
    <mergeCell ref="Y55:Y58"/>
    <mergeCell ref="W45:W85"/>
    <mergeCell ref="X45:X85"/>
    <mergeCell ref="Y64:Y70"/>
    <mergeCell ref="Y71:Y85"/>
    <mergeCell ref="Y48:Y53"/>
    <mergeCell ref="Z43:Z44"/>
    <mergeCell ref="W42:W44"/>
    <mergeCell ref="X42:X44"/>
    <mergeCell ref="Y45:Y47"/>
    <mergeCell ref="Y42:AB42"/>
    <mergeCell ref="Y43:Y44"/>
    <mergeCell ref="AB45:AB47"/>
    <mergeCell ref="AB64:AB70"/>
    <mergeCell ref="AB71:AB85"/>
    <mergeCell ref="AB59:AB63"/>
    <mergeCell ref="AA43:AA44"/>
    <mergeCell ref="AB43:AB4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3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33"/>
  <sheetViews>
    <sheetView zoomScale="85" zoomScaleNormal="85" workbookViewId="0">
      <selection activeCell="M31" sqref="M31"/>
    </sheetView>
  </sheetViews>
  <sheetFormatPr defaultRowHeight="17.399999999999999"/>
  <cols>
    <col min="1" max="1" width="7.5" customWidth="1"/>
    <col min="2" max="2" width="17.69921875" style="256" customWidth="1"/>
    <col min="3" max="3" width="14.5" style="256" bestFit="1" customWidth="1"/>
    <col min="4" max="7" width="15.59765625" style="256" customWidth="1"/>
    <col min="10" max="10" width="13" customWidth="1"/>
    <col min="12" max="12" width="10.09765625" customWidth="1"/>
    <col min="13" max="13" width="14.5" customWidth="1"/>
    <col min="15" max="15" width="10.59765625" customWidth="1"/>
  </cols>
  <sheetData>
    <row r="1" spans="2:10" ht="25.2">
      <c r="B1" s="257" t="s">
        <v>690</v>
      </c>
    </row>
    <row r="2" spans="2:10" ht="21">
      <c r="C2" s="258" t="s">
        <v>10</v>
      </c>
    </row>
    <row r="3" spans="2:10" ht="24.75" customHeight="1" thickBot="1">
      <c r="G3" s="259" t="s">
        <v>689</v>
      </c>
    </row>
    <row r="4" spans="2:10" ht="27" thickBot="1">
      <c r="B4" s="262" t="s">
        <v>1</v>
      </c>
      <c r="C4" s="263" t="s">
        <v>2</v>
      </c>
      <c r="D4" s="263" t="s">
        <v>680</v>
      </c>
      <c r="E4" s="263" t="s">
        <v>685</v>
      </c>
      <c r="F4" s="263" t="s">
        <v>686</v>
      </c>
      <c r="G4" s="264" t="s">
        <v>687</v>
      </c>
      <c r="H4" s="21"/>
      <c r="I4" s="21"/>
      <c r="J4" s="21"/>
    </row>
    <row r="5" spans="2:10" ht="18" thickTop="1">
      <c r="B5" s="609" t="s">
        <v>6</v>
      </c>
      <c r="C5" s="610"/>
      <c r="D5" s="267">
        <f>D6+D26+D28+D30</f>
        <v>288</v>
      </c>
      <c r="E5" s="276">
        <f>E6+E26+E28+E30</f>
        <v>265</v>
      </c>
      <c r="F5" s="249">
        <f>E5/D5*100</f>
        <v>92.013888888888886</v>
      </c>
      <c r="G5" s="268" t="s">
        <v>257</v>
      </c>
      <c r="H5" s="21"/>
      <c r="I5" s="21"/>
      <c r="J5" s="21"/>
    </row>
    <row r="6" spans="2:10" ht="16.5" customHeight="1">
      <c r="B6" s="611" t="s">
        <v>11</v>
      </c>
      <c r="C6" s="260" t="s">
        <v>8</v>
      </c>
      <c r="D6" s="266">
        <f>SUM(D7:D25)</f>
        <v>261</v>
      </c>
      <c r="E6" s="275">
        <f>SUM(E7:E25)</f>
        <v>238</v>
      </c>
      <c r="F6" s="255">
        <f>E6/D6*100</f>
        <v>91.187739463601531</v>
      </c>
      <c r="G6" s="269" t="s">
        <v>257</v>
      </c>
      <c r="H6" s="21"/>
      <c r="I6" s="21"/>
      <c r="J6" s="21"/>
    </row>
    <row r="7" spans="2:10">
      <c r="B7" s="612"/>
      <c r="C7" s="260" t="s">
        <v>12</v>
      </c>
      <c r="D7" s="343">
        <v>38</v>
      </c>
      <c r="E7" s="343">
        <v>30</v>
      </c>
      <c r="F7" s="255">
        <f t="shared" ref="F7:F25" si="0">E7/D7*100</f>
        <v>78.94736842105263</v>
      </c>
      <c r="G7" s="269" t="s">
        <v>257</v>
      </c>
      <c r="H7" s="21"/>
      <c r="I7" s="21"/>
      <c r="J7" s="21"/>
    </row>
    <row r="8" spans="2:10">
      <c r="B8" s="612"/>
      <c r="C8" s="260" t="s">
        <v>13</v>
      </c>
      <c r="D8" s="343">
        <v>24</v>
      </c>
      <c r="E8" s="343">
        <v>18</v>
      </c>
      <c r="F8" s="255">
        <f t="shared" si="0"/>
        <v>75</v>
      </c>
      <c r="G8" s="269" t="s">
        <v>257</v>
      </c>
      <c r="H8" s="21"/>
      <c r="I8" s="21"/>
      <c r="J8" s="21"/>
    </row>
    <row r="9" spans="2:10">
      <c r="B9" s="612"/>
      <c r="C9" s="260" t="s">
        <v>14</v>
      </c>
      <c r="D9" s="343">
        <v>20</v>
      </c>
      <c r="E9" s="343">
        <v>17</v>
      </c>
      <c r="F9" s="255">
        <f t="shared" si="0"/>
        <v>85</v>
      </c>
      <c r="G9" s="269" t="s">
        <v>257</v>
      </c>
      <c r="H9" s="21"/>
      <c r="I9" s="21"/>
      <c r="J9" s="21"/>
    </row>
    <row r="10" spans="2:10">
      <c r="B10" s="612"/>
      <c r="C10" s="265" t="s">
        <v>29</v>
      </c>
      <c r="D10" s="253">
        <v>0</v>
      </c>
      <c r="E10" s="343">
        <v>0</v>
      </c>
      <c r="F10" s="277">
        <v>0</v>
      </c>
      <c r="G10" s="269" t="s">
        <v>257</v>
      </c>
      <c r="H10" s="21"/>
      <c r="I10" s="21"/>
      <c r="J10" s="21"/>
    </row>
    <row r="11" spans="2:10" ht="16.5" customHeight="1">
      <c r="B11" s="612"/>
      <c r="C11" s="265" t="s">
        <v>30</v>
      </c>
      <c r="D11" s="253">
        <v>1</v>
      </c>
      <c r="E11" s="343">
        <v>1</v>
      </c>
      <c r="F11" s="255">
        <f t="shared" si="0"/>
        <v>100</v>
      </c>
      <c r="G11" s="269" t="s">
        <v>257</v>
      </c>
      <c r="H11" s="21"/>
      <c r="I11" s="21"/>
      <c r="J11" s="21"/>
    </row>
    <row r="12" spans="2:10">
      <c r="B12" s="612"/>
      <c r="C12" s="265" t="s">
        <v>31</v>
      </c>
      <c r="D12" s="253">
        <v>0</v>
      </c>
      <c r="E12" s="343">
        <v>0</v>
      </c>
      <c r="F12" s="277">
        <v>0</v>
      </c>
      <c r="G12" s="269" t="s">
        <v>257</v>
      </c>
      <c r="H12" s="21"/>
      <c r="I12" s="21"/>
      <c r="J12" s="21"/>
    </row>
    <row r="13" spans="2:10">
      <c r="B13" s="612"/>
      <c r="C13" s="260" t="s">
        <v>15</v>
      </c>
      <c r="D13" s="343">
        <v>6</v>
      </c>
      <c r="E13" s="343">
        <v>6</v>
      </c>
      <c r="F13" s="255">
        <f t="shared" si="0"/>
        <v>100</v>
      </c>
      <c r="G13" s="269" t="s">
        <v>257</v>
      </c>
      <c r="H13" s="21"/>
      <c r="I13" s="21"/>
      <c r="J13" s="21"/>
    </row>
    <row r="14" spans="2:10">
      <c r="B14" s="612"/>
      <c r="C14" s="260" t="s">
        <v>16</v>
      </c>
      <c r="D14" s="343">
        <v>11</v>
      </c>
      <c r="E14" s="343">
        <v>11</v>
      </c>
      <c r="F14" s="255">
        <f t="shared" si="0"/>
        <v>100</v>
      </c>
      <c r="G14" s="269" t="s">
        <v>257</v>
      </c>
      <c r="H14" s="21"/>
      <c r="I14" s="21"/>
      <c r="J14" s="21"/>
    </row>
    <row r="15" spans="2:10">
      <c r="B15" s="612"/>
      <c r="C15" s="260" t="s">
        <v>17</v>
      </c>
      <c r="D15" s="343">
        <v>8</v>
      </c>
      <c r="E15" s="343">
        <v>7</v>
      </c>
      <c r="F15" s="255">
        <f t="shared" si="0"/>
        <v>87.5</v>
      </c>
      <c r="G15" s="269" t="s">
        <v>257</v>
      </c>
      <c r="H15" s="21"/>
      <c r="I15" s="21"/>
      <c r="J15" s="21"/>
    </row>
    <row r="16" spans="2:10">
      <c r="B16" s="612"/>
      <c r="C16" s="260" t="s">
        <v>18</v>
      </c>
      <c r="D16" s="343">
        <v>13</v>
      </c>
      <c r="E16" s="343">
        <v>13</v>
      </c>
      <c r="F16" s="255">
        <f t="shared" si="0"/>
        <v>100</v>
      </c>
      <c r="G16" s="269" t="s">
        <v>257</v>
      </c>
      <c r="H16" s="21"/>
      <c r="I16" s="21"/>
      <c r="J16" s="21"/>
    </row>
    <row r="17" spans="2:10">
      <c r="B17" s="612"/>
      <c r="C17" s="260" t="s">
        <v>599</v>
      </c>
      <c r="D17" s="343">
        <v>51</v>
      </c>
      <c r="E17" s="343">
        <v>48</v>
      </c>
      <c r="F17" s="255">
        <f t="shared" si="0"/>
        <v>94.117647058823522</v>
      </c>
      <c r="G17" s="269" t="s">
        <v>257</v>
      </c>
      <c r="H17" s="21"/>
      <c r="I17" s="21"/>
      <c r="J17" s="21"/>
    </row>
    <row r="18" spans="2:10">
      <c r="B18" s="612"/>
      <c r="C18" s="260" t="s">
        <v>20</v>
      </c>
      <c r="D18" s="343">
        <v>0</v>
      </c>
      <c r="E18" s="343">
        <v>0</v>
      </c>
      <c r="F18" s="277">
        <v>0</v>
      </c>
      <c r="G18" s="269" t="s">
        <v>257</v>
      </c>
      <c r="H18" s="21"/>
      <c r="I18" s="21"/>
      <c r="J18" s="21"/>
    </row>
    <row r="19" spans="2:10">
      <c r="B19" s="612"/>
      <c r="C19" s="260" t="s">
        <v>21</v>
      </c>
      <c r="D19" s="343">
        <v>0</v>
      </c>
      <c r="E19" s="343">
        <v>0</v>
      </c>
      <c r="F19" s="277">
        <v>0</v>
      </c>
      <c r="G19" s="269" t="s">
        <v>257</v>
      </c>
      <c r="H19" s="21"/>
      <c r="I19" s="21"/>
      <c r="J19" s="21"/>
    </row>
    <row r="20" spans="2:10">
      <c r="B20" s="612"/>
      <c r="C20" s="260" t="s">
        <v>22</v>
      </c>
      <c r="D20" s="343">
        <v>34</v>
      </c>
      <c r="E20" s="343">
        <v>32</v>
      </c>
      <c r="F20" s="255">
        <f t="shared" si="0"/>
        <v>94.117647058823522</v>
      </c>
      <c r="G20" s="269" t="s">
        <v>257</v>
      </c>
      <c r="H20" s="21"/>
      <c r="I20" s="21"/>
      <c r="J20" s="21"/>
    </row>
    <row r="21" spans="2:10">
      <c r="B21" s="612"/>
      <c r="C21" s="260" t="s">
        <v>23</v>
      </c>
      <c r="D21" s="343">
        <v>0</v>
      </c>
      <c r="E21" s="343">
        <v>0</v>
      </c>
      <c r="F21" s="277">
        <v>0</v>
      </c>
      <c r="G21" s="269" t="s">
        <v>257</v>
      </c>
      <c r="H21" s="21"/>
      <c r="I21" s="21"/>
      <c r="J21" s="21"/>
    </row>
    <row r="22" spans="2:10">
      <c r="B22" s="612"/>
      <c r="C22" s="260" t="s">
        <v>24</v>
      </c>
      <c r="D22" s="343">
        <v>19</v>
      </c>
      <c r="E22" s="343">
        <v>19</v>
      </c>
      <c r="F22" s="255">
        <f t="shared" si="0"/>
        <v>100</v>
      </c>
      <c r="G22" s="269" t="s">
        <v>257</v>
      </c>
      <c r="H22" s="21"/>
      <c r="I22" s="21"/>
      <c r="J22" s="21"/>
    </row>
    <row r="23" spans="2:10">
      <c r="B23" s="612"/>
      <c r="C23" s="260" t="s">
        <v>25</v>
      </c>
      <c r="D23" s="343">
        <v>12</v>
      </c>
      <c r="E23" s="343">
        <v>12</v>
      </c>
      <c r="F23" s="255">
        <f t="shared" si="0"/>
        <v>100</v>
      </c>
      <c r="G23" s="269" t="s">
        <v>257</v>
      </c>
      <c r="H23" s="21"/>
      <c r="I23" s="21"/>
      <c r="J23" s="21"/>
    </row>
    <row r="24" spans="2:10" s="103" customFormat="1">
      <c r="B24" s="612"/>
      <c r="C24" s="260" t="s">
        <v>204</v>
      </c>
      <c r="D24" s="343">
        <v>10</v>
      </c>
      <c r="E24" s="343">
        <v>10</v>
      </c>
      <c r="F24" s="255">
        <f t="shared" si="0"/>
        <v>100</v>
      </c>
      <c r="G24" s="269"/>
      <c r="H24" s="21"/>
      <c r="I24" s="21"/>
      <c r="J24" s="21"/>
    </row>
    <row r="25" spans="2:10">
      <c r="B25" s="613"/>
      <c r="C25" s="265" t="s">
        <v>600</v>
      </c>
      <c r="D25" s="253">
        <v>14</v>
      </c>
      <c r="E25" s="343">
        <v>14</v>
      </c>
      <c r="F25" s="255">
        <f t="shared" si="0"/>
        <v>100</v>
      </c>
      <c r="G25" s="269" t="s">
        <v>257</v>
      </c>
      <c r="H25" s="21"/>
      <c r="I25" s="21"/>
      <c r="J25" s="21"/>
    </row>
    <row r="26" spans="2:10" ht="16.5" customHeight="1">
      <c r="B26" s="611" t="s">
        <v>155</v>
      </c>
      <c r="C26" s="589" t="s">
        <v>241</v>
      </c>
      <c r="D26" s="585">
        <v>6</v>
      </c>
      <c r="E26" s="585">
        <v>6</v>
      </c>
      <c r="F26" s="585">
        <v>100</v>
      </c>
      <c r="G26" s="583" t="s">
        <v>704</v>
      </c>
      <c r="H26" s="21"/>
      <c r="I26" s="21"/>
      <c r="J26" s="21"/>
    </row>
    <row r="27" spans="2:10">
      <c r="B27" s="613"/>
      <c r="C27" s="592"/>
      <c r="D27" s="593"/>
      <c r="E27" s="593"/>
      <c r="F27" s="593"/>
      <c r="G27" s="594"/>
      <c r="H27" s="21"/>
      <c r="I27" s="21"/>
      <c r="J27" s="21"/>
    </row>
    <row r="28" spans="2:10" ht="16.5" customHeight="1">
      <c r="B28" s="611" t="s">
        <v>26</v>
      </c>
      <c r="C28" s="589" t="s">
        <v>244</v>
      </c>
      <c r="D28" s="585">
        <v>7</v>
      </c>
      <c r="E28" s="585">
        <v>7</v>
      </c>
      <c r="F28" s="585">
        <v>100</v>
      </c>
      <c r="G28" s="583" t="s">
        <v>704</v>
      </c>
      <c r="H28" s="21"/>
      <c r="I28" s="21"/>
      <c r="J28" s="21"/>
    </row>
    <row r="29" spans="2:10">
      <c r="B29" s="613"/>
      <c r="C29" s="592"/>
      <c r="D29" s="593"/>
      <c r="E29" s="593"/>
      <c r="F29" s="593"/>
      <c r="G29" s="594"/>
      <c r="H29" s="21"/>
      <c r="I29" s="21"/>
      <c r="J29" s="21"/>
    </row>
    <row r="30" spans="2:10" ht="16.5" customHeight="1">
      <c r="B30" s="611" t="s">
        <v>27</v>
      </c>
      <c r="C30" s="589" t="s">
        <v>243</v>
      </c>
      <c r="D30" s="585">
        <v>14</v>
      </c>
      <c r="E30" s="585">
        <v>14</v>
      </c>
      <c r="F30" s="585">
        <v>100</v>
      </c>
      <c r="G30" s="583" t="s">
        <v>704</v>
      </c>
      <c r="H30" s="21"/>
      <c r="I30" s="21"/>
      <c r="J30" s="21"/>
    </row>
    <row r="31" spans="2:10" ht="18" thickBot="1">
      <c r="B31" s="614"/>
      <c r="C31" s="615"/>
      <c r="D31" s="586"/>
      <c r="E31" s="586"/>
      <c r="F31" s="586"/>
      <c r="G31" s="584"/>
      <c r="H31" s="21"/>
      <c r="I31" s="21"/>
      <c r="J31" s="21"/>
    </row>
    <row r="32" spans="2:10" ht="26.25" customHeight="1">
      <c r="B32" s="261"/>
      <c r="C32" s="261"/>
      <c r="D32" s="261"/>
      <c r="E32" s="261"/>
      <c r="F32" s="261"/>
      <c r="G32" s="261"/>
      <c r="H32" s="21"/>
      <c r="I32" s="21"/>
      <c r="J32" s="21"/>
    </row>
    <row r="33" spans="3:3">
      <c r="C33" s="256" t="s">
        <v>597</v>
      </c>
    </row>
  </sheetData>
  <mergeCells count="20">
    <mergeCell ref="B5:C5"/>
    <mergeCell ref="B6:B25"/>
    <mergeCell ref="B26:B27"/>
    <mergeCell ref="C26:C27"/>
    <mergeCell ref="B30:B31"/>
    <mergeCell ref="C30:C31"/>
    <mergeCell ref="B28:B29"/>
    <mergeCell ref="C28:C29"/>
    <mergeCell ref="D28:D29"/>
    <mergeCell ref="G26:G27"/>
    <mergeCell ref="G30:G31"/>
    <mergeCell ref="D30:D31"/>
    <mergeCell ref="E30:E31"/>
    <mergeCell ref="F30:F31"/>
    <mergeCell ref="E28:E29"/>
    <mergeCell ref="F28:F29"/>
    <mergeCell ref="G28:G29"/>
    <mergeCell ref="D26:D27"/>
    <mergeCell ref="E26:E27"/>
    <mergeCell ref="F26:F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36"/>
  <sheetViews>
    <sheetView zoomScale="85" zoomScaleNormal="85" workbookViewId="0">
      <selection activeCell="E20" sqref="E20"/>
    </sheetView>
  </sheetViews>
  <sheetFormatPr defaultRowHeight="17.399999999999999"/>
  <cols>
    <col min="1" max="1" width="8.59765625" customWidth="1"/>
    <col min="2" max="2" width="17.59765625" style="270" customWidth="1"/>
    <col min="3" max="3" width="14.19921875" style="270" bestFit="1" customWidth="1"/>
    <col min="4" max="9" width="12.59765625" style="270" customWidth="1"/>
    <col min="12" max="12" width="14" customWidth="1"/>
    <col min="13" max="13" width="29.8984375" customWidth="1"/>
    <col min="14" max="14" width="24.3984375" customWidth="1"/>
    <col min="15" max="15" width="18.09765625" customWidth="1"/>
  </cols>
  <sheetData>
    <row r="1" spans="2:12" ht="25.2">
      <c r="B1" s="271" t="s">
        <v>260</v>
      </c>
    </row>
    <row r="2" spans="2:12" ht="21">
      <c r="C2" s="272" t="s">
        <v>10</v>
      </c>
    </row>
    <row r="3" spans="2:12" ht="18" thickBot="1">
      <c r="B3" s="273"/>
      <c r="C3" s="273"/>
      <c r="D3" s="273"/>
      <c r="E3" s="273"/>
      <c r="F3" s="273"/>
      <c r="G3" s="273"/>
      <c r="H3" s="273"/>
      <c r="I3" s="274" t="s">
        <v>691</v>
      </c>
      <c r="J3" s="21"/>
      <c r="K3" s="21"/>
      <c r="L3" s="21"/>
    </row>
    <row r="4" spans="2:12" ht="29.25" customHeight="1">
      <c r="B4" s="596" t="s">
        <v>1</v>
      </c>
      <c r="C4" s="599" t="s">
        <v>2</v>
      </c>
      <c r="D4" s="599" t="s">
        <v>680</v>
      </c>
      <c r="E4" s="602" t="s">
        <v>32</v>
      </c>
      <c r="F4" s="603"/>
      <c r="G4" s="603"/>
      <c r="H4" s="604"/>
      <c r="I4" s="622" t="s">
        <v>684</v>
      </c>
      <c r="J4" s="21"/>
      <c r="K4" s="21"/>
      <c r="L4" s="21"/>
    </row>
    <row r="5" spans="2:12">
      <c r="B5" s="597"/>
      <c r="C5" s="600"/>
      <c r="D5" s="600"/>
      <c r="E5" s="606" t="s">
        <v>681</v>
      </c>
      <c r="F5" s="606" t="s">
        <v>682</v>
      </c>
      <c r="G5" s="606" t="s">
        <v>683</v>
      </c>
      <c r="H5" s="606" t="s">
        <v>274</v>
      </c>
      <c r="I5" s="623"/>
      <c r="J5" s="21"/>
      <c r="K5" s="21"/>
      <c r="L5" s="21"/>
    </row>
    <row r="6" spans="2:12" ht="18" thickBot="1">
      <c r="B6" s="598"/>
      <c r="C6" s="601"/>
      <c r="D6" s="601"/>
      <c r="E6" s="601"/>
      <c r="F6" s="601"/>
      <c r="G6" s="601"/>
      <c r="H6" s="601"/>
      <c r="I6" s="608"/>
      <c r="J6" s="21"/>
      <c r="K6" s="21"/>
      <c r="L6" s="21"/>
    </row>
    <row r="7" spans="2:12" ht="18" thickTop="1">
      <c r="B7" s="618" t="s">
        <v>6</v>
      </c>
      <c r="C7" s="619"/>
      <c r="D7" s="616">
        <f>D9+D29+D31+D33</f>
        <v>288</v>
      </c>
      <c r="E7" s="616">
        <f t="shared" ref="E7:G7" si="0">E9+E29+E31+E33</f>
        <v>267</v>
      </c>
      <c r="F7" s="616">
        <f t="shared" si="0"/>
        <v>82</v>
      </c>
      <c r="G7" s="616">
        <f t="shared" si="0"/>
        <v>186</v>
      </c>
      <c r="H7" s="616">
        <f t="shared" ref="H7" si="1">H9+H29+H31+H33</f>
        <v>0</v>
      </c>
      <c r="I7" s="616">
        <f t="shared" ref="I7" si="2">I9+I29+I31+I33</f>
        <v>21</v>
      </c>
      <c r="J7" s="21"/>
      <c r="K7" s="21"/>
      <c r="L7" s="21"/>
    </row>
    <row r="8" spans="2:12">
      <c r="B8" s="620"/>
      <c r="C8" s="621"/>
      <c r="D8" s="617"/>
      <c r="E8" s="617"/>
      <c r="F8" s="617"/>
      <c r="G8" s="617"/>
      <c r="H8" s="617"/>
      <c r="I8" s="617"/>
      <c r="J8" s="21"/>
      <c r="K8" s="21"/>
      <c r="L8" s="21"/>
    </row>
    <row r="9" spans="2:12">
      <c r="B9" s="587" t="s">
        <v>11</v>
      </c>
      <c r="C9" s="282" t="s">
        <v>8</v>
      </c>
      <c r="D9" s="288">
        <f>SUM(D10:D28)</f>
        <v>261</v>
      </c>
      <c r="E9" s="288">
        <f t="shared" ref="E9:G9" si="3">SUM(E10:E28)</f>
        <v>240</v>
      </c>
      <c r="F9" s="288">
        <f t="shared" si="3"/>
        <v>59</v>
      </c>
      <c r="G9" s="288">
        <f t="shared" si="3"/>
        <v>181</v>
      </c>
      <c r="H9" s="288">
        <f t="shared" ref="H9" si="4">SUM(H10:H28)</f>
        <v>0</v>
      </c>
      <c r="I9" s="290">
        <f t="shared" ref="I9" si="5">SUM(I10:I28)</f>
        <v>21</v>
      </c>
      <c r="J9" s="21"/>
      <c r="K9" s="21"/>
      <c r="L9" s="21"/>
    </row>
    <row r="10" spans="2:12">
      <c r="B10" s="595"/>
      <c r="C10" s="282" t="s">
        <v>12</v>
      </c>
      <c r="D10" s="288">
        <v>38</v>
      </c>
      <c r="E10" s="288">
        <v>36</v>
      </c>
      <c r="F10" s="288">
        <v>0</v>
      </c>
      <c r="G10" s="288">
        <v>36</v>
      </c>
      <c r="H10" s="288">
        <v>0</v>
      </c>
      <c r="I10" s="290">
        <v>2</v>
      </c>
      <c r="J10" s="21"/>
      <c r="K10" s="21"/>
      <c r="L10" s="21"/>
    </row>
    <row r="11" spans="2:12">
      <c r="B11" s="595"/>
      <c r="C11" s="282" t="s">
        <v>13</v>
      </c>
      <c r="D11" s="288">
        <v>24</v>
      </c>
      <c r="E11" s="288">
        <v>22</v>
      </c>
      <c r="F11" s="288">
        <v>0</v>
      </c>
      <c r="G11" s="288">
        <v>22</v>
      </c>
      <c r="H11" s="288">
        <v>0</v>
      </c>
      <c r="I11" s="290">
        <v>2</v>
      </c>
      <c r="J11" s="21"/>
      <c r="K11" s="21"/>
      <c r="L11" s="21"/>
    </row>
    <row r="12" spans="2:12">
      <c r="B12" s="595"/>
      <c r="C12" s="282" t="s">
        <v>14</v>
      </c>
      <c r="D12" s="288">
        <v>20</v>
      </c>
      <c r="E12" s="288">
        <v>19</v>
      </c>
      <c r="F12" s="288">
        <v>0</v>
      </c>
      <c r="G12" s="288">
        <v>19</v>
      </c>
      <c r="H12" s="288">
        <v>0</v>
      </c>
      <c r="I12" s="290">
        <v>1</v>
      </c>
      <c r="J12" s="21"/>
      <c r="K12" s="21"/>
      <c r="L12" s="21"/>
    </row>
    <row r="13" spans="2:12">
      <c r="B13" s="595"/>
      <c r="C13" s="287" t="s">
        <v>29</v>
      </c>
      <c r="D13" s="288">
        <v>0</v>
      </c>
      <c r="E13" s="288">
        <v>0</v>
      </c>
      <c r="F13" s="288">
        <v>0</v>
      </c>
      <c r="G13" s="288">
        <v>0</v>
      </c>
      <c r="H13" s="288">
        <v>0</v>
      </c>
      <c r="I13" s="290">
        <v>0</v>
      </c>
      <c r="J13" s="21"/>
      <c r="K13" s="21"/>
      <c r="L13" s="21"/>
    </row>
    <row r="14" spans="2:12">
      <c r="B14" s="595"/>
      <c r="C14" s="287" t="s">
        <v>30</v>
      </c>
      <c r="D14" s="288">
        <v>1</v>
      </c>
      <c r="E14" s="288">
        <v>1</v>
      </c>
      <c r="F14" s="288">
        <v>0</v>
      </c>
      <c r="G14" s="288">
        <v>1</v>
      </c>
      <c r="H14" s="288">
        <v>0</v>
      </c>
      <c r="I14" s="290">
        <v>0</v>
      </c>
      <c r="J14" s="21"/>
      <c r="K14" s="21"/>
      <c r="L14" s="21"/>
    </row>
    <row r="15" spans="2:12">
      <c r="B15" s="595"/>
      <c r="C15" s="287" t="s">
        <v>31</v>
      </c>
      <c r="D15" s="288">
        <v>0</v>
      </c>
      <c r="E15" s="288">
        <v>0</v>
      </c>
      <c r="F15" s="288">
        <v>0</v>
      </c>
      <c r="G15" s="288">
        <v>0</v>
      </c>
      <c r="H15" s="288">
        <v>0</v>
      </c>
      <c r="I15" s="290">
        <v>0</v>
      </c>
      <c r="J15" s="21"/>
      <c r="K15" s="21"/>
      <c r="L15" s="21"/>
    </row>
    <row r="16" spans="2:12">
      <c r="B16" s="595"/>
      <c r="C16" s="282" t="s">
        <v>15</v>
      </c>
      <c r="D16" s="288">
        <v>6</v>
      </c>
      <c r="E16" s="288">
        <v>6</v>
      </c>
      <c r="F16" s="288">
        <v>0</v>
      </c>
      <c r="G16" s="288">
        <v>6</v>
      </c>
      <c r="H16" s="288">
        <v>0</v>
      </c>
      <c r="I16" s="290">
        <v>0</v>
      </c>
      <c r="J16" s="21"/>
      <c r="K16" s="21"/>
      <c r="L16" s="21"/>
    </row>
    <row r="17" spans="2:12">
      <c r="B17" s="595"/>
      <c r="C17" s="282" t="s">
        <v>16</v>
      </c>
      <c r="D17" s="288">
        <v>11</v>
      </c>
      <c r="E17" s="288">
        <v>11</v>
      </c>
      <c r="F17" s="288">
        <v>8</v>
      </c>
      <c r="G17" s="288">
        <v>3</v>
      </c>
      <c r="H17" s="288">
        <v>0</v>
      </c>
      <c r="I17" s="290">
        <v>0</v>
      </c>
      <c r="J17" s="21"/>
      <c r="K17" s="21"/>
      <c r="L17" s="21"/>
    </row>
    <row r="18" spans="2:12">
      <c r="B18" s="595"/>
      <c r="C18" s="282" t="s">
        <v>17</v>
      </c>
      <c r="D18" s="288">
        <v>8</v>
      </c>
      <c r="E18" s="288">
        <v>8</v>
      </c>
      <c r="F18" s="288">
        <v>8</v>
      </c>
      <c r="G18" s="288">
        <v>0</v>
      </c>
      <c r="H18" s="288">
        <v>0</v>
      </c>
      <c r="I18" s="290">
        <v>0</v>
      </c>
      <c r="J18" s="21"/>
      <c r="K18" s="21"/>
      <c r="L18" s="21"/>
    </row>
    <row r="19" spans="2:12">
      <c r="B19" s="595"/>
      <c r="C19" s="282" t="s">
        <v>18</v>
      </c>
      <c r="D19" s="288">
        <v>13</v>
      </c>
      <c r="E19" s="288">
        <v>13</v>
      </c>
      <c r="F19" s="288">
        <v>0</v>
      </c>
      <c r="G19" s="288">
        <v>13</v>
      </c>
      <c r="H19" s="288">
        <v>0</v>
      </c>
      <c r="I19" s="290">
        <v>0</v>
      </c>
      <c r="J19" s="21"/>
      <c r="K19" s="21"/>
      <c r="L19" s="21"/>
    </row>
    <row r="20" spans="2:12">
      <c r="B20" s="595"/>
      <c r="C20" s="282" t="s">
        <v>599</v>
      </c>
      <c r="D20" s="288">
        <v>51</v>
      </c>
      <c r="E20" s="288">
        <v>49</v>
      </c>
      <c r="F20" s="288">
        <v>5</v>
      </c>
      <c r="G20" s="288">
        <v>44</v>
      </c>
      <c r="H20" s="288">
        <v>0</v>
      </c>
      <c r="I20" s="290">
        <v>2</v>
      </c>
      <c r="J20" s="21"/>
      <c r="K20" s="21"/>
      <c r="L20" s="21"/>
    </row>
    <row r="21" spans="2:12">
      <c r="B21" s="595"/>
      <c r="C21" s="282" t="s">
        <v>20</v>
      </c>
      <c r="D21" s="288">
        <v>0</v>
      </c>
      <c r="E21" s="288">
        <v>0</v>
      </c>
      <c r="F21" s="288">
        <v>0</v>
      </c>
      <c r="G21" s="288">
        <v>0</v>
      </c>
      <c r="H21" s="288">
        <v>0</v>
      </c>
      <c r="I21" s="290">
        <v>0</v>
      </c>
      <c r="J21" s="21"/>
      <c r="K21" s="21"/>
      <c r="L21" s="21"/>
    </row>
    <row r="22" spans="2:12">
      <c r="B22" s="595"/>
      <c r="C22" s="282" t="s">
        <v>21</v>
      </c>
      <c r="D22" s="288">
        <v>0</v>
      </c>
      <c r="E22" s="288">
        <v>0</v>
      </c>
      <c r="F22" s="288">
        <v>0</v>
      </c>
      <c r="G22" s="288">
        <v>0</v>
      </c>
      <c r="H22" s="288">
        <v>0</v>
      </c>
      <c r="I22" s="290">
        <v>0</v>
      </c>
      <c r="J22" s="21"/>
      <c r="K22" s="21"/>
      <c r="L22" s="21"/>
    </row>
    <row r="23" spans="2:12">
      <c r="B23" s="595"/>
      <c r="C23" s="282" t="s">
        <v>22</v>
      </c>
      <c r="D23" s="288">
        <v>34</v>
      </c>
      <c r="E23" s="288">
        <v>34</v>
      </c>
      <c r="F23" s="288">
        <v>33</v>
      </c>
      <c r="G23" s="288">
        <v>1</v>
      </c>
      <c r="H23" s="288">
        <v>0</v>
      </c>
      <c r="I23" s="290">
        <v>0</v>
      </c>
      <c r="J23" s="21"/>
      <c r="K23" s="21"/>
      <c r="L23" s="21"/>
    </row>
    <row r="24" spans="2:12">
      <c r="B24" s="595"/>
      <c r="C24" s="282" t="s">
        <v>23</v>
      </c>
      <c r="D24" s="288">
        <v>0</v>
      </c>
      <c r="E24" s="288">
        <v>0</v>
      </c>
      <c r="F24" s="288">
        <v>0</v>
      </c>
      <c r="G24" s="288">
        <v>0</v>
      </c>
      <c r="H24" s="288">
        <v>0</v>
      </c>
      <c r="I24" s="290">
        <v>0</v>
      </c>
      <c r="J24" s="21"/>
      <c r="K24" s="21"/>
      <c r="L24" s="21"/>
    </row>
    <row r="25" spans="2:12">
      <c r="B25" s="595"/>
      <c r="C25" s="282" t="s">
        <v>24</v>
      </c>
      <c r="D25" s="288">
        <v>19</v>
      </c>
      <c r="E25" s="288">
        <v>19</v>
      </c>
      <c r="F25" s="288">
        <v>0</v>
      </c>
      <c r="G25" s="288">
        <v>19</v>
      </c>
      <c r="H25" s="288">
        <v>0</v>
      </c>
      <c r="I25" s="290">
        <v>0</v>
      </c>
      <c r="J25" s="21"/>
      <c r="K25" s="21"/>
      <c r="L25" s="21"/>
    </row>
    <row r="26" spans="2:12">
      <c r="B26" s="595"/>
      <c r="C26" s="282" t="s">
        <v>25</v>
      </c>
      <c r="D26" s="288">
        <v>12</v>
      </c>
      <c r="E26" s="288">
        <v>12</v>
      </c>
      <c r="F26" s="288">
        <v>3</v>
      </c>
      <c r="G26" s="288">
        <v>9</v>
      </c>
      <c r="H26" s="288">
        <v>0</v>
      </c>
      <c r="I26" s="290">
        <v>0</v>
      </c>
      <c r="J26" s="21"/>
      <c r="K26" s="21"/>
      <c r="L26" s="21"/>
    </row>
    <row r="27" spans="2:12" s="103" customFormat="1">
      <c r="B27" s="595"/>
      <c r="C27" s="282" t="s">
        <v>204</v>
      </c>
      <c r="D27" s="288">
        <v>10</v>
      </c>
      <c r="E27" s="288">
        <v>10</v>
      </c>
      <c r="F27" s="288">
        <v>2</v>
      </c>
      <c r="G27" s="288">
        <v>8</v>
      </c>
      <c r="H27" s="288">
        <v>0</v>
      </c>
      <c r="I27" s="290">
        <v>0</v>
      </c>
      <c r="J27" s="21"/>
      <c r="K27" s="21"/>
      <c r="L27" s="21"/>
    </row>
    <row r="28" spans="2:12">
      <c r="B28" s="591"/>
      <c r="C28" s="287" t="s">
        <v>600</v>
      </c>
      <c r="D28" s="289">
        <v>14</v>
      </c>
      <c r="E28" s="289">
        <v>0</v>
      </c>
      <c r="F28" s="289">
        <v>0</v>
      </c>
      <c r="G28" s="289">
        <v>0</v>
      </c>
      <c r="H28" s="289">
        <v>0</v>
      </c>
      <c r="I28" s="290">
        <v>14</v>
      </c>
      <c r="J28" s="21"/>
      <c r="K28" s="21"/>
      <c r="L28" s="21"/>
    </row>
    <row r="29" spans="2:12" ht="16.5" customHeight="1">
      <c r="B29" s="587" t="s">
        <v>154</v>
      </c>
      <c r="C29" s="589" t="s">
        <v>241</v>
      </c>
      <c r="D29" s="585">
        <v>6</v>
      </c>
      <c r="E29" s="585">
        <v>6</v>
      </c>
      <c r="F29" s="585">
        <v>6</v>
      </c>
      <c r="G29" s="585">
        <v>1</v>
      </c>
      <c r="H29" s="585">
        <v>0</v>
      </c>
      <c r="I29" s="583">
        <v>0</v>
      </c>
      <c r="J29" s="21"/>
      <c r="K29" s="21"/>
      <c r="L29" s="21"/>
    </row>
    <row r="30" spans="2:12">
      <c r="B30" s="591"/>
      <c r="C30" s="592"/>
      <c r="D30" s="593"/>
      <c r="E30" s="593"/>
      <c r="F30" s="593"/>
      <c r="G30" s="593"/>
      <c r="H30" s="593"/>
      <c r="I30" s="594"/>
      <c r="J30" s="21"/>
      <c r="K30" s="21"/>
      <c r="L30" s="21"/>
    </row>
    <row r="31" spans="2:12" ht="16.5" customHeight="1">
      <c r="B31" s="587" t="s">
        <v>26</v>
      </c>
      <c r="C31" s="589" t="s">
        <v>244</v>
      </c>
      <c r="D31" s="585">
        <v>7</v>
      </c>
      <c r="E31" s="585">
        <v>7</v>
      </c>
      <c r="F31" s="585">
        <v>6</v>
      </c>
      <c r="G31" s="585">
        <v>1</v>
      </c>
      <c r="H31" s="585">
        <v>0</v>
      </c>
      <c r="I31" s="583">
        <v>0</v>
      </c>
      <c r="J31" s="21"/>
      <c r="K31" s="21"/>
      <c r="L31" s="21"/>
    </row>
    <row r="32" spans="2:12">
      <c r="B32" s="591"/>
      <c r="C32" s="592"/>
      <c r="D32" s="593"/>
      <c r="E32" s="593"/>
      <c r="F32" s="593"/>
      <c r="G32" s="593"/>
      <c r="H32" s="593"/>
      <c r="I32" s="594"/>
      <c r="J32" s="21"/>
      <c r="K32" s="21"/>
      <c r="L32" s="21"/>
    </row>
    <row r="33" spans="2:12" ht="16.5" customHeight="1">
      <c r="B33" s="587" t="s">
        <v>27</v>
      </c>
      <c r="C33" s="589" t="s">
        <v>243</v>
      </c>
      <c r="D33" s="585">
        <v>14</v>
      </c>
      <c r="E33" s="585">
        <v>14</v>
      </c>
      <c r="F33" s="585">
        <v>11</v>
      </c>
      <c r="G33" s="585">
        <v>3</v>
      </c>
      <c r="H33" s="585">
        <v>0</v>
      </c>
      <c r="I33" s="585">
        <v>0</v>
      </c>
      <c r="J33" s="21"/>
      <c r="K33" s="21"/>
      <c r="L33" s="21"/>
    </row>
    <row r="34" spans="2:12" ht="18" thickBot="1">
      <c r="B34" s="588"/>
      <c r="C34" s="590"/>
      <c r="D34" s="586"/>
      <c r="E34" s="586"/>
      <c r="F34" s="586"/>
      <c r="G34" s="586"/>
      <c r="H34" s="593"/>
      <c r="I34" s="593"/>
      <c r="J34" s="21"/>
      <c r="K34" s="21"/>
      <c r="L34" s="21"/>
    </row>
    <row r="35" spans="2:12">
      <c r="B35" s="273"/>
      <c r="C35" s="273"/>
      <c r="D35" s="273"/>
      <c r="E35" s="273"/>
      <c r="F35" s="273"/>
      <c r="G35" s="273"/>
      <c r="H35" s="273"/>
      <c r="I35" s="273"/>
      <c r="J35" s="21"/>
      <c r="K35" s="21"/>
      <c r="L35" s="21"/>
    </row>
    <row r="36" spans="2:12">
      <c r="C36" s="270" t="s">
        <v>597</v>
      </c>
    </row>
  </sheetData>
  <mergeCells count="41">
    <mergeCell ref="B4:B6"/>
    <mergeCell ref="C4:C6"/>
    <mergeCell ref="D4:D6"/>
    <mergeCell ref="E4:H4"/>
    <mergeCell ref="I4:I6"/>
    <mergeCell ref="E5:E6"/>
    <mergeCell ref="F5:F6"/>
    <mergeCell ref="G5:G6"/>
    <mergeCell ref="H5:H6"/>
    <mergeCell ref="I7:I8"/>
    <mergeCell ref="B9:B28"/>
    <mergeCell ref="B29:B30"/>
    <mergeCell ref="C29:C30"/>
    <mergeCell ref="B7:C8"/>
    <mergeCell ref="D7:D8"/>
    <mergeCell ref="E7:E8"/>
    <mergeCell ref="F7:F8"/>
    <mergeCell ref="G7:G8"/>
    <mergeCell ref="I29:I30"/>
    <mergeCell ref="B33:B34"/>
    <mergeCell ref="C33:C34"/>
    <mergeCell ref="B31:B32"/>
    <mergeCell ref="C31:C32"/>
    <mergeCell ref="H7:H8"/>
    <mergeCell ref="H29:H30"/>
    <mergeCell ref="D29:D30"/>
    <mergeCell ref="E29:E30"/>
    <mergeCell ref="I31:I32"/>
    <mergeCell ref="F29:F30"/>
    <mergeCell ref="E31:E32"/>
    <mergeCell ref="D31:D32"/>
    <mergeCell ref="F31:F32"/>
    <mergeCell ref="G31:G32"/>
    <mergeCell ref="H31:H32"/>
    <mergeCell ref="G29:G30"/>
    <mergeCell ref="I33:I34"/>
    <mergeCell ref="D33:D34"/>
    <mergeCell ref="E33:E34"/>
    <mergeCell ref="F33:F34"/>
    <mergeCell ref="G33:G34"/>
    <mergeCell ref="H33:H3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32"/>
  <sheetViews>
    <sheetView zoomScale="96" zoomScaleNormal="96" workbookViewId="0">
      <selection activeCell="H31" sqref="H31"/>
    </sheetView>
  </sheetViews>
  <sheetFormatPr defaultRowHeight="17.399999999999999"/>
  <cols>
    <col min="2" max="2" width="14.09765625" customWidth="1"/>
    <col min="3" max="3" width="15.59765625" customWidth="1"/>
    <col min="4" max="7" width="20.59765625" customWidth="1"/>
    <col min="11" max="11" width="13.3984375" customWidth="1"/>
    <col min="13" max="13" width="17.09765625" bestFit="1" customWidth="1"/>
    <col min="15" max="15" width="11.59765625" customWidth="1"/>
    <col min="16" max="16" width="17.09765625" bestFit="1" customWidth="1"/>
  </cols>
  <sheetData>
    <row r="1" spans="2:11" ht="25.2">
      <c r="B1" s="1" t="s">
        <v>261</v>
      </c>
    </row>
    <row r="2" spans="2:11" ht="21">
      <c r="C2" s="2" t="s">
        <v>10</v>
      </c>
    </row>
    <row r="3" spans="2:11" ht="18" thickBot="1">
      <c r="B3" s="9"/>
      <c r="C3" s="9"/>
      <c r="D3" s="9"/>
      <c r="E3" s="9"/>
      <c r="F3" s="6"/>
      <c r="G3" s="24" t="s">
        <v>692</v>
      </c>
    </row>
    <row r="4" spans="2:11" ht="30" customHeight="1">
      <c r="B4" s="624" t="s">
        <v>35</v>
      </c>
      <c r="C4" s="627" t="s">
        <v>2</v>
      </c>
      <c r="D4" s="629" t="s">
        <v>36</v>
      </c>
      <c r="E4" s="630"/>
      <c r="F4" s="634" t="s">
        <v>679</v>
      </c>
      <c r="G4" s="636" t="s">
        <v>37</v>
      </c>
      <c r="H4" s="25"/>
      <c r="I4" s="25"/>
      <c r="J4" s="25"/>
      <c r="K4" s="25"/>
    </row>
    <row r="5" spans="2:11">
      <c r="B5" s="625"/>
      <c r="C5" s="628"/>
      <c r="D5" s="638" t="s">
        <v>677</v>
      </c>
      <c r="E5" s="638" t="s">
        <v>678</v>
      </c>
      <c r="F5" s="635"/>
      <c r="G5" s="637"/>
      <c r="H5" s="25"/>
      <c r="I5" s="25"/>
      <c r="J5" s="25"/>
      <c r="K5" s="25"/>
    </row>
    <row r="6" spans="2:11">
      <c r="B6" s="625"/>
      <c r="C6" s="628"/>
      <c r="D6" s="628"/>
      <c r="E6" s="628"/>
      <c r="F6" s="635"/>
      <c r="G6" s="637"/>
      <c r="H6" s="25"/>
      <c r="I6" s="25"/>
      <c r="J6" s="25"/>
      <c r="K6" s="25"/>
    </row>
    <row r="7" spans="2:11">
      <c r="B7" s="626" t="s">
        <v>11</v>
      </c>
      <c r="C7" s="120" t="s">
        <v>12</v>
      </c>
      <c r="D7" s="133" t="s">
        <v>38</v>
      </c>
      <c r="E7" s="133" t="s">
        <v>39</v>
      </c>
      <c r="F7" s="134" t="s">
        <v>34</v>
      </c>
      <c r="G7" s="132">
        <v>10</v>
      </c>
      <c r="H7" s="25"/>
      <c r="I7" s="25"/>
      <c r="J7" s="25"/>
      <c r="K7" s="25"/>
    </row>
    <row r="8" spans="2:11">
      <c r="B8" s="626"/>
      <c r="C8" s="120" t="s">
        <v>13</v>
      </c>
      <c r="D8" s="133" t="s">
        <v>38</v>
      </c>
      <c r="E8" s="133" t="s">
        <v>39</v>
      </c>
      <c r="F8" s="134" t="s">
        <v>34</v>
      </c>
      <c r="G8" s="132">
        <v>10</v>
      </c>
      <c r="H8" s="25"/>
      <c r="I8" s="25"/>
      <c r="J8" s="25"/>
      <c r="K8" s="25"/>
    </row>
    <row r="9" spans="2:11">
      <c r="B9" s="626"/>
      <c r="C9" s="120" t="s">
        <v>14</v>
      </c>
      <c r="D9" s="133" t="s">
        <v>38</v>
      </c>
      <c r="E9" s="133" t="s">
        <v>39</v>
      </c>
      <c r="F9" s="134" t="s">
        <v>34</v>
      </c>
      <c r="G9" s="132">
        <v>10</v>
      </c>
      <c r="H9" s="25"/>
      <c r="I9" s="25"/>
      <c r="J9" s="25"/>
      <c r="K9" s="25"/>
    </row>
    <row r="10" spans="2:11">
      <c r="B10" s="626"/>
      <c r="C10" s="120" t="s">
        <v>29</v>
      </c>
      <c r="D10" s="133" t="s">
        <v>205</v>
      </c>
      <c r="E10" s="133" t="s">
        <v>28</v>
      </c>
      <c r="F10" s="134" t="s">
        <v>28</v>
      </c>
      <c r="G10" s="132" t="s">
        <v>28</v>
      </c>
      <c r="H10" s="25"/>
      <c r="I10" s="25"/>
      <c r="J10" s="25"/>
      <c r="K10" s="25"/>
    </row>
    <row r="11" spans="2:11">
      <c r="B11" s="626"/>
      <c r="C11" s="120" t="s">
        <v>30</v>
      </c>
      <c r="D11" s="133" t="s">
        <v>38</v>
      </c>
      <c r="E11" s="133" t="s">
        <v>39</v>
      </c>
      <c r="F11" s="134" t="s">
        <v>34</v>
      </c>
      <c r="G11" s="132">
        <v>10</v>
      </c>
      <c r="H11" s="25"/>
      <c r="I11" s="25"/>
      <c r="J11" s="25"/>
      <c r="K11" s="25"/>
    </row>
    <row r="12" spans="2:11">
      <c r="B12" s="626"/>
      <c r="C12" s="120" t="s">
        <v>31</v>
      </c>
      <c r="D12" s="133" t="s">
        <v>205</v>
      </c>
      <c r="E12" s="133" t="s">
        <v>28</v>
      </c>
      <c r="F12" s="134" t="s">
        <v>28</v>
      </c>
      <c r="G12" s="132" t="s">
        <v>28</v>
      </c>
      <c r="H12" s="25"/>
      <c r="I12" s="25"/>
      <c r="J12" s="25"/>
      <c r="K12" s="25"/>
    </row>
    <row r="13" spans="2:11">
      <c r="B13" s="626"/>
      <c r="C13" s="120" t="s">
        <v>15</v>
      </c>
      <c r="D13" s="133" t="s">
        <v>205</v>
      </c>
      <c r="E13" s="133" t="s">
        <v>28</v>
      </c>
      <c r="F13" s="134" t="s">
        <v>28</v>
      </c>
      <c r="G13" s="132" t="s">
        <v>28</v>
      </c>
      <c r="H13" s="25"/>
      <c r="I13" s="25"/>
      <c r="J13" s="25"/>
      <c r="K13" s="25"/>
    </row>
    <row r="14" spans="2:11">
      <c r="B14" s="626"/>
      <c r="C14" s="120" t="s">
        <v>16</v>
      </c>
      <c r="D14" s="133" t="s">
        <v>38</v>
      </c>
      <c r="E14" s="133" t="s">
        <v>39</v>
      </c>
      <c r="F14" s="134" t="s">
        <v>146</v>
      </c>
      <c r="G14" s="132" t="s">
        <v>145</v>
      </c>
      <c r="H14" s="25"/>
      <c r="I14" s="25"/>
      <c r="J14" s="25"/>
      <c r="K14" s="25"/>
    </row>
    <row r="15" spans="2:11">
      <c r="B15" s="626"/>
      <c r="C15" s="120" t="s">
        <v>17</v>
      </c>
      <c r="D15" s="133" t="s">
        <v>38</v>
      </c>
      <c r="E15" s="133" t="s">
        <v>39</v>
      </c>
      <c r="F15" s="134" t="s">
        <v>33</v>
      </c>
      <c r="G15" s="132" t="s">
        <v>145</v>
      </c>
      <c r="H15" s="25"/>
      <c r="I15" s="25"/>
      <c r="J15" s="25"/>
      <c r="K15" s="25"/>
    </row>
    <row r="16" spans="2:11">
      <c r="B16" s="626"/>
      <c r="C16" s="120" t="s">
        <v>18</v>
      </c>
      <c r="D16" s="133" t="s">
        <v>38</v>
      </c>
      <c r="E16" s="133" t="s">
        <v>39</v>
      </c>
      <c r="F16" s="134" t="s">
        <v>34</v>
      </c>
      <c r="G16" s="132" t="s">
        <v>145</v>
      </c>
      <c r="H16" s="25"/>
      <c r="I16" s="25"/>
      <c r="J16" s="25"/>
      <c r="K16" s="25"/>
    </row>
    <row r="17" spans="2:11" ht="16.5" customHeight="1">
      <c r="B17" s="626"/>
      <c r="C17" s="120" t="s">
        <v>602</v>
      </c>
      <c r="D17" s="133" t="s">
        <v>40</v>
      </c>
      <c r="E17" s="133" t="s">
        <v>39</v>
      </c>
      <c r="F17" s="134" t="s">
        <v>146</v>
      </c>
      <c r="G17" s="132">
        <v>8</v>
      </c>
      <c r="H17" s="25"/>
      <c r="I17" s="25"/>
      <c r="J17" s="25"/>
      <c r="K17" s="25"/>
    </row>
    <row r="18" spans="2:11">
      <c r="B18" s="626"/>
      <c r="C18" s="120" t="s">
        <v>20</v>
      </c>
      <c r="D18" s="133" t="s">
        <v>205</v>
      </c>
      <c r="E18" s="133" t="s">
        <v>28</v>
      </c>
      <c r="F18" s="134" t="s">
        <v>28</v>
      </c>
      <c r="G18" s="132" t="s">
        <v>28</v>
      </c>
      <c r="H18" s="25"/>
      <c r="I18" s="25"/>
      <c r="J18" s="25"/>
      <c r="K18" s="25"/>
    </row>
    <row r="19" spans="2:11">
      <c r="B19" s="626"/>
      <c r="C19" s="120" t="s">
        <v>21</v>
      </c>
      <c r="D19" s="133" t="s">
        <v>205</v>
      </c>
      <c r="E19" s="133" t="s">
        <v>28</v>
      </c>
      <c r="F19" s="134" t="s">
        <v>28</v>
      </c>
      <c r="G19" s="132" t="s">
        <v>28</v>
      </c>
      <c r="H19" s="25"/>
      <c r="I19" s="25"/>
      <c r="J19" s="25"/>
      <c r="K19" s="25"/>
    </row>
    <row r="20" spans="2:11">
      <c r="B20" s="626"/>
      <c r="C20" s="120" t="s">
        <v>22</v>
      </c>
      <c r="D20" s="133" t="s">
        <v>206</v>
      </c>
      <c r="E20" s="133" t="s">
        <v>39</v>
      </c>
      <c r="F20" s="134" t="s">
        <v>146</v>
      </c>
      <c r="G20" s="132">
        <v>6</v>
      </c>
      <c r="H20" s="25"/>
      <c r="I20" s="25"/>
      <c r="J20" s="25"/>
      <c r="K20" s="25"/>
    </row>
    <row r="21" spans="2:11">
      <c r="B21" s="626"/>
      <c r="C21" s="120" t="s">
        <v>23</v>
      </c>
      <c r="D21" s="133" t="s">
        <v>205</v>
      </c>
      <c r="E21" s="133" t="s">
        <v>28</v>
      </c>
      <c r="F21" s="134" t="s">
        <v>28</v>
      </c>
      <c r="G21" s="132" t="s">
        <v>28</v>
      </c>
      <c r="H21" s="25"/>
      <c r="I21" s="25"/>
      <c r="J21" s="25"/>
      <c r="K21" s="25"/>
    </row>
    <row r="22" spans="2:11">
      <c r="B22" s="626"/>
      <c r="C22" s="120" t="s">
        <v>24</v>
      </c>
      <c r="D22" s="133" t="s">
        <v>40</v>
      </c>
      <c r="E22" s="133" t="s">
        <v>39</v>
      </c>
      <c r="F22" s="134" t="s">
        <v>34</v>
      </c>
      <c r="G22" s="132">
        <v>8</v>
      </c>
      <c r="H22" s="25"/>
      <c r="I22" s="25"/>
      <c r="J22" s="25"/>
      <c r="K22" s="25"/>
    </row>
    <row r="23" spans="2:11">
      <c r="B23" s="626"/>
      <c r="C23" s="120" t="s">
        <v>25</v>
      </c>
      <c r="D23" s="133" t="s">
        <v>206</v>
      </c>
      <c r="E23" s="133" t="s">
        <v>39</v>
      </c>
      <c r="F23" s="134" t="s">
        <v>33</v>
      </c>
      <c r="G23" s="132">
        <v>6</v>
      </c>
      <c r="H23" s="25"/>
      <c r="I23" s="25"/>
      <c r="J23" s="25"/>
      <c r="K23" s="25"/>
    </row>
    <row r="24" spans="2:11" s="103" customFormat="1">
      <c r="B24" s="626"/>
      <c r="C24" s="120" t="s">
        <v>204</v>
      </c>
      <c r="D24" s="133" t="s">
        <v>207</v>
      </c>
      <c r="E24" s="133" t="s">
        <v>39</v>
      </c>
      <c r="F24" s="134" t="s">
        <v>146</v>
      </c>
      <c r="G24" s="132">
        <v>4</v>
      </c>
      <c r="H24" s="25"/>
      <c r="I24" s="25"/>
      <c r="J24" s="25"/>
      <c r="K24" s="25"/>
    </row>
    <row r="25" spans="2:11">
      <c r="B25" s="626"/>
      <c r="C25" s="120" t="s">
        <v>209</v>
      </c>
      <c r="D25" s="133" t="s">
        <v>205</v>
      </c>
      <c r="E25" s="133" t="s">
        <v>28</v>
      </c>
      <c r="F25" s="133" t="s">
        <v>28</v>
      </c>
      <c r="G25" s="132" t="s">
        <v>28</v>
      </c>
      <c r="H25" s="25"/>
      <c r="I25" s="25"/>
      <c r="J25" s="25"/>
      <c r="K25" s="25"/>
    </row>
    <row r="26" spans="2:11">
      <c r="B26" s="626" t="s">
        <v>282</v>
      </c>
      <c r="C26" s="631" t="s">
        <v>241</v>
      </c>
      <c r="D26" s="632" t="s">
        <v>705</v>
      </c>
      <c r="E26" s="632" t="s">
        <v>614</v>
      </c>
      <c r="F26" s="632" t="s">
        <v>706</v>
      </c>
      <c r="G26" s="639" t="s">
        <v>707</v>
      </c>
      <c r="H26" s="25"/>
      <c r="I26" s="25"/>
      <c r="J26" s="25"/>
      <c r="K26" s="25"/>
    </row>
    <row r="27" spans="2:11">
      <c r="B27" s="626"/>
      <c r="C27" s="631"/>
      <c r="D27" s="633"/>
      <c r="E27" s="633"/>
      <c r="F27" s="633"/>
      <c r="G27" s="640"/>
      <c r="H27" s="25"/>
      <c r="I27" s="25"/>
      <c r="J27" s="25"/>
      <c r="K27" s="25"/>
    </row>
    <row r="28" spans="2:11">
      <c r="B28" s="626" t="s">
        <v>26</v>
      </c>
      <c r="C28" s="631" t="s">
        <v>244</v>
      </c>
      <c r="D28" s="632" t="s">
        <v>705</v>
      </c>
      <c r="E28" s="454" t="s">
        <v>708</v>
      </c>
      <c r="F28" s="454" t="s">
        <v>709</v>
      </c>
      <c r="G28" s="639" t="s">
        <v>707</v>
      </c>
      <c r="H28" s="25"/>
      <c r="I28" s="25"/>
      <c r="J28" s="25"/>
      <c r="K28" s="25"/>
    </row>
    <row r="29" spans="2:11">
      <c r="B29" s="626"/>
      <c r="C29" s="631"/>
      <c r="D29" s="633"/>
      <c r="E29" s="454" t="s">
        <v>615</v>
      </c>
      <c r="F29" s="454" t="s">
        <v>34</v>
      </c>
      <c r="G29" s="640"/>
      <c r="H29" s="25"/>
      <c r="I29" s="25"/>
      <c r="J29" s="25"/>
      <c r="K29" s="25"/>
    </row>
    <row r="30" spans="2:11">
      <c r="B30" s="626" t="s">
        <v>27</v>
      </c>
      <c r="C30" s="631" t="s">
        <v>243</v>
      </c>
      <c r="D30" s="454" t="s">
        <v>616</v>
      </c>
      <c r="E30" s="632" t="s">
        <v>39</v>
      </c>
      <c r="F30" s="454" t="s">
        <v>33</v>
      </c>
      <c r="G30" s="639" t="s">
        <v>710</v>
      </c>
      <c r="H30" s="25"/>
      <c r="I30" s="25"/>
      <c r="J30" s="25"/>
      <c r="K30" s="25"/>
    </row>
    <row r="31" spans="2:11" ht="18" thickBot="1">
      <c r="B31" s="641"/>
      <c r="C31" s="642"/>
      <c r="D31" s="455" t="s">
        <v>617</v>
      </c>
      <c r="E31" s="644"/>
      <c r="F31" s="455" t="s">
        <v>34</v>
      </c>
      <c r="G31" s="643"/>
      <c r="H31" s="25"/>
      <c r="I31" s="25"/>
      <c r="J31" s="25"/>
      <c r="K31" s="25"/>
    </row>
    <row r="32" spans="2:11">
      <c r="B32" s="25"/>
      <c r="C32" s="25"/>
      <c r="D32" s="25"/>
      <c r="E32" s="25"/>
      <c r="F32" s="25"/>
      <c r="G32" s="25"/>
      <c r="H32" s="25"/>
      <c r="I32" s="25"/>
      <c r="J32" s="25"/>
      <c r="K32" s="25"/>
    </row>
  </sheetData>
  <mergeCells count="22">
    <mergeCell ref="B30:B31"/>
    <mergeCell ref="B28:B29"/>
    <mergeCell ref="C28:C29"/>
    <mergeCell ref="C30:C31"/>
    <mergeCell ref="G30:G31"/>
    <mergeCell ref="D28:D29"/>
    <mergeCell ref="G28:G29"/>
    <mergeCell ref="E30:E31"/>
    <mergeCell ref="F4:F6"/>
    <mergeCell ref="G4:G6"/>
    <mergeCell ref="D5:D6"/>
    <mergeCell ref="E5:E6"/>
    <mergeCell ref="F26:F27"/>
    <mergeCell ref="G26:G27"/>
    <mergeCell ref="B4:B6"/>
    <mergeCell ref="B26:B27"/>
    <mergeCell ref="B7:B25"/>
    <mergeCell ref="C4:C6"/>
    <mergeCell ref="D4:E4"/>
    <mergeCell ref="C26:C27"/>
    <mergeCell ref="D26:D27"/>
    <mergeCell ref="E26:E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S65"/>
  <sheetViews>
    <sheetView zoomScale="85" zoomScaleNormal="85" workbookViewId="0">
      <selection activeCell="J23" sqref="J23"/>
    </sheetView>
  </sheetViews>
  <sheetFormatPr defaultRowHeight="17.399999999999999"/>
  <cols>
    <col min="1" max="1" width="7.5" customWidth="1"/>
    <col min="2" max="2" width="15" style="278" customWidth="1"/>
    <col min="3" max="18" width="20.59765625" style="278" customWidth="1"/>
    <col min="19" max="19" width="15.19921875" style="278" customWidth="1"/>
  </cols>
  <sheetData>
    <row r="1" spans="2:19" ht="25.2">
      <c r="B1" s="279" t="s">
        <v>266</v>
      </c>
    </row>
    <row r="2" spans="2:19" ht="21">
      <c r="C2" s="280" t="s">
        <v>10</v>
      </c>
    </row>
    <row r="3" spans="2:19" ht="18" thickBot="1">
      <c r="R3" s="281"/>
      <c r="S3" s="281" t="s">
        <v>689</v>
      </c>
    </row>
    <row r="4" spans="2:19" ht="17.25" customHeight="1">
      <c r="B4" s="659" t="s">
        <v>1</v>
      </c>
      <c r="C4" s="656" t="s">
        <v>2</v>
      </c>
      <c r="D4" s="656" t="s">
        <v>672</v>
      </c>
      <c r="E4" s="656"/>
      <c r="F4" s="656" t="s">
        <v>673</v>
      </c>
      <c r="G4" s="656"/>
      <c r="H4" s="656" t="s">
        <v>675</v>
      </c>
      <c r="I4" s="656"/>
      <c r="J4" s="656"/>
      <c r="K4" s="656"/>
      <c r="L4" s="656" t="s">
        <v>262</v>
      </c>
      <c r="M4" s="656"/>
      <c r="N4" s="656" t="s">
        <v>263</v>
      </c>
      <c r="O4" s="656"/>
      <c r="P4" s="656" t="s">
        <v>747</v>
      </c>
      <c r="Q4" s="656"/>
      <c r="R4" s="656" t="s">
        <v>748</v>
      </c>
      <c r="S4" s="657"/>
    </row>
    <row r="5" spans="2:19">
      <c r="B5" s="654"/>
      <c r="C5" s="655"/>
      <c r="D5" s="655"/>
      <c r="E5" s="655"/>
      <c r="F5" s="655"/>
      <c r="G5" s="655"/>
      <c r="H5" s="655" t="s">
        <v>674</v>
      </c>
      <c r="I5" s="655"/>
      <c r="J5" s="655" t="s">
        <v>676</v>
      </c>
      <c r="K5" s="655"/>
      <c r="L5" s="655"/>
      <c r="M5" s="655"/>
      <c r="N5" s="655"/>
      <c r="O5" s="655"/>
      <c r="P5" s="655"/>
      <c r="Q5" s="655"/>
      <c r="R5" s="655"/>
      <c r="S5" s="658"/>
    </row>
    <row r="6" spans="2:19">
      <c r="B6" s="654"/>
      <c r="C6" s="655"/>
      <c r="D6" s="284" t="s">
        <v>264</v>
      </c>
      <c r="E6" s="284" t="s">
        <v>265</v>
      </c>
      <c r="F6" s="284" t="s">
        <v>264</v>
      </c>
      <c r="G6" s="284" t="s">
        <v>265</v>
      </c>
      <c r="H6" s="284" t="s">
        <v>264</v>
      </c>
      <c r="I6" s="284" t="s">
        <v>265</v>
      </c>
      <c r="J6" s="284" t="s">
        <v>264</v>
      </c>
      <c r="K6" s="284" t="s">
        <v>265</v>
      </c>
      <c r="L6" s="284" t="s">
        <v>264</v>
      </c>
      <c r="M6" s="284" t="s">
        <v>265</v>
      </c>
      <c r="N6" s="284" t="s">
        <v>264</v>
      </c>
      <c r="O6" s="284" t="s">
        <v>265</v>
      </c>
      <c r="P6" s="284" t="s">
        <v>264</v>
      </c>
      <c r="Q6" s="284" t="s">
        <v>265</v>
      </c>
      <c r="R6" s="284" t="s">
        <v>264</v>
      </c>
      <c r="S6" s="285" t="s">
        <v>265</v>
      </c>
    </row>
    <row r="7" spans="2:19" ht="16.5" customHeight="1">
      <c r="B7" s="654" t="s">
        <v>6</v>
      </c>
      <c r="C7" s="655"/>
      <c r="D7" s="243">
        <f>D8+D28+D30+D32</f>
        <v>44</v>
      </c>
      <c r="E7" s="243">
        <f t="shared" ref="E7:S7" si="0">E8+E28+E30+E32</f>
        <v>102</v>
      </c>
      <c r="F7" s="243">
        <f t="shared" si="0"/>
        <v>148</v>
      </c>
      <c r="G7" s="243">
        <f t="shared" si="0"/>
        <v>232</v>
      </c>
      <c r="H7" s="243">
        <f t="shared" si="0"/>
        <v>179</v>
      </c>
      <c r="I7" s="243">
        <f t="shared" si="0"/>
        <v>13344</v>
      </c>
      <c r="J7" s="243">
        <f t="shared" si="0"/>
        <v>49</v>
      </c>
      <c r="K7" s="243">
        <f t="shared" si="0"/>
        <v>4174</v>
      </c>
      <c r="L7" s="243">
        <f>L8+SUM(L28:L33)</f>
        <v>283</v>
      </c>
      <c r="M7" s="243">
        <f t="shared" ref="M7" si="1">M8+M28+M30+M32</f>
        <v>35</v>
      </c>
      <c r="N7" s="243">
        <f t="shared" si="0"/>
        <v>286</v>
      </c>
      <c r="O7" s="243">
        <f t="shared" si="0"/>
        <v>43</v>
      </c>
      <c r="P7" s="243">
        <f t="shared" si="0"/>
        <v>17</v>
      </c>
      <c r="Q7" s="243">
        <f t="shared" si="0"/>
        <v>17</v>
      </c>
      <c r="R7" s="243">
        <f t="shared" si="0"/>
        <v>27</v>
      </c>
      <c r="S7" s="243">
        <f t="shared" si="0"/>
        <v>30</v>
      </c>
    </row>
    <row r="8" spans="2:19">
      <c r="B8" s="626" t="s">
        <v>11</v>
      </c>
      <c r="C8" s="286" t="s">
        <v>8</v>
      </c>
      <c r="D8" s="456">
        <f>SUM(D9:D27)</f>
        <v>44</v>
      </c>
      <c r="E8" s="456">
        <f>SUM(E9:E27)</f>
        <v>102</v>
      </c>
      <c r="F8" s="456">
        <f>SUM(F9:F27)</f>
        <v>129</v>
      </c>
      <c r="G8" s="456">
        <f t="shared" ref="G8:S8" si="2">SUM(G9:G27)</f>
        <v>202</v>
      </c>
      <c r="H8" s="456">
        <f t="shared" si="2"/>
        <v>176</v>
      </c>
      <c r="I8" s="456">
        <f t="shared" si="2"/>
        <v>13216</v>
      </c>
      <c r="J8" s="456">
        <f t="shared" si="2"/>
        <v>49</v>
      </c>
      <c r="K8" s="456">
        <f t="shared" si="2"/>
        <v>4174</v>
      </c>
      <c r="L8" s="456">
        <f>SUM(L9:L27)</f>
        <v>256</v>
      </c>
      <c r="M8" s="456">
        <f>SUM(M9:M27)</f>
        <v>0</v>
      </c>
      <c r="N8" s="456">
        <f t="shared" si="2"/>
        <v>259</v>
      </c>
      <c r="O8" s="456">
        <f t="shared" si="2"/>
        <v>0</v>
      </c>
      <c r="P8" s="456">
        <f t="shared" si="2"/>
        <v>0</v>
      </c>
      <c r="Q8" s="456">
        <f t="shared" si="2"/>
        <v>0</v>
      </c>
      <c r="R8" s="456">
        <f t="shared" si="2"/>
        <v>0</v>
      </c>
      <c r="S8" s="456">
        <f t="shared" si="2"/>
        <v>0</v>
      </c>
    </row>
    <row r="9" spans="2:19" ht="15" customHeight="1">
      <c r="B9" s="626"/>
      <c r="C9" s="282" t="s">
        <v>283</v>
      </c>
      <c r="D9" s="456">
        <v>12</v>
      </c>
      <c r="E9" s="456">
        <v>27</v>
      </c>
      <c r="F9" s="348">
        <v>20</v>
      </c>
      <c r="G9" s="348">
        <v>36</v>
      </c>
      <c r="H9" s="348">
        <v>37</v>
      </c>
      <c r="I9" s="348">
        <v>4210</v>
      </c>
      <c r="J9" s="348">
        <v>2</v>
      </c>
      <c r="K9" s="348">
        <v>110</v>
      </c>
      <c r="L9" s="348">
        <v>38</v>
      </c>
      <c r="M9" s="348"/>
      <c r="N9" s="348">
        <v>38</v>
      </c>
      <c r="O9" s="348" t="s">
        <v>28</v>
      </c>
      <c r="P9" s="348" t="s">
        <v>28</v>
      </c>
      <c r="Q9" s="348" t="s">
        <v>28</v>
      </c>
      <c r="R9" s="348" t="s">
        <v>28</v>
      </c>
      <c r="S9" s="349" t="s">
        <v>28</v>
      </c>
    </row>
    <row r="10" spans="2:19" ht="15" customHeight="1">
      <c r="B10" s="626"/>
      <c r="C10" s="282" t="s">
        <v>13</v>
      </c>
      <c r="D10" s="456">
        <v>9</v>
      </c>
      <c r="E10" s="456">
        <v>21</v>
      </c>
      <c r="F10" s="348">
        <v>13</v>
      </c>
      <c r="G10" s="348">
        <v>16</v>
      </c>
      <c r="H10" s="348">
        <v>0</v>
      </c>
      <c r="I10" s="348">
        <v>0</v>
      </c>
      <c r="J10" s="348">
        <v>0</v>
      </c>
      <c r="K10" s="348">
        <v>0</v>
      </c>
      <c r="L10" s="348">
        <v>27</v>
      </c>
      <c r="M10" s="348"/>
      <c r="N10" s="348">
        <v>28</v>
      </c>
      <c r="O10" s="348" t="s">
        <v>28</v>
      </c>
      <c r="P10" s="348" t="s">
        <v>28</v>
      </c>
      <c r="Q10" s="348" t="s">
        <v>28</v>
      </c>
      <c r="R10" s="348" t="s">
        <v>28</v>
      </c>
      <c r="S10" s="349" t="s">
        <v>28</v>
      </c>
    </row>
    <row r="11" spans="2:19" ht="15" customHeight="1">
      <c r="B11" s="626"/>
      <c r="C11" s="282" t="s">
        <v>14</v>
      </c>
      <c r="D11" s="456">
        <v>3</v>
      </c>
      <c r="E11" s="456">
        <v>8</v>
      </c>
      <c r="F11" s="348">
        <v>16</v>
      </c>
      <c r="G11" s="348">
        <v>27</v>
      </c>
      <c r="H11" s="348">
        <v>21</v>
      </c>
      <c r="I11" s="348">
        <v>2372</v>
      </c>
      <c r="J11" s="348">
        <v>1</v>
      </c>
      <c r="K11" s="348">
        <v>80</v>
      </c>
      <c r="L11" s="348">
        <v>20</v>
      </c>
      <c r="M11" s="348"/>
      <c r="N11" s="348">
        <v>20</v>
      </c>
      <c r="O11" s="348" t="s">
        <v>28</v>
      </c>
      <c r="P11" s="348" t="s">
        <v>28</v>
      </c>
      <c r="Q11" s="348" t="s">
        <v>28</v>
      </c>
      <c r="R11" s="348" t="s">
        <v>28</v>
      </c>
      <c r="S11" s="349" t="s">
        <v>28</v>
      </c>
    </row>
    <row r="12" spans="2:19" ht="15" customHeight="1">
      <c r="B12" s="626"/>
      <c r="C12" s="287" t="s">
        <v>29</v>
      </c>
      <c r="D12" s="456">
        <v>0</v>
      </c>
      <c r="E12" s="456">
        <v>0</v>
      </c>
      <c r="F12" s="348">
        <v>0</v>
      </c>
      <c r="G12" s="348">
        <v>0</v>
      </c>
      <c r="H12" s="348">
        <v>0</v>
      </c>
      <c r="I12" s="348">
        <v>0</v>
      </c>
      <c r="J12" s="348">
        <v>0</v>
      </c>
      <c r="K12" s="348">
        <v>0</v>
      </c>
      <c r="L12" s="348">
        <v>0</v>
      </c>
      <c r="M12" s="348"/>
      <c r="N12" s="348">
        <v>0</v>
      </c>
      <c r="O12" s="348" t="s">
        <v>28</v>
      </c>
      <c r="P12" s="348" t="s">
        <v>28</v>
      </c>
      <c r="Q12" s="348" t="s">
        <v>28</v>
      </c>
      <c r="R12" s="348" t="s">
        <v>28</v>
      </c>
      <c r="S12" s="349" t="s">
        <v>28</v>
      </c>
    </row>
    <row r="13" spans="2:19" ht="15" customHeight="1">
      <c r="B13" s="626"/>
      <c r="C13" s="287" t="s">
        <v>30</v>
      </c>
      <c r="D13" s="456">
        <v>0</v>
      </c>
      <c r="E13" s="456">
        <v>0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348">
        <v>0</v>
      </c>
      <c r="L13" s="348">
        <v>1</v>
      </c>
      <c r="M13" s="348"/>
      <c r="N13" s="348">
        <v>1</v>
      </c>
      <c r="O13" s="348" t="s">
        <v>28</v>
      </c>
      <c r="P13" s="348" t="s">
        <v>28</v>
      </c>
      <c r="Q13" s="348" t="s">
        <v>28</v>
      </c>
      <c r="R13" s="348" t="s">
        <v>28</v>
      </c>
      <c r="S13" s="349" t="s">
        <v>28</v>
      </c>
    </row>
    <row r="14" spans="2:19" ht="15" customHeight="1">
      <c r="B14" s="626"/>
      <c r="C14" s="287" t="s">
        <v>31</v>
      </c>
      <c r="D14" s="456">
        <v>0</v>
      </c>
      <c r="E14" s="456">
        <v>0</v>
      </c>
      <c r="F14" s="348">
        <v>0</v>
      </c>
      <c r="G14" s="348">
        <v>0</v>
      </c>
      <c r="H14" s="348">
        <v>0</v>
      </c>
      <c r="I14" s="348">
        <v>0</v>
      </c>
      <c r="J14" s="348">
        <v>0</v>
      </c>
      <c r="K14" s="348">
        <v>0</v>
      </c>
      <c r="L14" s="348">
        <v>0</v>
      </c>
      <c r="M14" s="348"/>
      <c r="N14" s="348">
        <v>0</v>
      </c>
      <c r="O14" s="348" t="s">
        <v>28</v>
      </c>
      <c r="P14" s="348" t="s">
        <v>28</v>
      </c>
      <c r="Q14" s="348" t="s">
        <v>28</v>
      </c>
      <c r="R14" s="348" t="s">
        <v>28</v>
      </c>
      <c r="S14" s="349" t="s">
        <v>28</v>
      </c>
    </row>
    <row r="15" spans="2:19" ht="15" customHeight="1">
      <c r="B15" s="626"/>
      <c r="C15" s="282" t="s">
        <v>15</v>
      </c>
      <c r="D15" s="456">
        <v>0</v>
      </c>
      <c r="E15" s="456">
        <v>0</v>
      </c>
      <c r="F15" s="348">
        <v>1</v>
      </c>
      <c r="G15" s="348">
        <v>1</v>
      </c>
      <c r="H15" s="348">
        <v>7</v>
      </c>
      <c r="I15" s="348">
        <v>552</v>
      </c>
      <c r="J15" s="348">
        <v>0</v>
      </c>
      <c r="K15" s="348">
        <v>0</v>
      </c>
      <c r="L15" s="348">
        <v>6</v>
      </c>
      <c r="M15" s="348"/>
      <c r="N15" s="348">
        <v>6</v>
      </c>
      <c r="O15" s="348" t="s">
        <v>28</v>
      </c>
      <c r="P15" s="348" t="s">
        <v>28</v>
      </c>
      <c r="Q15" s="348" t="s">
        <v>28</v>
      </c>
      <c r="R15" s="348" t="s">
        <v>28</v>
      </c>
      <c r="S15" s="349" t="s">
        <v>28</v>
      </c>
    </row>
    <row r="16" spans="2:19" ht="15" customHeight="1">
      <c r="B16" s="626"/>
      <c r="C16" s="282" t="s">
        <v>16</v>
      </c>
      <c r="D16" s="456">
        <v>0</v>
      </c>
      <c r="E16" s="456">
        <v>0</v>
      </c>
      <c r="F16" s="348">
        <v>2</v>
      </c>
      <c r="G16" s="348">
        <v>2</v>
      </c>
      <c r="H16" s="348">
        <v>10</v>
      </c>
      <c r="I16" s="348">
        <v>748</v>
      </c>
      <c r="J16" s="348">
        <v>1</v>
      </c>
      <c r="K16" s="348">
        <v>40</v>
      </c>
      <c r="L16" s="348">
        <v>10</v>
      </c>
      <c r="M16" s="348"/>
      <c r="N16" s="348">
        <v>10</v>
      </c>
      <c r="O16" s="348" t="s">
        <v>28</v>
      </c>
      <c r="P16" s="348" t="s">
        <v>28</v>
      </c>
      <c r="Q16" s="348" t="s">
        <v>28</v>
      </c>
      <c r="R16" s="348" t="s">
        <v>28</v>
      </c>
      <c r="S16" s="349" t="s">
        <v>28</v>
      </c>
    </row>
    <row r="17" spans="2:19" ht="15" customHeight="1">
      <c r="B17" s="626"/>
      <c r="C17" s="282" t="s">
        <v>17</v>
      </c>
      <c r="D17" s="456">
        <v>1</v>
      </c>
      <c r="E17" s="456">
        <v>2</v>
      </c>
      <c r="F17" s="348">
        <v>4</v>
      </c>
      <c r="G17" s="348">
        <v>5</v>
      </c>
      <c r="H17" s="348">
        <v>0</v>
      </c>
      <c r="I17" s="348">
        <v>0</v>
      </c>
      <c r="J17" s="348">
        <v>9</v>
      </c>
      <c r="K17" s="348">
        <v>631</v>
      </c>
      <c r="L17" s="348">
        <v>8</v>
      </c>
      <c r="M17" s="348"/>
      <c r="N17" s="348">
        <v>8</v>
      </c>
      <c r="O17" s="348" t="s">
        <v>28</v>
      </c>
      <c r="P17" s="348" t="s">
        <v>28</v>
      </c>
      <c r="Q17" s="348" t="s">
        <v>28</v>
      </c>
      <c r="R17" s="348" t="s">
        <v>28</v>
      </c>
      <c r="S17" s="349" t="s">
        <v>28</v>
      </c>
    </row>
    <row r="18" spans="2:19" ht="15" customHeight="1">
      <c r="B18" s="626"/>
      <c r="C18" s="282" t="s">
        <v>18</v>
      </c>
      <c r="D18" s="456">
        <v>2</v>
      </c>
      <c r="E18" s="456">
        <v>3</v>
      </c>
      <c r="F18" s="348">
        <v>5</v>
      </c>
      <c r="G18" s="348">
        <v>12</v>
      </c>
      <c r="H18" s="348">
        <v>0</v>
      </c>
      <c r="I18" s="348">
        <v>0</v>
      </c>
      <c r="J18" s="348">
        <v>13</v>
      </c>
      <c r="K18" s="348">
        <v>1247</v>
      </c>
      <c r="L18" s="348">
        <v>13</v>
      </c>
      <c r="M18" s="348"/>
      <c r="N18" s="348">
        <v>13</v>
      </c>
      <c r="O18" s="348" t="s">
        <v>28</v>
      </c>
      <c r="P18" s="348" t="s">
        <v>28</v>
      </c>
      <c r="Q18" s="348" t="s">
        <v>28</v>
      </c>
      <c r="R18" s="348" t="s">
        <v>28</v>
      </c>
      <c r="S18" s="349" t="s">
        <v>28</v>
      </c>
    </row>
    <row r="19" spans="2:19" ht="15" customHeight="1">
      <c r="B19" s="626"/>
      <c r="C19" s="282" t="s">
        <v>599</v>
      </c>
      <c r="D19" s="456">
        <v>4</v>
      </c>
      <c r="E19" s="456">
        <v>8</v>
      </c>
      <c r="F19" s="348">
        <v>16</v>
      </c>
      <c r="G19" s="348">
        <v>20</v>
      </c>
      <c r="H19" s="348">
        <v>0</v>
      </c>
      <c r="I19" s="348">
        <v>0</v>
      </c>
      <c r="J19" s="348">
        <v>22</v>
      </c>
      <c r="K19" s="348">
        <v>2064</v>
      </c>
      <c r="L19" s="348">
        <v>21</v>
      </c>
      <c r="M19" s="348"/>
      <c r="N19" s="348">
        <v>21</v>
      </c>
      <c r="O19" s="348" t="s">
        <v>28</v>
      </c>
      <c r="P19" s="348" t="s">
        <v>28</v>
      </c>
      <c r="Q19" s="348" t="s">
        <v>28</v>
      </c>
      <c r="R19" s="348" t="s">
        <v>28</v>
      </c>
      <c r="S19" s="349" t="s">
        <v>28</v>
      </c>
    </row>
    <row r="20" spans="2:19" ht="15" customHeight="1">
      <c r="B20" s="626"/>
      <c r="C20" s="282" t="s">
        <v>20</v>
      </c>
      <c r="D20" s="456">
        <v>0</v>
      </c>
      <c r="E20" s="456">
        <v>0</v>
      </c>
      <c r="F20" s="348">
        <v>1</v>
      </c>
      <c r="G20" s="348">
        <v>1</v>
      </c>
      <c r="H20" s="348">
        <v>0</v>
      </c>
      <c r="I20" s="348">
        <v>0</v>
      </c>
      <c r="J20" s="348">
        <v>0</v>
      </c>
      <c r="K20" s="348">
        <v>0</v>
      </c>
      <c r="L20" s="348">
        <v>4</v>
      </c>
      <c r="M20" s="348"/>
      <c r="N20" s="348">
        <v>4</v>
      </c>
      <c r="O20" s="348" t="s">
        <v>28</v>
      </c>
      <c r="P20" s="348" t="s">
        <v>28</v>
      </c>
      <c r="Q20" s="348" t="s">
        <v>28</v>
      </c>
      <c r="R20" s="348" t="s">
        <v>28</v>
      </c>
      <c r="S20" s="349" t="s">
        <v>28</v>
      </c>
    </row>
    <row r="21" spans="2:19" ht="15" customHeight="1">
      <c r="B21" s="626"/>
      <c r="C21" s="282" t="s">
        <v>21</v>
      </c>
      <c r="D21" s="456">
        <v>0</v>
      </c>
      <c r="E21" s="456">
        <v>0</v>
      </c>
      <c r="F21" s="348">
        <v>6</v>
      </c>
      <c r="G21" s="348">
        <v>8</v>
      </c>
      <c r="H21" s="348">
        <v>20</v>
      </c>
      <c r="I21" s="348">
        <v>1755</v>
      </c>
      <c r="J21" s="348">
        <v>1</v>
      </c>
      <c r="K21" s="348">
        <v>2</v>
      </c>
      <c r="L21" s="348">
        <v>21</v>
      </c>
      <c r="M21" s="348"/>
      <c r="N21" s="348">
        <v>21</v>
      </c>
      <c r="O21" s="348" t="s">
        <v>28</v>
      </c>
      <c r="P21" s="348" t="s">
        <v>28</v>
      </c>
      <c r="Q21" s="348" t="s">
        <v>28</v>
      </c>
      <c r="R21" s="348" t="s">
        <v>28</v>
      </c>
      <c r="S21" s="349" t="s">
        <v>28</v>
      </c>
    </row>
    <row r="22" spans="2:19" ht="15" customHeight="1">
      <c r="B22" s="626"/>
      <c r="C22" s="282" t="s">
        <v>22</v>
      </c>
      <c r="D22" s="456">
        <v>11</v>
      </c>
      <c r="E22" s="456">
        <v>29</v>
      </c>
      <c r="F22" s="348">
        <v>18</v>
      </c>
      <c r="G22" s="348">
        <v>46</v>
      </c>
      <c r="H22" s="348">
        <v>35</v>
      </c>
      <c r="I22" s="348">
        <v>955</v>
      </c>
      <c r="J22" s="348">
        <v>0</v>
      </c>
      <c r="K22" s="348">
        <v>0</v>
      </c>
      <c r="L22" s="348">
        <v>32</v>
      </c>
      <c r="M22" s="348"/>
      <c r="N22" s="348">
        <v>34</v>
      </c>
      <c r="O22" s="348" t="s">
        <v>28</v>
      </c>
      <c r="P22" s="348" t="s">
        <v>28</v>
      </c>
      <c r="Q22" s="348" t="s">
        <v>28</v>
      </c>
      <c r="R22" s="348" t="s">
        <v>28</v>
      </c>
      <c r="S22" s="349" t="s">
        <v>28</v>
      </c>
    </row>
    <row r="23" spans="2:19" ht="15" customHeight="1">
      <c r="B23" s="626"/>
      <c r="C23" s="282" t="s">
        <v>23</v>
      </c>
      <c r="D23" s="456">
        <v>0</v>
      </c>
      <c r="E23" s="456">
        <v>0</v>
      </c>
      <c r="F23" s="348">
        <v>0</v>
      </c>
      <c r="G23" s="348">
        <v>0</v>
      </c>
      <c r="H23" s="348">
        <v>3</v>
      </c>
      <c r="I23" s="348">
        <v>416</v>
      </c>
      <c r="J23" s="348">
        <v>0</v>
      </c>
      <c r="K23" s="348">
        <v>0</v>
      </c>
      <c r="L23" s="348">
        <v>0</v>
      </c>
      <c r="M23" s="348"/>
      <c r="N23" s="348">
        <v>0</v>
      </c>
      <c r="O23" s="348" t="s">
        <v>28</v>
      </c>
      <c r="P23" s="348" t="s">
        <v>28</v>
      </c>
      <c r="Q23" s="348" t="s">
        <v>28</v>
      </c>
      <c r="R23" s="348" t="s">
        <v>28</v>
      </c>
      <c r="S23" s="349" t="s">
        <v>28</v>
      </c>
    </row>
    <row r="24" spans="2:19" ht="15" customHeight="1">
      <c r="B24" s="626"/>
      <c r="C24" s="282" t="s">
        <v>24</v>
      </c>
      <c r="D24" s="456">
        <v>0</v>
      </c>
      <c r="E24" s="456">
        <v>0</v>
      </c>
      <c r="F24" s="348">
        <v>1</v>
      </c>
      <c r="G24" s="348">
        <v>1</v>
      </c>
      <c r="H24" s="348">
        <v>21</v>
      </c>
      <c r="I24" s="348">
        <v>1664</v>
      </c>
      <c r="J24" s="348">
        <v>0</v>
      </c>
      <c r="K24" s="348">
        <v>0</v>
      </c>
      <c r="L24" s="348">
        <v>19</v>
      </c>
      <c r="M24" s="348"/>
      <c r="N24" s="348">
        <v>19</v>
      </c>
      <c r="O24" s="348" t="s">
        <v>28</v>
      </c>
      <c r="P24" s="348" t="s">
        <v>28</v>
      </c>
      <c r="Q24" s="348" t="s">
        <v>28</v>
      </c>
      <c r="R24" s="348" t="s">
        <v>28</v>
      </c>
      <c r="S24" s="349" t="s">
        <v>28</v>
      </c>
    </row>
    <row r="25" spans="2:19" ht="15" customHeight="1">
      <c r="B25" s="626"/>
      <c r="C25" s="282" t="s">
        <v>25</v>
      </c>
      <c r="D25" s="456">
        <v>0</v>
      </c>
      <c r="E25" s="456">
        <v>0</v>
      </c>
      <c r="F25" s="348">
        <v>3</v>
      </c>
      <c r="G25" s="348">
        <v>4</v>
      </c>
      <c r="H25" s="348">
        <v>13</v>
      </c>
      <c r="I25" s="348">
        <v>224</v>
      </c>
      <c r="J25" s="348">
        <v>0</v>
      </c>
      <c r="K25" s="348">
        <v>0</v>
      </c>
      <c r="L25" s="348">
        <v>12</v>
      </c>
      <c r="M25" s="348"/>
      <c r="N25" s="348">
        <v>12</v>
      </c>
      <c r="O25" s="348" t="s">
        <v>28</v>
      </c>
      <c r="P25" s="348" t="s">
        <v>28</v>
      </c>
      <c r="Q25" s="348" t="s">
        <v>28</v>
      </c>
      <c r="R25" s="348" t="s">
        <v>28</v>
      </c>
      <c r="S25" s="349" t="s">
        <v>28</v>
      </c>
    </row>
    <row r="26" spans="2:19" s="103" customFormat="1" ht="15" customHeight="1">
      <c r="B26" s="626"/>
      <c r="C26" s="282" t="s">
        <v>204</v>
      </c>
      <c r="D26" s="456">
        <v>0</v>
      </c>
      <c r="E26" s="456">
        <v>0</v>
      </c>
      <c r="F26" s="348">
        <v>10</v>
      </c>
      <c r="G26" s="348">
        <v>10</v>
      </c>
      <c r="H26" s="348"/>
      <c r="I26" s="348"/>
      <c r="J26" s="348"/>
      <c r="K26" s="348"/>
      <c r="L26" s="348">
        <v>10</v>
      </c>
      <c r="M26" s="348"/>
      <c r="N26" s="348">
        <v>10</v>
      </c>
      <c r="O26" s="348"/>
      <c r="P26" s="348"/>
      <c r="Q26" s="348"/>
      <c r="R26" s="348"/>
      <c r="S26" s="349"/>
    </row>
    <row r="27" spans="2:19" ht="15" customHeight="1">
      <c r="B27" s="626"/>
      <c r="C27" s="287" t="s">
        <v>600</v>
      </c>
      <c r="D27" s="456">
        <v>2</v>
      </c>
      <c r="E27" s="456">
        <v>4</v>
      </c>
      <c r="F27" s="348">
        <v>13</v>
      </c>
      <c r="G27" s="348">
        <v>13</v>
      </c>
      <c r="H27" s="348">
        <v>9</v>
      </c>
      <c r="I27" s="348">
        <v>320</v>
      </c>
      <c r="J27" s="348">
        <v>0</v>
      </c>
      <c r="K27" s="348">
        <v>0</v>
      </c>
      <c r="L27" s="348">
        <v>14</v>
      </c>
      <c r="M27" s="348"/>
      <c r="N27" s="348">
        <v>14</v>
      </c>
      <c r="O27" s="348" t="s">
        <v>28</v>
      </c>
      <c r="P27" s="348" t="s">
        <v>28</v>
      </c>
      <c r="Q27" s="348" t="s">
        <v>28</v>
      </c>
      <c r="R27" s="348" t="s">
        <v>28</v>
      </c>
      <c r="S27" s="349" t="s">
        <v>28</v>
      </c>
    </row>
    <row r="28" spans="2:19" ht="15" customHeight="1">
      <c r="B28" s="626" t="s">
        <v>154</v>
      </c>
      <c r="C28" s="631" t="s">
        <v>241</v>
      </c>
      <c r="D28" s="651">
        <v>0</v>
      </c>
      <c r="E28" s="651">
        <v>0</v>
      </c>
      <c r="F28" s="645">
        <v>6</v>
      </c>
      <c r="G28" s="645">
        <v>9</v>
      </c>
      <c r="H28" s="645">
        <v>1</v>
      </c>
      <c r="I28" s="645">
        <v>32</v>
      </c>
      <c r="J28" s="645">
        <v>0</v>
      </c>
      <c r="K28" s="645">
        <v>0</v>
      </c>
      <c r="L28" s="645">
        <v>6</v>
      </c>
      <c r="M28" s="645">
        <v>8</v>
      </c>
      <c r="N28" s="645">
        <v>6</v>
      </c>
      <c r="O28" s="645">
        <v>14</v>
      </c>
      <c r="P28" s="645">
        <v>6</v>
      </c>
      <c r="Q28" s="645">
        <v>6</v>
      </c>
      <c r="R28" s="645">
        <v>6</v>
      </c>
      <c r="S28" s="648">
        <v>7</v>
      </c>
    </row>
    <row r="29" spans="2:19" ht="15" customHeight="1" thickBot="1">
      <c r="B29" s="626"/>
      <c r="C29" s="631"/>
      <c r="D29" s="653"/>
      <c r="E29" s="653"/>
      <c r="F29" s="646"/>
      <c r="G29" s="646"/>
      <c r="H29" s="646"/>
      <c r="I29" s="646"/>
      <c r="J29" s="647"/>
      <c r="K29" s="647"/>
      <c r="L29" s="646"/>
      <c r="M29" s="646"/>
      <c r="N29" s="646"/>
      <c r="O29" s="646"/>
      <c r="P29" s="646"/>
      <c r="Q29" s="646"/>
      <c r="R29" s="646"/>
      <c r="S29" s="649"/>
    </row>
    <row r="30" spans="2:19" ht="15" customHeight="1">
      <c r="B30" s="626" t="s">
        <v>26</v>
      </c>
      <c r="C30" s="631" t="s">
        <v>244</v>
      </c>
      <c r="D30" s="651">
        <v>0</v>
      </c>
      <c r="E30" s="651">
        <v>0</v>
      </c>
      <c r="F30" s="645">
        <v>7</v>
      </c>
      <c r="G30" s="645">
        <v>13</v>
      </c>
      <c r="H30" s="645">
        <v>2</v>
      </c>
      <c r="I30" s="645">
        <v>96</v>
      </c>
      <c r="J30" s="645">
        <v>0</v>
      </c>
      <c r="K30" s="645">
        <v>0</v>
      </c>
      <c r="L30" s="645">
        <v>7</v>
      </c>
      <c r="M30" s="645">
        <v>7</v>
      </c>
      <c r="N30" s="645">
        <v>7</v>
      </c>
      <c r="O30" s="645">
        <v>7</v>
      </c>
      <c r="P30" s="645">
        <v>7</v>
      </c>
      <c r="Q30" s="645">
        <v>7</v>
      </c>
      <c r="R30" s="645">
        <v>7</v>
      </c>
      <c r="S30" s="648">
        <v>7</v>
      </c>
    </row>
    <row r="31" spans="2:19" ht="15" customHeight="1" thickBot="1">
      <c r="B31" s="626"/>
      <c r="C31" s="631"/>
      <c r="D31" s="653"/>
      <c r="E31" s="653"/>
      <c r="F31" s="646"/>
      <c r="G31" s="646"/>
      <c r="H31" s="646"/>
      <c r="I31" s="646"/>
      <c r="J31" s="647"/>
      <c r="K31" s="647"/>
      <c r="L31" s="646"/>
      <c r="M31" s="646"/>
      <c r="N31" s="646"/>
      <c r="O31" s="646"/>
      <c r="P31" s="646"/>
      <c r="Q31" s="646"/>
      <c r="R31" s="646"/>
      <c r="S31" s="649"/>
    </row>
    <row r="32" spans="2:19" ht="15" customHeight="1">
      <c r="B32" s="626" t="s">
        <v>27</v>
      </c>
      <c r="C32" s="631" t="s">
        <v>243</v>
      </c>
      <c r="D32" s="651">
        <v>0</v>
      </c>
      <c r="E32" s="651">
        <v>0</v>
      </c>
      <c r="F32" s="645">
        <v>6</v>
      </c>
      <c r="G32" s="645">
        <v>8</v>
      </c>
      <c r="H32" s="645">
        <v>0</v>
      </c>
      <c r="I32" s="645">
        <v>0</v>
      </c>
      <c r="J32" s="645">
        <v>0</v>
      </c>
      <c r="K32" s="645">
        <v>0</v>
      </c>
      <c r="L32" s="645">
        <v>14</v>
      </c>
      <c r="M32" s="645">
        <v>20</v>
      </c>
      <c r="N32" s="645">
        <v>14</v>
      </c>
      <c r="O32" s="645">
        <v>22</v>
      </c>
      <c r="P32" s="645">
        <v>4</v>
      </c>
      <c r="Q32" s="645">
        <v>4</v>
      </c>
      <c r="R32" s="645">
        <v>14</v>
      </c>
      <c r="S32" s="648">
        <v>16</v>
      </c>
    </row>
    <row r="33" spans="2:19" ht="15" customHeight="1" thickBot="1">
      <c r="B33" s="641"/>
      <c r="C33" s="642"/>
      <c r="D33" s="652"/>
      <c r="E33" s="652"/>
      <c r="F33" s="647"/>
      <c r="G33" s="647"/>
      <c r="H33" s="647"/>
      <c r="I33" s="647"/>
      <c r="J33" s="647"/>
      <c r="K33" s="647"/>
      <c r="L33" s="647"/>
      <c r="M33" s="647"/>
      <c r="N33" s="647"/>
      <c r="O33" s="647"/>
      <c r="P33" s="647"/>
      <c r="Q33" s="647"/>
      <c r="R33" s="647"/>
      <c r="S33" s="650"/>
    </row>
    <row r="34" spans="2:19" ht="15" customHeight="1"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</row>
    <row r="35" spans="2:19" ht="15" customHeight="1"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</row>
    <row r="37" spans="2:19" ht="19.5" customHeight="1"/>
    <row r="38" spans="2:19" ht="27.75" customHeight="1"/>
    <row r="39" spans="2:19" ht="26.25" customHeight="1"/>
    <row r="40" spans="2:19" ht="36" customHeight="1"/>
    <row r="41" spans="2:19" ht="31.5" customHeight="1"/>
    <row r="42" spans="2:19" ht="30" customHeight="1"/>
    <row r="43" spans="2:19" ht="25.5" customHeight="1"/>
    <row r="44" spans="2:19" ht="24" customHeight="1"/>
    <row r="45" spans="2:19" ht="33.75" customHeight="1"/>
    <row r="46" spans="2:19" ht="35.25" customHeight="1"/>
    <row r="47" spans="2:19" ht="28.5" customHeight="1"/>
    <row r="48" spans="2:19" ht="23.25" customHeight="1"/>
    <row r="49" ht="30" customHeight="1"/>
    <row r="50" ht="22.5" customHeight="1"/>
    <row r="51" ht="22.5" customHeight="1"/>
    <row r="53" ht="24.75" customHeight="1"/>
    <row r="54" ht="21.75" customHeight="1"/>
    <row r="55" ht="35.25" customHeight="1"/>
    <row r="56" ht="33" customHeight="1"/>
    <row r="57" ht="22.5" customHeight="1"/>
    <row r="58" ht="22.5" customHeight="1"/>
    <row r="59" ht="24.75" customHeight="1"/>
    <row r="60" ht="24" customHeight="1"/>
    <row r="61" ht="32.25" customHeight="1"/>
    <row r="63" ht="34.5" customHeight="1"/>
    <row r="65" ht="21.75" customHeight="1"/>
  </sheetData>
  <mergeCells count="67">
    <mergeCell ref="R4:S5"/>
    <mergeCell ref="B4:B6"/>
    <mergeCell ref="C4:C6"/>
    <mergeCell ref="D4:E5"/>
    <mergeCell ref="F4:G5"/>
    <mergeCell ref="H4:K4"/>
    <mergeCell ref="L4:M5"/>
    <mergeCell ref="N4:O5"/>
    <mergeCell ref="H5:I5"/>
    <mergeCell ref="J5:K5"/>
    <mergeCell ref="P4:Q5"/>
    <mergeCell ref="O28:O29"/>
    <mergeCell ref="S28:S29"/>
    <mergeCell ref="P28:P29"/>
    <mergeCell ref="B7:C7"/>
    <mergeCell ref="B8:B27"/>
    <mergeCell ref="B28:B29"/>
    <mergeCell ref="C28:C29"/>
    <mergeCell ref="D28:D29"/>
    <mergeCell ref="H28:H29"/>
    <mergeCell ref="I28:I29"/>
    <mergeCell ref="G28:G29"/>
    <mergeCell ref="F28:F29"/>
    <mergeCell ref="E28:E29"/>
    <mergeCell ref="J28:J29"/>
    <mergeCell ref="K28:K29"/>
    <mergeCell ref="M28:M29"/>
    <mergeCell ref="N28:N29"/>
    <mergeCell ref="L28:L29"/>
    <mergeCell ref="F30:F31"/>
    <mergeCell ref="E30:E31"/>
    <mergeCell ref="J30:J31"/>
    <mergeCell ref="K30:K31"/>
    <mergeCell ref="L30:L31"/>
    <mergeCell ref="I30:I31"/>
    <mergeCell ref="G30:G31"/>
    <mergeCell ref="H30:H31"/>
    <mergeCell ref="B32:B33"/>
    <mergeCell ref="C32:C33"/>
    <mergeCell ref="B30:B31"/>
    <mergeCell ref="C30:C31"/>
    <mergeCell ref="D30:D31"/>
    <mergeCell ref="N32:N33"/>
    <mergeCell ref="N30:N31"/>
    <mergeCell ref="O30:O31"/>
    <mergeCell ref="O32:O33"/>
    <mergeCell ref="M30:M31"/>
    <mergeCell ref="M32:M33"/>
    <mergeCell ref="L32:L33"/>
    <mergeCell ref="D32:D33"/>
    <mergeCell ref="H32:H33"/>
    <mergeCell ref="J32:J33"/>
    <mergeCell ref="E32:E33"/>
    <mergeCell ref="G32:G33"/>
    <mergeCell ref="F32:F33"/>
    <mergeCell ref="I32:I33"/>
    <mergeCell ref="K32:K33"/>
    <mergeCell ref="P30:P31"/>
    <mergeCell ref="P32:P33"/>
    <mergeCell ref="S30:S31"/>
    <mergeCell ref="S32:S33"/>
    <mergeCell ref="Q28:Q29"/>
    <mergeCell ref="Q30:Q31"/>
    <mergeCell ref="Q32:Q33"/>
    <mergeCell ref="R28:R29"/>
    <mergeCell ref="R30:R31"/>
    <mergeCell ref="R32:R3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43"/>
  <sheetViews>
    <sheetView zoomScaleNormal="100" workbookViewId="0">
      <selection activeCell="B36" sqref="B36"/>
    </sheetView>
  </sheetViews>
  <sheetFormatPr defaultRowHeight="17.399999999999999"/>
  <cols>
    <col min="2" max="2" width="21.19921875" customWidth="1"/>
    <col min="3" max="3" width="14.19921875" customWidth="1"/>
    <col min="4" max="7" width="15.59765625" customWidth="1"/>
    <col min="11" max="11" width="16.5" customWidth="1"/>
    <col min="12" max="12" width="13.8984375" customWidth="1"/>
    <col min="14" max="14" width="12.59765625" customWidth="1"/>
    <col min="15" max="15" width="11.8984375" customWidth="1"/>
    <col min="16" max="16" width="11.59765625" customWidth="1"/>
  </cols>
  <sheetData>
    <row r="1" spans="2:12" ht="20.399999999999999">
      <c r="B1" s="4" t="s">
        <v>268</v>
      </c>
    </row>
    <row r="2" spans="2:12" ht="21">
      <c r="C2" s="2" t="s">
        <v>10</v>
      </c>
    </row>
    <row r="3" spans="2:12" ht="18" thickBot="1">
      <c r="B3" s="21"/>
      <c r="C3" s="21"/>
      <c r="D3" s="21"/>
      <c r="E3" s="21"/>
      <c r="F3" s="21"/>
      <c r="G3" s="22" t="s">
        <v>693</v>
      </c>
      <c r="H3" s="21"/>
      <c r="I3" s="21"/>
      <c r="J3" s="12"/>
      <c r="K3" s="12"/>
    </row>
    <row r="4" spans="2:12">
      <c r="B4" s="659" t="s">
        <v>1</v>
      </c>
      <c r="C4" s="656" t="s">
        <v>2</v>
      </c>
      <c r="D4" s="656" t="s">
        <v>267</v>
      </c>
      <c r="E4" s="656"/>
      <c r="F4" s="656"/>
      <c r="G4" s="657"/>
      <c r="H4" s="21"/>
      <c r="I4" s="21"/>
      <c r="J4" s="12"/>
      <c r="K4" s="12"/>
    </row>
    <row r="5" spans="2:12">
      <c r="B5" s="654"/>
      <c r="C5" s="655"/>
      <c r="D5" s="424" t="s">
        <v>638</v>
      </c>
      <c r="E5" s="424" t="s">
        <v>669</v>
      </c>
      <c r="F5" s="424" t="s">
        <v>670</v>
      </c>
      <c r="G5" s="425" t="s">
        <v>671</v>
      </c>
      <c r="H5" s="21"/>
      <c r="I5" s="21"/>
      <c r="J5" s="12"/>
      <c r="K5" s="12"/>
    </row>
    <row r="6" spans="2:12">
      <c r="B6" s="426" t="s">
        <v>6</v>
      </c>
      <c r="C6" s="424" t="s">
        <v>257</v>
      </c>
      <c r="D6" s="242">
        <f>D7+D26+D27+D28</f>
        <v>632</v>
      </c>
      <c r="E6" s="242">
        <f>E7+E26+E27+E28</f>
        <v>616</v>
      </c>
      <c r="F6" s="242">
        <f t="shared" ref="F6:G6" si="0">F7+F26+F27+F28</f>
        <v>10</v>
      </c>
      <c r="G6" s="432">
        <f t="shared" si="0"/>
        <v>6</v>
      </c>
      <c r="H6" s="21"/>
      <c r="I6" s="21"/>
      <c r="J6" s="12"/>
      <c r="K6" s="12"/>
    </row>
    <row r="7" spans="2:12" ht="16.5" customHeight="1">
      <c r="B7" s="660" t="s">
        <v>11</v>
      </c>
      <c r="C7" s="423" t="s">
        <v>8</v>
      </c>
      <c r="D7" s="427">
        <f>SUM(E7:G7)</f>
        <v>605</v>
      </c>
      <c r="E7" s="427">
        <v>589</v>
      </c>
      <c r="F7" s="427">
        <v>10</v>
      </c>
      <c r="G7" s="298">
        <v>6</v>
      </c>
      <c r="H7" s="21"/>
      <c r="I7" s="21"/>
      <c r="J7" s="12"/>
      <c r="K7" s="12"/>
    </row>
    <row r="8" spans="2:12">
      <c r="B8" s="660"/>
      <c r="C8" s="423" t="s">
        <v>12</v>
      </c>
      <c r="D8" s="460">
        <f t="shared" ref="D8:D25" si="1">SUM(E8:G8)</f>
        <v>137</v>
      </c>
      <c r="E8" s="427">
        <v>133</v>
      </c>
      <c r="F8" s="427">
        <v>3</v>
      </c>
      <c r="G8" s="298">
        <v>1</v>
      </c>
      <c r="H8" s="21"/>
      <c r="I8" s="299" t="s">
        <v>694</v>
      </c>
      <c r="J8" s="291"/>
      <c r="K8" s="291"/>
      <c r="L8" s="291" t="s">
        <v>695</v>
      </c>
    </row>
    <row r="9" spans="2:12">
      <c r="B9" s="660"/>
      <c r="C9" s="423" t="s">
        <v>13</v>
      </c>
      <c r="D9" s="460">
        <f t="shared" si="1"/>
        <v>56</v>
      </c>
      <c r="E9" s="427">
        <v>56</v>
      </c>
      <c r="F9" s="447">
        <v>0</v>
      </c>
      <c r="G9" s="446">
        <v>0</v>
      </c>
      <c r="H9" s="21"/>
      <c r="I9" s="21"/>
      <c r="J9" s="12"/>
      <c r="K9" s="12"/>
    </row>
    <row r="10" spans="2:12">
      <c r="B10" s="660"/>
      <c r="C10" s="423" t="s">
        <v>14</v>
      </c>
      <c r="D10" s="460">
        <f t="shared" si="1"/>
        <v>21</v>
      </c>
      <c r="E10" s="427">
        <v>21</v>
      </c>
      <c r="F10" s="427">
        <v>0</v>
      </c>
      <c r="G10" s="298">
        <v>0</v>
      </c>
      <c r="H10" s="21"/>
      <c r="I10" s="21"/>
      <c r="J10" s="12"/>
      <c r="K10" s="12"/>
    </row>
    <row r="11" spans="2:12">
      <c r="B11" s="660"/>
      <c r="C11" s="423" t="s">
        <v>29</v>
      </c>
      <c r="D11" s="460">
        <f t="shared" si="1"/>
        <v>0</v>
      </c>
      <c r="E11" s="427">
        <v>0</v>
      </c>
      <c r="F11" s="427">
        <v>0</v>
      </c>
      <c r="G11" s="298">
        <v>0</v>
      </c>
      <c r="H11" s="21"/>
      <c r="I11" s="21"/>
      <c r="J11" s="12"/>
      <c r="K11" s="12"/>
    </row>
    <row r="12" spans="2:12" ht="16.5" customHeight="1">
      <c r="B12" s="660"/>
      <c r="C12" s="423" t="s">
        <v>30</v>
      </c>
      <c r="D12" s="460">
        <f t="shared" si="1"/>
        <v>0</v>
      </c>
      <c r="E12" s="427">
        <v>0</v>
      </c>
      <c r="F12" s="427">
        <v>0</v>
      </c>
      <c r="G12" s="298">
        <v>0</v>
      </c>
      <c r="H12" s="21"/>
      <c r="I12" s="21"/>
      <c r="J12" s="12"/>
      <c r="K12" s="12"/>
    </row>
    <row r="13" spans="2:12" s="103" customFormat="1" ht="16.5" customHeight="1">
      <c r="B13" s="660"/>
      <c r="C13" s="423" t="s">
        <v>612</v>
      </c>
      <c r="D13" s="460">
        <f t="shared" si="1"/>
        <v>2</v>
      </c>
      <c r="E13" s="427">
        <v>2</v>
      </c>
      <c r="F13" s="427">
        <v>0</v>
      </c>
      <c r="G13" s="298">
        <v>0</v>
      </c>
      <c r="H13" s="21"/>
      <c r="I13" s="21"/>
    </row>
    <row r="14" spans="2:12" s="103" customFormat="1" ht="16.5" customHeight="1">
      <c r="B14" s="660"/>
      <c r="C14" s="423" t="s">
        <v>15</v>
      </c>
      <c r="D14" s="460">
        <f t="shared" si="1"/>
        <v>24</v>
      </c>
      <c r="E14" s="427">
        <v>24</v>
      </c>
      <c r="F14" s="427">
        <v>0</v>
      </c>
      <c r="G14" s="298">
        <v>0</v>
      </c>
      <c r="H14" s="21"/>
      <c r="I14" s="21"/>
    </row>
    <row r="15" spans="2:12">
      <c r="B15" s="660"/>
      <c r="C15" s="423" t="s">
        <v>16</v>
      </c>
      <c r="D15" s="460">
        <f t="shared" si="1"/>
        <v>6</v>
      </c>
      <c r="E15" s="427">
        <v>6</v>
      </c>
      <c r="F15" s="427">
        <v>0</v>
      </c>
      <c r="G15" s="298">
        <v>0</v>
      </c>
      <c r="H15" s="21"/>
      <c r="I15" s="21"/>
      <c r="J15" s="12"/>
      <c r="K15" s="12"/>
    </row>
    <row r="16" spans="2:12">
      <c r="B16" s="660"/>
      <c r="C16" s="423" t="s">
        <v>17</v>
      </c>
      <c r="D16" s="460">
        <f t="shared" si="1"/>
        <v>0</v>
      </c>
      <c r="E16" s="427">
        <v>0</v>
      </c>
      <c r="F16" s="427">
        <v>0</v>
      </c>
      <c r="G16" s="298">
        <v>0</v>
      </c>
      <c r="H16" s="21"/>
      <c r="I16" s="21"/>
      <c r="J16" s="12"/>
      <c r="K16" s="12"/>
    </row>
    <row r="17" spans="2:11">
      <c r="B17" s="660"/>
      <c r="C17" s="423" t="s">
        <v>18</v>
      </c>
      <c r="D17" s="460">
        <f t="shared" si="1"/>
        <v>27</v>
      </c>
      <c r="E17" s="427">
        <v>27</v>
      </c>
      <c r="F17" s="427">
        <v>0</v>
      </c>
      <c r="G17" s="298">
        <v>0</v>
      </c>
      <c r="H17" s="21"/>
      <c r="I17" s="21"/>
      <c r="J17" s="12"/>
      <c r="K17" s="12"/>
    </row>
    <row r="18" spans="2:11">
      <c r="B18" s="660"/>
      <c r="C18" s="423" t="s">
        <v>19</v>
      </c>
      <c r="D18" s="460">
        <f t="shared" si="1"/>
        <v>42</v>
      </c>
      <c r="E18" s="427">
        <v>42</v>
      </c>
      <c r="F18" s="427">
        <v>0</v>
      </c>
      <c r="G18" s="298">
        <v>0</v>
      </c>
      <c r="H18" s="21"/>
      <c r="I18" s="21"/>
      <c r="J18" s="12"/>
      <c r="K18" s="12"/>
    </row>
    <row r="19" spans="2:11">
      <c r="B19" s="660"/>
      <c r="C19" s="423" t="s">
        <v>21</v>
      </c>
      <c r="D19" s="460">
        <f t="shared" si="1"/>
        <v>78</v>
      </c>
      <c r="E19" s="427">
        <v>76</v>
      </c>
      <c r="F19" s="427">
        <v>1</v>
      </c>
      <c r="G19" s="298">
        <v>1</v>
      </c>
      <c r="H19" s="21"/>
      <c r="I19" s="21"/>
      <c r="J19" s="12"/>
      <c r="K19" s="12"/>
    </row>
    <row r="20" spans="2:11">
      <c r="B20" s="660"/>
      <c r="C20" s="423" t="s">
        <v>22</v>
      </c>
      <c r="D20" s="460">
        <f t="shared" si="1"/>
        <v>4</v>
      </c>
      <c r="E20" s="427">
        <v>4</v>
      </c>
      <c r="F20" s="427">
        <v>0</v>
      </c>
      <c r="G20" s="298">
        <v>0</v>
      </c>
      <c r="H20" s="21"/>
      <c r="I20" s="21"/>
      <c r="J20" s="12"/>
      <c r="K20" s="12"/>
    </row>
    <row r="21" spans="2:11">
      <c r="B21" s="660"/>
      <c r="C21" s="423" t="s">
        <v>23</v>
      </c>
      <c r="D21" s="460">
        <f t="shared" si="1"/>
        <v>10</v>
      </c>
      <c r="E21" s="447">
        <v>9</v>
      </c>
      <c r="F21" s="427">
        <v>0</v>
      </c>
      <c r="G21" s="298">
        <v>1</v>
      </c>
      <c r="H21" s="21"/>
      <c r="I21" s="21"/>
      <c r="J21" s="12"/>
      <c r="K21" s="12"/>
    </row>
    <row r="22" spans="2:11">
      <c r="B22" s="660"/>
      <c r="C22" s="423" t="s">
        <v>24</v>
      </c>
      <c r="D22" s="460">
        <f t="shared" si="1"/>
        <v>107</v>
      </c>
      <c r="E22" s="427">
        <v>107</v>
      </c>
      <c r="F22" s="427">
        <v>0</v>
      </c>
      <c r="G22" s="298">
        <v>0</v>
      </c>
      <c r="H22" s="21"/>
      <c r="I22" s="21"/>
      <c r="J22" s="12"/>
      <c r="K22" s="12"/>
    </row>
    <row r="23" spans="2:11">
      <c r="B23" s="660"/>
      <c r="C23" s="423" t="s">
        <v>25</v>
      </c>
      <c r="D23" s="460">
        <f t="shared" si="1"/>
        <v>9</v>
      </c>
      <c r="E23" s="427">
        <v>9</v>
      </c>
      <c r="F23" s="427">
        <v>0</v>
      </c>
      <c r="G23" s="298">
        <v>0</v>
      </c>
      <c r="H23" s="21"/>
      <c r="I23" s="21"/>
      <c r="J23" s="12"/>
      <c r="K23" s="12"/>
    </row>
    <row r="24" spans="2:11">
      <c r="B24" s="660"/>
      <c r="C24" s="423" t="s">
        <v>204</v>
      </c>
      <c r="D24" s="460">
        <f t="shared" si="1"/>
        <v>53</v>
      </c>
      <c r="E24" s="427">
        <v>53</v>
      </c>
      <c r="F24" s="427">
        <v>0</v>
      </c>
      <c r="G24" s="298">
        <v>0</v>
      </c>
      <c r="H24" s="21"/>
      <c r="I24" s="21"/>
      <c r="J24" s="12"/>
      <c r="K24" s="12"/>
    </row>
    <row r="25" spans="2:11">
      <c r="B25" s="660"/>
      <c r="C25" s="423" t="s">
        <v>209</v>
      </c>
      <c r="D25" s="460">
        <f t="shared" si="1"/>
        <v>29</v>
      </c>
      <c r="E25" s="427">
        <v>29</v>
      </c>
      <c r="F25" s="427">
        <v>0</v>
      </c>
      <c r="G25" s="298">
        <v>0</v>
      </c>
      <c r="H25" s="21"/>
      <c r="I25" s="21"/>
      <c r="J25" s="12"/>
      <c r="K25" s="12"/>
    </row>
    <row r="26" spans="2:11">
      <c r="B26" s="428" t="s">
        <v>282</v>
      </c>
      <c r="C26" s="421" t="s">
        <v>43</v>
      </c>
      <c r="D26" s="460">
        <v>0</v>
      </c>
      <c r="E26" s="460">
        <v>0</v>
      </c>
      <c r="F26" s="460">
        <v>0</v>
      </c>
      <c r="G26" s="459">
        <v>0</v>
      </c>
      <c r="H26" s="21"/>
      <c r="I26" s="21"/>
      <c r="J26" s="12"/>
      <c r="K26" s="12"/>
    </row>
    <row r="27" spans="2:11">
      <c r="B27" s="428" t="s">
        <v>26</v>
      </c>
      <c r="C27" s="421" t="s">
        <v>44</v>
      </c>
      <c r="D27" s="460">
        <v>0</v>
      </c>
      <c r="E27" s="462">
        <v>0</v>
      </c>
      <c r="F27" s="462">
        <v>0</v>
      </c>
      <c r="G27" s="463">
        <v>0</v>
      </c>
      <c r="H27" s="21"/>
      <c r="I27" s="21"/>
      <c r="J27" s="12"/>
      <c r="K27" s="12"/>
    </row>
    <row r="28" spans="2:11" ht="18" thickBot="1">
      <c r="B28" s="429" t="s">
        <v>27</v>
      </c>
      <c r="C28" s="422" t="s">
        <v>45</v>
      </c>
      <c r="D28" s="460">
        <v>27</v>
      </c>
      <c r="E28" s="464">
        <v>27</v>
      </c>
      <c r="F28" s="464">
        <v>0</v>
      </c>
      <c r="G28" s="461">
        <v>0</v>
      </c>
      <c r="H28" s="21"/>
      <c r="I28" s="21"/>
      <c r="J28" s="12"/>
      <c r="K28" s="12"/>
    </row>
    <row r="29" spans="2:11">
      <c r="B29" s="21"/>
      <c r="C29" s="21"/>
      <c r="D29" s="21"/>
      <c r="E29" s="21"/>
      <c r="F29" s="21"/>
      <c r="G29" s="21"/>
      <c r="H29" s="21"/>
      <c r="I29" s="21"/>
      <c r="J29" s="12"/>
      <c r="K29" s="12"/>
    </row>
    <row r="41" spans="8:8" ht="38.25" customHeight="1">
      <c r="H41" s="8"/>
    </row>
    <row r="43" spans="8:8" ht="35.25" customHeight="1">
      <c r="H43" s="8"/>
    </row>
  </sheetData>
  <mergeCells count="4">
    <mergeCell ref="B4:B5"/>
    <mergeCell ref="C4:C5"/>
    <mergeCell ref="D4:G4"/>
    <mergeCell ref="B7:B2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45"/>
  <sheetViews>
    <sheetView zoomScale="115" zoomScaleNormal="115" workbookViewId="0">
      <selection activeCell="J23" sqref="J23"/>
    </sheetView>
  </sheetViews>
  <sheetFormatPr defaultRowHeight="17.399999999999999"/>
  <cols>
    <col min="2" max="2" width="14.19921875" customWidth="1"/>
    <col min="3" max="3" width="19.59765625" customWidth="1"/>
    <col min="4" max="4" width="10.3984375" customWidth="1"/>
    <col min="5" max="5" width="12.69921875" bestFit="1" customWidth="1"/>
    <col min="6" max="6" width="11.69921875" bestFit="1" customWidth="1"/>
    <col min="7" max="7" width="11.69921875" customWidth="1"/>
    <col min="9" max="9" width="13.8984375" customWidth="1"/>
    <col min="11" max="11" width="15.69921875" customWidth="1"/>
    <col min="12" max="12" width="13.8984375" customWidth="1"/>
    <col min="13" max="13" width="10.8984375" customWidth="1"/>
    <col min="14" max="15" width="11.09765625" customWidth="1"/>
    <col min="16" max="16" width="10.8984375" customWidth="1"/>
  </cols>
  <sheetData>
    <row r="1" spans="2:11" ht="20.399999999999999">
      <c r="B1" s="4" t="s">
        <v>269</v>
      </c>
    </row>
    <row r="2" spans="2:11" ht="21">
      <c r="C2" s="2" t="s">
        <v>10</v>
      </c>
    </row>
    <row r="3" spans="2:11" ht="18" thickBot="1">
      <c r="B3" s="21"/>
      <c r="C3" s="21"/>
      <c r="D3" s="21"/>
      <c r="E3" s="21"/>
      <c r="F3" s="21"/>
      <c r="G3" s="22" t="s">
        <v>696</v>
      </c>
      <c r="H3" s="21"/>
      <c r="I3" s="21"/>
      <c r="J3" s="21"/>
      <c r="K3" s="21"/>
    </row>
    <row r="4" spans="2:11">
      <c r="B4" s="596" t="s">
        <v>1</v>
      </c>
      <c r="C4" s="599" t="s">
        <v>2</v>
      </c>
      <c r="D4" s="656" t="s">
        <v>267</v>
      </c>
      <c r="E4" s="656"/>
      <c r="F4" s="656"/>
      <c r="G4" s="657"/>
      <c r="H4" s="21"/>
      <c r="I4" s="21"/>
      <c r="J4" s="21"/>
      <c r="K4" s="21"/>
    </row>
    <row r="5" spans="2:11" ht="18" thickBot="1">
      <c r="B5" s="598"/>
      <c r="C5" s="601"/>
      <c r="D5" s="441" t="s">
        <v>638</v>
      </c>
      <c r="E5" s="441" t="s">
        <v>669</v>
      </c>
      <c r="F5" s="441" t="s">
        <v>670</v>
      </c>
      <c r="G5" s="440" t="s">
        <v>671</v>
      </c>
      <c r="H5" s="21"/>
      <c r="I5" s="21"/>
      <c r="J5" s="21"/>
      <c r="K5" s="21"/>
    </row>
    <row r="6" spans="2:11" ht="15" customHeight="1" thickTop="1">
      <c r="B6" s="661" t="s">
        <v>6</v>
      </c>
      <c r="C6" s="610"/>
      <c r="D6" s="439">
        <v>248784</v>
      </c>
      <c r="E6" s="439">
        <v>228693</v>
      </c>
      <c r="F6" s="439">
        <v>0</v>
      </c>
      <c r="G6" s="435">
        <v>0</v>
      </c>
      <c r="H6" s="21"/>
      <c r="I6" s="21"/>
      <c r="J6" s="21"/>
      <c r="K6" s="21"/>
    </row>
    <row r="7" spans="2:11" ht="15" customHeight="1">
      <c r="B7" s="587" t="s">
        <v>11</v>
      </c>
      <c r="C7" s="437" t="s">
        <v>8</v>
      </c>
      <c r="D7" s="438">
        <f>SUM(D8:D23)</f>
        <v>186752</v>
      </c>
      <c r="E7" s="438">
        <f>SUM(E8:E23)</f>
        <v>186752</v>
      </c>
      <c r="F7" s="438">
        <v>0</v>
      </c>
      <c r="G7" s="445">
        <v>0</v>
      </c>
      <c r="H7" s="21"/>
      <c r="I7" s="21"/>
      <c r="J7" s="21"/>
      <c r="K7" s="21"/>
    </row>
    <row r="8" spans="2:11" ht="15" customHeight="1">
      <c r="B8" s="595"/>
      <c r="C8" s="437" t="s">
        <v>12</v>
      </c>
      <c r="D8" s="438">
        <v>0</v>
      </c>
      <c r="E8" s="438">
        <v>0</v>
      </c>
      <c r="F8" s="438">
        <v>0</v>
      </c>
      <c r="G8" s="445">
        <v>0</v>
      </c>
      <c r="H8" s="21"/>
      <c r="I8" s="21"/>
      <c r="J8" s="21"/>
      <c r="K8" s="21"/>
    </row>
    <row r="9" spans="2:11" ht="15" customHeight="1">
      <c r="B9" s="595"/>
      <c r="C9" s="437" t="s">
        <v>13</v>
      </c>
      <c r="D9" s="438">
        <v>0</v>
      </c>
      <c r="E9" s="438">
        <v>0</v>
      </c>
      <c r="F9" s="438">
        <v>0</v>
      </c>
      <c r="G9" s="445">
        <v>0</v>
      </c>
      <c r="H9" s="21"/>
      <c r="I9" s="21"/>
      <c r="J9" s="21"/>
      <c r="K9" s="21"/>
    </row>
    <row r="10" spans="2:11" ht="15" customHeight="1">
      <c r="B10" s="595"/>
      <c r="C10" s="437" t="s">
        <v>14</v>
      </c>
      <c r="D10" s="438">
        <v>0</v>
      </c>
      <c r="E10" s="438">
        <v>0</v>
      </c>
      <c r="F10" s="438">
        <v>0</v>
      </c>
      <c r="G10" s="445">
        <v>0</v>
      </c>
      <c r="H10" s="21"/>
      <c r="I10" s="21"/>
      <c r="J10" s="21"/>
      <c r="K10" s="21"/>
    </row>
    <row r="11" spans="2:11" ht="15" customHeight="1">
      <c r="B11" s="595"/>
      <c r="C11" s="437" t="s">
        <v>29</v>
      </c>
      <c r="D11" s="438">
        <v>3589</v>
      </c>
      <c r="E11" s="438">
        <v>3589</v>
      </c>
      <c r="F11" s="438">
        <v>0</v>
      </c>
      <c r="G11" s="445">
        <v>0</v>
      </c>
      <c r="H11" s="21"/>
      <c r="I11" s="21"/>
      <c r="J11" s="21"/>
      <c r="K11" s="21"/>
    </row>
    <row r="12" spans="2:11" ht="15" customHeight="1">
      <c r="B12" s="595"/>
      <c r="C12" s="437" t="s">
        <v>30</v>
      </c>
      <c r="D12" s="438">
        <v>0</v>
      </c>
      <c r="E12" s="438">
        <v>0</v>
      </c>
      <c r="F12" s="438">
        <v>0</v>
      </c>
      <c r="G12" s="445">
        <v>0</v>
      </c>
      <c r="H12" s="21"/>
      <c r="I12" s="21"/>
      <c r="J12" s="21"/>
      <c r="K12" s="21"/>
    </row>
    <row r="13" spans="2:11" ht="15" customHeight="1">
      <c r="B13" s="595"/>
      <c r="C13" s="437" t="s">
        <v>15</v>
      </c>
      <c r="D13" s="438">
        <v>1421</v>
      </c>
      <c r="E13" s="438">
        <v>1421</v>
      </c>
      <c r="F13" s="438">
        <v>0</v>
      </c>
      <c r="G13" s="445">
        <v>0</v>
      </c>
      <c r="H13" s="21"/>
      <c r="I13" s="21"/>
      <c r="J13" s="21"/>
      <c r="K13" s="21"/>
    </row>
    <row r="14" spans="2:11" ht="15" customHeight="1">
      <c r="B14" s="595"/>
      <c r="C14" s="437" t="s">
        <v>16</v>
      </c>
      <c r="D14" s="438">
        <v>14406</v>
      </c>
      <c r="E14" s="438">
        <v>14406</v>
      </c>
      <c r="F14" s="438">
        <v>0</v>
      </c>
      <c r="G14" s="445">
        <v>0</v>
      </c>
      <c r="H14" s="21"/>
      <c r="I14" s="21"/>
      <c r="J14" s="21"/>
      <c r="K14" s="21"/>
    </row>
    <row r="15" spans="2:11" ht="15" customHeight="1">
      <c r="B15" s="595"/>
      <c r="C15" s="437" t="s">
        <v>17</v>
      </c>
      <c r="D15" s="438">
        <v>13205</v>
      </c>
      <c r="E15" s="438">
        <v>13205</v>
      </c>
      <c r="F15" s="438">
        <v>0</v>
      </c>
      <c r="G15" s="445">
        <v>0</v>
      </c>
      <c r="H15" s="21"/>
      <c r="I15" s="21"/>
      <c r="J15" s="21"/>
      <c r="K15" s="21"/>
    </row>
    <row r="16" spans="2:11" ht="15" customHeight="1">
      <c r="B16" s="595"/>
      <c r="C16" s="437" t="s">
        <v>18</v>
      </c>
      <c r="D16" s="438">
        <v>2084</v>
      </c>
      <c r="E16" s="438">
        <v>2084</v>
      </c>
      <c r="F16" s="438">
        <v>0</v>
      </c>
      <c r="G16" s="445">
        <v>0</v>
      </c>
      <c r="H16" s="21"/>
      <c r="I16" s="21"/>
      <c r="J16" s="21"/>
      <c r="K16" s="21"/>
    </row>
    <row r="17" spans="2:14" ht="15" customHeight="1">
      <c r="B17" s="595"/>
      <c r="C17" s="437" t="s">
        <v>19</v>
      </c>
      <c r="D17" s="438">
        <v>1820</v>
      </c>
      <c r="E17" s="438">
        <v>1820</v>
      </c>
      <c r="F17" s="438">
        <v>0</v>
      </c>
      <c r="G17" s="445">
        <v>0</v>
      </c>
      <c r="H17" s="21"/>
      <c r="I17" s="21"/>
      <c r="J17" s="21"/>
      <c r="K17" s="21"/>
    </row>
    <row r="18" spans="2:14" ht="15" customHeight="1">
      <c r="B18" s="595"/>
      <c r="C18" s="437" t="s">
        <v>21</v>
      </c>
      <c r="D18" s="438">
        <v>22718</v>
      </c>
      <c r="E18" s="438">
        <v>22718</v>
      </c>
      <c r="F18" s="438">
        <v>0</v>
      </c>
      <c r="G18" s="445">
        <v>0</v>
      </c>
      <c r="H18" s="21"/>
      <c r="I18" s="21"/>
      <c r="J18" s="21"/>
      <c r="K18" s="21"/>
    </row>
    <row r="19" spans="2:14" ht="15" customHeight="1">
      <c r="B19" s="595"/>
      <c r="C19" s="437" t="s">
        <v>22</v>
      </c>
      <c r="D19" s="438">
        <v>51145</v>
      </c>
      <c r="E19" s="438">
        <v>51145</v>
      </c>
      <c r="F19" s="438">
        <v>0</v>
      </c>
      <c r="G19" s="445">
        <v>0</v>
      </c>
      <c r="H19" s="21"/>
      <c r="I19" s="21"/>
      <c r="J19" s="21"/>
      <c r="K19" s="21"/>
    </row>
    <row r="20" spans="2:14" ht="15" customHeight="1">
      <c r="B20" s="595"/>
      <c r="C20" s="437" t="s">
        <v>24</v>
      </c>
      <c r="D20" s="438">
        <v>31984</v>
      </c>
      <c r="E20" s="438">
        <v>31984</v>
      </c>
      <c r="F20" s="438">
        <v>0</v>
      </c>
      <c r="G20" s="445">
        <v>0</v>
      </c>
      <c r="H20" s="21"/>
      <c r="I20" s="21"/>
      <c r="J20" s="21"/>
      <c r="K20" s="21"/>
    </row>
    <row r="21" spans="2:14" ht="15" customHeight="1">
      <c r="B21" s="595"/>
      <c r="C21" s="437" t="s">
        <v>25</v>
      </c>
      <c r="D21" s="438">
        <v>9525</v>
      </c>
      <c r="E21" s="438">
        <v>9525</v>
      </c>
      <c r="F21" s="438">
        <v>0</v>
      </c>
      <c r="G21" s="445">
        <v>0</v>
      </c>
      <c r="H21" s="21"/>
      <c r="I21" s="21"/>
      <c r="J21" s="21"/>
      <c r="K21" s="21"/>
    </row>
    <row r="22" spans="2:14" ht="15" customHeight="1">
      <c r="B22" s="595"/>
      <c r="C22" s="437" t="s">
        <v>204</v>
      </c>
      <c r="D22" s="438">
        <v>29471</v>
      </c>
      <c r="E22" s="438">
        <v>29471</v>
      </c>
      <c r="F22" s="438">
        <v>0</v>
      </c>
      <c r="G22" s="445">
        <v>0</v>
      </c>
      <c r="H22" s="21"/>
      <c r="I22" s="21"/>
      <c r="J22" s="21"/>
      <c r="K22" s="21"/>
    </row>
    <row r="23" spans="2:14" ht="15" customHeight="1">
      <c r="B23" s="595"/>
      <c r="C23" s="437" t="s">
        <v>209</v>
      </c>
      <c r="D23" s="438">
        <v>5384</v>
      </c>
      <c r="E23" s="438">
        <v>5384</v>
      </c>
      <c r="F23" s="438">
        <v>0</v>
      </c>
      <c r="G23" s="445">
        <v>0</v>
      </c>
      <c r="H23" s="21"/>
      <c r="I23" s="21"/>
      <c r="J23" s="21"/>
      <c r="K23" s="21"/>
    </row>
    <row r="24" spans="2:14" ht="15" customHeight="1">
      <c r="B24" s="442" t="s">
        <v>154</v>
      </c>
      <c r="C24" s="436" t="s">
        <v>43</v>
      </c>
      <c r="D24" s="457">
        <v>20662</v>
      </c>
      <c r="E24" s="457">
        <v>571</v>
      </c>
      <c r="F24" s="457" t="s">
        <v>7</v>
      </c>
      <c r="G24" s="458" t="s">
        <v>7</v>
      </c>
      <c r="H24" s="21"/>
      <c r="I24" s="21"/>
      <c r="J24" s="21"/>
      <c r="K24" s="21"/>
    </row>
    <row r="25" spans="2:14" ht="15" customHeight="1">
      <c r="B25" s="442" t="s">
        <v>26</v>
      </c>
      <c r="C25" s="436" t="s">
        <v>44</v>
      </c>
      <c r="D25" s="457">
        <v>12308</v>
      </c>
      <c r="E25" s="457">
        <v>12308</v>
      </c>
      <c r="F25" s="457" t="s">
        <v>28</v>
      </c>
      <c r="G25" s="458" t="s">
        <v>28</v>
      </c>
      <c r="H25" s="21"/>
      <c r="I25" s="21"/>
      <c r="J25" s="21"/>
      <c r="K25" s="21"/>
    </row>
    <row r="26" spans="2:14" ht="15" customHeight="1" thickBot="1">
      <c r="B26" s="443" t="s">
        <v>27</v>
      </c>
      <c r="C26" s="444" t="s">
        <v>45</v>
      </c>
      <c r="D26" s="433">
        <v>32079</v>
      </c>
      <c r="E26" s="433">
        <v>32079</v>
      </c>
      <c r="F26" s="433" t="s">
        <v>28</v>
      </c>
      <c r="G26" s="434" t="s">
        <v>28</v>
      </c>
      <c r="H26" s="21"/>
      <c r="I26" s="21"/>
      <c r="J26" s="21"/>
      <c r="K26" s="21"/>
    </row>
    <row r="27" spans="2:14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13"/>
      <c r="M27" s="10"/>
      <c r="N27" s="10"/>
    </row>
    <row r="42" ht="37.5" customHeight="1"/>
    <row r="45" ht="37.5" customHeight="1"/>
  </sheetData>
  <mergeCells count="5">
    <mergeCell ref="B4:B5"/>
    <mergeCell ref="C4:C5"/>
    <mergeCell ref="B6:C6"/>
    <mergeCell ref="B7:B23"/>
    <mergeCell ref="D4:G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42"/>
  <sheetViews>
    <sheetView zoomScale="115" zoomScaleNormal="115" workbookViewId="0">
      <selection activeCell="K32" sqref="K32"/>
    </sheetView>
  </sheetViews>
  <sheetFormatPr defaultRowHeight="17.399999999999999"/>
  <cols>
    <col min="2" max="2" width="17.3984375" customWidth="1"/>
    <col min="3" max="3" width="14.69921875" customWidth="1"/>
    <col min="4" max="7" width="15.59765625" customWidth="1"/>
    <col min="8" max="8" width="14.5" customWidth="1"/>
    <col min="11" max="11" width="13.8984375" customWidth="1"/>
    <col min="12" max="12" width="14.09765625" customWidth="1"/>
  </cols>
  <sheetData>
    <row r="1" spans="2:8" ht="20.399999999999999">
      <c r="B1" s="4" t="s">
        <v>270</v>
      </c>
    </row>
    <row r="2" spans="2:8" ht="21">
      <c r="C2" s="2" t="s">
        <v>10</v>
      </c>
      <c r="E2" s="5"/>
    </row>
    <row r="3" spans="2:8" ht="18" thickBot="1">
      <c r="B3" s="103"/>
      <c r="C3" s="103"/>
      <c r="D3" s="103"/>
      <c r="E3" s="103"/>
      <c r="F3" s="103"/>
      <c r="G3" s="103"/>
      <c r="H3" s="20" t="s">
        <v>702</v>
      </c>
    </row>
    <row r="4" spans="2:8">
      <c r="B4" s="596" t="s">
        <v>1</v>
      </c>
      <c r="C4" s="599" t="s">
        <v>2</v>
      </c>
      <c r="D4" s="656" t="s">
        <v>603</v>
      </c>
      <c r="E4" s="656"/>
      <c r="F4" s="656"/>
      <c r="G4" s="656"/>
      <c r="H4" s="657"/>
    </row>
    <row r="5" spans="2:8" ht="18" thickBot="1">
      <c r="B5" s="598"/>
      <c r="C5" s="601"/>
      <c r="D5" s="424" t="s">
        <v>638</v>
      </c>
      <c r="E5" s="424" t="s">
        <v>665</v>
      </c>
      <c r="F5" s="424" t="s">
        <v>666</v>
      </c>
      <c r="G5" s="424" t="s">
        <v>667</v>
      </c>
      <c r="H5" s="425" t="s">
        <v>668</v>
      </c>
    </row>
    <row r="6" spans="2:8" ht="18" thickTop="1">
      <c r="B6" s="662" t="s">
        <v>6</v>
      </c>
      <c r="C6" s="663"/>
      <c r="D6" s="241">
        <f>SUM(D7,D27,D28,D29)</f>
        <v>132</v>
      </c>
      <c r="E6" s="241">
        <f>SUM(E7,E27,E28,E29)</f>
        <v>119</v>
      </c>
      <c r="F6" s="241">
        <f>SUM(F7,F27,F28,F29)</f>
        <v>132</v>
      </c>
      <c r="G6" s="241">
        <f>SUM(G7,G27,G28,G29)</f>
        <v>0</v>
      </c>
      <c r="H6" s="431">
        <f>SUM(H7,H27,H28,H29)</f>
        <v>0</v>
      </c>
    </row>
    <row r="7" spans="2:8" ht="15" customHeight="1">
      <c r="B7" s="587" t="s">
        <v>11</v>
      </c>
      <c r="C7" s="364" t="s">
        <v>8</v>
      </c>
      <c r="D7" s="419">
        <f>E7</f>
        <v>107</v>
      </c>
      <c r="E7" s="419">
        <v>107</v>
      </c>
      <c r="F7" s="419">
        <v>107</v>
      </c>
      <c r="G7" s="427" t="s">
        <v>257</v>
      </c>
      <c r="H7" s="420">
        <v>0</v>
      </c>
    </row>
    <row r="8" spans="2:8" ht="15" customHeight="1">
      <c r="B8" s="595"/>
      <c r="C8" s="136" t="s">
        <v>149</v>
      </c>
      <c r="D8" s="448">
        <f t="shared" ref="D8:D26" si="0">E8</f>
        <v>27</v>
      </c>
      <c r="E8" s="427">
        <v>27</v>
      </c>
      <c r="F8" s="362">
        <v>27</v>
      </c>
      <c r="G8" s="427" t="s">
        <v>257</v>
      </c>
      <c r="H8" s="298" t="s">
        <v>611</v>
      </c>
    </row>
    <row r="9" spans="2:8" ht="15" customHeight="1">
      <c r="B9" s="595"/>
      <c r="C9" s="136" t="s">
        <v>13</v>
      </c>
      <c r="D9" s="448">
        <f t="shared" si="0"/>
        <v>20</v>
      </c>
      <c r="E9" s="427">
        <v>20</v>
      </c>
      <c r="F9" s="362">
        <v>20</v>
      </c>
      <c r="G9" s="427" t="s">
        <v>611</v>
      </c>
      <c r="H9" s="298" t="s">
        <v>611</v>
      </c>
    </row>
    <row r="10" spans="2:8" ht="15" customHeight="1">
      <c r="B10" s="595"/>
      <c r="C10" s="136" t="s">
        <v>14</v>
      </c>
      <c r="D10" s="448">
        <f t="shared" si="0"/>
        <v>14</v>
      </c>
      <c r="E10" s="427">
        <v>14</v>
      </c>
      <c r="F10" s="427">
        <v>14</v>
      </c>
      <c r="G10" s="427" t="s">
        <v>611</v>
      </c>
      <c r="H10" s="298" t="s">
        <v>611</v>
      </c>
    </row>
    <row r="11" spans="2:8" ht="15" customHeight="1">
      <c r="B11" s="595"/>
      <c r="C11" s="135" t="s">
        <v>29</v>
      </c>
      <c r="D11" s="448" t="str">
        <f t="shared" si="0"/>
        <v>-</v>
      </c>
      <c r="E11" s="427" t="s">
        <v>611</v>
      </c>
      <c r="F11" s="427" t="s">
        <v>611</v>
      </c>
      <c r="G11" s="427" t="s">
        <v>611</v>
      </c>
      <c r="H11" s="298" t="s">
        <v>611</v>
      </c>
    </row>
    <row r="12" spans="2:8" ht="15" customHeight="1">
      <c r="B12" s="595"/>
      <c r="C12" s="135" t="s">
        <v>30</v>
      </c>
      <c r="D12" s="448" t="str">
        <f t="shared" si="0"/>
        <v>-</v>
      </c>
      <c r="E12" s="427" t="s">
        <v>611</v>
      </c>
      <c r="F12" s="427" t="s">
        <v>611</v>
      </c>
      <c r="G12" s="427" t="s">
        <v>611</v>
      </c>
      <c r="H12" s="298" t="s">
        <v>611</v>
      </c>
    </row>
    <row r="13" spans="2:8" ht="15" customHeight="1">
      <c r="B13" s="595"/>
      <c r="C13" s="135" t="s">
        <v>31</v>
      </c>
      <c r="D13" s="448" t="str">
        <f t="shared" si="0"/>
        <v>-</v>
      </c>
      <c r="E13" s="427" t="s">
        <v>611</v>
      </c>
      <c r="F13" s="427" t="s">
        <v>611</v>
      </c>
      <c r="G13" s="427" t="s">
        <v>611</v>
      </c>
      <c r="H13" s="298" t="s">
        <v>611</v>
      </c>
    </row>
    <row r="14" spans="2:8" ht="15" customHeight="1">
      <c r="B14" s="595"/>
      <c r="C14" s="136" t="s">
        <v>15</v>
      </c>
      <c r="D14" s="448">
        <f t="shared" si="0"/>
        <v>5</v>
      </c>
      <c r="E14" s="427">
        <v>5</v>
      </c>
      <c r="F14" s="427">
        <v>5</v>
      </c>
      <c r="G14" s="427" t="s">
        <v>611</v>
      </c>
      <c r="H14" s="298" t="s">
        <v>611</v>
      </c>
    </row>
    <row r="15" spans="2:8" ht="15" customHeight="1">
      <c r="B15" s="595"/>
      <c r="C15" s="136" t="s">
        <v>16</v>
      </c>
      <c r="D15" s="448" t="str">
        <f t="shared" si="0"/>
        <v>-</v>
      </c>
      <c r="E15" s="362" t="s">
        <v>611</v>
      </c>
      <c r="F15" s="427" t="s">
        <v>611</v>
      </c>
      <c r="G15" s="427" t="s">
        <v>611</v>
      </c>
      <c r="H15" s="298" t="s">
        <v>611</v>
      </c>
    </row>
    <row r="16" spans="2:8" ht="15" customHeight="1">
      <c r="B16" s="595"/>
      <c r="C16" s="136" t="s">
        <v>17</v>
      </c>
      <c r="D16" s="448" t="str">
        <f t="shared" si="0"/>
        <v>-</v>
      </c>
      <c r="E16" s="427" t="s">
        <v>611</v>
      </c>
      <c r="F16" s="427" t="s">
        <v>611</v>
      </c>
      <c r="G16" s="427" t="s">
        <v>611</v>
      </c>
      <c r="H16" s="298" t="s">
        <v>611</v>
      </c>
    </row>
    <row r="17" spans="2:14" ht="15" customHeight="1">
      <c r="B17" s="595"/>
      <c r="C17" s="136" t="s">
        <v>18</v>
      </c>
      <c r="D17" s="448">
        <f t="shared" si="0"/>
        <v>9</v>
      </c>
      <c r="E17" s="427">
        <v>9</v>
      </c>
      <c r="F17" s="427">
        <v>9</v>
      </c>
      <c r="G17" s="427" t="s">
        <v>611</v>
      </c>
      <c r="H17" s="298" t="s">
        <v>611</v>
      </c>
    </row>
    <row r="18" spans="2:14" ht="15" customHeight="1">
      <c r="B18" s="595"/>
      <c r="C18" s="136" t="s">
        <v>604</v>
      </c>
      <c r="D18" s="448">
        <f t="shared" si="0"/>
        <v>21</v>
      </c>
      <c r="E18" s="427">
        <v>21</v>
      </c>
      <c r="F18" s="427">
        <v>21</v>
      </c>
      <c r="G18" s="427" t="s">
        <v>611</v>
      </c>
      <c r="H18" s="298" t="s">
        <v>611</v>
      </c>
    </row>
    <row r="19" spans="2:14" ht="15" customHeight="1">
      <c r="B19" s="595"/>
      <c r="C19" s="136" t="s">
        <v>20</v>
      </c>
      <c r="D19" s="448" t="str">
        <f t="shared" si="0"/>
        <v>-</v>
      </c>
      <c r="E19" s="427" t="s">
        <v>611</v>
      </c>
      <c r="F19" s="427" t="s">
        <v>611</v>
      </c>
      <c r="G19" s="427" t="s">
        <v>611</v>
      </c>
      <c r="H19" s="298" t="s">
        <v>611</v>
      </c>
    </row>
    <row r="20" spans="2:14" ht="15" customHeight="1">
      <c r="B20" s="595"/>
      <c r="C20" s="136" t="s">
        <v>21</v>
      </c>
      <c r="D20" s="448" t="str">
        <f t="shared" si="0"/>
        <v>-</v>
      </c>
      <c r="E20" s="427" t="s">
        <v>611</v>
      </c>
      <c r="F20" s="427" t="s">
        <v>611</v>
      </c>
      <c r="G20" s="427" t="s">
        <v>611</v>
      </c>
      <c r="H20" s="298" t="s">
        <v>611</v>
      </c>
    </row>
    <row r="21" spans="2:14" ht="15" customHeight="1">
      <c r="B21" s="595"/>
      <c r="C21" s="136" t="s">
        <v>22</v>
      </c>
      <c r="D21" s="448">
        <f t="shared" si="0"/>
        <v>1</v>
      </c>
      <c r="E21" s="427">
        <v>1</v>
      </c>
      <c r="F21" s="427">
        <v>1</v>
      </c>
      <c r="G21" s="427" t="s">
        <v>611</v>
      </c>
      <c r="H21" s="298" t="s">
        <v>611</v>
      </c>
    </row>
    <row r="22" spans="2:14" ht="15" customHeight="1">
      <c r="B22" s="595"/>
      <c r="C22" s="136" t="s">
        <v>23</v>
      </c>
      <c r="D22" s="448" t="str">
        <f t="shared" si="0"/>
        <v>-</v>
      </c>
      <c r="E22" s="427" t="s">
        <v>611</v>
      </c>
      <c r="F22" s="427" t="s">
        <v>611</v>
      </c>
      <c r="G22" s="427" t="s">
        <v>611</v>
      </c>
      <c r="H22" s="298" t="s">
        <v>611</v>
      </c>
    </row>
    <row r="23" spans="2:14" ht="15" customHeight="1">
      <c r="B23" s="595"/>
      <c r="C23" s="136" t="s">
        <v>24</v>
      </c>
      <c r="D23" s="448">
        <f t="shared" si="0"/>
        <v>10</v>
      </c>
      <c r="E23" s="427">
        <v>10</v>
      </c>
      <c r="F23" s="427">
        <v>10</v>
      </c>
      <c r="G23" s="427" t="s">
        <v>611</v>
      </c>
      <c r="H23" s="298" t="s">
        <v>611</v>
      </c>
    </row>
    <row r="24" spans="2:14" ht="15" customHeight="1">
      <c r="B24" s="595"/>
      <c r="C24" s="136" t="s">
        <v>25</v>
      </c>
      <c r="D24" s="448" t="str">
        <f t="shared" si="0"/>
        <v>-</v>
      </c>
      <c r="E24" s="427" t="s">
        <v>611</v>
      </c>
      <c r="F24" s="427" t="s">
        <v>611</v>
      </c>
      <c r="G24" s="427" t="s">
        <v>611</v>
      </c>
      <c r="H24" s="298" t="s">
        <v>611</v>
      </c>
    </row>
    <row r="25" spans="2:14" s="103" customFormat="1" ht="15" customHeight="1">
      <c r="B25" s="595"/>
      <c r="C25" s="136" t="s">
        <v>204</v>
      </c>
      <c r="D25" s="448" t="str">
        <f t="shared" si="0"/>
        <v>-</v>
      </c>
      <c r="E25" s="427" t="s">
        <v>611</v>
      </c>
      <c r="F25" s="427" t="s">
        <v>611</v>
      </c>
      <c r="G25" s="427" t="s">
        <v>256</v>
      </c>
      <c r="H25" s="298" t="s">
        <v>256</v>
      </c>
    </row>
    <row r="26" spans="2:14" ht="15" customHeight="1">
      <c r="B26" s="591"/>
      <c r="C26" s="135" t="s">
        <v>600</v>
      </c>
      <c r="D26" s="448" t="str">
        <f t="shared" si="0"/>
        <v>-</v>
      </c>
      <c r="E26" s="427" t="s">
        <v>611</v>
      </c>
      <c r="F26" s="427" t="s">
        <v>611</v>
      </c>
      <c r="G26" s="427" t="s">
        <v>611</v>
      </c>
      <c r="H26" s="298" t="s">
        <v>611</v>
      </c>
    </row>
    <row r="27" spans="2:14" ht="15" customHeight="1">
      <c r="B27" s="121" t="s">
        <v>154</v>
      </c>
      <c r="C27" s="136" t="s">
        <v>43</v>
      </c>
      <c r="D27" s="460">
        <v>6</v>
      </c>
      <c r="E27" s="460" t="s">
        <v>712</v>
      </c>
      <c r="F27" s="460">
        <v>6</v>
      </c>
      <c r="G27" s="460" t="s">
        <v>712</v>
      </c>
      <c r="H27" s="459" t="s">
        <v>712</v>
      </c>
    </row>
    <row r="28" spans="2:14" ht="15" customHeight="1">
      <c r="B28" s="121" t="s">
        <v>26</v>
      </c>
      <c r="C28" s="136" t="s">
        <v>44</v>
      </c>
      <c r="D28" s="460">
        <v>7</v>
      </c>
      <c r="E28" s="460" t="s">
        <v>712</v>
      </c>
      <c r="F28" s="460">
        <v>7</v>
      </c>
      <c r="G28" s="460" t="s">
        <v>712</v>
      </c>
      <c r="H28" s="459" t="s">
        <v>712</v>
      </c>
    </row>
    <row r="29" spans="2:14" ht="15" customHeight="1" thickBot="1">
      <c r="B29" s="122" t="s">
        <v>27</v>
      </c>
      <c r="C29" s="130" t="s">
        <v>45</v>
      </c>
      <c r="D29" s="464">
        <v>12</v>
      </c>
      <c r="E29" s="464">
        <v>12</v>
      </c>
      <c r="F29" s="464">
        <v>12</v>
      </c>
      <c r="G29" s="464" t="s">
        <v>712</v>
      </c>
      <c r="H29" s="461" t="s">
        <v>712</v>
      </c>
    </row>
    <row r="30" spans="2:14"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1"/>
    </row>
    <row r="36" ht="16.5" customHeight="1"/>
    <row r="40" ht="36" customHeight="1"/>
    <row r="42" ht="31.5" customHeight="1"/>
  </sheetData>
  <mergeCells count="5">
    <mergeCell ref="B4:B5"/>
    <mergeCell ref="C4:C5"/>
    <mergeCell ref="B6:C6"/>
    <mergeCell ref="B7:B26"/>
    <mergeCell ref="D4:H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277"/>
  <sheetViews>
    <sheetView workbookViewId="0">
      <selection activeCell="E230" sqref="E230"/>
    </sheetView>
  </sheetViews>
  <sheetFormatPr defaultRowHeight="17.399999999999999"/>
  <cols>
    <col min="2" max="2" width="12.69921875" customWidth="1"/>
    <col min="3" max="3" width="15.59765625" customWidth="1"/>
    <col min="4" max="4" width="16.59765625" style="40" customWidth="1"/>
    <col min="5" max="6" width="15.59765625" customWidth="1"/>
    <col min="7" max="7" width="15.59765625" style="40" customWidth="1"/>
    <col min="8" max="9" width="15.59765625" customWidth="1"/>
    <col min="12" max="12" width="12.19921875" customWidth="1"/>
    <col min="13" max="13" width="13.5" customWidth="1"/>
  </cols>
  <sheetData>
    <row r="1" spans="2:9" ht="25.2">
      <c r="B1" s="1" t="s">
        <v>272</v>
      </c>
    </row>
    <row r="2" spans="2:9" ht="18" thickBot="1">
      <c r="B2" s="14"/>
      <c r="C2" s="14"/>
      <c r="E2" s="14"/>
      <c r="F2" s="14"/>
      <c r="H2" s="14"/>
      <c r="I2" s="20" t="s">
        <v>749</v>
      </c>
    </row>
    <row r="3" spans="2:9" ht="36.75" customHeight="1">
      <c r="B3" s="596" t="s">
        <v>46</v>
      </c>
      <c r="C3" s="599" t="s">
        <v>2</v>
      </c>
      <c r="D3" s="599" t="s">
        <v>661</v>
      </c>
      <c r="E3" s="602" t="s">
        <v>618</v>
      </c>
      <c r="F3" s="603"/>
      <c r="G3" s="603"/>
      <c r="H3" s="603"/>
      <c r="I3" s="605"/>
    </row>
    <row r="4" spans="2:9">
      <c r="B4" s="597"/>
      <c r="C4" s="600"/>
      <c r="D4" s="600"/>
      <c r="E4" s="666" t="s">
        <v>47</v>
      </c>
      <c r="F4" s="667"/>
      <c r="G4" s="667"/>
      <c r="H4" s="668"/>
      <c r="I4" s="89"/>
    </row>
    <row r="5" spans="2:9">
      <c r="B5" s="597"/>
      <c r="C5" s="600"/>
      <c r="D5" s="600"/>
      <c r="E5" s="669"/>
      <c r="F5" s="621"/>
      <c r="G5" s="621"/>
      <c r="H5" s="670"/>
      <c r="I5" s="83" t="s">
        <v>271</v>
      </c>
    </row>
    <row r="6" spans="2:9">
      <c r="B6" s="597"/>
      <c r="C6" s="600"/>
      <c r="D6" s="600"/>
      <c r="E6" s="671"/>
      <c r="F6" s="672"/>
      <c r="G6" s="672"/>
      <c r="H6" s="673"/>
      <c r="I6" s="83" t="s">
        <v>48</v>
      </c>
    </row>
    <row r="7" spans="2:9">
      <c r="B7" s="597"/>
      <c r="C7" s="600"/>
      <c r="D7" s="600"/>
      <c r="E7" s="606" t="s">
        <v>662</v>
      </c>
      <c r="F7" s="82" t="s">
        <v>41</v>
      </c>
      <c r="G7" s="82" t="s">
        <v>49</v>
      </c>
      <c r="H7" s="82" t="s">
        <v>50</v>
      </c>
      <c r="I7" s="83" t="s">
        <v>664</v>
      </c>
    </row>
    <row r="8" spans="2:9" ht="18" thickBot="1">
      <c r="B8" s="664"/>
      <c r="C8" s="665"/>
      <c r="D8" s="665"/>
      <c r="E8" s="665"/>
      <c r="F8" s="85" t="s">
        <v>663</v>
      </c>
      <c r="G8" s="85" t="s">
        <v>663</v>
      </c>
      <c r="H8" s="85" t="s">
        <v>663</v>
      </c>
      <c r="I8" s="43"/>
    </row>
    <row r="9" spans="2:9" ht="15" customHeight="1" thickTop="1">
      <c r="B9" s="674" t="s">
        <v>236</v>
      </c>
      <c r="C9" s="676" t="s">
        <v>283</v>
      </c>
      <c r="D9" s="574" t="s">
        <v>284</v>
      </c>
      <c r="E9" s="578" t="s">
        <v>162</v>
      </c>
      <c r="F9" s="578" t="s">
        <v>162</v>
      </c>
      <c r="G9" s="574">
        <v>1</v>
      </c>
      <c r="H9" s="578" t="s">
        <v>162</v>
      </c>
      <c r="I9" s="561"/>
    </row>
    <row r="10" spans="2:9" s="31" customFormat="1" ht="15" customHeight="1">
      <c r="B10" s="674"/>
      <c r="C10" s="677"/>
      <c r="D10" s="582" t="s">
        <v>285</v>
      </c>
      <c r="E10" s="577" t="s">
        <v>162</v>
      </c>
      <c r="F10" s="577" t="s">
        <v>162</v>
      </c>
      <c r="G10" s="582">
        <v>1</v>
      </c>
      <c r="H10" s="577">
        <v>1</v>
      </c>
      <c r="I10" s="566"/>
    </row>
    <row r="11" spans="2:9" s="31" customFormat="1" ht="15" customHeight="1">
      <c r="B11" s="674"/>
      <c r="C11" s="677"/>
      <c r="D11" s="582" t="s">
        <v>286</v>
      </c>
      <c r="E11" s="577" t="s">
        <v>162</v>
      </c>
      <c r="F11" s="577" t="s">
        <v>162</v>
      </c>
      <c r="G11" s="582">
        <v>1</v>
      </c>
      <c r="H11" s="577" t="s">
        <v>162</v>
      </c>
      <c r="I11" s="566"/>
    </row>
    <row r="12" spans="2:9" s="31" customFormat="1" ht="15" customHeight="1">
      <c r="B12" s="674"/>
      <c r="C12" s="677"/>
      <c r="D12" s="582" t="s">
        <v>287</v>
      </c>
      <c r="E12" s="577" t="s">
        <v>162</v>
      </c>
      <c r="F12" s="577" t="s">
        <v>162</v>
      </c>
      <c r="G12" s="582">
        <v>1</v>
      </c>
      <c r="H12" s="577">
        <v>1</v>
      </c>
      <c r="I12" s="566"/>
    </row>
    <row r="13" spans="2:9" s="31" customFormat="1" ht="15" customHeight="1">
      <c r="B13" s="674"/>
      <c r="C13" s="677"/>
      <c r="D13" s="582" t="s">
        <v>288</v>
      </c>
      <c r="E13" s="577" t="s">
        <v>162</v>
      </c>
      <c r="F13" s="577" t="s">
        <v>162</v>
      </c>
      <c r="G13" s="582">
        <v>1</v>
      </c>
      <c r="H13" s="577">
        <v>1</v>
      </c>
      <c r="I13" s="566"/>
    </row>
    <row r="14" spans="2:9" s="31" customFormat="1" ht="15" customHeight="1">
      <c r="B14" s="674"/>
      <c r="C14" s="677"/>
      <c r="D14" s="582" t="s">
        <v>289</v>
      </c>
      <c r="E14" s="577" t="s">
        <v>162</v>
      </c>
      <c r="F14" s="577" t="s">
        <v>162</v>
      </c>
      <c r="G14" s="582">
        <v>1</v>
      </c>
      <c r="H14" s="577" t="s">
        <v>162</v>
      </c>
      <c r="I14" s="566"/>
    </row>
    <row r="15" spans="2:9" s="31" customFormat="1" ht="15" customHeight="1">
      <c r="B15" s="674"/>
      <c r="C15" s="677"/>
      <c r="D15" s="582" t="s">
        <v>290</v>
      </c>
      <c r="E15" s="577" t="s">
        <v>162</v>
      </c>
      <c r="F15" s="577" t="s">
        <v>162</v>
      </c>
      <c r="G15" s="582">
        <v>1</v>
      </c>
      <c r="H15" s="577">
        <v>1</v>
      </c>
      <c r="I15" s="566"/>
    </row>
    <row r="16" spans="2:9" s="31" customFormat="1" ht="15" customHeight="1">
      <c r="B16" s="674"/>
      <c r="C16" s="677"/>
      <c r="D16" s="582" t="s">
        <v>291</v>
      </c>
      <c r="E16" s="577" t="s">
        <v>162</v>
      </c>
      <c r="F16" s="577" t="s">
        <v>162</v>
      </c>
      <c r="G16" s="582">
        <v>1</v>
      </c>
      <c r="H16" s="577" t="s">
        <v>162</v>
      </c>
      <c r="I16" s="566"/>
    </row>
    <row r="17" spans="2:9" s="31" customFormat="1" ht="15" customHeight="1">
      <c r="B17" s="674"/>
      <c r="C17" s="677"/>
      <c r="D17" s="582" t="s">
        <v>292</v>
      </c>
      <c r="E17" s="577" t="s">
        <v>162</v>
      </c>
      <c r="F17" s="577" t="s">
        <v>162</v>
      </c>
      <c r="G17" s="582">
        <v>1</v>
      </c>
      <c r="H17" s="577" t="s">
        <v>162</v>
      </c>
      <c r="I17" s="566"/>
    </row>
    <row r="18" spans="2:9" s="31" customFormat="1" ht="15" customHeight="1">
      <c r="B18" s="674"/>
      <c r="C18" s="677"/>
      <c r="D18" s="582" t="s">
        <v>293</v>
      </c>
      <c r="E18" s="577" t="s">
        <v>162</v>
      </c>
      <c r="F18" s="577" t="s">
        <v>162</v>
      </c>
      <c r="G18" s="582">
        <v>1</v>
      </c>
      <c r="H18" s="577" t="s">
        <v>162</v>
      </c>
      <c r="I18" s="566"/>
    </row>
    <row r="19" spans="2:9" s="31" customFormat="1" ht="15" customHeight="1">
      <c r="B19" s="674"/>
      <c r="C19" s="677"/>
      <c r="D19" s="582" t="s">
        <v>294</v>
      </c>
      <c r="E19" s="577" t="s">
        <v>162</v>
      </c>
      <c r="F19" s="577" t="s">
        <v>162</v>
      </c>
      <c r="G19" s="582">
        <v>1</v>
      </c>
      <c r="H19" s="577" t="s">
        <v>162</v>
      </c>
      <c r="I19" s="566"/>
    </row>
    <row r="20" spans="2:9" s="31" customFormat="1" ht="15" customHeight="1">
      <c r="B20" s="674"/>
      <c r="C20" s="677"/>
      <c r="D20" s="582" t="s">
        <v>295</v>
      </c>
      <c r="E20" s="577" t="s">
        <v>162</v>
      </c>
      <c r="F20" s="577" t="s">
        <v>162</v>
      </c>
      <c r="G20" s="582">
        <v>1</v>
      </c>
      <c r="H20" s="577" t="s">
        <v>162</v>
      </c>
      <c r="I20" s="566"/>
    </row>
    <row r="21" spans="2:9" s="31" customFormat="1" ht="15" customHeight="1">
      <c r="B21" s="674"/>
      <c r="C21" s="677"/>
      <c r="D21" s="582" t="s">
        <v>296</v>
      </c>
      <c r="E21" s="577" t="s">
        <v>162</v>
      </c>
      <c r="F21" s="577" t="s">
        <v>162</v>
      </c>
      <c r="G21" s="582">
        <v>1</v>
      </c>
      <c r="H21" s="577" t="s">
        <v>162</v>
      </c>
      <c r="I21" s="566"/>
    </row>
    <row r="22" spans="2:9" s="31" customFormat="1" ht="15" customHeight="1">
      <c r="B22" s="674"/>
      <c r="C22" s="677"/>
      <c r="D22" s="582" t="s">
        <v>297</v>
      </c>
      <c r="E22" s="577" t="s">
        <v>162</v>
      </c>
      <c r="F22" s="577" t="s">
        <v>162</v>
      </c>
      <c r="G22" s="582">
        <v>1</v>
      </c>
      <c r="H22" s="577" t="s">
        <v>162</v>
      </c>
      <c r="I22" s="566"/>
    </row>
    <row r="23" spans="2:9" s="31" customFormat="1" ht="15" customHeight="1">
      <c r="B23" s="674"/>
      <c r="C23" s="677"/>
      <c r="D23" s="582" t="s">
        <v>298</v>
      </c>
      <c r="E23" s="577" t="s">
        <v>162</v>
      </c>
      <c r="F23" s="577" t="s">
        <v>162</v>
      </c>
      <c r="G23" s="582">
        <v>1</v>
      </c>
      <c r="H23" s="577" t="s">
        <v>162</v>
      </c>
      <c r="I23" s="566"/>
    </row>
    <row r="24" spans="2:9" s="31" customFormat="1" ht="15" customHeight="1">
      <c r="B24" s="674"/>
      <c r="C24" s="677"/>
      <c r="D24" s="582" t="s">
        <v>299</v>
      </c>
      <c r="E24" s="577" t="s">
        <v>162</v>
      </c>
      <c r="F24" s="577" t="s">
        <v>162</v>
      </c>
      <c r="G24" s="582">
        <v>1</v>
      </c>
      <c r="H24" s="577" t="s">
        <v>162</v>
      </c>
      <c r="I24" s="566"/>
    </row>
    <row r="25" spans="2:9" s="31" customFormat="1" ht="15" customHeight="1">
      <c r="B25" s="674"/>
      <c r="C25" s="677"/>
      <c r="D25" s="582" t="s">
        <v>300</v>
      </c>
      <c r="E25" s="577" t="s">
        <v>162</v>
      </c>
      <c r="F25" s="577" t="s">
        <v>162</v>
      </c>
      <c r="G25" s="582">
        <v>1</v>
      </c>
      <c r="H25" s="577" t="s">
        <v>162</v>
      </c>
      <c r="I25" s="566"/>
    </row>
    <row r="26" spans="2:9" s="31" customFormat="1" ht="15" customHeight="1">
      <c r="B26" s="674"/>
      <c r="C26" s="677"/>
      <c r="D26" s="582" t="s">
        <v>301</v>
      </c>
      <c r="E26" s="577" t="s">
        <v>162</v>
      </c>
      <c r="F26" s="577" t="s">
        <v>162</v>
      </c>
      <c r="G26" s="582">
        <v>1</v>
      </c>
      <c r="H26" s="577" t="s">
        <v>162</v>
      </c>
      <c r="I26" s="566"/>
    </row>
    <row r="27" spans="2:9" s="31" customFormat="1" ht="15" customHeight="1">
      <c r="B27" s="674"/>
      <c r="C27" s="677"/>
      <c r="D27" s="582" t="s">
        <v>302</v>
      </c>
      <c r="E27" s="577" t="s">
        <v>162</v>
      </c>
      <c r="F27" s="577" t="s">
        <v>162</v>
      </c>
      <c r="G27" s="582">
        <v>1</v>
      </c>
      <c r="H27" s="577" t="s">
        <v>162</v>
      </c>
      <c r="I27" s="566"/>
    </row>
    <row r="28" spans="2:9" s="31" customFormat="1" ht="15" customHeight="1">
      <c r="B28" s="674"/>
      <c r="C28" s="677"/>
      <c r="D28" s="582" t="s">
        <v>303</v>
      </c>
      <c r="E28" s="577" t="s">
        <v>162</v>
      </c>
      <c r="F28" s="577" t="s">
        <v>162</v>
      </c>
      <c r="G28" s="582">
        <v>1</v>
      </c>
      <c r="H28" s="577" t="s">
        <v>162</v>
      </c>
      <c r="I28" s="566"/>
    </row>
    <row r="29" spans="2:9" s="31" customFormat="1" ht="15" customHeight="1">
      <c r="B29" s="674"/>
      <c r="C29" s="677"/>
      <c r="D29" s="582" t="s">
        <v>304</v>
      </c>
      <c r="E29" s="577" t="s">
        <v>162</v>
      </c>
      <c r="F29" s="577" t="s">
        <v>162</v>
      </c>
      <c r="G29" s="582">
        <v>1</v>
      </c>
      <c r="H29" s="577" t="s">
        <v>162</v>
      </c>
      <c r="I29" s="566"/>
    </row>
    <row r="30" spans="2:9" s="31" customFormat="1" ht="15" customHeight="1">
      <c r="B30" s="674"/>
      <c r="C30" s="677"/>
      <c r="D30" s="582" t="s">
        <v>305</v>
      </c>
      <c r="E30" s="577" t="s">
        <v>162</v>
      </c>
      <c r="F30" s="577" t="s">
        <v>162</v>
      </c>
      <c r="G30" s="582">
        <v>1</v>
      </c>
      <c r="H30" s="577" t="s">
        <v>162</v>
      </c>
      <c r="I30" s="566"/>
    </row>
    <row r="31" spans="2:9" s="31" customFormat="1" ht="15" customHeight="1">
      <c r="B31" s="674"/>
      <c r="C31" s="677"/>
      <c r="D31" s="582" t="s">
        <v>306</v>
      </c>
      <c r="E31" s="577" t="s">
        <v>162</v>
      </c>
      <c r="F31" s="577" t="s">
        <v>162</v>
      </c>
      <c r="G31" s="582">
        <v>1</v>
      </c>
      <c r="H31" s="577" t="s">
        <v>162</v>
      </c>
      <c r="I31" s="566"/>
    </row>
    <row r="32" spans="2:9" s="31" customFormat="1" ht="15" customHeight="1">
      <c r="B32" s="674"/>
      <c r="C32" s="677"/>
      <c r="D32" s="582" t="s">
        <v>307</v>
      </c>
      <c r="E32" s="577" t="s">
        <v>162</v>
      </c>
      <c r="F32" s="577" t="s">
        <v>162</v>
      </c>
      <c r="G32" s="582">
        <v>1</v>
      </c>
      <c r="H32" s="577" t="s">
        <v>162</v>
      </c>
      <c r="I32" s="566"/>
    </row>
    <row r="33" spans="2:9" s="31" customFormat="1" ht="15" customHeight="1">
      <c r="B33" s="674"/>
      <c r="C33" s="677"/>
      <c r="D33" s="582" t="s">
        <v>308</v>
      </c>
      <c r="E33" s="577" t="s">
        <v>162</v>
      </c>
      <c r="F33" s="577" t="s">
        <v>162</v>
      </c>
      <c r="G33" s="582">
        <v>1</v>
      </c>
      <c r="H33" s="577" t="s">
        <v>162</v>
      </c>
      <c r="I33" s="566"/>
    </row>
    <row r="34" spans="2:9" s="31" customFormat="1" ht="15" customHeight="1">
      <c r="B34" s="674"/>
      <c r="C34" s="677"/>
      <c r="D34" s="582" t="s">
        <v>309</v>
      </c>
      <c r="E34" s="577" t="s">
        <v>162</v>
      </c>
      <c r="F34" s="577" t="s">
        <v>162</v>
      </c>
      <c r="G34" s="582">
        <v>1</v>
      </c>
      <c r="H34" s="577" t="s">
        <v>162</v>
      </c>
      <c r="I34" s="566"/>
    </row>
    <row r="35" spans="2:9" s="31" customFormat="1" ht="15" customHeight="1">
      <c r="B35" s="674"/>
      <c r="C35" s="677"/>
      <c r="D35" s="582" t="s">
        <v>310</v>
      </c>
      <c r="E35" s="577" t="s">
        <v>162</v>
      </c>
      <c r="F35" s="577" t="s">
        <v>162</v>
      </c>
      <c r="G35" s="582">
        <v>1</v>
      </c>
      <c r="H35" s="577" t="s">
        <v>162</v>
      </c>
      <c r="I35" s="566"/>
    </row>
    <row r="36" spans="2:9" s="31" customFormat="1" ht="15" customHeight="1">
      <c r="B36" s="674"/>
      <c r="C36" s="677"/>
      <c r="D36" s="582" t="s">
        <v>311</v>
      </c>
      <c r="E36" s="577" t="s">
        <v>162</v>
      </c>
      <c r="F36" s="577" t="s">
        <v>162</v>
      </c>
      <c r="G36" s="582">
        <v>1</v>
      </c>
      <c r="H36" s="577" t="s">
        <v>162</v>
      </c>
      <c r="I36" s="566"/>
    </row>
    <row r="37" spans="2:9" ht="15" customHeight="1">
      <c r="B37" s="675"/>
      <c r="C37" s="677"/>
      <c r="D37" s="582" t="s">
        <v>312</v>
      </c>
      <c r="E37" s="577" t="s">
        <v>162</v>
      </c>
      <c r="F37" s="577" t="s">
        <v>162</v>
      </c>
      <c r="G37" s="582">
        <v>1</v>
      </c>
      <c r="H37" s="577" t="s">
        <v>162</v>
      </c>
      <c r="I37" s="566"/>
    </row>
    <row r="38" spans="2:9" ht="15" customHeight="1">
      <c r="B38" s="675"/>
      <c r="C38" s="677"/>
      <c r="D38" s="582" t="s">
        <v>313</v>
      </c>
      <c r="E38" s="577" t="s">
        <v>162</v>
      </c>
      <c r="F38" s="577" t="s">
        <v>162</v>
      </c>
      <c r="G38" s="582">
        <v>1</v>
      </c>
      <c r="H38" s="577" t="s">
        <v>162</v>
      </c>
      <c r="I38" s="566"/>
    </row>
    <row r="39" spans="2:9" s="31" customFormat="1" ht="15" customHeight="1">
      <c r="B39" s="675"/>
      <c r="C39" s="678" t="s">
        <v>14</v>
      </c>
      <c r="D39" s="574" t="s">
        <v>314</v>
      </c>
      <c r="E39" s="577" t="s">
        <v>162</v>
      </c>
      <c r="F39" s="577" t="s">
        <v>162</v>
      </c>
      <c r="G39" s="574">
        <v>1</v>
      </c>
      <c r="H39" s="577" t="s">
        <v>162</v>
      </c>
      <c r="I39" s="566"/>
    </row>
    <row r="40" spans="2:9" s="31" customFormat="1" ht="15" customHeight="1">
      <c r="B40" s="675"/>
      <c r="C40" s="679"/>
      <c r="D40" s="574" t="s">
        <v>315</v>
      </c>
      <c r="E40" s="577" t="s">
        <v>162</v>
      </c>
      <c r="F40" s="577" t="s">
        <v>162</v>
      </c>
      <c r="G40" s="574">
        <v>1</v>
      </c>
      <c r="H40" s="577" t="s">
        <v>162</v>
      </c>
      <c r="I40" s="561"/>
    </row>
    <row r="41" spans="2:9" s="31" customFormat="1" ht="15" customHeight="1">
      <c r="B41" s="675"/>
      <c r="C41" s="679"/>
      <c r="D41" s="574" t="s">
        <v>316</v>
      </c>
      <c r="E41" s="577" t="s">
        <v>162</v>
      </c>
      <c r="F41" s="577" t="s">
        <v>162</v>
      </c>
      <c r="G41" s="574">
        <v>1</v>
      </c>
      <c r="H41" s="577" t="s">
        <v>162</v>
      </c>
      <c r="I41" s="561"/>
    </row>
    <row r="42" spans="2:9" s="31" customFormat="1" ht="15" customHeight="1">
      <c r="B42" s="675"/>
      <c r="C42" s="679"/>
      <c r="D42" s="574" t="s">
        <v>317</v>
      </c>
      <c r="E42" s="577" t="s">
        <v>162</v>
      </c>
      <c r="F42" s="577" t="s">
        <v>162</v>
      </c>
      <c r="G42" s="574">
        <v>1</v>
      </c>
      <c r="H42" s="577">
        <v>1</v>
      </c>
      <c r="I42" s="561"/>
    </row>
    <row r="43" spans="2:9" s="31" customFormat="1" ht="15" customHeight="1">
      <c r="B43" s="675"/>
      <c r="C43" s="679"/>
      <c r="D43" s="574" t="s">
        <v>318</v>
      </c>
      <c r="E43" s="577" t="s">
        <v>162</v>
      </c>
      <c r="F43" s="577" t="s">
        <v>162</v>
      </c>
      <c r="G43" s="574">
        <v>1</v>
      </c>
      <c r="H43" s="577" t="s">
        <v>162</v>
      </c>
      <c r="I43" s="561"/>
    </row>
    <row r="44" spans="2:9" s="31" customFormat="1" ht="15" customHeight="1">
      <c r="B44" s="675"/>
      <c r="C44" s="679"/>
      <c r="D44" s="574" t="s">
        <v>319</v>
      </c>
      <c r="E44" s="577" t="s">
        <v>162</v>
      </c>
      <c r="F44" s="577" t="s">
        <v>162</v>
      </c>
      <c r="G44" s="574">
        <v>1</v>
      </c>
      <c r="H44" s="577" t="s">
        <v>162</v>
      </c>
      <c r="I44" s="561"/>
    </row>
    <row r="45" spans="2:9" s="31" customFormat="1" ht="15" customHeight="1">
      <c r="B45" s="675"/>
      <c r="C45" s="679"/>
      <c r="D45" s="574" t="s">
        <v>320</v>
      </c>
      <c r="E45" s="577" t="s">
        <v>162</v>
      </c>
      <c r="F45" s="577" t="s">
        <v>162</v>
      </c>
      <c r="G45" s="574">
        <v>1</v>
      </c>
      <c r="H45" s="577" t="s">
        <v>162</v>
      </c>
      <c r="I45" s="561"/>
    </row>
    <row r="46" spans="2:9" s="31" customFormat="1" ht="15" customHeight="1">
      <c r="B46" s="675"/>
      <c r="C46" s="679"/>
      <c r="D46" s="574" t="s">
        <v>321</v>
      </c>
      <c r="E46" s="577" t="s">
        <v>162</v>
      </c>
      <c r="F46" s="577" t="s">
        <v>162</v>
      </c>
      <c r="G46" s="574">
        <v>1</v>
      </c>
      <c r="H46" s="577" t="s">
        <v>162</v>
      </c>
      <c r="I46" s="561"/>
    </row>
    <row r="47" spans="2:9" s="31" customFormat="1" ht="15" customHeight="1">
      <c r="B47" s="675"/>
      <c r="C47" s="679"/>
      <c r="D47" s="574" t="s">
        <v>322</v>
      </c>
      <c r="E47" s="577" t="s">
        <v>162</v>
      </c>
      <c r="F47" s="577" t="s">
        <v>162</v>
      </c>
      <c r="G47" s="574">
        <v>1</v>
      </c>
      <c r="H47" s="577" t="s">
        <v>162</v>
      </c>
      <c r="I47" s="561"/>
    </row>
    <row r="48" spans="2:9" s="31" customFormat="1" ht="15" customHeight="1">
      <c r="B48" s="675"/>
      <c r="C48" s="679"/>
      <c r="D48" s="574" t="s">
        <v>323</v>
      </c>
      <c r="E48" s="577" t="s">
        <v>162</v>
      </c>
      <c r="F48" s="577" t="s">
        <v>162</v>
      </c>
      <c r="G48" s="574">
        <v>1</v>
      </c>
      <c r="H48" s="577" t="s">
        <v>162</v>
      </c>
      <c r="I48" s="561"/>
    </row>
    <row r="49" spans="2:9" s="31" customFormat="1" ht="15" customHeight="1">
      <c r="B49" s="675"/>
      <c r="C49" s="679"/>
      <c r="D49" s="574" t="s">
        <v>324</v>
      </c>
      <c r="E49" s="577" t="s">
        <v>162</v>
      </c>
      <c r="F49" s="577" t="s">
        <v>162</v>
      </c>
      <c r="G49" s="574">
        <v>1</v>
      </c>
      <c r="H49" s="577">
        <v>1</v>
      </c>
      <c r="I49" s="561"/>
    </row>
    <row r="50" spans="2:9" s="31" customFormat="1" ht="15" customHeight="1">
      <c r="B50" s="675"/>
      <c r="C50" s="679"/>
      <c r="D50" s="574" t="s">
        <v>325</v>
      </c>
      <c r="E50" s="577" t="s">
        <v>162</v>
      </c>
      <c r="F50" s="577" t="s">
        <v>162</v>
      </c>
      <c r="G50" s="574">
        <v>1</v>
      </c>
      <c r="H50" s="577" t="s">
        <v>162</v>
      </c>
      <c r="I50" s="561"/>
    </row>
    <row r="51" spans="2:9" s="31" customFormat="1" ht="15" customHeight="1">
      <c r="B51" s="675"/>
      <c r="C51" s="679"/>
      <c r="D51" s="574" t="s">
        <v>326</v>
      </c>
      <c r="E51" s="577" t="s">
        <v>162</v>
      </c>
      <c r="F51" s="577" t="s">
        <v>162</v>
      </c>
      <c r="G51" s="574">
        <v>1</v>
      </c>
      <c r="H51" s="577" t="s">
        <v>162</v>
      </c>
      <c r="I51" s="561"/>
    </row>
    <row r="52" spans="2:9" s="31" customFormat="1" ht="15" customHeight="1">
      <c r="B52" s="675"/>
      <c r="C52" s="679"/>
      <c r="D52" s="574" t="s">
        <v>327</v>
      </c>
      <c r="E52" s="577" t="s">
        <v>162</v>
      </c>
      <c r="F52" s="577" t="s">
        <v>162</v>
      </c>
      <c r="G52" s="574">
        <v>1</v>
      </c>
      <c r="H52" s="577" t="s">
        <v>162</v>
      </c>
      <c r="I52" s="561"/>
    </row>
    <row r="53" spans="2:9" s="31" customFormat="1" ht="15" customHeight="1">
      <c r="B53" s="675"/>
      <c r="C53" s="679"/>
      <c r="D53" s="574" t="s">
        <v>328</v>
      </c>
      <c r="E53" s="577" t="s">
        <v>162</v>
      </c>
      <c r="F53" s="577" t="s">
        <v>162</v>
      </c>
      <c r="G53" s="574">
        <v>1</v>
      </c>
      <c r="H53" s="577">
        <v>1</v>
      </c>
      <c r="I53" s="561"/>
    </row>
    <row r="54" spans="2:9" s="31" customFormat="1" ht="15" customHeight="1">
      <c r="B54" s="675"/>
      <c r="C54" s="679"/>
      <c r="D54" s="574" t="s">
        <v>329</v>
      </c>
      <c r="E54" s="577" t="s">
        <v>162</v>
      </c>
      <c r="F54" s="577" t="s">
        <v>162</v>
      </c>
      <c r="G54" s="574">
        <v>1</v>
      </c>
      <c r="H54" s="577" t="s">
        <v>162</v>
      </c>
      <c r="I54" s="561"/>
    </row>
    <row r="55" spans="2:9" s="31" customFormat="1" ht="15" customHeight="1">
      <c r="B55" s="675"/>
      <c r="C55" s="679"/>
      <c r="D55" s="574" t="s">
        <v>330</v>
      </c>
      <c r="E55" s="577" t="s">
        <v>162</v>
      </c>
      <c r="F55" s="577" t="s">
        <v>162</v>
      </c>
      <c r="G55" s="574">
        <v>1</v>
      </c>
      <c r="H55" s="577" t="s">
        <v>162</v>
      </c>
      <c r="I55" s="561"/>
    </row>
    <row r="56" spans="2:9" s="31" customFormat="1" ht="15" customHeight="1">
      <c r="B56" s="675"/>
      <c r="C56" s="679"/>
      <c r="D56" s="574" t="s">
        <v>331</v>
      </c>
      <c r="E56" s="577" t="s">
        <v>162</v>
      </c>
      <c r="F56" s="577" t="s">
        <v>162</v>
      </c>
      <c r="G56" s="574">
        <v>1</v>
      </c>
      <c r="H56" s="577" t="s">
        <v>162</v>
      </c>
      <c r="I56" s="561"/>
    </row>
    <row r="57" spans="2:9" s="31" customFormat="1" ht="15" customHeight="1">
      <c r="B57" s="675"/>
      <c r="C57" s="679"/>
      <c r="D57" s="574" t="s">
        <v>332</v>
      </c>
      <c r="E57" s="577" t="s">
        <v>162</v>
      </c>
      <c r="F57" s="577" t="s">
        <v>162</v>
      </c>
      <c r="G57" s="574">
        <v>1</v>
      </c>
      <c r="H57" s="577" t="s">
        <v>162</v>
      </c>
      <c r="I57" s="561"/>
    </row>
    <row r="58" spans="2:9" s="31" customFormat="1" ht="15" customHeight="1">
      <c r="B58" s="675"/>
      <c r="C58" s="676"/>
      <c r="D58" s="574" t="s">
        <v>333</v>
      </c>
      <c r="E58" s="577" t="s">
        <v>162</v>
      </c>
      <c r="F58" s="577" t="s">
        <v>162</v>
      </c>
      <c r="G58" s="574">
        <v>1</v>
      </c>
      <c r="H58" s="577" t="s">
        <v>162</v>
      </c>
      <c r="I58" s="561"/>
    </row>
    <row r="59" spans="2:9" s="31" customFormat="1" ht="15" customHeight="1">
      <c r="B59" s="675"/>
      <c r="C59" s="678" t="s">
        <v>351</v>
      </c>
      <c r="D59" s="574" t="s">
        <v>334</v>
      </c>
      <c r="E59" s="577">
        <v>1</v>
      </c>
      <c r="F59" s="574">
        <v>1</v>
      </c>
      <c r="G59" s="574">
        <v>1</v>
      </c>
      <c r="H59" s="577">
        <v>1</v>
      </c>
      <c r="I59" s="561"/>
    </row>
    <row r="60" spans="2:9" s="31" customFormat="1" ht="15" customHeight="1">
      <c r="B60" s="675"/>
      <c r="C60" s="679"/>
      <c r="D60" s="574" t="s">
        <v>335</v>
      </c>
      <c r="E60" s="577" t="s">
        <v>162</v>
      </c>
      <c r="F60" s="577" t="s">
        <v>162</v>
      </c>
      <c r="G60" s="574">
        <v>1</v>
      </c>
      <c r="H60" s="577" t="s">
        <v>162</v>
      </c>
      <c r="I60" s="561"/>
    </row>
    <row r="61" spans="2:9" s="31" customFormat="1" ht="15" customHeight="1">
      <c r="B61" s="675"/>
      <c r="C61" s="679"/>
      <c r="D61" s="574" t="s">
        <v>336</v>
      </c>
      <c r="E61" s="577" t="s">
        <v>162</v>
      </c>
      <c r="F61" s="577" t="s">
        <v>162</v>
      </c>
      <c r="G61" s="574">
        <v>1</v>
      </c>
      <c r="H61" s="577">
        <v>1</v>
      </c>
      <c r="I61" s="561"/>
    </row>
    <row r="62" spans="2:9" s="31" customFormat="1" ht="15" customHeight="1">
      <c r="B62" s="675"/>
      <c r="C62" s="679"/>
      <c r="D62" s="574" t="s">
        <v>337</v>
      </c>
      <c r="E62" s="577" t="s">
        <v>162</v>
      </c>
      <c r="F62" s="577" t="s">
        <v>162</v>
      </c>
      <c r="G62" s="574">
        <v>1</v>
      </c>
      <c r="H62" s="577" t="s">
        <v>162</v>
      </c>
      <c r="I62" s="561"/>
    </row>
    <row r="63" spans="2:9" s="31" customFormat="1" ht="15" customHeight="1">
      <c r="B63" s="675"/>
      <c r="C63" s="679"/>
      <c r="D63" s="574" t="s">
        <v>338</v>
      </c>
      <c r="E63" s="577" t="s">
        <v>162</v>
      </c>
      <c r="F63" s="577" t="s">
        <v>162</v>
      </c>
      <c r="G63" s="574">
        <v>1</v>
      </c>
      <c r="H63" s="577" t="s">
        <v>162</v>
      </c>
      <c r="I63" s="561"/>
    </row>
    <row r="64" spans="2:9" s="31" customFormat="1" ht="15" customHeight="1">
      <c r="B64" s="675"/>
      <c r="C64" s="679"/>
      <c r="D64" s="574" t="s">
        <v>339</v>
      </c>
      <c r="E64" s="577" t="s">
        <v>162</v>
      </c>
      <c r="F64" s="577" t="s">
        <v>162</v>
      </c>
      <c r="G64" s="574">
        <v>1</v>
      </c>
      <c r="H64" s="577" t="s">
        <v>162</v>
      </c>
      <c r="I64" s="561"/>
    </row>
    <row r="65" spans="2:9" s="31" customFormat="1" ht="15" customHeight="1">
      <c r="B65" s="675"/>
      <c r="C65" s="679"/>
      <c r="D65" s="574" t="s">
        <v>340</v>
      </c>
      <c r="E65" s="577" t="s">
        <v>162</v>
      </c>
      <c r="F65" s="577" t="s">
        <v>162</v>
      </c>
      <c r="G65" s="574">
        <v>1</v>
      </c>
      <c r="H65" s="577" t="s">
        <v>162</v>
      </c>
      <c r="I65" s="561"/>
    </row>
    <row r="66" spans="2:9" s="31" customFormat="1" ht="15" customHeight="1">
      <c r="B66" s="675"/>
      <c r="C66" s="679"/>
      <c r="D66" s="574" t="s">
        <v>341</v>
      </c>
      <c r="E66" s="577" t="s">
        <v>162</v>
      </c>
      <c r="F66" s="577" t="s">
        <v>162</v>
      </c>
      <c r="G66" s="574">
        <v>1</v>
      </c>
      <c r="H66" s="577" t="s">
        <v>162</v>
      </c>
      <c r="I66" s="561"/>
    </row>
    <row r="67" spans="2:9" s="31" customFormat="1" ht="15" customHeight="1">
      <c r="B67" s="675"/>
      <c r="C67" s="679"/>
      <c r="D67" s="574" t="s">
        <v>342</v>
      </c>
      <c r="E67" s="577" t="s">
        <v>162</v>
      </c>
      <c r="F67" s="577" t="s">
        <v>162</v>
      </c>
      <c r="G67" s="574">
        <v>1</v>
      </c>
      <c r="H67" s="577" t="s">
        <v>162</v>
      </c>
      <c r="I67" s="561"/>
    </row>
    <row r="68" spans="2:9" s="31" customFormat="1" ht="15" customHeight="1">
      <c r="B68" s="675"/>
      <c r="C68" s="679"/>
      <c r="D68" s="574" t="s">
        <v>343</v>
      </c>
      <c r="E68" s="577" t="s">
        <v>162</v>
      </c>
      <c r="F68" s="577" t="s">
        <v>162</v>
      </c>
      <c r="G68" s="574">
        <v>1</v>
      </c>
      <c r="H68" s="577" t="s">
        <v>162</v>
      </c>
      <c r="I68" s="561"/>
    </row>
    <row r="69" spans="2:9" s="31" customFormat="1" ht="15" customHeight="1">
      <c r="B69" s="675"/>
      <c r="C69" s="679"/>
      <c r="D69" s="574" t="s">
        <v>344</v>
      </c>
      <c r="E69" s="577" t="s">
        <v>162</v>
      </c>
      <c r="F69" s="577" t="s">
        <v>162</v>
      </c>
      <c r="G69" s="574">
        <v>1</v>
      </c>
      <c r="H69" s="577" t="s">
        <v>162</v>
      </c>
      <c r="I69" s="561"/>
    </row>
    <row r="70" spans="2:9" s="31" customFormat="1" ht="15" customHeight="1">
      <c r="B70" s="675"/>
      <c r="C70" s="679"/>
      <c r="D70" s="574" t="s">
        <v>345</v>
      </c>
      <c r="E70" s="577" t="s">
        <v>162</v>
      </c>
      <c r="F70" s="577" t="s">
        <v>162</v>
      </c>
      <c r="G70" s="574">
        <v>1</v>
      </c>
      <c r="H70" s="577" t="s">
        <v>162</v>
      </c>
      <c r="I70" s="561"/>
    </row>
    <row r="71" spans="2:9" s="31" customFormat="1" ht="15" customHeight="1">
      <c r="B71" s="675"/>
      <c r="C71" s="679"/>
      <c r="D71" s="574" t="s">
        <v>346</v>
      </c>
      <c r="E71" s="577" t="s">
        <v>162</v>
      </c>
      <c r="F71" s="577" t="s">
        <v>162</v>
      </c>
      <c r="G71" s="574">
        <v>1</v>
      </c>
      <c r="H71" s="577" t="s">
        <v>162</v>
      </c>
      <c r="I71" s="561"/>
    </row>
    <row r="72" spans="2:9" s="31" customFormat="1" ht="15" customHeight="1">
      <c r="B72" s="675"/>
      <c r="C72" s="679"/>
      <c r="D72" s="574" t="s">
        <v>347</v>
      </c>
      <c r="E72" s="577" t="s">
        <v>162</v>
      </c>
      <c r="F72" s="577" t="s">
        <v>162</v>
      </c>
      <c r="G72" s="574">
        <v>1</v>
      </c>
      <c r="H72" s="577" t="s">
        <v>162</v>
      </c>
      <c r="I72" s="561"/>
    </row>
    <row r="73" spans="2:9" s="31" customFormat="1" ht="15" customHeight="1">
      <c r="B73" s="675"/>
      <c r="C73" s="679"/>
      <c r="D73" s="574" t="s">
        <v>348</v>
      </c>
      <c r="E73" s="577" t="s">
        <v>162</v>
      </c>
      <c r="F73" s="577" t="s">
        <v>162</v>
      </c>
      <c r="G73" s="574">
        <v>1</v>
      </c>
      <c r="H73" s="577" t="s">
        <v>162</v>
      </c>
      <c r="I73" s="561"/>
    </row>
    <row r="74" spans="2:9" s="31" customFormat="1" ht="15" customHeight="1">
      <c r="B74" s="675"/>
      <c r="C74" s="679"/>
      <c r="D74" s="574" t="s">
        <v>349</v>
      </c>
      <c r="E74" s="577" t="s">
        <v>162</v>
      </c>
      <c r="F74" s="577" t="s">
        <v>162</v>
      </c>
      <c r="G74" s="574">
        <v>1</v>
      </c>
      <c r="H74" s="577" t="s">
        <v>162</v>
      </c>
      <c r="I74" s="561"/>
    </row>
    <row r="75" spans="2:9" s="31" customFormat="1" ht="15" customHeight="1">
      <c r="B75" s="675"/>
      <c r="C75" s="676"/>
      <c r="D75" s="574" t="s">
        <v>350</v>
      </c>
      <c r="E75" s="577" t="s">
        <v>162</v>
      </c>
      <c r="F75" s="577" t="s">
        <v>162</v>
      </c>
      <c r="G75" s="574">
        <v>1</v>
      </c>
      <c r="H75" s="577" t="s">
        <v>162</v>
      </c>
      <c r="I75" s="561"/>
    </row>
    <row r="76" spans="2:9" s="31" customFormat="1" ht="15" customHeight="1">
      <c r="B76" s="675"/>
      <c r="C76" s="678" t="s">
        <v>356</v>
      </c>
      <c r="D76" s="574" t="s">
        <v>352</v>
      </c>
      <c r="E76" s="577" t="s">
        <v>162</v>
      </c>
      <c r="F76" s="577" t="s">
        <v>162</v>
      </c>
      <c r="G76" s="574">
        <v>1</v>
      </c>
      <c r="H76" s="577" t="s">
        <v>162</v>
      </c>
      <c r="I76" s="561"/>
    </row>
    <row r="77" spans="2:9" s="31" customFormat="1" ht="15" customHeight="1">
      <c r="B77" s="675"/>
      <c r="C77" s="679"/>
      <c r="D77" s="574" t="s">
        <v>353</v>
      </c>
      <c r="E77" s="577" t="s">
        <v>162</v>
      </c>
      <c r="F77" s="577" t="s">
        <v>162</v>
      </c>
      <c r="G77" s="574">
        <v>1</v>
      </c>
      <c r="H77" s="577" t="s">
        <v>162</v>
      </c>
      <c r="I77" s="561"/>
    </row>
    <row r="78" spans="2:9" s="31" customFormat="1" ht="15" customHeight="1">
      <c r="B78" s="675"/>
      <c r="C78" s="679"/>
      <c r="D78" s="574" t="s">
        <v>354</v>
      </c>
      <c r="E78" s="577" t="s">
        <v>162</v>
      </c>
      <c r="F78" s="577" t="s">
        <v>162</v>
      </c>
      <c r="G78" s="574">
        <v>1</v>
      </c>
      <c r="H78" s="577" t="s">
        <v>162</v>
      </c>
      <c r="I78" s="561"/>
    </row>
    <row r="79" spans="2:9" s="31" customFormat="1" ht="15" customHeight="1">
      <c r="B79" s="675"/>
      <c r="C79" s="676"/>
      <c r="D79" s="574" t="s">
        <v>355</v>
      </c>
      <c r="E79" s="577" t="s">
        <v>162</v>
      </c>
      <c r="F79" s="577" t="s">
        <v>162</v>
      </c>
      <c r="G79" s="574">
        <v>1</v>
      </c>
      <c r="H79" s="577" t="s">
        <v>162</v>
      </c>
      <c r="I79" s="561"/>
    </row>
    <row r="80" spans="2:9" s="31" customFormat="1" ht="15" customHeight="1">
      <c r="B80" s="675"/>
      <c r="C80" s="678" t="s">
        <v>24</v>
      </c>
      <c r="D80" s="574" t="s">
        <v>357</v>
      </c>
      <c r="E80" s="577" t="s">
        <v>162</v>
      </c>
      <c r="F80" s="577" t="s">
        <v>162</v>
      </c>
      <c r="G80" s="574">
        <v>1</v>
      </c>
      <c r="H80" s="577" t="s">
        <v>162</v>
      </c>
      <c r="I80" s="561"/>
    </row>
    <row r="81" spans="2:9" s="31" customFormat="1" ht="15" customHeight="1">
      <c r="B81" s="675"/>
      <c r="C81" s="679"/>
      <c r="D81" s="574" t="s">
        <v>358</v>
      </c>
      <c r="E81" s="577" t="s">
        <v>162</v>
      </c>
      <c r="F81" s="577" t="s">
        <v>162</v>
      </c>
      <c r="G81" s="574">
        <v>1</v>
      </c>
      <c r="H81" s="577" t="s">
        <v>162</v>
      </c>
      <c r="I81" s="561"/>
    </row>
    <row r="82" spans="2:9" s="31" customFormat="1" ht="15" customHeight="1">
      <c r="B82" s="675"/>
      <c r="C82" s="679"/>
      <c r="D82" s="574" t="s">
        <v>359</v>
      </c>
      <c r="E82" s="577" t="s">
        <v>162</v>
      </c>
      <c r="F82" s="577" t="s">
        <v>162</v>
      </c>
      <c r="G82" s="574">
        <v>1</v>
      </c>
      <c r="H82" s="577" t="s">
        <v>162</v>
      </c>
      <c r="I82" s="561"/>
    </row>
    <row r="83" spans="2:9" s="31" customFormat="1" ht="15" customHeight="1">
      <c r="B83" s="675"/>
      <c r="C83" s="679"/>
      <c r="D83" s="574" t="s">
        <v>360</v>
      </c>
      <c r="E83" s="577" t="s">
        <v>162</v>
      </c>
      <c r="F83" s="577" t="s">
        <v>162</v>
      </c>
      <c r="G83" s="574">
        <v>1</v>
      </c>
      <c r="H83" s="577" t="s">
        <v>162</v>
      </c>
      <c r="I83" s="561"/>
    </row>
    <row r="84" spans="2:9" s="31" customFormat="1" ht="15" customHeight="1">
      <c r="B84" s="675"/>
      <c r="C84" s="679"/>
      <c r="D84" s="574" t="s">
        <v>361</v>
      </c>
      <c r="E84" s="577" t="s">
        <v>162</v>
      </c>
      <c r="F84" s="577" t="s">
        <v>162</v>
      </c>
      <c r="G84" s="574">
        <v>1</v>
      </c>
      <c r="H84" s="577" t="s">
        <v>162</v>
      </c>
      <c r="I84" s="561"/>
    </row>
    <row r="85" spans="2:9" s="31" customFormat="1" ht="15" customHeight="1">
      <c r="B85" s="675"/>
      <c r="C85" s="679"/>
      <c r="D85" s="574" t="s">
        <v>362</v>
      </c>
      <c r="E85" s="577" t="s">
        <v>162</v>
      </c>
      <c r="F85" s="577" t="s">
        <v>162</v>
      </c>
      <c r="G85" s="574">
        <v>1</v>
      </c>
      <c r="H85" s="577" t="s">
        <v>162</v>
      </c>
      <c r="I85" s="561"/>
    </row>
    <row r="86" spans="2:9" s="31" customFormat="1" ht="15" customHeight="1">
      <c r="B86" s="675"/>
      <c r="C86" s="679"/>
      <c r="D86" s="574" t="s">
        <v>363</v>
      </c>
      <c r="E86" s="577" t="s">
        <v>162</v>
      </c>
      <c r="F86" s="577" t="s">
        <v>162</v>
      </c>
      <c r="G86" s="574">
        <v>1</v>
      </c>
      <c r="H86" s="577" t="s">
        <v>162</v>
      </c>
      <c r="I86" s="561"/>
    </row>
    <row r="87" spans="2:9" s="31" customFormat="1" ht="15" customHeight="1">
      <c r="B87" s="675"/>
      <c r="C87" s="679"/>
      <c r="D87" s="574" t="s">
        <v>364</v>
      </c>
      <c r="E87" s="577" t="s">
        <v>162</v>
      </c>
      <c r="F87" s="577" t="s">
        <v>162</v>
      </c>
      <c r="G87" s="574">
        <v>1</v>
      </c>
      <c r="H87" s="577" t="s">
        <v>162</v>
      </c>
      <c r="I87" s="561"/>
    </row>
    <row r="88" spans="2:9" s="31" customFormat="1" ht="15" customHeight="1">
      <c r="B88" s="675"/>
      <c r="C88" s="679"/>
      <c r="D88" s="574" t="s">
        <v>365</v>
      </c>
      <c r="E88" s="577" t="s">
        <v>162</v>
      </c>
      <c r="F88" s="577" t="s">
        <v>162</v>
      </c>
      <c r="G88" s="574">
        <v>1</v>
      </c>
      <c r="H88" s="577" t="s">
        <v>162</v>
      </c>
      <c r="I88" s="561"/>
    </row>
    <row r="89" spans="2:9" s="31" customFormat="1" ht="15" customHeight="1">
      <c r="B89" s="675"/>
      <c r="C89" s="679"/>
      <c r="D89" s="574" t="s">
        <v>366</v>
      </c>
      <c r="E89" s="577" t="s">
        <v>162</v>
      </c>
      <c r="F89" s="577" t="s">
        <v>162</v>
      </c>
      <c r="G89" s="574">
        <v>1</v>
      </c>
      <c r="H89" s="577" t="s">
        <v>162</v>
      </c>
      <c r="I89" s="561"/>
    </row>
    <row r="90" spans="2:9" s="31" customFormat="1" ht="15" customHeight="1">
      <c r="B90" s="675"/>
      <c r="C90" s="679"/>
      <c r="D90" s="574" t="s">
        <v>367</v>
      </c>
      <c r="E90" s="577" t="s">
        <v>162</v>
      </c>
      <c r="F90" s="577" t="s">
        <v>162</v>
      </c>
      <c r="G90" s="574">
        <v>1</v>
      </c>
      <c r="H90" s="577" t="s">
        <v>162</v>
      </c>
      <c r="I90" s="561"/>
    </row>
    <row r="91" spans="2:9" s="31" customFormat="1" ht="15" customHeight="1">
      <c r="B91" s="675"/>
      <c r="C91" s="679"/>
      <c r="D91" s="574" t="s">
        <v>368</v>
      </c>
      <c r="E91" s="577" t="s">
        <v>162</v>
      </c>
      <c r="F91" s="577" t="s">
        <v>162</v>
      </c>
      <c r="G91" s="574">
        <v>1</v>
      </c>
      <c r="H91" s="577" t="s">
        <v>162</v>
      </c>
      <c r="I91" s="561"/>
    </row>
    <row r="92" spans="2:9" s="31" customFormat="1" ht="15" customHeight="1">
      <c r="B92" s="675"/>
      <c r="C92" s="679"/>
      <c r="D92" s="574" t="s">
        <v>369</v>
      </c>
      <c r="E92" s="577" t="s">
        <v>162</v>
      </c>
      <c r="F92" s="577" t="s">
        <v>162</v>
      </c>
      <c r="G92" s="574">
        <v>1</v>
      </c>
      <c r="H92" s="577" t="s">
        <v>162</v>
      </c>
      <c r="I92" s="561"/>
    </row>
    <row r="93" spans="2:9" s="31" customFormat="1" ht="15" customHeight="1">
      <c r="B93" s="675"/>
      <c r="C93" s="679"/>
      <c r="D93" s="574" t="s">
        <v>370</v>
      </c>
      <c r="E93" s="577" t="s">
        <v>162</v>
      </c>
      <c r="F93" s="577" t="s">
        <v>162</v>
      </c>
      <c r="G93" s="574">
        <v>1</v>
      </c>
      <c r="H93" s="577" t="s">
        <v>162</v>
      </c>
      <c r="I93" s="561"/>
    </row>
    <row r="94" spans="2:9" s="31" customFormat="1" ht="15" customHeight="1">
      <c r="B94" s="675"/>
      <c r="C94" s="679"/>
      <c r="D94" s="574" t="s">
        <v>371</v>
      </c>
      <c r="E94" s="577" t="s">
        <v>162</v>
      </c>
      <c r="F94" s="577" t="s">
        <v>162</v>
      </c>
      <c r="G94" s="574">
        <v>1</v>
      </c>
      <c r="H94" s="577" t="s">
        <v>162</v>
      </c>
      <c r="I94" s="561"/>
    </row>
    <row r="95" spans="2:9" s="31" customFormat="1" ht="15" customHeight="1">
      <c r="B95" s="675"/>
      <c r="C95" s="679"/>
      <c r="D95" s="574" t="s">
        <v>372</v>
      </c>
      <c r="E95" s="577" t="s">
        <v>162</v>
      </c>
      <c r="F95" s="577" t="s">
        <v>162</v>
      </c>
      <c r="G95" s="574">
        <v>1</v>
      </c>
      <c r="H95" s="577" t="s">
        <v>162</v>
      </c>
      <c r="I95" s="561"/>
    </row>
    <row r="96" spans="2:9" s="31" customFormat="1" ht="15" customHeight="1">
      <c r="B96" s="675"/>
      <c r="C96" s="679"/>
      <c r="D96" s="574" t="s">
        <v>373</v>
      </c>
      <c r="E96" s="577" t="s">
        <v>162</v>
      </c>
      <c r="F96" s="577" t="s">
        <v>162</v>
      </c>
      <c r="G96" s="574">
        <v>1</v>
      </c>
      <c r="H96" s="577" t="s">
        <v>162</v>
      </c>
      <c r="I96" s="561"/>
    </row>
    <row r="97" spans="2:9" s="31" customFormat="1" ht="15" customHeight="1">
      <c r="B97" s="675"/>
      <c r="C97" s="679"/>
      <c r="D97" s="574" t="s">
        <v>374</v>
      </c>
      <c r="E97" s="577" t="s">
        <v>162</v>
      </c>
      <c r="F97" s="577" t="s">
        <v>162</v>
      </c>
      <c r="G97" s="574">
        <v>1</v>
      </c>
      <c r="H97" s="577" t="s">
        <v>162</v>
      </c>
      <c r="I97" s="561"/>
    </row>
    <row r="98" spans="2:9" s="31" customFormat="1" ht="15" customHeight="1">
      <c r="B98" s="675"/>
      <c r="C98" s="676"/>
      <c r="D98" s="574" t="s">
        <v>375</v>
      </c>
      <c r="E98" s="577" t="s">
        <v>162</v>
      </c>
      <c r="F98" s="577" t="s">
        <v>162</v>
      </c>
      <c r="G98" s="574">
        <v>1</v>
      </c>
      <c r="H98" s="577" t="s">
        <v>162</v>
      </c>
      <c r="I98" s="561"/>
    </row>
    <row r="99" spans="2:9" s="31" customFormat="1" ht="15" customHeight="1">
      <c r="B99" s="675"/>
      <c r="C99" s="678" t="s">
        <v>396</v>
      </c>
      <c r="D99" s="574" t="s">
        <v>376</v>
      </c>
      <c r="E99" s="577" t="s">
        <v>162</v>
      </c>
      <c r="F99" s="577" t="s">
        <v>162</v>
      </c>
      <c r="G99" s="574">
        <v>1</v>
      </c>
      <c r="H99" s="577" t="s">
        <v>162</v>
      </c>
      <c r="I99" s="561"/>
    </row>
    <row r="100" spans="2:9" s="31" customFormat="1" ht="15" customHeight="1">
      <c r="B100" s="675"/>
      <c r="C100" s="679"/>
      <c r="D100" s="574" t="s">
        <v>377</v>
      </c>
      <c r="E100" s="577" t="s">
        <v>162</v>
      </c>
      <c r="F100" s="577" t="s">
        <v>162</v>
      </c>
      <c r="G100" s="574">
        <v>1</v>
      </c>
      <c r="H100" s="577" t="s">
        <v>162</v>
      </c>
      <c r="I100" s="561"/>
    </row>
    <row r="101" spans="2:9" s="31" customFormat="1" ht="15" customHeight="1">
      <c r="B101" s="675"/>
      <c r="C101" s="679"/>
      <c r="D101" s="574" t="s">
        <v>378</v>
      </c>
      <c r="E101" s="577" t="s">
        <v>162</v>
      </c>
      <c r="F101" s="577" t="s">
        <v>162</v>
      </c>
      <c r="G101" s="574">
        <v>1</v>
      </c>
      <c r="H101" s="577">
        <v>2</v>
      </c>
      <c r="I101" s="561"/>
    </row>
    <row r="102" spans="2:9" s="31" customFormat="1" ht="15" customHeight="1">
      <c r="B102" s="675"/>
      <c r="C102" s="679"/>
      <c r="D102" s="574" t="s">
        <v>379</v>
      </c>
      <c r="E102" s="577" t="s">
        <v>162</v>
      </c>
      <c r="F102" s="577" t="s">
        <v>162</v>
      </c>
      <c r="G102" s="574">
        <v>1</v>
      </c>
      <c r="H102" s="577" t="s">
        <v>162</v>
      </c>
      <c r="I102" s="561"/>
    </row>
    <row r="103" spans="2:9" s="31" customFormat="1" ht="15" customHeight="1">
      <c r="B103" s="675"/>
      <c r="C103" s="679"/>
      <c r="D103" s="574" t="s">
        <v>380</v>
      </c>
      <c r="E103" s="577" t="s">
        <v>162</v>
      </c>
      <c r="F103" s="577" t="s">
        <v>162</v>
      </c>
      <c r="G103" s="574">
        <v>1</v>
      </c>
      <c r="H103" s="577" t="s">
        <v>162</v>
      </c>
      <c r="I103" s="561"/>
    </row>
    <row r="104" spans="2:9" s="31" customFormat="1" ht="15" customHeight="1">
      <c r="B104" s="675"/>
      <c r="C104" s="679"/>
      <c r="D104" s="574" t="s">
        <v>381</v>
      </c>
      <c r="E104" s="577" t="s">
        <v>162</v>
      </c>
      <c r="F104" s="577" t="s">
        <v>162</v>
      </c>
      <c r="G104" s="574">
        <v>1</v>
      </c>
      <c r="H104" s="577" t="s">
        <v>162</v>
      </c>
      <c r="I104" s="561"/>
    </row>
    <row r="105" spans="2:9" s="31" customFormat="1" ht="15" customHeight="1">
      <c r="B105" s="675"/>
      <c r="C105" s="679"/>
      <c r="D105" s="574" t="s">
        <v>382</v>
      </c>
      <c r="E105" s="577" t="s">
        <v>162</v>
      </c>
      <c r="F105" s="577" t="s">
        <v>162</v>
      </c>
      <c r="G105" s="574">
        <v>1</v>
      </c>
      <c r="H105" s="577" t="s">
        <v>162</v>
      </c>
      <c r="I105" s="561"/>
    </row>
    <row r="106" spans="2:9" s="31" customFormat="1" ht="15" customHeight="1">
      <c r="B106" s="675"/>
      <c r="C106" s="679"/>
      <c r="D106" s="574" t="s">
        <v>383</v>
      </c>
      <c r="E106" s="577" t="s">
        <v>162</v>
      </c>
      <c r="F106" s="577" t="s">
        <v>162</v>
      </c>
      <c r="G106" s="574">
        <v>1</v>
      </c>
      <c r="H106" s="577" t="s">
        <v>162</v>
      </c>
      <c r="I106" s="561"/>
    </row>
    <row r="107" spans="2:9" s="31" customFormat="1" ht="15" customHeight="1">
      <c r="B107" s="675"/>
      <c r="C107" s="679"/>
      <c r="D107" s="574" t="s">
        <v>384</v>
      </c>
      <c r="E107" s="577" t="s">
        <v>162</v>
      </c>
      <c r="F107" s="577" t="s">
        <v>162</v>
      </c>
      <c r="G107" s="574">
        <v>1</v>
      </c>
      <c r="H107" s="577" t="s">
        <v>162</v>
      </c>
      <c r="I107" s="561"/>
    </row>
    <row r="108" spans="2:9" s="31" customFormat="1" ht="15" customHeight="1">
      <c r="B108" s="675"/>
      <c r="C108" s="679"/>
      <c r="D108" s="574" t="s">
        <v>385</v>
      </c>
      <c r="E108" s="577" t="s">
        <v>162</v>
      </c>
      <c r="F108" s="577" t="s">
        <v>162</v>
      </c>
      <c r="G108" s="574">
        <v>1</v>
      </c>
      <c r="H108" s="577" t="s">
        <v>162</v>
      </c>
      <c r="I108" s="561"/>
    </row>
    <row r="109" spans="2:9" s="31" customFormat="1" ht="15" customHeight="1">
      <c r="B109" s="675"/>
      <c r="C109" s="679"/>
      <c r="D109" s="574" t="s">
        <v>386</v>
      </c>
      <c r="E109" s="577" t="s">
        <v>162</v>
      </c>
      <c r="F109" s="577" t="s">
        <v>162</v>
      </c>
      <c r="G109" s="574">
        <v>1</v>
      </c>
      <c r="H109" s="577" t="s">
        <v>162</v>
      </c>
      <c r="I109" s="561"/>
    </row>
    <row r="110" spans="2:9" s="31" customFormat="1" ht="15" customHeight="1">
      <c r="B110" s="675"/>
      <c r="C110" s="679"/>
      <c r="D110" s="574" t="s">
        <v>387</v>
      </c>
      <c r="E110" s="577" t="s">
        <v>162</v>
      </c>
      <c r="F110" s="577" t="s">
        <v>162</v>
      </c>
      <c r="G110" s="574">
        <v>1</v>
      </c>
      <c r="H110" s="577" t="s">
        <v>162</v>
      </c>
      <c r="I110" s="561"/>
    </row>
    <row r="111" spans="2:9" s="31" customFormat="1" ht="15" customHeight="1">
      <c r="B111" s="675"/>
      <c r="C111" s="679"/>
      <c r="D111" s="574" t="s">
        <v>388</v>
      </c>
      <c r="E111" s="577" t="s">
        <v>162</v>
      </c>
      <c r="F111" s="577" t="s">
        <v>162</v>
      </c>
      <c r="G111" s="574">
        <v>1</v>
      </c>
      <c r="H111" s="577" t="s">
        <v>162</v>
      </c>
      <c r="I111" s="561"/>
    </row>
    <row r="112" spans="2:9" s="31" customFormat="1" ht="15" customHeight="1">
      <c r="B112" s="675"/>
      <c r="C112" s="679"/>
      <c r="D112" s="574" t="s">
        <v>389</v>
      </c>
      <c r="E112" s="577" t="s">
        <v>162</v>
      </c>
      <c r="F112" s="577" t="s">
        <v>162</v>
      </c>
      <c r="G112" s="574">
        <v>1</v>
      </c>
      <c r="H112" s="577" t="s">
        <v>162</v>
      </c>
      <c r="I112" s="561"/>
    </row>
    <row r="113" spans="2:9" s="31" customFormat="1" ht="15" customHeight="1">
      <c r="B113" s="675"/>
      <c r="C113" s="679"/>
      <c r="D113" s="574" t="s">
        <v>390</v>
      </c>
      <c r="E113" s="577" t="s">
        <v>162</v>
      </c>
      <c r="F113" s="577" t="s">
        <v>162</v>
      </c>
      <c r="G113" s="574">
        <v>1</v>
      </c>
      <c r="H113" s="577" t="s">
        <v>162</v>
      </c>
      <c r="I113" s="561"/>
    </row>
    <row r="114" spans="2:9" s="31" customFormat="1" ht="15" customHeight="1">
      <c r="B114" s="675"/>
      <c r="C114" s="679"/>
      <c r="D114" s="574" t="s">
        <v>391</v>
      </c>
      <c r="E114" s="577" t="s">
        <v>162</v>
      </c>
      <c r="F114" s="577" t="s">
        <v>162</v>
      </c>
      <c r="G114" s="574">
        <v>1</v>
      </c>
      <c r="H114" s="577" t="s">
        <v>162</v>
      </c>
      <c r="I114" s="561"/>
    </row>
    <row r="115" spans="2:9" s="31" customFormat="1" ht="15" customHeight="1">
      <c r="B115" s="675"/>
      <c r="C115" s="679"/>
      <c r="D115" s="574" t="s">
        <v>392</v>
      </c>
      <c r="E115" s="577" t="s">
        <v>162</v>
      </c>
      <c r="F115" s="577" t="s">
        <v>162</v>
      </c>
      <c r="G115" s="574">
        <v>1</v>
      </c>
      <c r="H115" s="577" t="s">
        <v>162</v>
      </c>
      <c r="I115" s="561"/>
    </row>
    <row r="116" spans="2:9" s="31" customFormat="1" ht="15" customHeight="1">
      <c r="B116" s="675"/>
      <c r="C116" s="679"/>
      <c r="D116" s="574" t="s">
        <v>393</v>
      </c>
      <c r="E116" s="577" t="s">
        <v>162</v>
      </c>
      <c r="F116" s="577" t="s">
        <v>162</v>
      </c>
      <c r="G116" s="574">
        <v>1</v>
      </c>
      <c r="H116" s="577" t="s">
        <v>162</v>
      </c>
      <c r="I116" s="561"/>
    </row>
    <row r="117" spans="2:9" s="31" customFormat="1" ht="15" customHeight="1">
      <c r="B117" s="675"/>
      <c r="C117" s="679"/>
      <c r="D117" s="574" t="s">
        <v>394</v>
      </c>
      <c r="E117" s="577" t="s">
        <v>162</v>
      </c>
      <c r="F117" s="577" t="s">
        <v>162</v>
      </c>
      <c r="G117" s="574">
        <v>1</v>
      </c>
      <c r="H117" s="577" t="s">
        <v>162</v>
      </c>
      <c r="I117" s="561"/>
    </row>
    <row r="118" spans="2:9" s="31" customFormat="1" ht="15" customHeight="1">
      <c r="B118" s="675"/>
      <c r="C118" s="676"/>
      <c r="D118" s="574" t="s">
        <v>395</v>
      </c>
      <c r="E118" s="577" t="s">
        <v>162</v>
      </c>
      <c r="F118" s="577" t="s">
        <v>162</v>
      </c>
      <c r="G118" s="574">
        <v>1</v>
      </c>
      <c r="H118" s="577" t="s">
        <v>162</v>
      </c>
      <c r="I118" s="561"/>
    </row>
    <row r="119" spans="2:9" s="31" customFormat="1" ht="15" customHeight="1">
      <c r="B119" s="675"/>
      <c r="C119" s="678" t="s">
        <v>22</v>
      </c>
      <c r="D119" s="574" t="s">
        <v>397</v>
      </c>
      <c r="E119" s="577" t="s">
        <v>162</v>
      </c>
      <c r="F119" s="577" t="s">
        <v>162</v>
      </c>
      <c r="G119" s="574">
        <v>1</v>
      </c>
      <c r="H119" s="577" t="s">
        <v>162</v>
      </c>
      <c r="I119" s="561"/>
    </row>
    <row r="120" spans="2:9" s="31" customFormat="1" ht="15" customHeight="1">
      <c r="B120" s="675"/>
      <c r="C120" s="679"/>
      <c r="D120" s="574" t="s">
        <v>398</v>
      </c>
      <c r="E120" s="577" t="s">
        <v>162</v>
      </c>
      <c r="F120" s="577" t="s">
        <v>162</v>
      </c>
      <c r="G120" s="574">
        <v>1</v>
      </c>
      <c r="H120" s="577" t="s">
        <v>162</v>
      </c>
      <c r="I120" s="561"/>
    </row>
    <row r="121" spans="2:9" s="31" customFormat="1" ht="15" customHeight="1">
      <c r="B121" s="675"/>
      <c r="C121" s="679"/>
      <c r="D121" s="574" t="s">
        <v>399</v>
      </c>
      <c r="E121" s="577" t="s">
        <v>162</v>
      </c>
      <c r="F121" s="577" t="s">
        <v>162</v>
      </c>
      <c r="G121" s="574">
        <v>1</v>
      </c>
      <c r="H121" s="577">
        <v>1</v>
      </c>
      <c r="I121" s="561"/>
    </row>
    <row r="122" spans="2:9" s="31" customFormat="1" ht="15" customHeight="1">
      <c r="B122" s="675"/>
      <c r="C122" s="679"/>
      <c r="D122" s="574" t="s">
        <v>400</v>
      </c>
      <c r="E122" s="577" t="s">
        <v>162</v>
      </c>
      <c r="F122" s="577" t="s">
        <v>162</v>
      </c>
      <c r="G122" s="574">
        <v>1</v>
      </c>
      <c r="H122" s="577">
        <v>1</v>
      </c>
      <c r="I122" s="561"/>
    </row>
    <row r="123" spans="2:9" s="31" customFormat="1" ht="15" customHeight="1">
      <c r="B123" s="675"/>
      <c r="C123" s="679"/>
      <c r="D123" s="574" t="s">
        <v>401</v>
      </c>
      <c r="E123" s="577" t="s">
        <v>162</v>
      </c>
      <c r="F123" s="577" t="s">
        <v>162</v>
      </c>
      <c r="G123" s="574">
        <v>1</v>
      </c>
      <c r="H123" s="577">
        <v>1</v>
      </c>
      <c r="I123" s="561"/>
    </row>
    <row r="124" spans="2:9" s="31" customFormat="1" ht="15" customHeight="1">
      <c r="B124" s="675"/>
      <c r="C124" s="679"/>
      <c r="D124" s="574" t="s">
        <v>402</v>
      </c>
      <c r="E124" s="577" t="s">
        <v>162</v>
      </c>
      <c r="F124" s="577" t="s">
        <v>162</v>
      </c>
      <c r="G124" s="574">
        <v>1</v>
      </c>
      <c r="H124" s="577" t="s">
        <v>162</v>
      </c>
      <c r="I124" s="561"/>
    </row>
    <row r="125" spans="2:9" s="31" customFormat="1" ht="15" customHeight="1">
      <c r="B125" s="675"/>
      <c r="C125" s="679"/>
      <c r="D125" s="574" t="s">
        <v>403</v>
      </c>
      <c r="E125" s="577" t="s">
        <v>162</v>
      </c>
      <c r="F125" s="577" t="s">
        <v>162</v>
      </c>
      <c r="G125" s="574">
        <v>1</v>
      </c>
      <c r="H125" s="577">
        <v>1</v>
      </c>
      <c r="I125" s="561"/>
    </row>
    <row r="126" spans="2:9" s="31" customFormat="1" ht="15" customHeight="1">
      <c r="B126" s="675"/>
      <c r="C126" s="679"/>
      <c r="D126" s="574" t="s">
        <v>404</v>
      </c>
      <c r="E126" s="577" t="s">
        <v>162</v>
      </c>
      <c r="F126" s="577" t="s">
        <v>162</v>
      </c>
      <c r="G126" s="574">
        <v>1</v>
      </c>
      <c r="H126" s="577" t="s">
        <v>162</v>
      </c>
      <c r="I126" s="561"/>
    </row>
    <row r="127" spans="2:9" s="31" customFormat="1" ht="15" customHeight="1">
      <c r="B127" s="675"/>
      <c r="C127" s="679"/>
      <c r="D127" s="574" t="s">
        <v>405</v>
      </c>
      <c r="E127" s="577" t="s">
        <v>162</v>
      </c>
      <c r="F127" s="577" t="s">
        <v>162</v>
      </c>
      <c r="G127" s="574">
        <v>1</v>
      </c>
      <c r="H127" s="577" t="s">
        <v>162</v>
      </c>
      <c r="I127" s="561"/>
    </row>
    <row r="128" spans="2:9" s="31" customFormat="1" ht="15" customHeight="1">
      <c r="B128" s="675"/>
      <c r="C128" s="679"/>
      <c r="D128" s="574" t="s">
        <v>406</v>
      </c>
      <c r="E128" s="577" t="s">
        <v>162</v>
      </c>
      <c r="F128" s="577" t="s">
        <v>162</v>
      </c>
      <c r="G128" s="574">
        <v>1</v>
      </c>
      <c r="H128" s="577" t="s">
        <v>162</v>
      </c>
      <c r="I128" s="561"/>
    </row>
    <row r="129" spans="2:9" s="31" customFormat="1" ht="15" customHeight="1">
      <c r="B129" s="675"/>
      <c r="C129" s="679"/>
      <c r="D129" s="574" t="s">
        <v>407</v>
      </c>
      <c r="E129" s="577" t="s">
        <v>162</v>
      </c>
      <c r="F129" s="577" t="s">
        <v>162</v>
      </c>
      <c r="G129" s="574">
        <v>1</v>
      </c>
      <c r="H129" s="577">
        <v>1</v>
      </c>
      <c r="I129" s="561"/>
    </row>
    <row r="130" spans="2:9" s="31" customFormat="1" ht="15" customHeight="1">
      <c r="B130" s="675"/>
      <c r="C130" s="679"/>
      <c r="D130" s="574" t="s">
        <v>408</v>
      </c>
      <c r="E130" s="577" t="s">
        <v>162</v>
      </c>
      <c r="F130" s="577" t="s">
        <v>162</v>
      </c>
      <c r="G130" s="574">
        <v>1</v>
      </c>
      <c r="H130" s="577">
        <v>1</v>
      </c>
      <c r="I130" s="561"/>
    </row>
    <row r="131" spans="2:9" s="31" customFormat="1" ht="15" customHeight="1">
      <c r="B131" s="675"/>
      <c r="C131" s="679"/>
      <c r="D131" s="574" t="s">
        <v>409</v>
      </c>
      <c r="E131" s="577" t="s">
        <v>162</v>
      </c>
      <c r="F131" s="577" t="s">
        <v>162</v>
      </c>
      <c r="G131" s="574">
        <v>1</v>
      </c>
      <c r="H131" s="577" t="s">
        <v>162</v>
      </c>
      <c r="I131" s="561"/>
    </row>
    <row r="132" spans="2:9" s="31" customFormat="1" ht="15" customHeight="1">
      <c r="B132" s="675"/>
      <c r="C132" s="679"/>
      <c r="D132" s="574" t="s">
        <v>410</v>
      </c>
      <c r="E132" s="577" t="s">
        <v>162</v>
      </c>
      <c r="F132" s="577" t="s">
        <v>162</v>
      </c>
      <c r="G132" s="574">
        <v>1</v>
      </c>
      <c r="H132" s="577" t="s">
        <v>162</v>
      </c>
      <c r="I132" s="561"/>
    </row>
    <row r="133" spans="2:9" s="31" customFormat="1" ht="15" customHeight="1">
      <c r="B133" s="675"/>
      <c r="C133" s="679"/>
      <c r="D133" s="574" t="s">
        <v>411</v>
      </c>
      <c r="E133" s="577" t="s">
        <v>162</v>
      </c>
      <c r="F133" s="577" t="s">
        <v>162</v>
      </c>
      <c r="G133" s="574">
        <v>1</v>
      </c>
      <c r="H133" s="577">
        <v>2</v>
      </c>
      <c r="I133" s="561"/>
    </row>
    <row r="134" spans="2:9" s="31" customFormat="1" ht="15" customHeight="1">
      <c r="B134" s="675"/>
      <c r="C134" s="679"/>
      <c r="D134" s="574" t="s">
        <v>412</v>
      </c>
      <c r="E134" s="577" t="s">
        <v>162</v>
      </c>
      <c r="F134" s="577" t="s">
        <v>162</v>
      </c>
      <c r="G134" s="574">
        <v>1</v>
      </c>
      <c r="H134" s="577" t="s">
        <v>162</v>
      </c>
      <c r="I134" s="561"/>
    </row>
    <row r="135" spans="2:9" s="31" customFormat="1" ht="15" customHeight="1">
      <c r="B135" s="675"/>
      <c r="C135" s="679"/>
      <c r="D135" s="574" t="s">
        <v>413</v>
      </c>
      <c r="E135" s="577" t="s">
        <v>162</v>
      </c>
      <c r="F135" s="577" t="s">
        <v>162</v>
      </c>
      <c r="G135" s="574">
        <v>1</v>
      </c>
      <c r="H135" s="577" t="s">
        <v>162</v>
      </c>
      <c r="I135" s="561"/>
    </row>
    <row r="136" spans="2:9" s="31" customFormat="1" ht="15" customHeight="1">
      <c r="B136" s="675"/>
      <c r="C136" s="679"/>
      <c r="D136" s="574" t="s">
        <v>414</v>
      </c>
      <c r="E136" s="577" t="s">
        <v>162</v>
      </c>
      <c r="F136" s="577" t="s">
        <v>162</v>
      </c>
      <c r="G136" s="574">
        <v>1</v>
      </c>
      <c r="H136" s="577" t="s">
        <v>162</v>
      </c>
      <c r="I136" s="561"/>
    </row>
    <row r="137" spans="2:9" s="31" customFormat="1" ht="15" customHeight="1">
      <c r="B137" s="675"/>
      <c r="C137" s="679"/>
      <c r="D137" s="574" t="s">
        <v>415</v>
      </c>
      <c r="E137" s="577" t="s">
        <v>162</v>
      </c>
      <c r="F137" s="577" t="s">
        <v>162</v>
      </c>
      <c r="G137" s="574">
        <v>1</v>
      </c>
      <c r="H137" s="577" t="s">
        <v>162</v>
      </c>
      <c r="I137" s="561"/>
    </row>
    <row r="138" spans="2:9" s="31" customFormat="1" ht="15" customHeight="1">
      <c r="B138" s="675"/>
      <c r="C138" s="679"/>
      <c r="D138" s="574" t="s">
        <v>416</v>
      </c>
      <c r="E138" s="577" t="s">
        <v>162</v>
      </c>
      <c r="F138" s="577" t="s">
        <v>162</v>
      </c>
      <c r="G138" s="574">
        <v>1</v>
      </c>
      <c r="H138" s="577">
        <v>1</v>
      </c>
      <c r="I138" s="561"/>
    </row>
    <row r="139" spans="2:9" s="31" customFormat="1" ht="15" customHeight="1">
      <c r="B139" s="675"/>
      <c r="C139" s="679"/>
      <c r="D139" s="574" t="s">
        <v>417</v>
      </c>
      <c r="E139" s="577" t="s">
        <v>162</v>
      </c>
      <c r="F139" s="577" t="s">
        <v>162</v>
      </c>
      <c r="G139" s="574">
        <v>1</v>
      </c>
      <c r="H139" s="577" t="s">
        <v>162</v>
      </c>
      <c r="I139" s="561"/>
    </row>
    <row r="140" spans="2:9" s="31" customFormat="1" ht="15" customHeight="1">
      <c r="B140" s="675"/>
      <c r="C140" s="679"/>
      <c r="D140" s="574" t="s">
        <v>418</v>
      </c>
      <c r="E140" s="577" t="s">
        <v>162</v>
      </c>
      <c r="F140" s="577" t="s">
        <v>162</v>
      </c>
      <c r="G140" s="574">
        <v>1</v>
      </c>
      <c r="H140" s="577" t="s">
        <v>162</v>
      </c>
      <c r="I140" s="561"/>
    </row>
    <row r="141" spans="2:9" s="31" customFormat="1" ht="15" customHeight="1">
      <c r="B141" s="675"/>
      <c r="C141" s="679"/>
      <c r="D141" s="574" t="s">
        <v>419</v>
      </c>
      <c r="E141" s="577" t="s">
        <v>162</v>
      </c>
      <c r="F141" s="577" t="s">
        <v>162</v>
      </c>
      <c r="G141" s="574">
        <v>1</v>
      </c>
      <c r="H141" s="577" t="s">
        <v>162</v>
      </c>
      <c r="I141" s="561"/>
    </row>
    <row r="142" spans="2:9" s="31" customFormat="1" ht="15" customHeight="1">
      <c r="B142" s="675"/>
      <c r="C142" s="679"/>
      <c r="D142" s="574" t="s">
        <v>420</v>
      </c>
      <c r="E142" s="577" t="s">
        <v>162</v>
      </c>
      <c r="F142" s="577" t="s">
        <v>162</v>
      </c>
      <c r="G142" s="574">
        <v>1</v>
      </c>
      <c r="H142" s="577" t="s">
        <v>162</v>
      </c>
      <c r="I142" s="561"/>
    </row>
    <row r="143" spans="2:9" s="31" customFormat="1" ht="15" customHeight="1">
      <c r="B143" s="675"/>
      <c r="C143" s="679"/>
      <c r="D143" s="574" t="s">
        <v>421</v>
      </c>
      <c r="E143" s="577" t="s">
        <v>162</v>
      </c>
      <c r="F143" s="577" t="s">
        <v>162</v>
      </c>
      <c r="G143" s="574">
        <v>1</v>
      </c>
      <c r="H143" s="577" t="s">
        <v>162</v>
      </c>
      <c r="I143" s="561"/>
    </row>
    <row r="144" spans="2:9" s="31" customFormat="1" ht="15" customHeight="1">
      <c r="B144" s="675"/>
      <c r="C144" s="679"/>
      <c r="D144" s="574" t="s">
        <v>422</v>
      </c>
      <c r="E144" s="577" t="s">
        <v>162</v>
      </c>
      <c r="F144" s="577" t="s">
        <v>162</v>
      </c>
      <c r="G144" s="574">
        <v>1</v>
      </c>
      <c r="H144" s="577" t="s">
        <v>162</v>
      </c>
      <c r="I144" s="561"/>
    </row>
    <row r="145" spans="2:9" s="31" customFormat="1" ht="15" customHeight="1">
      <c r="B145" s="675"/>
      <c r="C145" s="679"/>
      <c r="D145" s="574" t="s">
        <v>423</v>
      </c>
      <c r="E145" s="577" t="s">
        <v>162</v>
      </c>
      <c r="F145" s="577" t="s">
        <v>162</v>
      </c>
      <c r="G145" s="574">
        <v>1</v>
      </c>
      <c r="H145" s="577">
        <v>1</v>
      </c>
      <c r="I145" s="561"/>
    </row>
    <row r="146" spans="2:9" s="31" customFormat="1" ht="15" customHeight="1">
      <c r="B146" s="675"/>
      <c r="C146" s="679"/>
      <c r="D146" s="574" t="s">
        <v>424</v>
      </c>
      <c r="E146" s="577" t="s">
        <v>162</v>
      </c>
      <c r="F146" s="577" t="s">
        <v>162</v>
      </c>
      <c r="G146" s="574">
        <v>1</v>
      </c>
      <c r="H146" s="577" t="s">
        <v>162</v>
      </c>
      <c r="I146" s="561"/>
    </row>
    <row r="147" spans="2:9" s="31" customFormat="1" ht="15" customHeight="1">
      <c r="B147" s="675"/>
      <c r="C147" s="679"/>
      <c r="D147" s="574" t="s">
        <v>425</v>
      </c>
      <c r="E147" s="577" t="s">
        <v>162</v>
      </c>
      <c r="F147" s="577" t="s">
        <v>162</v>
      </c>
      <c r="G147" s="574">
        <v>1</v>
      </c>
      <c r="H147" s="577" t="s">
        <v>162</v>
      </c>
      <c r="I147" s="561"/>
    </row>
    <row r="148" spans="2:9" s="31" customFormat="1" ht="15" customHeight="1">
      <c r="B148" s="675"/>
      <c r="C148" s="679"/>
      <c r="D148" s="574" t="s">
        <v>426</v>
      </c>
      <c r="E148" s="577" t="s">
        <v>162</v>
      </c>
      <c r="F148" s="577" t="s">
        <v>162</v>
      </c>
      <c r="G148" s="574">
        <v>1</v>
      </c>
      <c r="H148" s="577" t="s">
        <v>162</v>
      </c>
      <c r="I148" s="561"/>
    </row>
    <row r="149" spans="2:9" s="31" customFormat="1" ht="15" customHeight="1">
      <c r="B149" s="675"/>
      <c r="C149" s="679"/>
      <c r="D149" s="574" t="s">
        <v>427</v>
      </c>
      <c r="E149" s="577" t="s">
        <v>162</v>
      </c>
      <c r="F149" s="577" t="s">
        <v>162</v>
      </c>
      <c r="G149" s="574">
        <v>1</v>
      </c>
      <c r="H149" s="577" t="s">
        <v>162</v>
      </c>
      <c r="I149" s="561"/>
    </row>
    <row r="150" spans="2:9" s="31" customFormat="1" ht="15" customHeight="1">
      <c r="B150" s="675"/>
      <c r="C150" s="679"/>
      <c r="D150" s="574" t="s">
        <v>428</v>
      </c>
      <c r="E150" s="577" t="s">
        <v>162</v>
      </c>
      <c r="F150" s="577" t="s">
        <v>162</v>
      </c>
      <c r="G150" s="574">
        <v>1</v>
      </c>
      <c r="H150" s="577" t="s">
        <v>162</v>
      </c>
      <c r="I150" s="561"/>
    </row>
    <row r="151" spans="2:9" s="31" customFormat="1" ht="15" customHeight="1">
      <c r="B151" s="675"/>
      <c r="C151" s="679"/>
      <c r="D151" s="574" t="s">
        <v>429</v>
      </c>
      <c r="E151" s="577" t="s">
        <v>162</v>
      </c>
      <c r="F151" s="577" t="s">
        <v>162</v>
      </c>
      <c r="G151" s="574">
        <v>1</v>
      </c>
      <c r="H151" s="577" t="s">
        <v>162</v>
      </c>
      <c r="I151" s="561"/>
    </row>
    <row r="152" spans="2:9" s="31" customFormat="1" ht="15" customHeight="1">
      <c r="B152" s="675"/>
      <c r="C152" s="676"/>
      <c r="D152" s="574" t="s">
        <v>430</v>
      </c>
      <c r="E152" s="577" t="s">
        <v>162</v>
      </c>
      <c r="F152" s="577" t="s">
        <v>162</v>
      </c>
      <c r="G152" s="574">
        <v>1</v>
      </c>
      <c r="H152" s="577" t="s">
        <v>162</v>
      </c>
      <c r="I152" s="561"/>
    </row>
    <row r="153" spans="2:9" s="31" customFormat="1" ht="15" customHeight="1">
      <c r="B153" s="675"/>
      <c r="C153" s="678" t="s">
        <v>16</v>
      </c>
      <c r="D153" s="574" t="s">
        <v>431</v>
      </c>
      <c r="E153" s="577" t="s">
        <v>162</v>
      </c>
      <c r="F153" s="577" t="s">
        <v>162</v>
      </c>
      <c r="G153" s="574">
        <v>1</v>
      </c>
      <c r="H153" s="577" t="s">
        <v>162</v>
      </c>
      <c r="I153" s="561"/>
    </row>
    <row r="154" spans="2:9" s="31" customFormat="1" ht="15" customHeight="1">
      <c r="B154" s="675"/>
      <c r="C154" s="679"/>
      <c r="D154" s="574" t="s">
        <v>432</v>
      </c>
      <c r="E154" s="577" t="s">
        <v>162</v>
      </c>
      <c r="F154" s="577" t="s">
        <v>162</v>
      </c>
      <c r="G154" s="574">
        <v>1</v>
      </c>
      <c r="H154" s="577" t="s">
        <v>162</v>
      </c>
      <c r="I154" s="561"/>
    </row>
    <row r="155" spans="2:9" s="31" customFormat="1" ht="15" customHeight="1">
      <c r="B155" s="675"/>
      <c r="C155" s="679"/>
      <c r="D155" s="574" t="s">
        <v>433</v>
      </c>
      <c r="E155" s="577" t="s">
        <v>162</v>
      </c>
      <c r="F155" s="577" t="s">
        <v>162</v>
      </c>
      <c r="G155" s="574">
        <v>1</v>
      </c>
      <c r="H155" s="577" t="s">
        <v>162</v>
      </c>
      <c r="I155" s="561"/>
    </row>
    <row r="156" spans="2:9" s="31" customFormat="1" ht="15" customHeight="1">
      <c r="B156" s="675"/>
      <c r="C156" s="679"/>
      <c r="D156" s="574" t="s">
        <v>434</v>
      </c>
      <c r="E156" s="577" t="s">
        <v>162</v>
      </c>
      <c r="F156" s="577" t="s">
        <v>162</v>
      </c>
      <c r="G156" s="574">
        <v>1</v>
      </c>
      <c r="H156" s="577" t="s">
        <v>162</v>
      </c>
      <c r="I156" s="561"/>
    </row>
    <row r="157" spans="2:9" s="31" customFormat="1" ht="15" customHeight="1">
      <c r="B157" s="675"/>
      <c r="C157" s="679"/>
      <c r="D157" s="574" t="s">
        <v>435</v>
      </c>
      <c r="E157" s="577" t="s">
        <v>162</v>
      </c>
      <c r="F157" s="577" t="s">
        <v>162</v>
      </c>
      <c r="G157" s="574">
        <v>1</v>
      </c>
      <c r="H157" s="577" t="s">
        <v>162</v>
      </c>
      <c r="I157" s="561"/>
    </row>
    <row r="158" spans="2:9" s="31" customFormat="1" ht="15" customHeight="1">
      <c r="B158" s="675"/>
      <c r="C158" s="679"/>
      <c r="D158" s="574" t="s">
        <v>436</v>
      </c>
      <c r="E158" s="577" t="s">
        <v>162</v>
      </c>
      <c r="F158" s="577" t="s">
        <v>162</v>
      </c>
      <c r="G158" s="574">
        <v>1</v>
      </c>
      <c r="H158" s="577" t="s">
        <v>162</v>
      </c>
      <c r="I158" s="561"/>
    </row>
    <row r="159" spans="2:9" s="31" customFormat="1" ht="15" customHeight="1">
      <c r="B159" s="675"/>
      <c r="C159" s="679"/>
      <c r="D159" s="574" t="s">
        <v>437</v>
      </c>
      <c r="E159" s="577" t="s">
        <v>162</v>
      </c>
      <c r="F159" s="577" t="s">
        <v>162</v>
      </c>
      <c r="G159" s="574">
        <v>1</v>
      </c>
      <c r="H159" s="577" t="s">
        <v>162</v>
      </c>
      <c r="I159" s="561"/>
    </row>
    <row r="160" spans="2:9" s="31" customFormat="1" ht="15" customHeight="1">
      <c r="B160" s="675"/>
      <c r="C160" s="679"/>
      <c r="D160" s="574" t="s">
        <v>438</v>
      </c>
      <c r="E160" s="577" t="s">
        <v>162</v>
      </c>
      <c r="F160" s="577" t="s">
        <v>162</v>
      </c>
      <c r="G160" s="574">
        <v>1</v>
      </c>
      <c r="H160" s="577" t="s">
        <v>162</v>
      </c>
      <c r="I160" s="561"/>
    </row>
    <row r="161" spans="2:9" s="31" customFormat="1" ht="15" customHeight="1">
      <c r="B161" s="675"/>
      <c r="C161" s="679"/>
      <c r="D161" s="574" t="s">
        <v>439</v>
      </c>
      <c r="E161" s="577" t="s">
        <v>162</v>
      </c>
      <c r="F161" s="577" t="s">
        <v>162</v>
      </c>
      <c r="G161" s="574">
        <v>1</v>
      </c>
      <c r="H161" s="577" t="s">
        <v>162</v>
      </c>
      <c r="I161" s="561"/>
    </row>
    <row r="162" spans="2:9" s="31" customFormat="1" ht="15" customHeight="1">
      <c r="B162" s="675"/>
      <c r="C162" s="676"/>
      <c r="D162" s="574" t="s">
        <v>440</v>
      </c>
      <c r="E162" s="577" t="s">
        <v>162</v>
      </c>
      <c r="F162" s="577" t="s">
        <v>162</v>
      </c>
      <c r="G162" s="574">
        <v>1</v>
      </c>
      <c r="H162" s="577" t="s">
        <v>162</v>
      </c>
      <c r="I162" s="561"/>
    </row>
    <row r="163" spans="2:9" s="31" customFormat="1" ht="15" customHeight="1">
      <c r="B163" s="675"/>
      <c r="C163" s="678" t="s">
        <v>471</v>
      </c>
      <c r="D163" s="574" t="s">
        <v>441</v>
      </c>
      <c r="E163" s="577" t="s">
        <v>162</v>
      </c>
      <c r="F163" s="577" t="s">
        <v>162</v>
      </c>
      <c r="G163" s="574">
        <v>1</v>
      </c>
      <c r="H163" s="577">
        <v>1</v>
      </c>
      <c r="I163" s="561"/>
    </row>
    <row r="164" spans="2:9" s="31" customFormat="1" ht="15" customHeight="1">
      <c r="B164" s="675"/>
      <c r="C164" s="679"/>
      <c r="D164" s="574" t="s">
        <v>442</v>
      </c>
      <c r="E164" s="577" t="s">
        <v>162</v>
      </c>
      <c r="F164" s="577" t="s">
        <v>162</v>
      </c>
      <c r="G164" s="574">
        <v>1</v>
      </c>
      <c r="H164" s="577" t="s">
        <v>162</v>
      </c>
      <c r="I164" s="561"/>
    </row>
    <row r="165" spans="2:9" s="31" customFormat="1" ht="15" customHeight="1">
      <c r="B165" s="675"/>
      <c r="C165" s="679"/>
      <c r="D165" s="574" t="s">
        <v>443</v>
      </c>
      <c r="E165" s="577" t="s">
        <v>162</v>
      </c>
      <c r="F165" s="577" t="s">
        <v>162</v>
      </c>
      <c r="G165" s="574">
        <v>1</v>
      </c>
      <c r="H165" s="577" t="s">
        <v>162</v>
      </c>
      <c r="I165" s="561"/>
    </row>
    <row r="166" spans="2:9" s="31" customFormat="1" ht="15" customHeight="1">
      <c r="B166" s="675"/>
      <c r="C166" s="679"/>
      <c r="D166" s="574" t="s">
        <v>444</v>
      </c>
      <c r="E166" s="577" t="s">
        <v>162</v>
      </c>
      <c r="F166" s="577" t="s">
        <v>162</v>
      </c>
      <c r="G166" s="574">
        <v>1</v>
      </c>
      <c r="H166" s="577">
        <v>1</v>
      </c>
      <c r="I166" s="561"/>
    </row>
    <row r="167" spans="2:9" s="31" customFormat="1" ht="15" customHeight="1">
      <c r="B167" s="675"/>
      <c r="C167" s="679"/>
      <c r="D167" s="574" t="s">
        <v>445</v>
      </c>
      <c r="E167" s="577" t="s">
        <v>162</v>
      </c>
      <c r="F167" s="577" t="s">
        <v>162</v>
      </c>
      <c r="G167" s="574">
        <v>1</v>
      </c>
      <c r="H167" s="577" t="s">
        <v>162</v>
      </c>
      <c r="I167" s="561"/>
    </row>
    <row r="168" spans="2:9" s="31" customFormat="1" ht="15" customHeight="1">
      <c r="B168" s="675"/>
      <c r="C168" s="679"/>
      <c r="D168" s="574" t="s">
        <v>446</v>
      </c>
      <c r="E168" s="577" t="s">
        <v>162</v>
      </c>
      <c r="F168" s="577" t="s">
        <v>162</v>
      </c>
      <c r="G168" s="574">
        <v>1</v>
      </c>
      <c r="H168" s="577">
        <v>2</v>
      </c>
      <c r="I168" s="561"/>
    </row>
    <row r="169" spans="2:9" s="31" customFormat="1" ht="15" customHeight="1">
      <c r="B169" s="675"/>
      <c r="C169" s="679"/>
      <c r="D169" s="574" t="s">
        <v>447</v>
      </c>
      <c r="E169" s="577" t="s">
        <v>162</v>
      </c>
      <c r="F169" s="577" t="s">
        <v>162</v>
      </c>
      <c r="G169" s="574">
        <v>1</v>
      </c>
      <c r="H169" s="577" t="s">
        <v>162</v>
      </c>
      <c r="I169" s="561"/>
    </row>
    <row r="170" spans="2:9" s="31" customFormat="1" ht="15" customHeight="1">
      <c r="B170" s="675"/>
      <c r="C170" s="679"/>
      <c r="D170" s="574" t="s">
        <v>448</v>
      </c>
      <c r="E170" s="577" t="s">
        <v>162</v>
      </c>
      <c r="F170" s="577" t="s">
        <v>162</v>
      </c>
      <c r="G170" s="574">
        <v>1</v>
      </c>
      <c r="H170" s="577" t="s">
        <v>162</v>
      </c>
      <c r="I170" s="561"/>
    </row>
    <row r="171" spans="2:9" s="31" customFormat="1" ht="15" customHeight="1">
      <c r="B171" s="675"/>
      <c r="C171" s="679"/>
      <c r="D171" s="574" t="s">
        <v>449</v>
      </c>
      <c r="E171" s="577" t="s">
        <v>162</v>
      </c>
      <c r="F171" s="577" t="s">
        <v>162</v>
      </c>
      <c r="G171" s="574">
        <v>1</v>
      </c>
      <c r="H171" s="577" t="s">
        <v>162</v>
      </c>
      <c r="I171" s="561"/>
    </row>
    <row r="172" spans="2:9" s="31" customFormat="1" ht="15" customHeight="1">
      <c r="B172" s="675"/>
      <c r="C172" s="679"/>
      <c r="D172" s="574" t="s">
        <v>450</v>
      </c>
      <c r="E172" s="577" t="s">
        <v>162</v>
      </c>
      <c r="F172" s="577" t="s">
        <v>162</v>
      </c>
      <c r="G172" s="574">
        <v>1</v>
      </c>
      <c r="H172" s="577">
        <v>1</v>
      </c>
      <c r="I172" s="561"/>
    </row>
    <row r="173" spans="2:9" s="31" customFormat="1" ht="15" customHeight="1">
      <c r="B173" s="675"/>
      <c r="C173" s="679"/>
      <c r="D173" s="574" t="s">
        <v>451</v>
      </c>
      <c r="E173" s="577" t="s">
        <v>162</v>
      </c>
      <c r="F173" s="577" t="s">
        <v>162</v>
      </c>
      <c r="G173" s="574">
        <v>1</v>
      </c>
      <c r="H173" s="577" t="s">
        <v>162</v>
      </c>
      <c r="I173" s="561"/>
    </row>
    <row r="174" spans="2:9" s="31" customFormat="1" ht="15" customHeight="1">
      <c r="B174" s="675"/>
      <c r="C174" s="679"/>
      <c r="D174" s="574" t="s">
        <v>452</v>
      </c>
      <c r="E174" s="577" t="s">
        <v>162</v>
      </c>
      <c r="F174" s="577" t="s">
        <v>162</v>
      </c>
      <c r="G174" s="574">
        <v>1</v>
      </c>
      <c r="H174" s="577" t="s">
        <v>162</v>
      </c>
      <c r="I174" s="561"/>
    </row>
    <row r="175" spans="2:9" s="31" customFormat="1" ht="15" customHeight="1">
      <c r="B175" s="675"/>
      <c r="C175" s="679"/>
      <c r="D175" s="574" t="s">
        <v>453</v>
      </c>
      <c r="E175" s="577" t="s">
        <v>162</v>
      </c>
      <c r="F175" s="577" t="s">
        <v>162</v>
      </c>
      <c r="G175" s="574">
        <v>1</v>
      </c>
      <c r="H175" s="577" t="s">
        <v>162</v>
      </c>
      <c r="I175" s="561"/>
    </row>
    <row r="176" spans="2:9" s="31" customFormat="1" ht="15" customHeight="1">
      <c r="B176" s="675"/>
      <c r="C176" s="679"/>
      <c r="D176" s="574" t="s">
        <v>454</v>
      </c>
      <c r="E176" s="577" t="s">
        <v>162</v>
      </c>
      <c r="F176" s="577" t="s">
        <v>162</v>
      </c>
      <c r="G176" s="574">
        <v>1</v>
      </c>
      <c r="H176" s="577">
        <v>1</v>
      </c>
      <c r="I176" s="561"/>
    </row>
    <row r="177" spans="2:9" s="31" customFormat="1" ht="15" customHeight="1">
      <c r="B177" s="675"/>
      <c r="C177" s="679"/>
      <c r="D177" s="574" t="s">
        <v>455</v>
      </c>
      <c r="E177" s="577" t="s">
        <v>162</v>
      </c>
      <c r="F177" s="577" t="s">
        <v>162</v>
      </c>
      <c r="G177" s="574">
        <v>1</v>
      </c>
      <c r="H177" s="577" t="s">
        <v>162</v>
      </c>
      <c r="I177" s="561"/>
    </row>
    <row r="178" spans="2:9" s="31" customFormat="1" ht="15" customHeight="1">
      <c r="B178" s="675"/>
      <c r="C178" s="679"/>
      <c r="D178" s="574" t="s">
        <v>456</v>
      </c>
      <c r="E178" s="577" t="s">
        <v>162</v>
      </c>
      <c r="F178" s="577" t="s">
        <v>162</v>
      </c>
      <c r="G178" s="574">
        <v>1</v>
      </c>
      <c r="H178" s="577" t="s">
        <v>162</v>
      </c>
      <c r="I178" s="561"/>
    </row>
    <row r="179" spans="2:9" s="31" customFormat="1" ht="15" customHeight="1">
      <c r="B179" s="675"/>
      <c r="C179" s="679"/>
      <c r="D179" s="574" t="s">
        <v>457</v>
      </c>
      <c r="E179" s="577" t="s">
        <v>162</v>
      </c>
      <c r="F179" s="577" t="s">
        <v>162</v>
      </c>
      <c r="G179" s="574">
        <v>1</v>
      </c>
      <c r="H179" s="577">
        <v>1</v>
      </c>
      <c r="I179" s="561"/>
    </row>
    <row r="180" spans="2:9" s="31" customFormat="1" ht="15" customHeight="1">
      <c r="B180" s="675"/>
      <c r="C180" s="679"/>
      <c r="D180" s="574" t="s">
        <v>458</v>
      </c>
      <c r="E180" s="577" t="s">
        <v>162</v>
      </c>
      <c r="F180" s="577" t="s">
        <v>162</v>
      </c>
      <c r="G180" s="574">
        <v>1</v>
      </c>
      <c r="H180" s="577" t="s">
        <v>162</v>
      </c>
      <c r="I180" s="561"/>
    </row>
    <row r="181" spans="2:9" s="31" customFormat="1" ht="15" customHeight="1">
      <c r="B181" s="675"/>
      <c r="C181" s="679"/>
      <c r="D181" s="574" t="s">
        <v>459</v>
      </c>
      <c r="E181" s="577" t="s">
        <v>162</v>
      </c>
      <c r="F181" s="577" t="s">
        <v>162</v>
      </c>
      <c r="G181" s="574">
        <v>1</v>
      </c>
      <c r="H181" s="577">
        <v>1</v>
      </c>
      <c r="I181" s="561"/>
    </row>
    <row r="182" spans="2:9" s="31" customFormat="1" ht="15" customHeight="1">
      <c r="B182" s="675"/>
      <c r="C182" s="679"/>
      <c r="D182" s="574" t="s">
        <v>460</v>
      </c>
      <c r="E182" s="577" t="s">
        <v>162</v>
      </c>
      <c r="F182" s="577" t="s">
        <v>162</v>
      </c>
      <c r="G182" s="574">
        <v>1</v>
      </c>
      <c r="H182" s="577" t="s">
        <v>162</v>
      </c>
      <c r="I182" s="561"/>
    </row>
    <row r="183" spans="2:9" s="31" customFormat="1" ht="15" customHeight="1">
      <c r="B183" s="675"/>
      <c r="C183" s="679"/>
      <c r="D183" s="574" t="s">
        <v>461</v>
      </c>
      <c r="E183" s="577" t="s">
        <v>162</v>
      </c>
      <c r="F183" s="577" t="s">
        <v>162</v>
      </c>
      <c r="G183" s="574">
        <v>1</v>
      </c>
      <c r="H183" s="577" t="s">
        <v>162</v>
      </c>
      <c r="I183" s="561"/>
    </row>
    <row r="184" spans="2:9" s="31" customFormat="1" ht="15" customHeight="1">
      <c r="B184" s="675"/>
      <c r="C184" s="679"/>
      <c r="D184" s="574" t="s">
        <v>462</v>
      </c>
      <c r="E184" s="577" t="s">
        <v>162</v>
      </c>
      <c r="F184" s="577" t="s">
        <v>162</v>
      </c>
      <c r="G184" s="574">
        <v>1</v>
      </c>
      <c r="H184" s="577" t="s">
        <v>162</v>
      </c>
      <c r="I184" s="561"/>
    </row>
    <row r="185" spans="2:9" s="31" customFormat="1" ht="15" customHeight="1">
      <c r="B185" s="675"/>
      <c r="C185" s="679"/>
      <c r="D185" s="574" t="s">
        <v>463</v>
      </c>
      <c r="E185" s="577" t="s">
        <v>162</v>
      </c>
      <c r="F185" s="577" t="s">
        <v>162</v>
      </c>
      <c r="G185" s="574">
        <v>1</v>
      </c>
      <c r="H185" s="577" t="s">
        <v>162</v>
      </c>
      <c r="I185" s="561"/>
    </row>
    <row r="186" spans="2:9" s="31" customFormat="1" ht="15" customHeight="1">
      <c r="B186" s="675"/>
      <c r="C186" s="679"/>
      <c r="D186" s="574" t="s">
        <v>464</v>
      </c>
      <c r="E186" s="577" t="s">
        <v>162</v>
      </c>
      <c r="F186" s="577" t="s">
        <v>162</v>
      </c>
      <c r="G186" s="574">
        <v>1</v>
      </c>
      <c r="H186" s="577" t="s">
        <v>162</v>
      </c>
      <c r="I186" s="561"/>
    </row>
    <row r="187" spans="2:9" s="31" customFormat="1" ht="15" customHeight="1">
      <c r="B187" s="675"/>
      <c r="C187" s="679"/>
      <c r="D187" s="574" t="s">
        <v>465</v>
      </c>
      <c r="E187" s="577" t="s">
        <v>162</v>
      </c>
      <c r="F187" s="577" t="s">
        <v>162</v>
      </c>
      <c r="G187" s="574">
        <v>1</v>
      </c>
      <c r="H187" s="577" t="s">
        <v>162</v>
      </c>
      <c r="I187" s="561"/>
    </row>
    <row r="188" spans="2:9" s="31" customFormat="1" ht="15" customHeight="1">
      <c r="B188" s="675"/>
      <c r="C188" s="679"/>
      <c r="D188" s="574" t="s">
        <v>466</v>
      </c>
      <c r="E188" s="577" t="s">
        <v>162</v>
      </c>
      <c r="F188" s="577" t="s">
        <v>162</v>
      </c>
      <c r="G188" s="574">
        <v>1</v>
      </c>
      <c r="H188" s="577" t="s">
        <v>162</v>
      </c>
      <c r="I188" s="561"/>
    </row>
    <row r="189" spans="2:9" s="31" customFormat="1" ht="15" customHeight="1">
      <c r="B189" s="675"/>
      <c r="C189" s="679"/>
      <c r="D189" s="574" t="s">
        <v>467</v>
      </c>
      <c r="E189" s="577" t="s">
        <v>162</v>
      </c>
      <c r="F189" s="577" t="s">
        <v>162</v>
      </c>
      <c r="G189" s="574">
        <v>1</v>
      </c>
      <c r="H189" s="577" t="s">
        <v>162</v>
      </c>
      <c r="I189" s="561"/>
    </row>
    <row r="190" spans="2:9" s="31" customFormat="1" ht="15" customHeight="1">
      <c r="B190" s="675"/>
      <c r="C190" s="679"/>
      <c r="D190" s="574" t="s">
        <v>468</v>
      </c>
      <c r="E190" s="577" t="s">
        <v>162</v>
      </c>
      <c r="F190" s="577" t="s">
        <v>162</v>
      </c>
      <c r="G190" s="574">
        <v>1</v>
      </c>
      <c r="H190" s="577" t="s">
        <v>162</v>
      </c>
      <c r="I190" s="561"/>
    </row>
    <row r="191" spans="2:9" s="31" customFormat="1" ht="15" customHeight="1">
      <c r="B191" s="675"/>
      <c r="C191" s="679"/>
      <c r="D191" s="574" t="s">
        <v>469</v>
      </c>
      <c r="E191" s="577" t="s">
        <v>162</v>
      </c>
      <c r="F191" s="577" t="s">
        <v>162</v>
      </c>
      <c r="G191" s="574">
        <v>1</v>
      </c>
      <c r="H191" s="577" t="s">
        <v>162</v>
      </c>
      <c r="I191" s="561"/>
    </row>
    <row r="192" spans="2:9" s="31" customFormat="1" ht="15" customHeight="1">
      <c r="B192" s="675"/>
      <c r="C192" s="676"/>
      <c r="D192" s="574" t="s">
        <v>470</v>
      </c>
      <c r="E192" s="577" t="s">
        <v>162</v>
      </c>
      <c r="F192" s="577" t="s">
        <v>162</v>
      </c>
      <c r="G192" s="574">
        <v>1</v>
      </c>
      <c r="H192" s="577" t="s">
        <v>162</v>
      </c>
      <c r="I192" s="561"/>
    </row>
    <row r="193" spans="2:9" s="31" customFormat="1" ht="15" customHeight="1">
      <c r="B193" s="675"/>
      <c r="C193" s="678" t="s">
        <v>18</v>
      </c>
      <c r="D193" s="574" t="s">
        <v>472</v>
      </c>
      <c r="E193" s="577" t="s">
        <v>162</v>
      </c>
      <c r="F193" s="577" t="s">
        <v>162</v>
      </c>
      <c r="G193" s="574">
        <v>1</v>
      </c>
      <c r="H193" s="577" t="s">
        <v>162</v>
      </c>
      <c r="I193" s="561"/>
    </row>
    <row r="194" spans="2:9" s="31" customFormat="1" ht="15" customHeight="1">
      <c r="B194" s="675"/>
      <c r="C194" s="679"/>
      <c r="D194" s="574" t="s">
        <v>473</v>
      </c>
      <c r="E194" s="577" t="s">
        <v>162</v>
      </c>
      <c r="F194" s="577" t="s">
        <v>162</v>
      </c>
      <c r="G194" s="574">
        <v>1</v>
      </c>
      <c r="H194" s="577" t="s">
        <v>162</v>
      </c>
      <c r="I194" s="561"/>
    </row>
    <row r="195" spans="2:9" s="31" customFormat="1" ht="15" customHeight="1">
      <c r="B195" s="675"/>
      <c r="C195" s="679"/>
      <c r="D195" s="574" t="s">
        <v>474</v>
      </c>
      <c r="E195" s="577" t="s">
        <v>162</v>
      </c>
      <c r="F195" s="577" t="s">
        <v>162</v>
      </c>
      <c r="G195" s="574">
        <v>1</v>
      </c>
      <c r="H195" s="577" t="s">
        <v>162</v>
      </c>
      <c r="I195" s="561"/>
    </row>
    <row r="196" spans="2:9" s="31" customFormat="1" ht="15" customHeight="1">
      <c r="B196" s="675"/>
      <c r="C196" s="679"/>
      <c r="D196" s="574" t="s">
        <v>475</v>
      </c>
      <c r="E196" s="577" t="s">
        <v>162</v>
      </c>
      <c r="F196" s="577" t="s">
        <v>162</v>
      </c>
      <c r="G196" s="574">
        <v>1</v>
      </c>
      <c r="H196" s="577" t="s">
        <v>162</v>
      </c>
      <c r="I196" s="561"/>
    </row>
    <row r="197" spans="2:9" s="31" customFormat="1" ht="15" customHeight="1">
      <c r="B197" s="675"/>
      <c r="C197" s="679"/>
      <c r="D197" s="574" t="s">
        <v>476</v>
      </c>
      <c r="E197" s="577" t="s">
        <v>162</v>
      </c>
      <c r="F197" s="577" t="s">
        <v>162</v>
      </c>
      <c r="G197" s="574">
        <v>1</v>
      </c>
      <c r="H197" s="577" t="s">
        <v>162</v>
      </c>
      <c r="I197" s="561"/>
    </row>
    <row r="198" spans="2:9" s="31" customFormat="1" ht="15" customHeight="1">
      <c r="B198" s="675"/>
      <c r="C198" s="679"/>
      <c r="D198" s="574" t="s">
        <v>477</v>
      </c>
      <c r="E198" s="577" t="s">
        <v>162</v>
      </c>
      <c r="F198" s="577" t="s">
        <v>162</v>
      </c>
      <c r="G198" s="574">
        <v>1</v>
      </c>
      <c r="H198" s="577" t="s">
        <v>162</v>
      </c>
      <c r="I198" s="561"/>
    </row>
    <row r="199" spans="2:9" s="31" customFormat="1" ht="15" customHeight="1">
      <c r="B199" s="675"/>
      <c r="C199" s="679"/>
      <c r="D199" s="574" t="s">
        <v>478</v>
      </c>
      <c r="E199" s="577" t="s">
        <v>162</v>
      </c>
      <c r="F199" s="577" t="s">
        <v>162</v>
      </c>
      <c r="G199" s="574">
        <v>1</v>
      </c>
      <c r="H199" s="577" t="s">
        <v>162</v>
      </c>
      <c r="I199" s="561"/>
    </row>
    <row r="200" spans="2:9" s="31" customFormat="1" ht="15" customHeight="1">
      <c r="B200" s="675"/>
      <c r="C200" s="679"/>
      <c r="D200" s="574" t="s">
        <v>479</v>
      </c>
      <c r="E200" s="577" t="s">
        <v>162</v>
      </c>
      <c r="F200" s="577" t="s">
        <v>162</v>
      </c>
      <c r="G200" s="574">
        <v>1</v>
      </c>
      <c r="H200" s="577" t="s">
        <v>162</v>
      </c>
      <c r="I200" s="561"/>
    </row>
    <row r="201" spans="2:9" s="31" customFormat="1" ht="15" customHeight="1">
      <c r="B201" s="675"/>
      <c r="C201" s="679"/>
      <c r="D201" s="574" t="s">
        <v>480</v>
      </c>
      <c r="E201" s="577" t="s">
        <v>162</v>
      </c>
      <c r="F201" s="577" t="s">
        <v>162</v>
      </c>
      <c r="G201" s="574">
        <v>1</v>
      </c>
      <c r="H201" s="577" t="s">
        <v>162</v>
      </c>
      <c r="I201" s="561"/>
    </row>
    <row r="202" spans="2:9" s="31" customFormat="1" ht="15" customHeight="1">
      <c r="B202" s="675"/>
      <c r="C202" s="679"/>
      <c r="D202" s="574" t="s">
        <v>481</v>
      </c>
      <c r="E202" s="577" t="s">
        <v>162</v>
      </c>
      <c r="F202" s="577" t="s">
        <v>162</v>
      </c>
      <c r="G202" s="574">
        <v>1</v>
      </c>
      <c r="H202" s="577" t="s">
        <v>162</v>
      </c>
      <c r="I202" s="561"/>
    </row>
    <row r="203" spans="2:9" s="31" customFormat="1" ht="15" customHeight="1">
      <c r="B203" s="675"/>
      <c r="C203" s="679"/>
      <c r="D203" s="574" t="s">
        <v>482</v>
      </c>
      <c r="E203" s="577" t="s">
        <v>162</v>
      </c>
      <c r="F203" s="577" t="s">
        <v>162</v>
      </c>
      <c r="G203" s="574">
        <v>1</v>
      </c>
      <c r="H203" s="577" t="s">
        <v>162</v>
      </c>
      <c r="I203" s="561"/>
    </row>
    <row r="204" spans="2:9" s="31" customFormat="1" ht="15" customHeight="1">
      <c r="B204" s="675"/>
      <c r="C204" s="679"/>
      <c r="D204" s="574" t="s">
        <v>483</v>
      </c>
      <c r="E204" s="577" t="s">
        <v>162</v>
      </c>
      <c r="F204" s="577" t="s">
        <v>162</v>
      </c>
      <c r="G204" s="574">
        <v>1</v>
      </c>
      <c r="H204" s="577" t="s">
        <v>162</v>
      </c>
      <c r="I204" s="561"/>
    </row>
    <row r="205" spans="2:9" s="31" customFormat="1" ht="15" customHeight="1">
      <c r="B205" s="675"/>
      <c r="C205" s="676"/>
      <c r="D205" s="574" t="s">
        <v>484</v>
      </c>
      <c r="E205" s="577" t="s">
        <v>162</v>
      </c>
      <c r="F205" s="577" t="s">
        <v>162</v>
      </c>
      <c r="G205" s="574">
        <v>1</v>
      </c>
      <c r="H205" s="577" t="s">
        <v>162</v>
      </c>
      <c r="I205" s="561"/>
    </row>
    <row r="206" spans="2:9" s="31" customFormat="1" ht="15" customHeight="1">
      <c r="B206" s="675"/>
      <c r="C206" s="678" t="s">
        <v>494</v>
      </c>
      <c r="D206" s="574" t="s">
        <v>485</v>
      </c>
      <c r="E206" s="577" t="s">
        <v>162</v>
      </c>
      <c r="F206" s="577" t="s">
        <v>162</v>
      </c>
      <c r="G206" s="574">
        <v>1</v>
      </c>
      <c r="H206" s="577" t="s">
        <v>162</v>
      </c>
      <c r="I206" s="561"/>
    </row>
    <row r="207" spans="2:9" s="31" customFormat="1" ht="15" customHeight="1">
      <c r="B207" s="675"/>
      <c r="C207" s="679"/>
      <c r="D207" s="574" t="s">
        <v>486</v>
      </c>
      <c r="E207" s="577" t="s">
        <v>162</v>
      </c>
      <c r="F207" s="577" t="s">
        <v>162</v>
      </c>
      <c r="G207" s="574">
        <v>1</v>
      </c>
      <c r="H207" s="577" t="s">
        <v>162</v>
      </c>
      <c r="I207" s="561"/>
    </row>
    <row r="208" spans="2:9" s="31" customFormat="1" ht="15" customHeight="1">
      <c r="B208" s="675"/>
      <c r="C208" s="679"/>
      <c r="D208" s="574" t="s">
        <v>487</v>
      </c>
      <c r="E208" s="577" t="s">
        <v>162</v>
      </c>
      <c r="F208" s="577" t="s">
        <v>162</v>
      </c>
      <c r="G208" s="574">
        <v>1</v>
      </c>
      <c r="H208" s="577" t="s">
        <v>162</v>
      </c>
      <c r="I208" s="561"/>
    </row>
    <row r="209" spans="2:9" s="31" customFormat="1" ht="15" customHeight="1">
      <c r="B209" s="675"/>
      <c r="C209" s="679"/>
      <c r="D209" s="574" t="s">
        <v>488</v>
      </c>
      <c r="E209" s="577" t="s">
        <v>162</v>
      </c>
      <c r="F209" s="577" t="s">
        <v>162</v>
      </c>
      <c r="G209" s="574">
        <v>1</v>
      </c>
      <c r="H209" s="577" t="s">
        <v>162</v>
      </c>
      <c r="I209" s="561"/>
    </row>
    <row r="210" spans="2:9" s="31" customFormat="1" ht="15" customHeight="1">
      <c r="B210" s="675"/>
      <c r="C210" s="679"/>
      <c r="D210" s="574" t="s">
        <v>489</v>
      </c>
      <c r="E210" s="577" t="s">
        <v>162</v>
      </c>
      <c r="F210" s="577" t="s">
        <v>162</v>
      </c>
      <c r="G210" s="574">
        <v>1</v>
      </c>
      <c r="H210" s="577" t="s">
        <v>162</v>
      </c>
      <c r="I210" s="561"/>
    </row>
    <row r="211" spans="2:9" s="31" customFormat="1" ht="15" customHeight="1">
      <c r="B211" s="675"/>
      <c r="C211" s="679"/>
      <c r="D211" s="574" t="s">
        <v>490</v>
      </c>
      <c r="E211" s="577" t="s">
        <v>162</v>
      </c>
      <c r="F211" s="577" t="s">
        <v>162</v>
      </c>
      <c r="G211" s="574">
        <v>1</v>
      </c>
      <c r="H211" s="577" t="s">
        <v>162</v>
      </c>
      <c r="I211" s="561"/>
    </row>
    <row r="212" spans="2:9" s="31" customFormat="1" ht="15" customHeight="1">
      <c r="B212" s="675"/>
      <c r="C212" s="679"/>
      <c r="D212" s="574" t="s">
        <v>491</v>
      </c>
      <c r="E212" s="577" t="s">
        <v>162</v>
      </c>
      <c r="F212" s="577" t="s">
        <v>162</v>
      </c>
      <c r="G212" s="574">
        <v>1</v>
      </c>
      <c r="H212" s="577">
        <v>1</v>
      </c>
      <c r="I212" s="561"/>
    </row>
    <row r="213" spans="2:9" s="31" customFormat="1" ht="15" customHeight="1">
      <c r="B213" s="675"/>
      <c r="C213" s="679"/>
      <c r="D213" s="574" t="s">
        <v>492</v>
      </c>
      <c r="E213" s="577" t="s">
        <v>162</v>
      </c>
      <c r="F213" s="577" t="s">
        <v>162</v>
      </c>
      <c r="G213" s="574">
        <v>1</v>
      </c>
      <c r="H213" s="577" t="s">
        <v>162</v>
      </c>
      <c r="I213" s="561"/>
    </row>
    <row r="214" spans="2:9" s="31" customFormat="1" ht="15" customHeight="1">
      <c r="B214" s="675"/>
      <c r="C214" s="676"/>
      <c r="D214" s="574" t="s">
        <v>493</v>
      </c>
      <c r="E214" s="577" t="s">
        <v>162</v>
      </c>
      <c r="F214" s="577" t="s">
        <v>162</v>
      </c>
      <c r="G214" s="574">
        <v>1</v>
      </c>
      <c r="H214" s="577" t="s">
        <v>162</v>
      </c>
      <c r="I214" s="561"/>
    </row>
    <row r="215" spans="2:9" s="31" customFormat="1" ht="15" customHeight="1">
      <c r="B215" s="675"/>
      <c r="C215" s="678" t="s">
        <v>17</v>
      </c>
      <c r="D215" s="574" t="s">
        <v>495</v>
      </c>
      <c r="E215" s="577" t="s">
        <v>162</v>
      </c>
      <c r="F215" s="577" t="s">
        <v>162</v>
      </c>
      <c r="G215" s="574">
        <v>1</v>
      </c>
      <c r="H215" s="577" t="s">
        <v>162</v>
      </c>
      <c r="I215" s="561"/>
    </row>
    <row r="216" spans="2:9" s="31" customFormat="1" ht="15" customHeight="1">
      <c r="B216" s="675"/>
      <c r="C216" s="679"/>
      <c r="D216" s="574" t="s">
        <v>496</v>
      </c>
      <c r="E216" s="577" t="s">
        <v>162</v>
      </c>
      <c r="F216" s="577" t="s">
        <v>162</v>
      </c>
      <c r="G216" s="574">
        <v>1</v>
      </c>
      <c r="H216" s="577" t="s">
        <v>162</v>
      </c>
      <c r="I216" s="561"/>
    </row>
    <row r="217" spans="2:9" s="31" customFormat="1" ht="15" customHeight="1">
      <c r="B217" s="675"/>
      <c r="C217" s="679"/>
      <c r="D217" s="574" t="s">
        <v>497</v>
      </c>
      <c r="E217" s="577" t="s">
        <v>162</v>
      </c>
      <c r="F217" s="577" t="s">
        <v>162</v>
      </c>
      <c r="G217" s="574">
        <v>1</v>
      </c>
      <c r="H217" s="577" t="s">
        <v>162</v>
      </c>
      <c r="I217" s="561"/>
    </row>
    <row r="218" spans="2:9" s="31" customFormat="1" ht="15" customHeight="1">
      <c r="B218" s="675"/>
      <c r="C218" s="679"/>
      <c r="D218" s="574" t="s">
        <v>498</v>
      </c>
      <c r="E218" s="577" t="s">
        <v>162</v>
      </c>
      <c r="F218" s="577" t="s">
        <v>162</v>
      </c>
      <c r="G218" s="574">
        <v>1</v>
      </c>
      <c r="H218" s="577" t="s">
        <v>162</v>
      </c>
      <c r="I218" s="561"/>
    </row>
    <row r="219" spans="2:9" s="31" customFormat="1" ht="15" customHeight="1">
      <c r="B219" s="675"/>
      <c r="C219" s="679"/>
      <c r="D219" s="574" t="s">
        <v>499</v>
      </c>
      <c r="E219" s="577" t="s">
        <v>162</v>
      </c>
      <c r="F219" s="577" t="s">
        <v>162</v>
      </c>
      <c r="G219" s="574">
        <v>1</v>
      </c>
      <c r="H219" s="577" t="s">
        <v>162</v>
      </c>
      <c r="I219" s="561"/>
    </row>
    <row r="220" spans="2:9" s="31" customFormat="1" ht="15" customHeight="1">
      <c r="B220" s="675"/>
      <c r="C220" s="679"/>
      <c r="D220" s="574" t="s">
        <v>500</v>
      </c>
      <c r="E220" s="577" t="s">
        <v>162</v>
      </c>
      <c r="F220" s="577" t="s">
        <v>162</v>
      </c>
      <c r="G220" s="574">
        <v>1</v>
      </c>
      <c r="H220" s="577" t="s">
        <v>162</v>
      </c>
      <c r="I220" s="561"/>
    </row>
    <row r="221" spans="2:9" s="31" customFormat="1" ht="15" customHeight="1">
      <c r="B221" s="675"/>
      <c r="C221" s="679"/>
      <c r="D221" s="574" t="s">
        <v>501</v>
      </c>
      <c r="E221" s="577" t="s">
        <v>162</v>
      </c>
      <c r="F221" s="577" t="s">
        <v>162</v>
      </c>
      <c r="G221" s="574">
        <v>1</v>
      </c>
      <c r="H221" s="577" t="s">
        <v>162</v>
      </c>
      <c r="I221" s="561"/>
    </row>
    <row r="222" spans="2:9" s="31" customFormat="1" ht="15" customHeight="1">
      <c r="B222" s="675"/>
      <c r="C222" s="676"/>
      <c r="D222" s="574" t="s">
        <v>502</v>
      </c>
      <c r="E222" s="577" t="s">
        <v>162</v>
      </c>
      <c r="F222" s="577" t="s">
        <v>162</v>
      </c>
      <c r="G222" s="574">
        <v>1</v>
      </c>
      <c r="H222" s="577" t="s">
        <v>162</v>
      </c>
      <c r="I222" s="561"/>
    </row>
    <row r="223" spans="2:9" s="31" customFormat="1" ht="15" customHeight="1">
      <c r="B223" s="675"/>
      <c r="C223" s="678" t="s">
        <v>506</v>
      </c>
      <c r="D223" s="574" t="s">
        <v>503</v>
      </c>
      <c r="E223" s="577" t="s">
        <v>162</v>
      </c>
      <c r="F223" s="577" t="s">
        <v>162</v>
      </c>
      <c r="G223" s="574">
        <v>1</v>
      </c>
      <c r="H223" s="577">
        <v>3</v>
      </c>
      <c r="I223" s="561"/>
    </row>
    <row r="224" spans="2:9" s="31" customFormat="1" ht="15" customHeight="1">
      <c r="B224" s="675"/>
      <c r="C224" s="679"/>
      <c r="D224" s="574" t="s">
        <v>504</v>
      </c>
      <c r="E224" s="577" t="s">
        <v>162</v>
      </c>
      <c r="F224" s="577" t="s">
        <v>162</v>
      </c>
      <c r="G224" s="574">
        <v>1</v>
      </c>
      <c r="H224" s="577" t="s">
        <v>162</v>
      </c>
      <c r="I224" s="561"/>
    </row>
    <row r="225" spans="2:9" s="31" customFormat="1" ht="15" customHeight="1">
      <c r="B225" s="675"/>
      <c r="C225" s="676"/>
      <c r="D225" s="574" t="s">
        <v>505</v>
      </c>
      <c r="E225" s="577" t="s">
        <v>162</v>
      </c>
      <c r="F225" s="577" t="s">
        <v>162</v>
      </c>
      <c r="G225" s="574">
        <v>1</v>
      </c>
      <c r="H225" s="577">
        <v>2</v>
      </c>
      <c r="I225" s="561"/>
    </row>
    <row r="226" spans="2:9" s="31" customFormat="1" ht="15" customHeight="1" thickBot="1">
      <c r="B226" s="675"/>
      <c r="C226" s="86" t="s">
        <v>507</v>
      </c>
      <c r="D226" s="574" t="s">
        <v>508</v>
      </c>
      <c r="E226" s="577" t="s">
        <v>162</v>
      </c>
      <c r="F226" s="577" t="s">
        <v>162</v>
      </c>
      <c r="G226" s="574">
        <v>1</v>
      </c>
      <c r="H226" s="577" t="s">
        <v>162</v>
      </c>
      <c r="I226" s="561"/>
    </row>
    <row r="227" spans="2:9" ht="15" customHeight="1">
      <c r="B227" s="680" t="s">
        <v>155</v>
      </c>
      <c r="C227" s="682" t="s">
        <v>157</v>
      </c>
      <c r="D227" s="473" t="s">
        <v>223</v>
      </c>
      <c r="E227" s="473" t="s">
        <v>28</v>
      </c>
      <c r="F227" s="473" t="s">
        <v>28</v>
      </c>
      <c r="G227" s="473">
        <v>1</v>
      </c>
      <c r="H227" s="473" t="s">
        <v>28</v>
      </c>
      <c r="I227" s="471" t="s">
        <v>28</v>
      </c>
    </row>
    <row r="228" spans="2:9" ht="15" customHeight="1">
      <c r="B228" s="626"/>
      <c r="C228" s="683"/>
      <c r="D228" s="466" t="s">
        <v>224</v>
      </c>
      <c r="E228" s="466" t="s">
        <v>28</v>
      </c>
      <c r="F228" s="466" t="s">
        <v>28</v>
      </c>
      <c r="G228" s="466">
        <v>1</v>
      </c>
      <c r="H228" s="466" t="s">
        <v>28</v>
      </c>
      <c r="I228" s="470" t="s">
        <v>28</v>
      </c>
    </row>
    <row r="229" spans="2:9" ht="15" customHeight="1">
      <c r="B229" s="626"/>
      <c r="C229" s="683"/>
      <c r="D229" s="466" t="s">
        <v>225</v>
      </c>
      <c r="E229" s="466" t="s">
        <v>28</v>
      </c>
      <c r="F229" s="466" t="s">
        <v>28</v>
      </c>
      <c r="G229" s="466" t="s">
        <v>28</v>
      </c>
      <c r="H229" s="466" t="s">
        <v>28</v>
      </c>
      <c r="I229" s="470" t="s">
        <v>28</v>
      </c>
    </row>
    <row r="230" spans="2:9" ht="15" customHeight="1">
      <c r="B230" s="626"/>
      <c r="C230" s="683"/>
      <c r="D230" s="466" t="s">
        <v>226</v>
      </c>
      <c r="E230" s="466" t="s">
        <v>28</v>
      </c>
      <c r="F230" s="466" t="s">
        <v>28</v>
      </c>
      <c r="G230" s="466" t="s">
        <v>28</v>
      </c>
      <c r="H230" s="466" t="s">
        <v>28</v>
      </c>
      <c r="I230" s="470" t="s">
        <v>28</v>
      </c>
    </row>
    <row r="231" spans="2:9" ht="15" customHeight="1">
      <c r="B231" s="626"/>
      <c r="C231" s="683"/>
      <c r="D231" s="466" t="s">
        <v>227</v>
      </c>
      <c r="E231" s="466" t="s">
        <v>28</v>
      </c>
      <c r="F231" s="466" t="s">
        <v>28</v>
      </c>
      <c r="G231" s="466">
        <v>1</v>
      </c>
      <c r="H231" s="466" t="s">
        <v>28</v>
      </c>
      <c r="I231" s="470" t="s">
        <v>28</v>
      </c>
    </row>
    <row r="232" spans="2:9" ht="15" customHeight="1" thickBot="1">
      <c r="B232" s="681"/>
      <c r="C232" s="632"/>
      <c r="D232" s="472" t="s">
        <v>228</v>
      </c>
      <c r="E232" s="472" t="s">
        <v>28</v>
      </c>
      <c r="F232" s="472" t="s">
        <v>28</v>
      </c>
      <c r="G232" s="472">
        <v>1</v>
      </c>
      <c r="H232" s="472" t="s">
        <v>28</v>
      </c>
      <c r="I232" s="465" t="s">
        <v>28</v>
      </c>
    </row>
    <row r="233" spans="2:9" ht="15" customHeight="1">
      <c r="B233" s="680" t="s">
        <v>211</v>
      </c>
      <c r="C233" s="682" t="s">
        <v>229</v>
      </c>
      <c r="D233" s="473" t="s">
        <v>230</v>
      </c>
      <c r="E233" s="473" t="s">
        <v>28</v>
      </c>
      <c r="F233" s="473" t="s">
        <v>28</v>
      </c>
      <c r="G233" s="473">
        <v>1</v>
      </c>
      <c r="H233" s="473" t="s">
        <v>28</v>
      </c>
      <c r="I233" s="471" t="s">
        <v>28</v>
      </c>
    </row>
    <row r="234" spans="2:9" ht="15" customHeight="1">
      <c r="B234" s="626"/>
      <c r="C234" s="683"/>
      <c r="D234" s="466" t="s">
        <v>231</v>
      </c>
      <c r="E234" s="466" t="s">
        <v>28</v>
      </c>
      <c r="F234" s="466" t="s">
        <v>28</v>
      </c>
      <c r="G234" s="466" t="s">
        <v>28</v>
      </c>
      <c r="H234" s="466" t="s">
        <v>28</v>
      </c>
      <c r="I234" s="470" t="s">
        <v>28</v>
      </c>
    </row>
    <row r="235" spans="2:9" ht="15" customHeight="1">
      <c r="B235" s="626"/>
      <c r="C235" s="683"/>
      <c r="D235" s="466" t="s">
        <v>232</v>
      </c>
      <c r="E235" s="466" t="s">
        <v>28</v>
      </c>
      <c r="F235" s="466" t="s">
        <v>28</v>
      </c>
      <c r="G235" s="466" t="s">
        <v>28</v>
      </c>
      <c r="H235" s="466" t="s">
        <v>28</v>
      </c>
      <c r="I235" s="470" t="s">
        <v>28</v>
      </c>
    </row>
    <row r="236" spans="2:9" ht="15" customHeight="1">
      <c r="B236" s="626"/>
      <c r="C236" s="683"/>
      <c r="D236" s="466" t="s">
        <v>233</v>
      </c>
      <c r="E236" s="466" t="s">
        <v>28</v>
      </c>
      <c r="F236" s="466" t="s">
        <v>28</v>
      </c>
      <c r="G236" s="466" t="s">
        <v>28</v>
      </c>
      <c r="H236" s="466" t="s">
        <v>28</v>
      </c>
      <c r="I236" s="470" t="s">
        <v>28</v>
      </c>
    </row>
    <row r="237" spans="2:9" ht="15" customHeight="1">
      <c r="B237" s="626"/>
      <c r="C237" s="683"/>
      <c r="D237" s="466" t="s">
        <v>234</v>
      </c>
      <c r="E237" s="466" t="s">
        <v>28</v>
      </c>
      <c r="F237" s="466" t="s">
        <v>28</v>
      </c>
      <c r="G237" s="466" t="s">
        <v>28</v>
      </c>
      <c r="H237" s="466" t="s">
        <v>28</v>
      </c>
      <c r="I237" s="470" t="s">
        <v>28</v>
      </c>
    </row>
    <row r="238" spans="2:9" ht="15" customHeight="1" thickBot="1">
      <c r="B238" s="641"/>
      <c r="C238" s="684"/>
      <c r="D238" s="469" t="s">
        <v>235</v>
      </c>
      <c r="E238" s="469" t="s">
        <v>28</v>
      </c>
      <c r="F238" s="469" t="s">
        <v>28</v>
      </c>
      <c r="G238" s="469" t="s">
        <v>28</v>
      </c>
      <c r="H238" s="469" t="s">
        <v>28</v>
      </c>
      <c r="I238" s="475" t="s">
        <v>28</v>
      </c>
    </row>
    <row r="239" spans="2:9" ht="15" customHeight="1">
      <c r="B239" s="685" t="s">
        <v>161</v>
      </c>
      <c r="C239" s="687" t="s">
        <v>45</v>
      </c>
      <c r="D239" s="467" t="s">
        <v>51</v>
      </c>
      <c r="E239" s="467">
        <v>1</v>
      </c>
      <c r="F239" s="467" t="s">
        <v>162</v>
      </c>
      <c r="G239" s="467">
        <v>1</v>
      </c>
      <c r="H239" s="467">
        <v>2</v>
      </c>
      <c r="I239" s="474" t="s">
        <v>162</v>
      </c>
    </row>
    <row r="240" spans="2:9" ht="15" customHeight="1">
      <c r="B240" s="685"/>
      <c r="C240" s="687"/>
      <c r="D240" s="466" t="s">
        <v>163</v>
      </c>
      <c r="E240" s="466" t="s">
        <v>162</v>
      </c>
      <c r="F240" s="466" t="s">
        <v>162</v>
      </c>
      <c r="G240" s="466">
        <v>1</v>
      </c>
      <c r="H240" s="466">
        <v>2</v>
      </c>
      <c r="I240" s="470" t="s">
        <v>162</v>
      </c>
    </row>
    <row r="241" spans="2:9" ht="15" customHeight="1">
      <c r="B241" s="685"/>
      <c r="C241" s="687"/>
      <c r="D241" s="466" t="s">
        <v>164</v>
      </c>
      <c r="E241" s="466" t="s">
        <v>162</v>
      </c>
      <c r="F241" s="466" t="s">
        <v>162</v>
      </c>
      <c r="G241" s="466">
        <v>1</v>
      </c>
      <c r="H241" s="466">
        <v>1</v>
      </c>
      <c r="I241" s="470" t="s">
        <v>162</v>
      </c>
    </row>
    <row r="242" spans="2:9" ht="15" customHeight="1">
      <c r="B242" s="685"/>
      <c r="C242" s="687"/>
      <c r="D242" s="466" t="s">
        <v>165</v>
      </c>
      <c r="E242" s="466" t="s">
        <v>28</v>
      </c>
      <c r="F242" s="466" t="s">
        <v>28</v>
      </c>
      <c r="G242" s="466">
        <v>1</v>
      </c>
      <c r="H242" s="466">
        <v>1</v>
      </c>
      <c r="I242" s="470" t="s">
        <v>28</v>
      </c>
    </row>
    <row r="243" spans="2:9" ht="15" customHeight="1">
      <c r="B243" s="685"/>
      <c r="C243" s="687"/>
      <c r="D243" s="466" t="s">
        <v>713</v>
      </c>
      <c r="E243" s="466" t="s">
        <v>28</v>
      </c>
      <c r="F243" s="466" t="s">
        <v>28</v>
      </c>
      <c r="G243" s="466" t="s">
        <v>162</v>
      </c>
      <c r="H243" s="466">
        <v>1</v>
      </c>
      <c r="I243" s="470" t="s">
        <v>28</v>
      </c>
    </row>
    <row r="244" spans="2:9" ht="15" customHeight="1">
      <c r="B244" s="685"/>
      <c r="C244" s="687"/>
      <c r="D244" s="466" t="s">
        <v>166</v>
      </c>
      <c r="E244" s="466" t="s">
        <v>28</v>
      </c>
      <c r="F244" s="466" t="s">
        <v>28</v>
      </c>
      <c r="G244" s="466" t="s">
        <v>162</v>
      </c>
      <c r="H244" s="466">
        <v>2</v>
      </c>
      <c r="I244" s="470" t="s">
        <v>28</v>
      </c>
    </row>
    <row r="245" spans="2:9" ht="15" customHeight="1">
      <c r="B245" s="685"/>
      <c r="C245" s="687"/>
      <c r="D245" s="466" t="s">
        <v>167</v>
      </c>
      <c r="E245" s="466" t="s">
        <v>28</v>
      </c>
      <c r="F245" s="466" t="s">
        <v>28</v>
      </c>
      <c r="G245" s="466" t="s">
        <v>162</v>
      </c>
      <c r="H245" s="466">
        <v>1</v>
      </c>
      <c r="I245" s="470" t="s">
        <v>28</v>
      </c>
    </row>
    <row r="246" spans="2:9" ht="15" customHeight="1">
      <c r="B246" s="685"/>
      <c r="C246" s="687"/>
      <c r="D246" s="466" t="s">
        <v>168</v>
      </c>
      <c r="E246" s="466" t="s">
        <v>28</v>
      </c>
      <c r="F246" s="466" t="s">
        <v>28</v>
      </c>
      <c r="G246" s="466" t="s">
        <v>162</v>
      </c>
      <c r="H246" s="466">
        <v>1</v>
      </c>
      <c r="I246" s="470" t="s">
        <v>28</v>
      </c>
    </row>
    <row r="247" spans="2:9" ht="15" customHeight="1">
      <c r="B247" s="685"/>
      <c r="C247" s="687"/>
      <c r="D247" s="466" t="s">
        <v>169</v>
      </c>
      <c r="E247" s="466" t="s">
        <v>28</v>
      </c>
      <c r="F247" s="466" t="s">
        <v>28</v>
      </c>
      <c r="G247" s="466" t="s">
        <v>162</v>
      </c>
      <c r="H247" s="466" t="s">
        <v>162</v>
      </c>
      <c r="I247" s="470" t="s">
        <v>28</v>
      </c>
    </row>
    <row r="248" spans="2:9" ht="15" customHeight="1">
      <c r="B248" s="685"/>
      <c r="C248" s="687"/>
      <c r="D248" s="466" t="s">
        <v>170</v>
      </c>
      <c r="E248" s="466" t="s">
        <v>28</v>
      </c>
      <c r="F248" s="466" t="s">
        <v>28</v>
      </c>
      <c r="G248" s="466" t="s">
        <v>162</v>
      </c>
      <c r="H248" s="466" t="s">
        <v>162</v>
      </c>
      <c r="I248" s="470" t="s">
        <v>28</v>
      </c>
    </row>
    <row r="249" spans="2:9" ht="15" customHeight="1">
      <c r="B249" s="685"/>
      <c r="C249" s="687"/>
      <c r="D249" s="466" t="s">
        <v>171</v>
      </c>
      <c r="E249" s="466" t="s">
        <v>162</v>
      </c>
      <c r="F249" s="466" t="s">
        <v>162</v>
      </c>
      <c r="G249" s="466" t="s">
        <v>162</v>
      </c>
      <c r="H249" s="466" t="s">
        <v>162</v>
      </c>
      <c r="I249" s="470" t="s">
        <v>162</v>
      </c>
    </row>
    <row r="250" spans="2:9" ht="15" customHeight="1">
      <c r="B250" s="685"/>
      <c r="C250" s="687"/>
      <c r="D250" s="466" t="s">
        <v>172</v>
      </c>
      <c r="E250" s="466" t="s">
        <v>162</v>
      </c>
      <c r="F250" s="466" t="s">
        <v>162</v>
      </c>
      <c r="G250" s="466" t="s">
        <v>162</v>
      </c>
      <c r="H250" s="466" t="s">
        <v>162</v>
      </c>
      <c r="I250" s="470" t="s">
        <v>162</v>
      </c>
    </row>
    <row r="251" spans="2:9">
      <c r="B251" s="685"/>
      <c r="C251" s="687"/>
      <c r="D251" s="468" t="s">
        <v>714</v>
      </c>
      <c r="E251" s="466" t="s">
        <v>162</v>
      </c>
      <c r="F251" s="466" t="s">
        <v>162</v>
      </c>
      <c r="G251" s="466" t="s">
        <v>162</v>
      </c>
      <c r="H251" s="466" t="s">
        <v>162</v>
      </c>
      <c r="I251" s="470" t="s">
        <v>162</v>
      </c>
    </row>
    <row r="252" spans="2:9" ht="18" thickBot="1">
      <c r="B252" s="686"/>
      <c r="C252" s="644"/>
      <c r="D252" s="476" t="s">
        <v>715</v>
      </c>
      <c r="E252" s="469" t="s">
        <v>162</v>
      </c>
      <c r="F252" s="469" t="s">
        <v>162</v>
      </c>
      <c r="G252" s="469" t="s">
        <v>162</v>
      </c>
      <c r="H252" s="469" t="s">
        <v>162</v>
      </c>
      <c r="I252" s="475" t="s">
        <v>162</v>
      </c>
    </row>
    <row r="255" spans="2:9" ht="17.25" customHeight="1"/>
    <row r="261" ht="16.5" customHeight="1"/>
    <row r="268" ht="59.25" customHeight="1"/>
    <row r="270" ht="37.5" customHeight="1"/>
    <row r="277" ht="17.25" customHeight="1"/>
  </sheetData>
  <mergeCells count="26">
    <mergeCell ref="B227:B232"/>
    <mergeCell ref="C227:C232"/>
    <mergeCell ref="B233:B238"/>
    <mergeCell ref="C233:C238"/>
    <mergeCell ref="B239:B252"/>
    <mergeCell ref="C239:C252"/>
    <mergeCell ref="B9:B226"/>
    <mergeCell ref="C9:C38"/>
    <mergeCell ref="C39:C58"/>
    <mergeCell ref="C59:C75"/>
    <mergeCell ref="C76:C79"/>
    <mergeCell ref="C80:C98"/>
    <mergeCell ref="C206:C214"/>
    <mergeCell ref="C193:C205"/>
    <mergeCell ref="C215:C222"/>
    <mergeCell ref="C223:C225"/>
    <mergeCell ref="C99:C118"/>
    <mergeCell ref="C119:C152"/>
    <mergeCell ref="C153:C162"/>
    <mergeCell ref="C163:C192"/>
    <mergeCell ref="B3:B8"/>
    <mergeCell ref="C3:C8"/>
    <mergeCell ref="D3:D8"/>
    <mergeCell ref="E3:I3"/>
    <mergeCell ref="E4:H6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 이동편의시설 설치 현황</vt:lpstr>
      <vt:lpstr>2.1.동선 미확보 역사 현황</vt:lpstr>
      <vt:lpstr>3. 스크린도어 설치 현황</vt:lpstr>
      <vt:lpstr>4. 스크린도어 설치 규격</vt:lpstr>
      <vt:lpstr>5. 교통약자 및 편의시설 설치 현황</vt:lpstr>
      <vt:lpstr>6. 내진설계 현황(교량)</vt:lpstr>
      <vt:lpstr>7. 내진설계 현황(터널)</vt:lpstr>
      <vt:lpstr>8. 내진설계 현황(역사)</vt:lpstr>
      <vt:lpstr>9. 역별 타교통수단과 연계시설 현황</vt:lpstr>
      <vt:lpstr>10. 연도별 영업선로별 철도킬로</vt:lpstr>
      <vt:lpstr>11. 연도별 레일중량별 궤도연장</vt:lpstr>
      <vt:lpstr>12. 연도별 장대 및 장척레일 부설 현황</vt:lpstr>
      <vt:lpstr>13. 선로시설물 현황</vt:lpstr>
      <vt:lpstr>14. 연도별 건물 경과연수별 동수와 면적</vt:lpstr>
      <vt:lpstr>15. 연도별 건물 현황(종별)</vt:lpstr>
      <vt:lpstr>16. 기계설비 시설물 현황</vt:lpstr>
      <vt:lpstr>17. 시군구 별 시설 현황</vt:lpstr>
      <vt:lpstr>18. 시설유지보수 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주성갑</dc:creator>
  <cp:lastModifiedBy>CEO</cp:lastModifiedBy>
  <cp:lastPrinted>2019-07-02T01:28:34Z</cp:lastPrinted>
  <dcterms:created xsi:type="dcterms:W3CDTF">2016-11-06T10:20:30Z</dcterms:created>
  <dcterms:modified xsi:type="dcterms:W3CDTF">2019-10-17T06:36:56Z</dcterms:modified>
</cp:coreProperties>
</file>