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8032" windowHeight="12780"/>
  </bookViews>
  <sheets>
    <sheet name="1번.연도별전철화현황" sheetId="12" r:id="rId1"/>
    <sheet name="2번.전차선가선현황" sheetId="13" r:id="rId2"/>
    <sheet name="3번.전차선로시설물현황" sheetId="14" r:id="rId3"/>
    <sheet name="4번.변전시설물현황" sheetId="15" r:id="rId4"/>
    <sheet name="5번.전력시설물현황" sheetId="16" r:id="rId5"/>
    <sheet name="6번.통신시설물현황" sheetId="19" r:id="rId6"/>
    <sheet name="7번.전철전력사용량현황" sheetId="17" r:id="rId7"/>
    <sheet name="8번.일반전력사용량현황" sheetId="18" r:id="rId8"/>
    <sheet name="9번.신호제어설비현황" sheetId="10" r:id="rId9"/>
  </sheets>
  <calcPr calcId="145621"/>
</workbook>
</file>

<file path=xl/calcChain.xml><?xml version="1.0" encoding="utf-8"?>
<calcChain xmlns="http://schemas.openxmlformats.org/spreadsheetml/2006/main">
  <c r="D14" i="14" l="1"/>
  <c r="D13" i="14"/>
  <c r="D12" i="14"/>
  <c r="D11" i="14"/>
  <c r="D10" i="14"/>
  <c r="X7" i="13" l="1"/>
  <c r="X6" i="13" s="1"/>
  <c r="W6" i="13"/>
  <c r="V6" i="13"/>
  <c r="U6" i="13"/>
  <c r="AV7" i="12"/>
  <c r="AV6" i="12"/>
  <c r="AW17" i="18" l="1"/>
  <c r="AW16" i="18"/>
  <c r="AW13" i="18"/>
  <c r="AW24" i="18" l="1"/>
  <c r="AW23" i="18"/>
  <c r="AW22" i="18"/>
  <c r="AW21" i="18"/>
  <c r="AW19" i="18"/>
  <c r="AW18" i="18"/>
  <c r="AW15" i="18"/>
  <c r="AW14" i="18"/>
  <c r="AW12" i="18"/>
  <c r="AW8" i="18"/>
  <c r="AW7" i="18"/>
  <c r="AW6" i="18"/>
  <c r="AV5" i="18"/>
  <c r="AU5" i="18"/>
  <c r="AW23" i="17"/>
  <c r="AW22" i="17"/>
  <c r="AW21" i="17"/>
  <c r="AW19" i="17"/>
  <c r="AW18" i="17"/>
  <c r="AW16" i="17"/>
  <c r="AW15" i="17"/>
  <c r="AW14" i="17"/>
  <c r="AW13" i="17"/>
  <c r="AW8" i="17"/>
  <c r="AW7" i="17"/>
  <c r="AW6" i="17"/>
  <c r="AW5" i="17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6" i="15"/>
  <c r="P7" i="13"/>
  <c r="P6" i="13" s="1"/>
  <c r="O6" i="13"/>
  <c r="N6" i="13"/>
  <c r="M6" i="13"/>
  <c r="AP7" i="12"/>
  <c r="AP6" i="12"/>
  <c r="AW5" i="18" l="1"/>
  <c r="AJ6" i="12"/>
  <c r="AD6" i="12"/>
  <c r="X6" i="12"/>
  <c r="R6" i="12"/>
  <c r="L6" i="12"/>
  <c r="F6" i="12"/>
</calcChain>
</file>

<file path=xl/sharedStrings.xml><?xml version="1.0" encoding="utf-8"?>
<sst xmlns="http://schemas.openxmlformats.org/spreadsheetml/2006/main" count="2208" uniqueCount="300">
  <si>
    <r>
      <t xml:space="preserve">1. </t>
    </r>
    <r>
      <rPr>
        <sz val="16"/>
        <color rgb="FF000000"/>
        <rFont val="HY헤드라인M"/>
        <family val="1"/>
        <charset val="129"/>
      </rPr>
      <t>연도별 전철화 현황</t>
    </r>
  </si>
  <si>
    <t>연도</t>
  </si>
  <si>
    <t>기관</t>
  </si>
  <si>
    <t>노선</t>
  </si>
  <si>
    <t>총계</t>
  </si>
  <si>
    <t xml:space="preserve">  </t>
  </si>
  <si>
    <t>소계</t>
  </si>
  <si>
    <t>(단위: km)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</si>
  <si>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</si>
  <si>
    <t>한국철도공사</t>
  </si>
  <si>
    <t>경부선</t>
  </si>
  <si>
    <t>경원선</t>
  </si>
  <si>
    <t>경인선</t>
  </si>
  <si>
    <t>시흥연결선</t>
  </si>
  <si>
    <t>병점기지선</t>
  </si>
  <si>
    <t>천안직결선</t>
  </si>
  <si>
    <t>장항선</t>
  </si>
  <si>
    <t>일산선</t>
  </si>
  <si>
    <t>과천선</t>
  </si>
  <si>
    <t>안산선</t>
  </si>
  <si>
    <t>경의선</t>
  </si>
  <si>
    <t>용산선</t>
  </si>
  <si>
    <t>중앙선</t>
  </si>
  <si>
    <t>분당선</t>
  </si>
  <si>
    <t>망우선</t>
  </si>
  <si>
    <t>경춘선</t>
  </si>
  <si>
    <t>수인선</t>
  </si>
  <si>
    <t>신분당선(1단계)</t>
  </si>
  <si>
    <t>경기철도(주)</t>
  </si>
  <si>
    <t>신분당선(2단계)</t>
  </si>
  <si>
    <t>공항철도(주)</t>
  </si>
  <si>
    <t>인천국제공항철도</t>
  </si>
  <si>
    <r>
      <t xml:space="preserve">2. </t>
    </r>
    <r>
      <rPr>
        <sz val="16"/>
        <color rgb="FF000000"/>
        <rFont val="HY헤드라인M"/>
        <family val="1"/>
        <charset val="129"/>
      </rPr>
      <t>전차선 가선 현황</t>
    </r>
  </si>
  <si>
    <t>합계</t>
  </si>
  <si>
    <r>
      <t xml:space="preserve">3. </t>
    </r>
    <r>
      <rPr>
        <sz val="16"/>
        <color rgb="FF000000"/>
        <rFont val="HY헤드라인M"/>
        <family val="1"/>
        <charset val="129"/>
      </rPr>
      <t>전차선로 시설물 현황</t>
    </r>
  </si>
  <si>
    <t>구분</t>
  </si>
  <si>
    <t>계</t>
  </si>
  <si>
    <t>원형강관주(개)</t>
  </si>
  <si>
    <t>H형강주(개)</t>
  </si>
  <si>
    <t>철 주(개)</t>
  </si>
  <si>
    <t>고정비임(개)</t>
  </si>
  <si>
    <t>가동브래킷(개)</t>
  </si>
  <si>
    <t>110㎟</t>
  </si>
  <si>
    <t>150㎟</t>
  </si>
  <si>
    <t>170㎟</t>
  </si>
  <si>
    <t>조가선(km)</t>
  </si>
  <si>
    <t>cdcu</t>
  </si>
  <si>
    <t>bz</t>
  </si>
  <si>
    <t>R-bar, T-bar</t>
  </si>
  <si>
    <t>급전선(km)</t>
  </si>
  <si>
    <t>보호선(km)</t>
  </si>
  <si>
    <t>가공지선(km)</t>
  </si>
  <si>
    <t>장력조정장치(개)</t>
  </si>
  <si>
    <t>인류장치(개)</t>
  </si>
  <si>
    <t>절연구분장치(개)</t>
  </si>
  <si>
    <t>애자형섹숀(개)</t>
  </si>
  <si>
    <t>에어섹숀(개)</t>
  </si>
  <si>
    <t>단로기(개)</t>
  </si>
  <si>
    <t>250ψ</t>
  </si>
  <si>
    <t>180ψ</t>
  </si>
  <si>
    <t>지지애자(개)</t>
  </si>
  <si>
    <t>장간애자(개)</t>
  </si>
  <si>
    <t>하수강(개)</t>
  </si>
  <si>
    <t>흡상변압기(개)</t>
  </si>
  <si>
    <t>전차선(km)</t>
  </si>
  <si>
    <t>현수애자(개)</t>
  </si>
  <si>
    <r>
      <t xml:space="preserve">4. </t>
    </r>
    <r>
      <rPr>
        <sz val="16"/>
        <color rgb="FF000000"/>
        <rFont val="HY헤드라인M"/>
        <family val="1"/>
        <charset val="129"/>
      </rPr>
      <t>변전시설물 현황</t>
    </r>
  </si>
  <si>
    <t>30MVA</t>
  </si>
  <si>
    <t>60MVA</t>
  </si>
  <si>
    <t>단권변압기(대)</t>
  </si>
  <si>
    <t>5MVA</t>
  </si>
  <si>
    <t>7.5MVA</t>
  </si>
  <si>
    <t>변압기(대)</t>
  </si>
  <si>
    <t>450KVA</t>
  </si>
  <si>
    <t>170KV</t>
  </si>
  <si>
    <t>72.5KV</t>
  </si>
  <si>
    <t>CB</t>
  </si>
  <si>
    <t>CT</t>
  </si>
  <si>
    <t>PT</t>
  </si>
  <si>
    <t>LA</t>
  </si>
  <si>
    <t>큐비클 (고압배전반)(개)</t>
  </si>
  <si>
    <t>고장점 표정반</t>
  </si>
  <si>
    <t>계전기반</t>
  </si>
  <si>
    <t>(단독)</t>
  </si>
  <si>
    <t>(각종)계측</t>
  </si>
  <si>
    <t>감시반(면)</t>
  </si>
  <si>
    <t>전력분석장치</t>
  </si>
  <si>
    <t>통신변환장치</t>
  </si>
  <si>
    <t xml:space="preserve">CU /RTU </t>
  </si>
  <si>
    <t>CU</t>
  </si>
  <si>
    <t>RTU</t>
  </si>
  <si>
    <t>UPS(대)</t>
  </si>
  <si>
    <r>
      <t xml:space="preserve">5. </t>
    </r>
    <r>
      <rPr>
        <sz val="16"/>
        <color rgb="FF000000"/>
        <rFont val="HY헤드라인M"/>
        <family val="1"/>
        <charset val="129"/>
      </rPr>
      <t>전력시설물 현황</t>
    </r>
  </si>
  <si>
    <t>조명등</t>
  </si>
  <si>
    <t>백열등(개)</t>
  </si>
  <si>
    <t>형광등(개)</t>
  </si>
  <si>
    <t>전력 기기</t>
  </si>
  <si>
    <t>배전반(면)</t>
  </si>
  <si>
    <t>분전함(면)</t>
  </si>
  <si>
    <t>콘센트(개)</t>
  </si>
  <si>
    <t>피뢰기(개)</t>
  </si>
  <si>
    <t>무정전전원장치(대)</t>
  </si>
  <si>
    <t>축전지(개)</t>
  </si>
  <si>
    <t>원격단말장치(대)</t>
  </si>
  <si>
    <r>
      <t xml:space="preserve">6. </t>
    </r>
    <r>
      <rPr>
        <sz val="16"/>
        <color rgb="FF000000"/>
        <rFont val="HY헤드라인M"/>
        <family val="1"/>
        <charset val="129"/>
      </rPr>
      <t>통신시설물 현황</t>
    </r>
  </si>
  <si>
    <t>통신시설물구분</t>
  </si>
  <si>
    <t>통신시설품목</t>
  </si>
  <si>
    <t>MSO</t>
  </si>
  <si>
    <t>MOR</t>
  </si>
  <si>
    <t>SOR</t>
  </si>
  <si>
    <t>EBTS</t>
  </si>
  <si>
    <t>Fixed Station</t>
  </si>
  <si>
    <t>Potable Radio</t>
  </si>
  <si>
    <t>Yagi ANT(10)</t>
  </si>
  <si>
    <t>Omni</t>
  </si>
  <si>
    <t>GPS</t>
  </si>
  <si>
    <t>Dipole</t>
  </si>
  <si>
    <t>Line Amp</t>
  </si>
  <si>
    <t>Remote control</t>
  </si>
  <si>
    <t>R.C console</t>
  </si>
  <si>
    <t>MainRack</t>
  </si>
  <si>
    <t>Cordless phone</t>
  </si>
  <si>
    <t>Ticket Box BA</t>
  </si>
  <si>
    <t>DPT BroadCasting</t>
  </si>
  <si>
    <t>행선안내게시기 PIS</t>
  </si>
  <si>
    <t>전기시계</t>
  </si>
  <si>
    <t>주배선반MDF</t>
  </si>
  <si>
    <t>전화설비</t>
  </si>
  <si>
    <t>직통전화D/T</t>
  </si>
  <si>
    <t>연선전화 W/T</t>
  </si>
  <si>
    <t>토크백 T/B</t>
  </si>
  <si>
    <t>사령전화 DIS</t>
  </si>
  <si>
    <t>지하복합 무설설비</t>
  </si>
  <si>
    <t>광배선반</t>
  </si>
  <si>
    <t>무정전설비</t>
  </si>
  <si>
    <t>케이블</t>
  </si>
  <si>
    <r>
      <t xml:space="preserve">7. </t>
    </r>
    <r>
      <rPr>
        <sz val="16"/>
        <color rgb="FF000000"/>
        <rFont val="HY헤드라인M"/>
        <family val="1"/>
        <charset val="129"/>
      </rPr>
      <t>전철 전력 사용량 현황</t>
    </r>
  </si>
  <si>
    <t>(단위: kWh/년, 원/년, 원/kWh)</t>
  </si>
  <si>
    <r>
      <t xml:space="preserve">9. </t>
    </r>
    <r>
      <rPr>
        <sz val="16"/>
        <color rgb="FF000000"/>
        <rFont val="HY헤드라인M"/>
        <family val="1"/>
        <charset val="129"/>
      </rPr>
      <t>신호제어 설비 현황</t>
    </r>
  </si>
  <si>
    <t>연동장치</t>
  </si>
  <si>
    <t>전자(역)</t>
  </si>
  <si>
    <t>전기(역)</t>
  </si>
  <si>
    <t>기계(역)</t>
  </si>
  <si>
    <t>신호기(표지포함)(기)</t>
  </si>
  <si>
    <t>궤도회로(개소)</t>
  </si>
  <si>
    <t>궤조절연(조)</t>
  </si>
  <si>
    <t>서울-천안</t>
    <phoneticPr fontId="1" type="noConversion"/>
  </si>
  <si>
    <t>용산-백마고지</t>
    <phoneticPr fontId="1" type="noConversion"/>
  </si>
  <si>
    <t>구로-인천</t>
    <phoneticPr fontId="1" type="noConversion"/>
  </si>
  <si>
    <t>시흥-광명</t>
    <phoneticPr fontId="1" type="noConversion"/>
  </si>
  <si>
    <t>병점-서동탄</t>
    <phoneticPr fontId="1" type="noConversion"/>
  </si>
  <si>
    <t>두정-천안</t>
    <phoneticPr fontId="1" type="noConversion"/>
  </si>
  <si>
    <t>천안-신창</t>
    <phoneticPr fontId="1" type="noConversion"/>
  </si>
  <si>
    <t>지축-대화</t>
    <phoneticPr fontId="1" type="noConversion"/>
  </si>
  <si>
    <t>금정-남태령</t>
    <phoneticPr fontId="1" type="noConversion"/>
  </si>
  <si>
    <t>금정-오이도</t>
    <phoneticPr fontId="1" type="noConversion"/>
  </si>
  <si>
    <t>서울-도라산</t>
    <phoneticPr fontId="1" type="noConversion"/>
  </si>
  <si>
    <t>용산-가좌</t>
    <phoneticPr fontId="1" type="noConversion"/>
  </si>
  <si>
    <t>청량리-용문</t>
    <phoneticPr fontId="1" type="noConversion"/>
  </si>
  <si>
    <t>왕십리-수원</t>
    <phoneticPr fontId="1" type="noConversion"/>
  </si>
  <si>
    <t>망우-성북</t>
    <phoneticPr fontId="1" type="noConversion"/>
  </si>
  <si>
    <t>망우-춘천</t>
    <phoneticPr fontId="1" type="noConversion"/>
  </si>
  <si>
    <t>오이도-송도</t>
    <phoneticPr fontId="1" type="noConversion"/>
  </si>
  <si>
    <r>
      <rPr>
        <sz val="16"/>
        <color rgb="FF000000"/>
        <rFont val="맑은 고딕"/>
        <family val="1"/>
        <charset val="129"/>
        <scheme val="minor"/>
      </rPr>
      <t>8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일반 전력 사용량 현황</t>
    </r>
    <phoneticPr fontId="1" type="noConversion"/>
  </si>
  <si>
    <t>서울-천안</t>
  </si>
  <si>
    <t>용산-백마고지</t>
  </si>
  <si>
    <t>구로-인천</t>
  </si>
  <si>
    <t>시흥-광명</t>
  </si>
  <si>
    <t>병점-서동탄</t>
  </si>
  <si>
    <t>두정-천안</t>
  </si>
  <si>
    <t>천안-신창</t>
  </si>
  <si>
    <t>지축-대화</t>
  </si>
  <si>
    <t>금정-남태령</t>
  </si>
  <si>
    <t>금정-오이도</t>
  </si>
  <si>
    <t>서울-도라산</t>
  </si>
  <si>
    <t>용산-가좌</t>
  </si>
  <si>
    <t>청량리-용문</t>
  </si>
  <si>
    <t>왕십리-수원</t>
  </si>
  <si>
    <t>망우-성북</t>
  </si>
  <si>
    <t>망우-춘천</t>
  </si>
  <si>
    <t>오이도-송도</t>
  </si>
  <si>
    <t>열차무선TRS</t>
  </si>
  <si>
    <t>방송설비
PA System</t>
  </si>
  <si>
    <t>전송설비</t>
  </si>
  <si>
    <t>한국철도공사</t>
    <phoneticPr fontId="1" type="noConversion"/>
  </si>
  <si>
    <t>신분당선(주)</t>
  </si>
  <si>
    <t>강남-정자</t>
  </si>
  <si>
    <t>신분당선㈜</t>
  </si>
  <si>
    <t>신분당선㈜</t>
    <phoneticPr fontId="1" type="noConversion"/>
  </si>
  <si>
    <t>강남~정자</t>
  </si>
  <si>
    <t>-</t>
  </si>
  <si>
    <t>100KVA</t>
  </si>
  <si>
    <t>변전소(개소)</t>
  </si>
  <si>
    <t>구분소(개소)</t>
  </si>
  <si>
    <t>보조구분소(개소)</t>
  </si>
  <si>
    <t>병렬급전소(개소)</t>
  </si>
  <si>
    <t>열차자동 제어장치 ATC (km)</t>
  </si>
  <si>
    <t>열차집중 제어장치 CTC(km)</t>
  </si>
  <si>
    <t>열차자동 운전장치 ATO(km)</t>
  </si>
  <si>
    <t>서울~인천공항</t>
  </si>
  <si>
    <t>서울~차량기지</t>
  </si>
  <si>
    <t>해당없음</t>
  </si>
  <si>
    <t>공항철도㈜</t>
  </si>
  <si>
    <t>한남-소요산</t>
  </si>
  <si>
    <t>오이도-인천</t>
  </si>
  <si>
    <t>경강선</t>
  </si>
  <si>
    <t>판교~여주</t>
  </si>
  <si>
    <t>동해선</t>
  </si>
  <si>
    <t>부전~일광</t>
  </si>
  <si>
    <t>(2016.12.31. 기준)</t>
  </si>
  <si>
    <t>주변압기
(OA기준)(대)</t>
  </si>
  <si>
    <t>30MVA이하</t>
  </si>
  <si>
    <t>30MVA 초과</t>
  </si>
  <si>
    <t>5MVA 이하</t>
  </si>
  <si>
    <t>7.5MVA 이상</t>
  </si>
  <si>
    <t>고배용
변압기(대)</t>
  </si>
  <si>
    <t>각종</t>
  </si>
  <si>
    <t>소내용
변압기(대)</t>
  </si>
  <si>
    <t>150KVA이하</t>
  </si>
  <si>
    <t>150KVA초과</t>
  </si>
  <si>
    <t>가스절연
개폐장치(식)</t>
  </si>
  <si>
    <t>배전반
(변전용)(면)</t>
  </si>
  <si>
    <t>(사령송수신용) (식)</t>
  </si>
  <si>
    <t>기타등</t>
  </si>
  <si>
    <t>전력설비</t>
  </si>
  <si>
    <t>전기선로전환기(대)</t>
  </si>
  <si>
    <t>CuMg</t>
  </si>
  <si>
    <t>신축장치</t>
  </si>
  <si>
    <t>흐름방지장치</t>
  </si>
  <si>
    <t>고분자</t>
  </si>
  <si>
    <t>단상
변압기(대)</t>
  </si>
  <si>
    <t>5/6.5MVA</t>
  </si>
  <si>
    <t>350KVA</t>
  </si>
  <si>
    <t>경기철도㈜</t>
  </si>
  <si>
    <t>정자~광교</t>
  </si>
  <si>
    <t>정자-광교</t>
  </si>
  <si>
    <t>4000KVA</t>
  </si>
  <si>
    <t>150KVA</t>
  </si>
  <si>
    <t>신분당선
(1단계)</t>
    <phoneticPr fontId="1" type="noConversion"/>
  </si>
  <si>
    <t>신분당선
(2단계)</t>
    <phoneticPr fontId="1" type="noConversion"/>
  </si>
  <si>
    <t>인천국제
공항철도</t>
    <phoneticPr fontId="1" type="noConversion"/>
  </si>
  <si>
    <t>원격진단장치(각종)</t>
  </si>
  <si>
    <t>신분당선(2단계)</t>
    <phoneticPr fontId="1" type="noConversion"/>
  </si>
  <si>
    <t>계전기반(단독)</t>
    <phoneticPr fontId="1" type="noConversion"/>
  </si>
  <si>
    <t xml:space="preserve">통신변환장치
CU /RTU </t>
    <phoneticPr fontId="1" type="noConversion"/>
  </si>
  <si>
    <t>-</t>
    <phoneticPr fontId="1" type="noConversion"/>
  </si>
  <si>
    <t>-</t>
    <phoneticPr fontId="1" type="noConversion"/>
  </si>
  <si>
    <t>나트륨등(개)</t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</si>
  <si>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</si>
  <si>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</si>
  <si>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</si>
  <si>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</si>
  <si>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공항철도</t>
    <phoneticPr fontId="1" type="noConversion"/>
  </si>
  <si>
    <t>폐쇄회로텔레비젼
CCTV</t>
    <phoneticPr fontId="1" type="noConversion"/>
  </si>
  <si>
    <t>-</t>
    <phoneticPr fontId="1" type="noConversion"/>
  </si>
  <si>
    <t>(2017.12.31. 기준)</t>
    <phoneticPr fontId="1" type="noConversion"/>
  </si>
  <si>
    <t>신분당선
(1단계)</t>
    <phoneticPr fontId="1" type="noConversion"/>
  </si>
  <si>
    <t>신분당선
(2단계)</t>
    <phoneticPr fontId="1" type="noConversion"/>
  </si>
  <si>
    <t>인천국제
공항철도</t>
    <phoneticPr fontId="1" type="noConversion"/>
  </si>
  <si>
    <t>신분당선
(1단계)</t>
    <phoneticPr fontId="1" type="noConversion"/>
  </si>
  <si>
    <t>신분당선
(2단계)</t>
    <phoneticPr fontId="1" type="noConversion"/>
  </si>
  <si>
    <t>인천국제
공항철도</t>
    <phoneticPr fontId="1" type="noConversion"/>
  </si>
  <si>
    <t>서울~인천공항 2터미널</t>
  </si>
  <si>
    <t>-</t>
    <phoneticPr fontId="1" type="noConversion"/>
  </si>
  <si>
    <t>전력 사용량
(kWh/년)</t>
    <phoneticPr fontId="1" type="noConversion"/>
  </si>
  <si>
    <t>전력 요금
(원/년)</t>
    <phoneticPr fontId="1" type="noConversion"/>
  </si>
  <si>
    <t>평균 단가
(원/kWh)</t>
    <phoneticPr fontId="1" type="noConversion"/>
  </si>
  <si>
    <t>구간</t>
    <phoneticPr fontId="1" type="noConversion"/>
  </si>
  <si>
    <t>전철화 연장(km)</t>
    <phoneticPr fontId="1" type="noConversion"/>
  </si>
  <si>
    <t>가선연장(km)</t>
    <phoneticPr fontId="1" type="noConversion"/>
  </si>
  <si>
    <t>본선</t>
    <phoneticPr fontId="1" type="noConversion"/>
  </si>
  <si>
    <t>측선</t>
    <phoneticPr fontId="1" type="noConversion"/>
  </si>
  <si>
    <t>기타선
(차량기지등)</t>
    <phoneticPr fontId="1" type="noConversion"/>
  </si>
  <si>
    <t>구간</t>
    <phoneticPr fontId="1" type="noConversion"/>
  </si>
  <si>
    <t>(2018.12.31. 기준)</t>
    <phoneticPr fontId="1" type="noConversion"/>
  </si>
  <si>
    <t xml:space="preserve"> - </t>
  </si>
  <si>
    <t xml:space="preserve"> 광(658.58km)
동(592.58km) </t>
  </si>
  <si>
    <t xml:space="preserve">               -</t>
  </si>
  <si>
    <t xml:space="preserve">                - </t>
  </si>
  <si>
    <t>전력 사용량
(kWh/년)</t>
  </si>
  <si>
    <t>전력 요금
(원/년)</t>
  </si>
  <si>
    <t>평균 단가
(원/kWh)</t>
  </si>
  <si>
    <t>신분당선
(1단계)</t>
  </si>
  <si>
    <t>신분당선
(2단계)</t>
  </si>
  <si>
    <t>인천국제
공항철도</t>
  </si>
  <si>
    <t xml:space="preserve">  -  </t>
  </si>
  <si>
    <t xml:space="preserve">  광(37.77km)
동(18.94km)  </t>
  </si>
  <si>
    <t xml:space="preserve">  광(37.72km)
동(15.27km)  </t>
  </si>
  <si>
    <t xml:space="preserve">  광(285.2km)
동(68.2km)  </t>
  </si>
  <si>
    <t>열차무선 LTE-R</t>
  </si>
  <si>
    <t>EPC</t>
  </si>
  <si>
    <t>IMS</t>
  </si>
  <si>
    <t>응용서버</t>
  </si>
  <si>
    <t>지령서버</t>
  </si>
  <si>
    <t>DU</t>
  </si>
  <si>
    <t>RU</t>
  </si>
  <si>
    <t>Patch</t>
  </si>
  <si>
    <t>Sector</t>
  </si>
  <si>
    <t>Yagi</t>
  </si>
  <si>
    <t>(단위: 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</si>
</sst>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_-* #,##0.00_-;\-* #,##0.00_-;_-* &quot;-&quot;_-;_-@_-"/>
    <numFmt numFmtId="177" formatCode="#,##0_ "/>
    <numFmt numFmtId="178" formatCode="#,##0.0_ "/>
    <numFmt numFmtId="179" formatCode="0.00_ "/>
    <numFmt numFmtId="180" formatCode="0.000_ "/>
    <numFmt numFmtId="181" formatCode="#,##0.000_ "/>
    <numFmt numFmtId="182" formatCode="0_);[Red]\(0\)"/>
    <numFmt numFmtId="183" formatCode="#,##0.00_ "/>
    <numFmt numFmtId="184" formatCode="#,##0.0_);[Red]\(#,##0.0\)"/>
    <numFmt numFmtId="185" formatCode="#,##0_);[Red]\(#,##0\)"/>
    <numFmt numFmtId="186" formatCode="#,##0.00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b/>
      <sz val="11"/>
      <color rgb="FF000000"/>
      <name val="돋움"/>
      <family val="3"/>
      <charset val="129"/>
    </font>
    <font>
      <sz val="16"/>
      <color rgb="FF000000"/>
      <name val="맑은 고딕"/>
      <family val="1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9.5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한양신명조"/>
      <family val="3"/>
      <charset val="129"/>
    </font>
    <font>
      <sz val="10"/>
      <color rgb="FFFF0000"/>
      <name val="한양신명조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1">
    <border>
      <left/>
      <right/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50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right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17" fillId="0" borderId="1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8" fillId="0" borderId="37" xfId="0" applyFont="1" applyFill="1" applyBorder="1" applyAlignment="1">
      <alignment horizontal="center" vertical="center" wrapText="1"/>
    </xf>
    <xf numFmtId="0" fontId="18" fillId="0" borderId="0" xfId="0" applyFont="1" applyFill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41" fontId="17" fillId="0" borderId="1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112" xfId="0" applyFont="1" applyFill="1" applyBorder="1" applyAlignment="1">
      <alignment horizontal="center" vertical="center" wrapText="1"/>
    </xf>
    <xf numFmtId="41" fontId="17" fillId="0" borderId="7" xfId="0" applyNumberFormat="1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41" fontId="17" fillId="0" borderId="13" xfId="0" applyNumberFormat="1" applyFont="1" applyFill="1" applyBorder="1" applyAlignment="1">
      <alignment horizontal="center" vertical="center" wrapText="1"/>
    </xf>
    <xf numFmtId="41" fontId="17" fillId="0" borderId="11" xfId="0" applyNumberFormat="1" applyFont="1" applyFill="1" applyBorder="1" applyAlignment="1">
      <alignment horizontal="center" vertical="center" wrapText="1"/>
    </xf>
    <xf numFmtId="41" fontId="17" fillId="0" borderId="112" xfId="0" applyNumberFormat="1" applyFont="1" applyFill="1" applyBorder="1" applyAlignment="1">
      <alignment horizontal="center" vertical="center" wrapText="1"/>
    </xf>
    <xf numFmtId="41" fontId="17" fillId="0" borderId="113" xfId="0" applyNumberFormat="1" applyFont="1" applyFill="1" applyBorder="1" applyAlignment="1">
      <alignment horizontal="center" vertical="center" wrapText="1"/>
    </xf>
    <xf numFmtId="0" fontId="17" fillId="0" borderId="127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0" fontId="17" fillId="0" borderId="145" xfId="0" applyFont="1" applyFill="1" applyBorder="1" applyAlignment="1">
      <alignment horizontal="center" vertical="center" wrapText="1"/>
    </xf>
    <xf numFmtId="0" fontId="8" fillId="0" borderId="112" xfId="0" applyFont="1" applyFill="1" applyBorder="1" applyAlignment="1">
      <alignment horizontal="center" vertical="center" wrapText="1"/>
    </xf>
    <xf numFmtId="176" fontId="17" fillId="0" borderId="46" xfId="1" applyNumberFormat="1" applyFont="1" applyFill="1" applyBorder="1" applyAlignment="1">
      <alignment horizontal="center" vertical="center" wrapText="1"/>
    </xf>
    <xf numFmtId="179" fontId="17" fillId="0" borderId="46" xfId="0" applyNumberFormat="1" applyFont="1" applyFill="1" applyBorder="1" applyAlignment="1">
      <alignment horizontal="center" vertical="center" wrapText="1"/>
    </xf>
    <xf numFmtId="176" fontId="17" fillId="0" borderId="44" xfId="1" applyNumberFormat="1" applyFont="1" applyFill="1" applyBorder="1" applyAlignment="1">
      <alignment horizontal="center" vertical="center" wrapText="1"/>
    </xf>
    <xf numFmtId="183" fontId="17" fillId="0" borderId="46" xfId="1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Border="1">
      <alignment vertical="center"/>
    </xf>
    <xf numFmtId="0" fontId="17" fillId="0" borderId="137" xfId="0" applyFont="1" applyFill="1" applyBorder="1" applyAlignment="1">
      <alignment horizontal="center" vertical="center" wrapText="1"/>
    </xf>
    <xf numFmtId="0" fontId="17" fillId="0" borderId="140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183" fontId="17" fillId="0" borderId="44" xfId="0" applyNumberFormat="1" applyFont="1" applyFill="1" applyBorder="1" applyAlignment="1">
      <alignment horizontal="center" vertical="center" wrapText="1"/>
    </xf>
    <xf numFmtId="179" fontId="17" fillId="0" borderId="44" xfId="0" applyNumberFormat="1" applyFont="1" applyFill="1" applyBorder="1" applyAlignment="1">
      <alignment horizontal="center" vertical="center" wrapText="1"/>
    </xf>
    <xf numFmtId="184" fontId="17" fillId="0" borderId="44" xfId="0" applyNumberFormat="1" applyFont="1" applyFill="1" applyBorder="1" applyAlignment="1">
      <alignment horizontal="center" vertical="center" wrapText="1"/>
    </xf>
    <xf numFmtId="184" fontId="17" fillId="0" borderId="46" xfId="1" applyNumberFormat="1" applyFont="1" applyFill="1" applyBorder="1" applyAlignment="1">
      <alignment horizontal="center" vertical="center" wrapText="1"/>
    </xf>
    <xf numFmtId="184" fontId="17" fillId="0" borderId="46" xfId="0" applyNumberFormat="1" applyFont="1" applyFill="1" applyBorder="1" applyAlignment="1">
      <alignment horizontal="center" vertical="center" wrapText="1"/>
    </xf>
    <xf numFmtId="184" fontId="17" fillId="0" borderId="145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84" fontId="6" fillId="0" borderId="4" xfId="0" applyNumberFormat="1" applyFont="1" applyFill="1" applyBorder="1" applyAlignment="1">
      <alignment horizontal="center" vertical="center" wrapText="1"/>
    </xf>
    <xf numFmtId="184" fontId="17" fillId="0" borderId="7" xfId="1" applyNumberFormat="1" applyFont="1" applyFill="1" applyBorder="1" applyAlignment="1">
      <alignment horizontal="center" vertical="center" wrapText="1"/>
    </xf>
    <xf numFmtId="184" fontId="8" fillId="0" borderId="53" xfId="1" applyNumberFormat="1" applyFont="1" applyFill="1" applyBorder="1" applyAlignment="1">
      <alignment horizontal="center" vertical="center" wrapText="1"/>
    </xf>
    <xf numFmtId="0" fontId="8" fillId="0" borderId="110" xfId="0" applyFont="1" applyFill="1" applyBorder="1" applyAlignment="1">
      <alignment horizontal="center" vertical="center" wrapText="1"/>
    </xf>
    <xf numFmtId="0" fontId="8" fillId="0" borderId="1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84" fontId="6" fillId="0" borderId="44" xfId="0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129" xfId="0" applyFont="1" applyFill="1" applyBorder="1" applyAlignment="1">
      <alignment horizontal="center" vertical="center" wrapText="1"/>
    </xf>
    <xf numFmtId="0" fontId="6" fillId="0" borderId="128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19" fillId="0" borderId="129" xfId="0" applyFont="1" applyFill="1" applyBorder="1" applyAlignment="1">
      <alignment horizontal="center" vertical="center" wrapText="1"/>
    </xf>
    <xf numFmtId="0" fontId="19" fillId="0" borderId="136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7" fillId="0" borderId="82" xfId="0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 wrapText="1"/>
    </xf>
    <xf numFmtId="41" fontId="8" fillId="0" borderId="52" xfId="1" applyFont="1" applyFill="1" applyBorder="1" applyAlignment="1">
      <alignment horizontal="center" vertical="center" wrapText="1"/>
    </xf>
    <xf numFmtId="177" fontId="8" fillId="0" borderId="83" xfId="0" applyNumberFormat="1" applyFont="1" applyFill="1" applyBorder="1" applyAlignment="1">
      <alignment horizontal="center" vertical="center" wrapText="1"/>
    </xf>
    <xf numFmtId="177" fontId="8" fillId="0" borderId="25" xfId="0" applyNumberFormat="1" applyFont="1" applyFill="1" applyBorder="1" applyAlignment="1">
      <alignment horizontal="center" vertical="center" wrapText="1"/>
    </xf>
    <xf numFmtId="41" fontId="17" fillId="0" borderId="52" xfId="1" applyFont="1" applyFill="1" applyBorder="1" applyAlignment="1">
      <alignment horizontal="center" vertical="center" wrapText="1"/>
    </xf>
    <xf numFmtId="41" fontId="17" fillId="0" borderId="139" xfId="1" applyFont="1" applyFill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center" vertical="center" wrapText="1"/>
    </xf>
    <xf numFmtId="177" fontId="8" fillId="0" borderId="11" xfId="0" applyNumberFormat="1" applyFont="1" applyFill="1" applyBorder="1" applyAlignment="1">
      <alignment horizontal="center" vertical="center" wrapText="1"/>
    </xf>
    <xf numFmtId="177" fontId="17" fillId="0" borderId="83" xfId="0" applyNumberFormat="1" applyFont="1" applyFill="1" applyBorder="1" applyAlignment="1">
      <alignment horizontal="center" vertical="center" wrapText="1"/>
    </xf>
    <xf numFmtId="177" fontId="17" fillId="0" borderId="140" xfId="0" applyNumberFormat="1" applyFont="1" applyFill="1" applyBorder="1" applyAlignment="1">
      <alignment horizontal="center" vertical="center" wrapText="1"/>
    </xf>
    <xf numFmtId="180" fontId="8" fillId="0" borderId="7" xfId="0" applyNumberFormat="1" applyFont="1" applyFill="1" applyBorder="1" applyAlignment="1">
      <alignment horizontal="center" vertical="center" wrapText="1"/>
    </xf>
    <xf numFmtId="181" fontId="8" fillId="0" borderId="52" xfId="1" applyNumberFormat="1" applyFont="1" applyFill="1" applyBorder="1" applyAlignment="1">
      <alignment horizontal="center" vertical="center" wrapText="1"/>
    </xf>
    <xf numFmtId="0" fontId="8" fillId="0" borderId="83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140" xfId="0" applyFont="1" applyFill="1" applyBorder="1" applyAlignment="1">
      <alignment horizontal="center" vertical="center" wrapText="1"/>
    </xf>
    <xf numFmtId="41" fontId="8" fillId="0" borderId="139" xfId="1" applyFont="1" applyFill="1" applyBorder="1" applyAlignment="1">
      <alignment horizontal="center" vertical="center" wrapText="1"/>
    </xf>
    <xf numFmtId="41" fontId="8" fillId="0" borderId="54" xfId="1" applyFont="1" applyFill="1" applyBorder="1" applyAlignment="1">
      <alignment horizontal="center" vertical="center" wrapText="1"/>
    </xf>
    <xf numFmtId="41" fontId="8" fillId="0" borderId="143" xfId="1" applyFont="1" applyFill="1" applyBorder="1" applyAlignment="1">
      <alignment horizontal="center" vertical="center" wrapText="1"/>
    </xf>
    <xf numFmtId="41" fontId="8" fillId="0" borderId="144" xfId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17" xfId="0" applyFont="1" applyFill="1" applyBorder="1" applyAlignment="1">
      <alignment horizontal="center" vertical="center" wrapText="1"/>
    </xf>
    <xf numFmtId="0" fontId="6" fillId="0" borderId="120" xfId="0" applyFont="1" applyFill="1" applyBorder="1" applyAlignment="1">
      <alignment horizontal="center" vertical="center" wrapText="1"/>
    </xf>
    <xf numFmtId="0" fontId="6" fillId="0" borderId="115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116" xfId="0" applyFont="1" applyFill="1" applyBorder="1" applyAlignment="1">
      <alignment horizontal="center" vertical="center" wrapText="1"/>
    </xf>
    <xf numFmtId="0" fontId="6" fillId="0" borderId="118" xfId="0" applyFont="1" applyFill="1" applyBorder="1" applyAlignment="1">
      <alignment horizontal="center" vertical="center" wrapText="1"/>
    </xf>
    <xf numFmtId="0" fontId="6" fillId="0" borderId="119" xfId="0" applyFont="1" applyFill="1" applyBorder="1" applyAlignment="1">
      <alignment horizontal="center" vertical="center" wrapText="1"/>
    </xf>
    <xf numFmtId="0" fontId="6" fillId="0" borderId="118" xfId="0" applyFont="1" applyFill="1" applyBorder="1" applyAlignment="1">
      <alignment vertical="center" wrapText="1"/>
    </xf>
    <xf numFmtId="0" fontId="6" fillId="0" borderId="105" xfId="0" applyFont="1" applyFill="1" applyBorder="1" applyAlignment="1">
      <alignment horizontal="center" vertical="center" wrapText="1"/>
    </xf>
    <xf numFmtId="0" fontId="6" fillId="0" borderId="106" xfId="0" applyFont="1" applyFill="1" applyBorder="1" applyAlignment="1">
      <alignment horizontal="center" vertical="center" wrapText="1"/>
    </xf>
    <xf numFmtId="0" fontId="6" fillId="0" borderId="107" xfId="0" applyFont="1" applyFill="1" applyBorder="1" applyAlignment="1">
      <alignment horizontal="center" vertical="center" wrapText="1"/>
    </xf>
    <xf numFmtId="0" fontId="6" fillId="0" borderId="101" xfId="0" applyFont="1" applyFill="1" applyBorder="1" applyAlignment="1">
      <alignment horizontal="center" vertical="center" wrapText="1"/>
    </xf>
    <xf numFmtId="0" fontId="6" fillId="0" borderId="108" xfId="0" applyFont="1" applyFill="1" applyBorder="1" applyAlignment="1">
      <alignment horizontal="center" vertical="center" wrapText="1"/>
    </xf>
    <xf numFmtId="0" fontId="6" fillId="0" borderId="104" xfId="0" applyFont="1" applyFill="1" applyBorder="1" applyAlignment="1">
      <alignment horizontal="center" vertical="center" wrapText="1"/>
    </xf>
    <xf numFmtId="0" fontId="19" fillId="0" borderId="64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185" fontId="17" fillId="0" borderId="50" xfId="0" applyNumberFormat="1" applyFont="1" applyFill="1" applyBorder="1" applyAlignment="1">
      <alignment horizontal="center" vertical="center" wrapText="1"/>
    </xf>
    <xf numFmtId="185" fontId="17" fillId="0" borderId="52" xfId="0" applyNumberFormat="1" applyFont="1" applyFill="1" applyBorder="1" applyAlignment="1">
      <alignment horizontal="center" vertical="center" wrapText="1"/>
    </xf>
    <xf numFmtId="184" fontId="17" fillId="0" borderId="51" xfId="0" applyNumberFormat="1" applyFont="1" applyFill="1" applyBorder="1" applyAlignment="1">
      <alignment horizontal="center" vertical="center" wrapText="1"/>
    </xf>
    <xf numFmtId="184" fontId="17" fillId="0" borderId="53" xfId="0" applyNumberFormat="1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91" xfId="0" applyFont="1" applyFill="1" applyBorder="1" applyAlignment="1">
      <alignment horizontal="center"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93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85" fontId="8" fillId="0" borderId="37" xfId="0" applyNumberFormat="1" applyFont="1" applyFill="1" applyBorder="1" applyAlignment="1">
      <alignment horizontal="center" vertical="center" wrapText="1"/>
    </xf>
    <xf numFmtId="185" fontId="8" fillId="0" borderId="52" xfId="0" applyNumberFormat="1" applyFont="1" applyFill="1" applyBorder="1" applyAlignment="1">
      <alignment horizontal="center" vertical="center" wrapText="1"/>
    </xf>
    <xf numFmtId="184" fontId="8" fillId="0" borderId="68" xfId="1" applyNumberFormat="1" applyFont="1" applyFill="1" applyBorder="1" applyAlignment="1">
      <alignment horizontal="center" vertical="center" wrapText="1"/>
    </xf>
    <xf numFmtId="184" fontId="8" fillId="0" borderId="53" xfId="0" applyNumberFormat="1" applyFont="1" applyFill="1" applyBorder="1" applyAlignment="1">
      <alignment horizontal="center" vertical="center" wrapText="1"/>
    </xf>
    <xf numFmtId="185" fontId="17" fillId="0" borderId="37" xfId="0" applyNumberFormat="1" applyFont="1" applyFill="1" applyBorder="1" applyAlignment="1">
      <alignment horizontal="center" vertical="center" wrapText="1"/>
    </xf>
    <xf numFmtId="185" fontId="17" fillId="0" borderId="10" xfId="0" applyNumberFormat="1" applyFont="1" applyFill="1" applyBorder="1" applyAlignment="1">
      <alignment horizontal="center" vertical="center" wrapText="1"/>
    </xf>
    <xf numFmtId="184" fontId="17" fillId="0" borderId="68" xfId="1" applyNumberFormat="1" applyFont="1" applyFill="1" applyBorder="1" applyAlignment="1">
      <alignment horizontal="center" vertical="center" wrapText="1"/>
    </xf>
    <xf numFmtId="184" fontId="17" fillId="0" borderId="53" xfId="1" applyNumberFormat="1" applyFont="1" applyFill="1" applyBorder="1" applyAlignment="1">
      <alignment horizontal="center" vertical="center" wrapText="1"/>
    </xf>
    <xf numFmtId="184" fontId="17" fillId="0" borderId="70" xfId="0" applyNumberFormat="1" applyFont="1" applyFill="1" applyBorder="1" applyAlignment="1">
      <alignment horizontal="center" vertical="center" wrapText="1"/>
    </xf>
    <xf numFmtId="185" fontId="8" fillId="0" borderId="10" xfId="0" applyNumberFormat="1" applyFont="1" applyFill="1" applyBorder="1" applyAlignment="1">
      <alignment horizontal="center" vertical="center" wrapText="1"/>
    </xf>
    <xf numFmtId="184" fontId="8" fillId="0" borderId="70" xfId="0" applyNumberFormat="1" applyFont="1" applyFill="1" applyBorder="1" applyAlignment="1">
      <alignment horizontal="center" vertical="center" wrapText="1"/>
    </xf>
    <xf numFmtId="185" fontId="17" fillId="0" borderId="52" xfId="1" applyNumberFormat="1" applyFont="1" applyFill="1" applyBorder="1" applyAlignment="1">
      <alignment horizontal="center" vertical="center" wrapText="1"/>
    </xf>
    <xf numFmtId="184" fontId="17" fillId="0" borderId="51" xfId="1" applyNumberFormat="1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134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6" fillId="0" borderId="13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2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0" fontId="17" fillId="0" borderId="145" xfId="0" applyFont="1" applyFill="1" applyBorder="1" applyAlignment="1">
      <alignment horizontal="center" vertical="center" wrapText="1"/>
    </xf>
    <xf numFmtId="179" fontId="17" fillId="0" borderId="46" xfId="0" applyNumberFormat="1" applyFont="1" applyFill="1" applyBorder="1" applyAlignment="1">
      <alignment horizontal="center" vertical="center" wrapText="1"/>
    </xf>
    <xf numFmtId="183" fontId="17" fillId="0" borderId="46" xfId="1" applyNumberFormat="1" applyFont="1" applyFill="1" applyBorder="1" applyAlignment="1">
      <alignment horizontal="center" vertical="center" wrapText="1"/>
    </xf>
    <xf numFmtId="179" fontId="17" fillId="0" borderId="44" xfId="0" applyNumberFormat="1" applyFont="1" applyFill="1" applyBorder="1" applyAlignment="1">
      <alignment horizontal="center" vertical="center" wrapText="1"/>
    </xf>
    <xf numFmtId="184" fontId="17" fillId="0" borderId="46" xfId="0" applyNumberFormat="1" applyFont="1" applyFill="1" applyBorder="1" applyAlignment="1">
      <alignment horizontal="center" vertical="center" wrapText="1"/>
    </xf>
    <xf numFmtId="184" fontId="17" fillId="0" borderId="145" xfId="0" applyNumberFormat="1" applyFont="1" applyFill="1" applyBorder="1" applyAlignment="1">
      <alignment horizontal="center" vertical="center" wrapText="1"/>
    </xf>
    <xf numFmtId="184" fontId="17" fillId="0" borderId="7" xfId="0" applyNumberFormat="1" applyFont="1" applyFill="1" applyBorder="1" applyAlignment="1">
      <alignment horizontal="center" vertical="center" wrapText="1"/>
    </xf>
    <xf numFmtId="184" fontId="17" fillId="0" borderId="112" xfId="0" applyNumberFormat="1" applyFont="1" applyFill="1" applyBorder="1" applyAlignment="1">
      <alignment horizontal="center" vertical="center" wrapText="1"/>
    </xf>
    <xf numFmtId="0" fontId="17" fillId="0" borderId="8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right" vertical="center"/>
    </xf>
    <xf numFmtId="0" fontId="17" fillId="0" borderId="7" xfId="0" applyFont="1" applyFill="1" applyBorder="1" applyAlignment="1">
      <alignment horizontal="center" vertical="center" wrapText="1"/>
    </xf>
    <xf numFmtId="179" fontId="17" fillId="0" borderId="46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185" fontId="17" fillId="0" borderId="52" xfId="0" applyNumberFormat="1" applyFont="1" applyFill="1" applyBorder="1" applyAlignment="1">
      <alignment horizontal="center" vertical="center" wrapText="1"/>
    </xf>
    <xf numFmtId="184" fontId="17" fillId="0" borderId="5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184" fontId="19" fillId="0" borderId="4" xfId="0" applyNumberFormat="1" applyFont="1" applyFill="1" applyBorder="1" applyAlignment="1">
      <alignment horizontal="center" vertical="center" wrapText="1"/>
    </xf>
    <xf numFmtId="184" fontId="19" fillId="0" borderId="44" xfId="0" applyNumberFormat="1" applyFont="1" applyFill="1" applyBorder="1" applyAlignment="1">
      <alignment horizontal="center" vertical="center" wrapText="1"/>
    </xf>
    <xf numFmtId="184" fontId="17" fillId="0" borderId="52" xfId="1" applyNumberFormat="1" applyFont="1" applyFill="1" applyBorder="1" applyAlignment="1">
      <alignment horizontal="center" vertical="center" wrapText="1"/>
    </xf>
    <xf numFmtId="185" fontId="17" fillId="0" borderId="51" xfId="0" applyNumberFormat="1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84" fontId="18" fillId="0" borderId="7" xfId="0" applyNumberFormat="1" applyFont="1" applyFill="1" applyBorder="1" applyAlignment="1">
      <alignment horizontal="center" vertical="center" wrapText="1"/>
    </xf>
    <xf numFmtId="184" fontId="18" fillId="0" borderId="46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84" fontId="18" fillId="0" borderId="7" xfId="1" applyNumberFormat="1" applyFont="1" applyFill="1" applyBorder="1" applyAlignment="1">
      <alignment horizontal="center" vertical="center" wrapText="1"/>
    </xf>
    <xf numFmtId="184" fontId="18" fillId="0" borderId="46" xfId="1" applyNumberFormat="1" applyFont="1" applyFill="1" applyBorder="1" applyAlignment="1">
      <alignment horizontal="center" vertical="center" wrapText="1"/>
    </xf>
    <xf numFmtId="184" fontId="18" fillId="0" borderId="52" xfId="1" applyNumberFormat="1" applyFont="1" applyFill="1" applyBorder="1" applyAlignment="1">
      <alignment horizontal="center" vertical="center" wrapText="1"/>
    </xf>
    <xf numFmtId="184" fontId="18" fillId="0" borderId="53" xfId="1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 wrapText="1"/>
    </xf>
    <xf numFmtId="177" fontId="18" fillId="2" borderId="82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77" fontId="8" fillId="2" borderId="72" xfId="1" applyNumberFormat="1" applyFont="1" applyFill="1" applyBorder="1" applyAlignment="1">
      <alignment horizontal="center" vertical="center" wrapText="1"/>
    </xf>
    <xf numFmtId="177" fontId="8" fillId="2" borderId="52" xfId="1" applyNumberFormat="1" applyFont="1" applyFill="1" applyBorder="1" applyAlignment="1">
      <alignment horizontal="center" vertical="center" wrapText="1"/>
    </xf>
    <xf numFmtId="41" fontId="8" fillId="2" borderId="72" xfId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1" fontId="8" fillId="2" borderId="52" xfId="1" applyFont="1" applyFill="1" applyBorder="1" applyAlignment="1">
      <alignment horizontal="center" vertical="center" wrapText="1"/>
    </xf>
    <xf numFmtId="177" fontId="8" fillId="2" borderId="3" xfId="0" applyNumberFormat="1" applyFont="1" applyFill="1" applyBorder="1" applyAlignment="1">
      <alignment horizontal="center" vertical="center" wrapText="1"/>
    </xf>
    <xf numFmtId="177" fontId="8" fillId="2" borderId="25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77" fontId="8" fillId="2" borderId="11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79" fontId="17" fillId="2" borderId="44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179" fontId="17" fillId="2" borderId="46" xfId="0" applyNumberFormat="1" applyFont="1" applyFill="1" applyBorder="1" applyAlignment="1">
      <alignment horizontal="center" vertical="center" wrapText="1"/>
    </xf>
    <xf numFmtId="183" fontId="17" fillId="2" borderId="46" xfId="1" applyNumberFormat="1" applyFont="1" applyFill="1" applyBorder="1" applyAlignment="1">
      <alignment horizontal="center" vertical="center" wrapText="1"/>
    </xf>
    <xf numFmtId="0" fontId="17" fillId="2" borderId="46" xfId="0" applyFont="1" applyFill="1" applyBorder="1" applyAlignment="1">
      <alignment horizontal="center" vertical="center" wrapText="1"/>
    </xf>
    <xf numFmtId="0" fontId="17" fillId="2" borderId="112" xfId="0" applyFont="1" applyFill="1" applyBorder="1" applyAlignment="1">
      <alignment horizontal="center" vertical="center" wrapText="1"/>
    </xf>
    <xf numFmtId="0" fontId="17" fillId="2" borderId="1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84" fontId="6" fillId="2" borderId="4" xfId="0" applyNumberFormat="1" applyFont="1" applyFill="1" applyBorder="1" applyAlignment="1">
      <alignment horizontal="center" vertical="center" wrapText="1"/>
    </xf>
    <xf numFmtId="184" fontId="6" fillId="2" borderId="44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84" fontId="18" fillId="2" borderId="7" xfId="0" applyNumberFormat="1" applyFont="1" applyFill="1" applyBorder="1" applyAlignment="1">
      <alignment horizontal="center" vertical="center" wrapText="1"/>
    </xf>
    <xf numFmtId="184" fontId="18" fillId="2" borderId="46" xfId="0" applyNumberFormat="1" applyFont="1" applyFill="1" applyBorder="1" applyAlignment="1">
      <alignment horizontal="center" vertical="center" wrapText="1"/>
    </xf>
    <xf numFmtId="184" fontId="18" fillId="2" borderId="7" xfId="1" applyNumberFormat="1" applyFont="1" applyFill="1" applyBorder="1" applyAlignment="1">
      <alignment horizontal="center" vertical="center" wrapText="1"/>
    </xf>
    <xf numFmtId="184" fontId="18" fillId="2" borderId="46" xfId="1" applyNumberFormat="1" applyFont="1" applyFill="1" applyBorder="1" applyAlignment="1">
      <alignment horizontal="center" vertical="center" wrapText="1"/>
    </xf>
    <xf numFmtId="184" fontId="18" fillId="2" borderId="52" xfId="1" applyNumberFormat="1" applyFont="1" applyFill="1" applyBorder="1" applyAlignment="1">
      <alignment horizontal="center" vertical="center" wrapText="1"/>
    </xf>
    <xf numFmtId="184" fontId="18" fillId="2" borderId="53" xfId="1" applyNumberFormat="1" applyFont="1" applyFill="1" applyBorder="1" applyAlignment="1">
      <alignment horizontal="center" vertical="center" wrapText="1"/>
    </xf>
    <xf numFmtId="0" fontId="8" fillId="2" borderId="110" xfId="0" applyFont="1" applyFill="1" applyBorder="1" applyAlignment="1">
      <alignment horizontal="center" vertical="center" wrapText="1"/>
    </xf>
    <xf numFmtId="0" fontId="8" fillId="2" borderId="111" xfId="0" applyFont="1" applyFill="1" applyBorder="1" applyAlignment="1">
      <alignment horizontal="center" vertical="center" wrapText="1"/>
    </xf>
    <xf numFmtId="0" fontId="8" fillId="2" borderId="112" xfId="0" applyFont="1" applyFill="1" applyBorder="1" applyAlignment="1">
      <alignment horizontal="center" vertical="center" wrapText="1"/>
    </xf>
    <xf numFmtId="184" fontId="18" fillId="0" borderId="4" xfId="1" applyNumberFormat="1" applyFont="1" applyFill="1" applyBorder="1" applyAlignment="1">
      <alignment horizontal="center" vertical="center" wrapText="1"/>
    </xf>
    <xf numFmtId="184" fontId="18" fillId="0" borderId="11" xfId="0" quotePrefix="1" applyNumberFormat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76" xfId="0" applyFont="1" applyFill="1" applyBorder="1" applyAlignment="1">
      <alignment horizontal="center" vertical="center" wrapText="1"/>
    </xf>
    <xf numFmtId="0" fontId="8" fillId="0" borderId="77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121" xfId="0" applyFont="1" applyFill="1" applyBorder="1" applyAlignment="1">
      <alignment horizontal="center" vertical="center" wrapText="1"/>
    </xf>
    <xf numFmtId="0" fontId="8" fillId="0" borderId="122" xfId="0" applyFont="1" applyFill="1" applyBorder="1" applyAlignment="1">
      <alignment horizontal="center" vertical="center" wrapText="1"/>
    </xf>
    <xf numFmtId="0" fontId="17" fillId="0" borderId="123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 wrapText="1"/>
    </xf>
    <xf numFmtId="0" fontId="19" fillId="0" borderId="75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41" fontId="17" fillId="0" borderId="11" xfId="1" applyFont="1" applyFill="1" applyBorder="1" applyAlignment="1">
      <alignment horizontal="center" vertical="center" wrapText="1"/>
    </xf>
    <xf numFmtId="41" fontId="17" fillId="0" borderId="87" xfId="1" applyFont="1" applyFill="1" applyBorder="1" applyAlignment="1">
      <alignment horizontal="center" vertical="center" wrapText="1"/>
    </xf>
    <xf numFmtId="41" fontId="17" fillId="0" borderId="4" xfId="1" applyFont="1" applyFill="1" applyBorder="1" applyAlignment="1">
      <alignment horizontal="center" vertical="center" wrapText="1"/>
    </xf>
    <xf numFmtId="41" fontId="17" fillId="0" borderId="88" xfId="1" applyFont="1" applyFill="1" applyBorder="1" applyAlignment="1">
      <alignment horizontal="center" vertical="center" wrapText="1"/>
    </xf>
    <xf numFmtId="41" fontId="17" fillId="0" borderId="7" xfId="1" applyFont="1" applyFill="1" applyBorder="1" applyAlignment="1">
      <alignment horizontal="center" vertical="center" wrapText="1"/>
    </xf>
    <xf numFmtId="41" fontId="17" fillId="0" borderId="88" xfId="1" quotePrefix="1" applyFont="1" applyFill="1" applyBorder="1" applyAlignment="1">
      <alignment horizontal="center" vertical="center" wrapText="1"/>
    </xf>
    <xf numFmtId="41" fontId="17" fillId="0" borderId="103" xfId="1" applyFont="1" applyFill="1" applyBorder="1">
      <alignment vertical="center"/>
    </xf>
    <xf numFmtId="41" fontId="17" fillId="0" borderId="49" xfId="1" applyFont="1" applyFill="1" applyBorder="1" applyAlignment="1">
      <alignment vertical="center" wrapText="1"/>
    </xf>
    <xf numFmtId="41" fontId="17" fillId="0" borderId="102" xfId="1" applyFont="1" applyFill="1" applyBorder="1" applyAlignment="1">
      <alignment horizontal="center" vertical="center" wrapText="1"/>
    </xf>
    <xf numFmtId="41" fontId="17" fillId="0" borderId="153" xfId="1" applyFont="1" applyFill="1" applyBorder="1" applyAlignment="1">
      <alignment horizontal="center" vertical="center"/>
    </xf>
    <xf numFmtId="41" fontId="17" fillId="0" borderId="113" xfId="1" applyFont="1" applyFill="1" applyBorder="1" applyAlignment="1">
      <alignment horizontal="center" vertical="center" wrapText="1"/>
    </xf>
    <xf numFmtId="41" fontId="17" fillId="0" borderId="89" xfId="1" applyFont="1" applyFill="1" applyBorder="1" applyAlignment="1">
      <alignment horizontal="center" vertical="center" wrapText="1"/>
    </xf>
    <xf numFmtId="41" fontId="17" fillId="0" borderId="114" xfId="1" applyFont="1" applyFill="1" applyBorder="1" applyAlignment="1">
      <alignment horizontal="center" vertical="center" wrapText="1"/>
    </xf>
    <xf numFmtId="184" fontId="18" fillId="0" borderId="156" xfId="0" applyNumberFormat="1" applyFont="1" applyFill="1" applyBorder="1" applyAlignment="1">
      <alignment horizontal="center" vertical="center" wrapText="1"/>
    </xf>
    <xf numFmtId="184" fontId="18" fillId="0" borderId="137" xfId="0" applyNumberFormat="1" applyFont="1" applyFill="1" applyBorder="1" applyAlignment="1">
      <alignment horizontal="center" vertical="center" wrapText="1"/>
    </xf>
    <xf numFmtId="184" fontId="18" fillId="0" borderId="10" xfId="1" applyNumberFormat="1" applyFont="1" applyFill="1" applyBorder="1" applyAlignment="1">
      <alignment horizontal="center" vertical="center" wrapText="1"/>
    </xf>
    <xf numFmtId="184" fontId="18" fillId="0" borderId="13" xfId="1" applyNumberFormat="1" applyFont="1" applyFill="1" applyBorder="1" applyAlignment="1">
      <alignment horizontal="center" vertical="center" wrapText="1"/>
    </xf>
    <xf numFmtId="184" fontId="18" fillId="0" borderId="146" xfId="0" applyNumberFormat="1" applyFont="1" applyFill="1" applyBorder="1" applyAlignment="1">
      <alignment horizontal="center" vertical="center" wrapText="1"/>
    </xf>
    <xf numFmtId="184" fontId="18" fillId="0" borderId="140" xfId="0" applyNumberFormat="1" applyFont="1" applyFill="1" applyBorder="1" applyAlignment="1">
      <alignment horizontal="center" vertical="center" wrapText="1"/>
    </xf>
    <xf numFmtId="177" fontId="18" fillId="0" borderId="7" xfId="1" applyNumberFormat="1" applyFont="1" applyFill="1" applyBorder="1" applyAlignment="1">
      <alignment horizontal="center" vertical="center" wrapText="1"/>
    </xf>
    <xf numFmtId="0" fontId="18" fillId="0" borderId="11" xfId="0" quotePrefix="1" applyFont="1" applyFill="1" applyBorder="1" applyAlignment="1">
      <alignment horizontal="center" vertical="center" wrapText="1"/>
    </xf>
    <xf numFmtId="177" fontId="18" fillId="0" borderId="11" xfId="1" applyNumberFormat="1" applyFont="1" applyFill="1" applyBorder="1" applyAlignment="1">
      <alignment horizontal="center" vertical="center" wrapText="1"/>
    </xf>
    <xf numFmtId="0" fontId="18" fillId="0" borderId="140" xfId="0" applyFont="1" applyFill="1" applyBorder="1" applyAlignment="1">
      <alignment horizontal="center" vertical="center" wrapText="1"/>
    </xf>
    <xf numFmtId="182" fontId="18" fillId="0" borderId="7" xfId="1" applyNumberFormat="1" applyFont="1" applyFill="1" applyBorder="1" applyAlignment="1">
      <alignment horizontal="center" vertical="center" wrapText="1"/>
    </xf>
    <xf numFmtId="177" fontId="18" fillId="0" borderId="8" xfId="1" applyNumberFormat="1" applyFont="1" applyFill="1" applyBorder="1" applyAlignment="1">
      <alignment horizontal="center" vertical="center" wrapText="1"/>
    </xf>
    <xf numFmtId="177" fontId="18" fillId="0" borderId="12" xfId="1" applyNumberFormat="1" applyFont="1" applyFill="1" applyBorder="1" applyAlignment="1">
      <alignment horizontal="center" vertical="center" wrapText="1"/>
    </xf>
    <xf numFmtId="0" fontId="18" fillId="0" borderId="148" xfId="0" applyFont="1" applyFill="1" applyBorder="1" applyAlignment="1">
      <alignment horizontal="center" vertical="center" wrapText="1"/>
    </xf>
    <xf numFmtId="177" fontId="18" fillId="0" borderId="112" xfId="1" applyNumberFormat="1" applyFont="1" applyFill="1" applyBorder="1" applyAlignment="1">
      <alignment horizontal="center" vertical="center" wrapText="1"/>
    </xf>
    <xf numFmtId="177" fontId="18" fillId="0" borderId="113" xfId="1" applyNumberFormat="1" applyFont="1" applyFill="1" applyBorder="1" applyAlignment="1">
      <alignment horizontal="center" vertical="center" wrapText="1"/>
    </xf>
    <xf numFmtId="184" fontId="18" fillId="0" borderId="157" xfId="0" applyNumberFormat="1" applyFont="1" applyFill="1" applyBorder="1" applyAlignment="1">
      <alignment horizontal="center" vertical="center" wrapText="1"/>
    </xf>
    <xf numFmtId="0" fontId="18" fillId="0" borderId="149" xfId="0" applyFont="1" applyFill="1" applyBorder="1" applyAlignment="1">
      <alignment horizontal="center" vertical="center" wrapText="1"/>
    </xf>
    <xf numFmtId="177" fontId="18" fillId="0" borderId="83" xfId="0" applyNumberFormat="1" applyFont="1" applyFill="1" applyBorder="1" applyAlignment="1">
      <alignment horizontal="center" vertical="center" wrapText="1"/>
    </xf>
    <xf numFmtId="177" fontId="18" fillId="0" borderId="7" xfId="0" applyNumberFormat="1" applyFont="1" applyFill="1" applyBorder="1" applyAlignment="1">
      <alignment horizontal="center" vertical="center" wrapText="1"/>
    </xf>
    <xf numFmtId="181" fontId="18" fillId="0" borderId="52" xfId="1" applyNumberFormat="1" applyFont="1" applyFill="1" applyBorder="1" applyAlignment="1">
      <alignment horizontal="center" vertical="center" wrapText="1"/>
    </xf>
    <xf numFmtId="0" fontId="18" fillId="0" borderId="83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41" fontId="18" fillId="0" borderId="52" xfId="1" applyFont="1" applyFill="1" applyBorder="1" applyAlignment="1">
      <alignment horizontal="center" vertical="center" wrapText="1"/>
    </xf>
    <xf numFmtId="41" fontId="18" fillId="0" borderId="77" xfId="1" applyFont="1" applyFill="1" applyBorder="1" applyAlignment="1">
      <alignment horizontal="center" vertical="center" wrapText="1"/>
    </xf>
    <xf numFmtId="177" fontId="18" fillId="0" borderId="52" xfId="1" applyNumberFormat="1" applyFont="1" applyFill="1" applyBorder="1" applyAlignment="1">
      <alignment horizontal="center" vertical="center" wrapText="1"/>
    </xf>
    <xf numFmtId="177" fontId="18" fillId="0" borderId="25" xfId="0" applyNumberFormat="1" applyFont="1" applyFill="1" applyBorder="1" applyAlignment="1">
      <alignment horizontal="center" vertical="center" wrapText="1"/>
    </xf>
    <xf numFmtId="186" fontId="18" fillId="0" borderId="7" xfId="0" applyNumberFormat="1" applyFont="1" applyFill="1" applyBorder="1" applyAlignment="1">
      <alignment horizontal="center" vertical="center" wrapText="1"/>
    </xf>
    <xf numFmtId="180" fontId="18" fillId="0" borderId="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9" fillId="0" borderId="64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185" fontId="17" fillId="0" borderId="50" xfId="0" applyNumberFormat="1" applyFont="1" applyFill="1" applyBorder="1" applyAlignment="1">
      <alignment horizontal="center" vertical="center" wrapText="1"/>
    </xf>
    <xf numFmtId="184" fontId="17" fillId="0" borderId="51" xfId="0" applyNumberFormat="1" applyFont="1" applyFill="1" applyBorder="1" applyAlignment="1">
      <alignment horizontal="center" vertical="center" wrapText="1"/>
    </xf>
    <xf numFmtId="185" fontId="17" fillId="0" borderId="51" xfId="0" applyNumberFormat="1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185" fontId="17" fillId="0" borderId="50" xfId="0" applyNumberFormat="1" applyFont="1" applyFill="1" applyBorder="1" applyAlignment="1">
      <alignment horizontal="center" vertical="center" wrapText="1"/>
    </xf>
    <xf numFmtId="185" fontId="17" fillId="0" borderId="52" xfId="0" applyNumberFormat="1" applyFont="1" applyFill="1" applyBorder="1" applyAlignment="1">
      <alignment horizontal="center" vertical="center" wrapText="1"/>
    </xf>
    <xf numFmtId="0" fontId="6" fillId="0" borderId="91" xfId="0" applyFont="1" applyFill="1" applyBorder="1" applyAlignment="1">
      <alignment horizontal="center"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93" xfId="0" applyFont="1" applyFill="1" applyBorder="1" applyAlignment="1">
      <alignment horizontal="center" vertical="center" wrapText="1"/>
    </xf>
    <xf numFmtId="184" fontId="17" fillId="0" borderId="51" xfId="1" applyNumberFormat="1" applyFont="1" applyFill="1" applyBorder="1" applyAlignment="1">
      <alignment horizontal="center" vertical="center" wrapText="1"/>
    </xf>
    <xf numFmtId="184" fontId="17" fillId="3" borderId="112" xfId="0" applyNumberFormat="1" applyFont="1" applyFill="1" applyBorder="1" applyAlignment="1">
      <alignment horizontal="center" vertical="center" wrapText="1"/>
    </xf>
    <xf numFmtId="184" fontId="17" fillId="3" borderId="145" xfId="0" applyNumberFormat="1" applyFont="1" applyFill="1" applyBorder="1" applyAlignment="1">
      <alignment horizontal="center" vertical="center" wrapText="1"/>
    </xf>
    <xf numFmtId="184" fontId="17" fillId="0" borderId="46" xfId="0" applyNumberFormat="1" applyFont="1" applyFill="1" applyBorder="1" applyAlignment="1">
      <alignment horizontal="center" vertical="center" wrapText="1"/>
    </xf>
    <xf numFmtId="184" fontId="17" fillId="0" borderId="7" xfId="0" applyNumberFormat="1" applyFont="1" applyFill="1" applyBorder="1" applyAlignment="1">
      <alignment horizontal="center" vertical="center" wrapText="1"/>
    </xf>
    <xf numFmtId="177" fontId="17" fillId="0" borderId="4" xfId="1" applyNumberFormat="1" applyFont="1" applyFill="1" applyBorder="1" applyAlignment="1">
      <alignment horizontal="center" vertical="center" wrapText="1"/>
    </xf>
    <xf numFmtId="3" fontId="17" fillId="0" borderId="15" xfId="0" applyNumberFormat="1" applyFont="1" applyFill="1" applyBorder="1" applyAlignment="1">
      <alignment horizontal="center" vertical="center" wrapText="1"/>
    </xf>
    <xf numFmtId="3" fontId="17" fillId="0" borderId="17" xfId="0" applyNumberFormat="1" applyFont="1" applyFill="1" applyBorder="1" applyAlignment="1">
      <alignment horizontal="center" vertical="center" wrapText="1"/>
    </xf>
    <xf numFmtId="178" fontId="17" fillId="0" borderId="7" xfId="1" applyNumberFormat="1" applyFont="1" applyFill="1" applyBorder="1" applyAlignment="1">
      <alignment horizontal="center" vertical="center" wrapText="1"/>
    </xf>
    <xf numFmtId="177" fontId="16" fillId="0" borderId="21" xfId="1" applyNumberFormat="1" applyFont="1" applyFill="1" applyBorder="1" applyAlignment="1">
      <alignment horizontal="center" vertical="center" wrapText="1"/>
    </xf>
    <xf numFmtId="177" fontId="17" fillId="0" borderId="21" xfId="1" applyNumberFormat="1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177" fontId="17" fillId="0" borderId="7" xfId="1" applyNumberFormat="1" applyFont="1" applyFill="1" applyBorder="1" applyAlignment="1">
      <alignment horizontal="center" vertical="center" wrapText="1"/>
    </xf>
    <xf numFmtId="182" fontId="17" fillId="0" borderId="7" xfId="1" applyNumberFormat="1" applyFont="1" applyFill="1" applyBorder="1" applyAlignment="1">
      <alignment horizontal="center" vertical="center" wrapText="1"/>
    </xf>
    <xf numFmtId="41" fontId="17" fillId="0" borderId="10" xfId="0" applyNumberFormat="1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17" fillId="0" borderId="4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109" xfId="0" applyFont="1" applyFill="1" applyBorder="1" applyAlignment="1">
      <alignment horizontal="center" vertical="center" wrapText="1"/>
    </xf>
    <xf numFmtId="0" fontId="6" fillId="2" borderId="132" xfId="0" applyFont="1" applyFill="1" applyBorder="1" applyAlignment="1">
      <alignment horizontal="center" vertical="center" wrapText="1"/>
    </xf>
    <xf numFmtId="0" fontId="6" fillId="2" borderId="133" xfId="0" applyFont="1" applyFill="1" applyBorder="1" applyAlignment="1">
      <alignment horizontal="center" vertical="center" wrapText="1"/>
    </xf>
    <xf numFmtId="0" fontId="6" fillId="2" borderId="13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8" fillId="0" borderId="109" xfId="0" applyFont="1" applyFill="1" applyBorder="1" applyAlignment="1">
      <alignment horizontal="center" vertical="center" wrapText="1"/>
    </xf>
    <xf numFmtId="0" fontId="6" fillId="0" borderId="132" xfId="0" applyFont="1" applyFill="1" applyBorder="1" applyAlignment="1">
      <alignment horizontal="center" vertical="center" wrapText="1"/>
    </xf>
    <xf numFmtId="0" fontId="6" fillId="0" borderId="133" xfId="0" applyFont="1" applyFill="1" applyBorder="1" applyAlignment="1">
      <alignment horizontal="center" vertical="center" wrapText="1"/>
    </xf>
    <xf numFmtId="0" fontId="6" fillId="0" borderId="134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0" borderId="138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6" fillId="0" borderId="130" xfId="0" applyFont="1" applyFill="1" applyBorder="1" applyAlignment="1">
      <alignment horizontal="center" vertical="center" wrapText="1"/>
    </xf>
    <xf numFmtId="0" fontId="6" fillId="0" borderId="131" xfId="0" applyFont="1" applyFill="1" applyBorder="1" applyAlignment="1">
      <alignment horizontal="center" vertical="center" wrapText="1"/>
    </xf>
    <xf numFmtId="0" fontId="6" fillId="0" borderId="13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41" xfId="0" applyFont="1" applyFill="1" applyBorder="1" applyAlignment="1">
      <alignment horizontal="center" vertical="center" wrapText="1"/>
    </xf>
    <xf numFmtId="0" fontId="8" fillId="0" borderId="142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6" fillId="0" borderId="55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6" fillId="0" borderId="58" xfId="0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78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8" fillId="0" borderId="124" xfId="0" applyFont="1" applyFill="1" applyBorder="1" applyAlignment="1">
      <alignment horizontal="center" vertical="center" wrapText="1"/>
    </xf>
    <xf numFmtId="0" fontId="8" fillId="0" borderId="125" xfId="0" applyFont="1" applyFill="1" applyBorder="1" applyAlignment="1">
      <alignment horizontal="center" vertical="center" wrapText="1"/>
    </xf>
    <xf numFmtId="0" fontId="8" fillId="0" borderId="126" xfId="0" applyFont="1" applyFill="1" applyBorder="1" applyAlignment="1">
      <alignment horizontal="center" vertical="center" wrapText="1"/>
    </xf>
    <xf numFmtId="0" fontId="8" fillId="0" borderId="154" xfId="0" applyFont="1" applyFill="1" applyBorder="1" applyAlignment="1">
      <alignment horizontal="center" vertical="center" wrapText="1"/>
    </xf>
    <xf numFmtId="0" fontId="8" fillId="0" borderId="7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8" fillId="0" borderId="143" xfId="0" applyFont="1" applyFill="1" applyBorder="1" applyAlignment="1">
      <alignment horizontal="center" vertical="center" wrapText="1"/>
    </xf>
    <xf numFmtId="0" fontId="17" fillId="0" borderId="61" xfId="0" applyFont="1" applyFill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 wrapText="1"/>
    </xf>
    <xf numFmtId="0" fontId="17" fillId="0" borderId="138" xfId="0" applyFont="1" applyFill="1" applyBorder="1" applyAlignment="1">
      <alignment horizontal="center" vertical="center" wrapText="1"/>
    </xf>
    <xf numFmtId="0" fontId="17" fillId="0" borderId="67" xfId="0" applyFont="1" applyFill="1" applyBorder="1" applyAlignment="1">
      <alignment horizontal="center" vertical="center" wrapText="1"/>
    </xf>
    <xf numFmtId="0" fontId="17" fillId="0" borderId="109" xfId="0" applyFont="1" applyFill="1" applyBorder="1" applyAlignment="1">
      <alignment horizontal="center" vertical="center" wrapText="1"/>
    </xf>
    <xf numFmtId="0" fontId="17" fillId="0" borderId="141" xfId="0" applyFont="1" applyFill="1" applyBorder="1" applyAlignment="1">
      <alignment horizontal="center" vertical="center" wrapText="1"/>
    </xf>
    <xf numFmtId="0" fontId="17" fillId="0" borderId="142" xfId="0" applyFont="1" applyFill="1" applyBorder="1" applyAlignment="1">
      <alignment horizontal="center" vertical="center" wrapText="1"/>
    </xf>
    <xf numFmtId="0" fontId="17" fillId="0" borderId="158" xfId="0" applyFont="1" applyFill="1" applyBorder="1" applyAlignment="1">
      <alignment horizontal="center" vertical="center" wrapText="1"/>
    </xf>
    <xf numFmtId="0" fontId="17" fillId="0" borderId="74" xfId="0" applyFont="1" applyFill="1" applyBorder="1" applyAlignment="1">
      <alignment horizontal="center" vertical="center" wrapText="1"/>
    </xf>
    <xf numFmtId="0" fontId="17" fillId="0" borderId="81" xfId="0" applyFont="1" applyFill="1" applyBorder="1" applyAlignment="1">
      <alignment horizontal="center" vertical="center" wrapText="1"/>
    </xf>
    <xf numFmtId="0" fontId="17" fillId="0" borderId="99" xfId="0" applyFont="1" applyFill="1" applyBorder="1" applyAlignment="1">
      <alignment horizontal="center" vertical="center" wrapText="1"/>
    </xf>
    <xf numFmtId="185" fontId="17" fillId="0" borderId="81" xfId="1" applyNumberFormat="1" applyFont="1" applyFill="1" applyBorder="1" applyAlignment="1">
      <alignment horizontal="center" vertical="center" wrapText="1"/>
    </xf>
    <xf numFmtId="185" fontId="17" fillId="0" borderId="10" xfId="1" applyNumberFormat="1" applyFont="1" applyFill="1" applyBorder="1" applyAlignment="1">
      <alignment horizontal="center" vertical="center" wrapText="1"/>
    </xf>
    <xf numFmtId="184" fontId="17" fillId="0" borderId="152" xfId="1" applyNumberFormat="1" applyFont="1" applyFill="1" applyBorder="1" applyAlignment="1">
      <alignment horizontal="center" vertical="center" wrapText="1"/>
    </xf>
    <xf numFmtId="184" fontId="17" fillId="0" borderId="70" xfId="1" applyNumberFormat="1" applyFont="1" applyFill="1" applyBorder="1" applyAlignment="1">
      <alignment horizontal="center" vertical="center" wrapText="1"/>
    </xf>
    <xf numFmtId="0" fontId="17" fillId="0" borderId="159" xfId="0" applyFont="1" applyFill="1" applyBorder="1" applyAlignment="1">
      <alignment horizontal="center" vertical="center" wrapText="1"/>
    </xf>
    <xf numFmtId="0" fontId="17" fillId="0" borderId="160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185" fontId="17" fillId="0" borderId="150" xfId="1" applyNumberFormat="1" applyFont="1" applyFill="1" applyBorder="1" applyAlignment="1">
      <alignment horizontal="center" vertical="center" wrapText="1"/>
    </xf>
    <xf numFmtId="185" fontId="17" fillId="0" borderId="151" xfId="1" applyNumberFormat="1" applyFont="1" applyFill="1" applyBorder="1" applyAlignment="1">
      <alignment horizontal="center" vertical="center" wrapText="1"/>
    </xf>
    <xf numFmtId="185" fontId="17" fillId="0" borderId="8" xfId="1" applyNumberFormat="1" applyFont="1" applyFill="1" applyBorder="1" applyAlignment="1">
      <alignment horizontal="center" vertical="center" wrapText="1"/>
    </xf>
    <xf numFmtId="184" fontId="17" fillId="0" borderId="49" xfId="1" applyNumberFormat="1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 wrapText="1"/>
    </xf>
    <xf numFmtId="185" fontId="17" fillId="0" borderId="8" xfId="0" applyNumberFormat="1" applyFont="1" applyFill="1" applyBorder="1" applyAlignment="1">
      <alignment horizontal="center" vertical="center" wrapText="1"/>
    </xf>
    <xf numFmtId="185" fontId="17" fillId="0" borderId="94" xfId="0" applyNumberFormat="1" applyFont="1" applyFill="1" applyBorder="1" applyAlignment="1">
      <alignment horizontal="center" vertical="center" wrapText="1"/>
    </xf>
    <xf numFmtId="184" fontId="17" fillId="0" borderId="49" xfId="0" applyNumberFormat="1" applyFont="1" applyFill="1" applyBorder="1" applyAlignment="1">
      <alignment horizontal="center" vertical="center" wrapText="1"/>
    </xf>
    <xf numFmtId="184" fontId="17" fillId="0" borderId="95" xfId="0" applyNumberFormat="1" applyFont="1" applyFill="1" applyBorder="1" applyAlignment="1">
      <alignment horizontal="center" vertical="center" wrapText="1"/>
    </xf>
    <xf numFmtId="185" fontId="17" fillId="0" borderId="9" xfId="1" applyNumberFormat="1" applyFont="1" applyFill="1" applyBorder="1" applyAlignment="1">
      <alignment horizontal="center" vertical="center" wrapText="1"/>
    </xf>
    <xf numFmtId="184" fontId="17" fillId="0" borderId="71" xfId="1" applyNumberFormat="1" applyFont="1" applyFill="1" applyBorder="1" applyAlignment="1">
      <alignment horizontal="center" vertical="center" wrapText="1"/>
    </xf>
    <xf numFmtId="185" fontId="17" fillId="0" borderId="9" xfId="0" applyNumberFormat="1" applyFont="1" applyFill="1" applyBorder="1" applyAlignment="1">
      <alignment horizontal="right" vertical="center" wrapText="1"/>
    </xf>
    <xf numFmtId="185" fontId="17" fillId="0" borderId="94" xfId="0" applyNumberFormat="1" applyFont="1" applyFill="1" applyBorder="1" applyAlignment="1">
      <alignment horizontal="right" vertical="center" wrapText="1"/>
    </xf>
    <xf numFmtId="185" fontId="17" fillId="0" borderId="52" xfId="0" applyNumberFormat="1" applyFont="1" applyFill="1" applyBorder="1" applyAlignment="1">
      <alignment horizontal="center" vertical="center" wrapText="1"/>
    </xf>
    <xf numFmtId="0" fontId="17" fillId="0" borderId="96" xfId="0" applyFont="1" applyFill="1" applyBorder="1" applyAlignment="1">
      <alignment horizontal="center" vertical="center" wrapText="1"/>
    </xf>
    <xf numFmtId="0" fontId="17" fillId="0" borderId="97" xfId="0" applyFont="1" applyFill="1" applyBorder="1" applyAlignment="1">
      <alignment horizontal="center" vertical="center" wrapText="1"/>
    </xf>
    <xf numFmtId="0" fontId="17" fillId="0" borderId="98" xfId="0" applyFont="1" applyFill="1" applyBorder="1" applyAlignment="1">
      <alignment horizontal="center" vertical="center" wrapText="1"/>
    </xf>
    <xf numFmtId="0" fontId="17" fillId="0" borderId="52" xfId="0" applyFont="1" applyFill="1" applyBorder="1" applyAlignment="1">
      <alignment horizontal="center" vertical="center" wrapText="1"/>
    </xf>
    <xf numFmtId="184" fontId="17" fillId="0" borderId="53" xfId="0" applyNumberFormat="1" applyFont="1" applyFill="1" applyBorder="1" applyAlignment="1">
      <alignment horizontal="center" vertical="center" wrapText="1"/>
    </xf>
    <xf numFmtId="185" fontId="17" fillId="0" borderId="9" xfId="0" applyNumberFormat="1" applyFont="1" applyFill="1" applyBorder="1" applyAlignment="1">
      <alignment horizontal="center" vertical="center" wrapText="1"/>
    </xf>
    <xf numFmtId="184" fontId="17" fillId="0" borderId="71" xfId="0" applyNumberFormat="1" applyFont="1" applyFill="1" applyBorder="1" applyAlignment="1">
      <alignment horizontal="center" vertical="center" wrapText="1"/>
    </xf>
    <xf numFmtId="184" fontId="17" fillId="0" borderId="19" xfId="1" applyNumberFormat="1" applyFont="1" applyFill="1" applyBorder="1" applyAlignment="1">
      <alignment horizontal="center" vertical="center" wrapText="1"/>
    </xf>
    <xf numFmtId="184" fontId="17" fillId="0" borderId="20" xfId="1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4" xfId="0" applyFont="1" applyFill="1" applyBorder="1" applyAlignment="1">
      <alignment horizontal="center" vertical="center" wrapText="1"/>
    </xf>
    <xf numFmtId="0" fontId="18" fillId="0" borderId="8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7" fillId="0" borderId="79" xfId="0" applyFont="1" applyFill="1" applyBorder="1" applyAlignment="1">
      <alignment horizontal="center" vertical="center" wrapText="1"/>
    </xf>
    <xf numFmtId="0" fontId="17" fillId="0" borderId="80" xfId="0" applyFont="1" applyFill="1" applyBorder="1" applyAlignment="1">
      <alignment horizontal="center" vertical="center" wrapText="1"/>
    </xf>
    <xf numFmtId="185" fontId="8" fillId="0" borderId="8" xfId="0" applyNumberFormat="1" applyFont="1" applyFill="1" applyBorder="1" applyAlignment="1">
      <alignment horizontal="center" vertical="center" wrapText="1"/>
    </xf>
    <xf numFmtId="185" fontId="8" fillId="0" borderId="94" xfId="0" applyNumberFormat="1" applyFont="1" applyFill="1" applyBorder="1" applyAlignment="1">
      <alignment horizontal="center" vertical="center" wrapText="1"/>
    </xf>
    <xf numFmtId="184" fontId="8" fillId="0" borderId="49" xfId="0" applyNumberFormat="1" applyFont="1" applyFill="1" applyBorder="1" applyAlignment="1">
      <alignment horizontal="center" vertical="center" wrapText="1"/>
    </xf>
    <xf numFmtId="184" fontId="8" fillId="0" borderId="95" xfId="0" applyNumberFormat="1" applyFont="1" applyFill="1" applyBorder="1" applyAlignment="1">
      <alignment horizontal="center" vertical="center" wrapText="1"/>
    </xf>
    <xf numFmtId="185" fontId="8" fillId="0" borderId="10" xfId="0" applyNumberFormat="1" applyFont="1" applyFill="1" applyBorder="1" applyAlignment="1">
      <alignment horizontal="center" vertical="center" wrapText="1"/>
    </xf>
    <xf numFmtId="184" fontId="8" fillId="0" borderId="70" xfId="0" applyNumberFormat="1" applyFont="1" applyFill="1" applyBorder="1" applyAlignment="1">
      <alignment horizontal="center" vertical="center" wrapText="1"/>
    </xf>
    <xf numFmtId="0" fontId="8" fillId="0" borderId="6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185" fontId="18" fillId="0" borderId="9" xfId="1" applyNumberFormat="1" applyFont="1" applyFill="1" applyBorder="1" applyAlignment="1">
      <alignment horizontal="center" vertical="center" wrapText="1"/>
    </xf>
    <xf numFmtId="185" fontId="18" fillId="0" borderId="10" xfId="1" applyNumberFormat="1" applyFont="1" applyFill="1" applyBorder="1" applyAlignment="1">
      <alignment horizontal="center" vertical="center" wrapText="1"/>
    </xf>
    <xf numFmtId="184" fontId="18" fillId="0" borderId="71" xfId="1" applyNumberFormat="1" applyFont="1" applyFill="1" applyBorder="1" applyAlignment="1">
      <alignment horizontal="center" vertical="center" wrapText="1"/>
    </xf>
    <xf numFmtId="184" fontId="18" fillId="0" borderId="70" xfId="1" applyNumberFormat="1" applyFont="1" applyFill="1" applyBorder="1" applyAlignment="1">
      <alignment horizontal="center" vertical="center" wrapText="1"/>
    </xf>
    <xf numFmtId="185" fontId="18" fillId="0" borderId="8" xfId="1" applyNumberFormat="1" applyFont="1" applyFill="1" applyBorder="1" applyAlignment="1">
      <alignment horizontal="center" vertical="center" wrapText="1"/>
    </xf>
    <xf numFmtId="184" fontId="18" fillId="0" borderId="49" xfId="1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8" fillId="0" borderId="90" xfId="0" applyFont="1" applyFill="1" applyBorder="1" applyAlignment="1">
      <alignment horizontal="center" vertical="center" wrapText="1"/>
    </xf>
    <xf numFmtId="0" fontId="8" fillId="0" borderId="69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7" fillId="0" borderId="90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51"/>
  <sheetViews>
    <sheetView tabSelected="1" view="pageBreakPreview" zoomScale="70" zoomScaleNormal="85" zoomScaleSheetLayoutView="70" workbookViewId="0">
      <selection activeCell="J22" sqref="J22"/>
    </sheetView>
  </sheetViews>
  <sheetFormatPr defaultRowHeight="17.399999999999999"/>
  <cols>
    <col min="3" max="5" width="15.59765625" customWidth="1"/>
    <col min="6" max="6" width="16.59765625" customWidth="1"/>
    <col min="8" max="8" width="9.5" customWidth="1"/>
    <col min="9" max="11" width="15.59765625" customWidth="1"/>
    <col min="12" max="12" width="16.59765625" customWidth="1"/>
    <col min="13" max="13" width="13.3984375" customWidth="1"/>
    <col min="14" max="14" width="17.5" customWidth="1"/>
    <col min="15" max="17" width="15.59765625" customWidth="1"/>
    <col min="18" max="18" width="16.59765625" customWidth="1"/>
    <col min="21" max="23" width="15.59765625" customWidth="1"/>
    <col min="24" max="24" width="16.59765625" customWidth="1"/>
    <col min="27" max="29" width="15.59765625" customWidth="1"/>
    <col min="30" max="30" width="16.59765625" customWidth="1"/>
    <col min="33" max="35" width="15.59765625" customWidth="1"/>
    <col min="36" max="36" width="16.59765625" customWidth="1"/>
    <col min="38" max="38" width="9.69921875" customWidth="1"/>
    <col min="39" max="39" width="16.8984375" customWidth="1"/>
    <col min="40" max="42" width="19" customWidth="1"/>
    <col min="44" max="44" width="9.69921875" customWidth="1"/>
    <col min="45" max="45" width="15.8984375" customWidth="1"/>
    <col min="46" max="48" width="19" customWidth="1"/>
  </cols>
  <sheetData>
    <row r="1" spans="2:48" ht="25.2">
      <c r="B1" s="1" t="s">
        <v>0</v>
      </c>
    </row>
    <row r="2" spans="2:48" ht="21">
      <c r="C2" s="2" t="s">
        <v>8</v>
      </c>
    </row>
    <row r="3" spans="2:48" ht="18" thickBot="1">
      <c r="F3" s="3" t="s">
        <v>7</v>
      </c>
      <c r="L3" s="3" t="s">
        <v>7</v>
      </c>
      <c r="R3" s="3" t="s">
        <v>7</v>
      </c>
      <c r="T3" s="27"/>
      <c r="U3" s="27"/>
      <c r="V3" s="27"/>
      <c r="W3" s="27"/>
      <c r="X3" s="28" t="s">
        <v>7</v>
      </c>
      <c r="Y3" s="27"/>
      <c r="Z3" s="27"/>
      <c r="AA3" s="27"/>
      <c r="AB3" s="27"/>
      <c r="AC3" s="27"/>
      <c r="AD3" s="28" t="s">
        <v>7</v>
      </c>
      <c r="AF3" s="27"/>
      <c r="AG3" s="27"/>
      <c r="AH3" s="27"/>
      <c r="AI3" s="27"/>
      <c r="AJ3" s="28" t="s">
        <v>7</v>
      </c>
      <c r="AL3" s="55"/>
      <c r="AM3" s="55"/>
      <c r="AN3" s="55"/>
      <c r="AO3" s="55"/>
      <c r="AP3" s="56" t="s">
        <v>7</v>
      </c>
      <c r="AR3" s="55"/>
      <c r="AS3" s="55"/>
      <c r="AT3" s="55"/>
      <c r="AU3" s="55"/>
      <c r="AV3" s="56" t="s">
        <v>7</v>
      </c>
    </row>
    <row r="4" spans="2:48">
      <c r="B4" s="363" t="s">
        <v>1</v>
      </c>
      <c r="C4" s="359" t="s">
        <v>2</v>
      </c>
      <c r="D4" s="359" t="s">
        <v>3</v>
      </c>
      <c r="E4" s="359" t="s">
        <v>267</v>
      </c>
      <c r="F4" s="361" t="s">
        <v>268</v>
      </c>
      <c r="G4" s="32"/>
      <c r="H4" s="363" t="s">
        <v>1</v>
      </c>
      <c r="I4" s="359" t="s">
        <v>2</v>
      </c>
      <c r="J4" s="359" t="s">
        <v>3</v>
      </c>
      <c r="K4" s="359" t="s">
        <v>267</v>
      </c>
      <c r="L4" s="361" t="s">
        <v>268</v>
      </c>
      <c r="M4" s="32"/>
      <c r="N4" s="363" t="s">
        <v>1</v>
      </c>
      <c r="O4" s="359" t="s">
        <v>2</v>
      </c>
      <c r="P4" s="359" t="s">
        <v>3</v>
      </c>
      <c r="Q4" s="359" t="s">
        <v>267</v>
      </c>
      <c r="R4" s="361" t="s">
        <v>268</v>
      </c>
      <c r="S4" s="32"/>
      <c r="T4" s="363" t="s">
        <v>1</v>
      </c>
      <c r="U4" s="359" t="s">
        <v>2</v>
      </c>
      <c r="V4" s="359" t="s">
        <v>3</v>
      </c>
      <c r="W4" s="359" t="s">
        <v>267</v>
      </c>
      <c r="X4" s="361" t="s">
        <v>268</v>
      </c>
      <c r="Y4" s="32"/>
      <c r="Z4" s="363" t="s">
        <v>1</v>
      </c>
      <c r="AA4" s="359" t="s">
        <v>2</v>
      </c>
      <c r="AB4" s="359" t="s">
        <v>3</v>
      </c>
      <c r="AC4" s="359" t="s">
        <v>267</v>
      </c>
      <c r="AD4" s="361" t="s">
        <v>268</v>
      </c>
      <c r="AE4" s="32"/>
      <c r="AF4" s="363" t="s">
        <v>1</v>
      </c>
      <c r="AG4" s="359" t="s">
        <v>2</v>
      </c>
      <c r="AH4" s="359" t="s">
        <v>3</v>
      </c>
      <c r="AI4" s="359" t="s">
        <v>267</v>
      </c>
      <c r="AJ4" s="361" t="s">
        <v>268</v>
      </c>
      <c r="AK4" s="21"/>
      <c r="AL4" s="363" t="s">
        <v>1</v>
      </c>
      <c r="AM4" s="359" t="s">
        <v>2</v>
      </c>
      <c r="AN4" s="359" t="s">
        <v>3</v>
      </c>
      <c r="AO4" s="359" t="s">
        <v>267</v>
      </c>
      <c r="AP4" s="361" t="s">
        <v>268</v>
      </c>
      <c r="AR4" s="353" t="s">
        <v>1</v>
      </c>
      <c r="AS4" s="355" t="s">
        <v>2</v>
      </c>
      <c r="AT4" s="355" t="s">
        <v>3</v>
      </c>
      <c r="AU4" s="355" t="s">
        <v>267</v>
      </c>
      <c r="AV4" s="357" t="s">
        <v>268</v>
      </c>
    </row>
    <row r="5" spans="2:48" ht="18" thickBot="1">
      <c r="B5" s="364"/>
      <c r="C5" s="360"/>
      <c r="D5" s="360"/>
      <c r="E5" s="360"/>
      <c r="F5" s="362"/>
      <c r="G5" s="32"/>
      <c r="H5" s="364"/>
      <c r="I5" s="360"/>
      <c r="J5" s="360"/>
      <c r="K5" s="360"/>
      <c r="L5" s="362"/>
      <c r="M5" s="32"/>
      <c r="N5" s="364"/>
      <c r="O5" s="360"/>
      <c r="P5" s="360"/>
      <c r="Q5" s="360"/>
      <c r="R5" s="362"/>
      <c r="S5" s="32"/>
      <c r="T5" s="364"/>
      <c r="U5" s="360"/>
      <c r="V5" s="360"/>
      <c r="W5" s="360"/>
      <c r="X5" s="362"/>
      <c r="Y5" s="32"/>
      <c r="Z5" s="364"/>
      <c r="AA5" s="360"/>
      <c r="AB5" s="360"/>
      <c r="AC5" s="360"/>
      <c r="AD5" s="362"/>
      <c r="AE5" s="32"/>
      <c r="AF5" s="364"/>
      <c r="AG5" s="360"/>
      <c r="AH5" s="360"/>
      <c r="AI5" s="360"/>
      <c r="AJ5" s="362"/>
      <c r="AK5" s="21"/>
      <c r="AL5" s="364"/>
      <c r="AM5" s="360"/>
      <c r="AN5" s="360"/>
      <c r="AO5" s="360"/>
      <c r="AP5" s="362"/>
      <c r="AR5" s="354"/>
      <c r="AS5" s="356"/>
      <c r="AT5" s="356"/>
      <c r="AU5" s="356"/>
      <c r="AV5" s="358"/>
    </row>
    <row r="6" spans="2:48" ht="24.75" customHeight="1" thickTop="1">
      <c r="B6" s="365" t="s">
        <v>4</v>
      </c>
      <c r="C6" s="366"/>
      <c r="D6" s="35" t="s">
        <v>248</v>
      </c>
      <c r="E6" s="35" t="s">
        <v>248</v>
      </c>
      <c r="F6" s="67">
        <f>+F7+F27+F29</f>
        <v>2072.3690000000001</v>
      </c>
      <c r="G6" s="38"/>
      <c r="H6" s="365" t="s">
        <v>4</v>
      </c>
      <c r="I6" s="366"/>
      <c r="J6" s="35" t="s">
        <v>248</v>
      </c>
      <c r="K6" s="35" t="s">
        <v>248</v>
      </c>
      <c r="L6" s="65">
        <f>+L7+L27+L29</f>
        <v>2201.605</v>
      </c>
      <c r="M6" s="38"/>
      <c r="N6" s="365" t="s">
        <v>4</v>
      </c>
      <c r="O6" s="366"/>
      <c r="P6" s="35" t="s">
        <v>248</v>
      </c>
      <c r="Q6" s="35" t="s">
        <v>248</v>
      </c>
      <c r="R6" s="52">
        <f>R7+R27+R29</f>
        <v>2237.9859999999999</v>
      </c>
      <c r="S6" s="38"/>
      <c r="T6" s="365" t="s">
        <v>4</v>
      </c>
      <c r="U6" s="366"/>
      <c r="V6" s="35" t="s">
        <v>248</v>
      </c>
      <c r="W6" s="35" t="s">
        <v>250</v>
      </c>
      <c r="X6" s="65">
        <f>X7+X27+X29</f>
        <v>2246.6860000000001</v>
      </c>
      <c r="Y6" s="38"/>
      <c r="Z6" s="365" t="s">
        <v>4</v>
      </c>
      <c r="AA6" s="366"/>
      <c r="AB6" s="35" t="s">
        <v>248</v>
      </c>
      <c r="AC6" s="35" t="s">
        <v>248</v>
      </c>
      <c r="AD6" s="65">
        <f>+AD7+AD27+AD29</f>
        <v>2229.5619999999999</v>
      </c>
      <c r="AE6" s="38"/>
      <c r="AF6" s="365" t="s">
        <v>4</v>
      </c>
      <c r="AG6" s="366"/>
      <c r="AH6" s="35" t="s">
        <v>248</v>
      </c>
      <c r="AI6" s="35" t="s">
        <v>248</v>
      </c>
      <c r="AJ6" s="66">
        <f>+AJ7+AJ27+AJ28+AJ29</f>
        <v>2593.6620000000003</v>
      </c>
      <c r="AK6" s="21"/>
      <c r="AL6" s="365" t="s">
        <v>4</v>
      </c>
      <c r="AM6" s="366"/>
      <c r="AN6" s="164" t="s">
        <v>254</v>
      </c>
      <c r="AO6" s="164" t="s">
        <v>254</v>
      </c>
      <c r="AP6" s="170">
        <f>+AP7+AP27+AP28+AP29</f>
        <v>2602.2720000000004</v>
      </c>
      <c r="AR6" s="345" t="s">
        <v>4</v>
      </c>
      <c r="AS6" s="346"/>
      <c r="AT6" s="220" t="s">
        <v>245</v>
      </c>
      <c r="AU6" s="220" t="s">
        <v>245</v>
      </c>
      <c r="AV6" s="221">
        <f>+AV7+AV27+AV28+AV29</f>
        <v>2602.2720000000004</v>
      </c>
    </row>
    <row r="7" spans="2:48" ht="24.75" customHeight="1">
      <c r="B7" s="367">
        <v>2011</v>
      </c>
      <c r="C7" s="370" t="s">
        <v>9</v>
      </c>
      <c r="D7" s="13" t="s">
        <v>6</v>
      </c>
      <c r="E7" s="13" t="s">
        <v>248</v>
      </c>
      <c r="F7" s="68">
        <v>1992.2970000000003</v>
      </c>
      <c r="G7" s="38"/>
      <c r="H7" s="367">
        <v>2012</v>
      </c>
      <c r="I7" s="370" t="s">
        <v>9</v>
      </c>
      <c r="J7" s="13" t="s">
        <v>6</v>
      </c>
      <c r="K7" s="13" t="s">
        <v>248</v>
      </c>
      <c r="L7" s="53">
        <v>2121.5329999999999</v>
      </c>
      <c r="M7" s="38"/>
      <c r="N7" s="367">
        <v>2013</v>
      </c>
      <c r="O7" s="370" t="s">
        <v>9</v>
      </c>
      <c r="P7" s="13" t="s">
        <v>6</v>
      </c>
      <c r="Q7" s="13" t="s">
        <v>248</v>
      </c>
      <c r="R7" s="53">
        <v>2157.9139999999998</v>
      </c>
      <c r="S7" s="38"/>
      <c r="T7" s="367">
        <v>2014</v>
      </c>
      <c r="U7" s="370" t="s">
        <v>9</v>
      </c>
      <c r="V7" s="13" t="s">
        <v>6</v>
      </c>
      <c r="W7" s="13" t="s">
        <v>248</v>
      </c>
      <c r="X7" s="53">
        <v>2166.614</v>
      </c>
      <c r="Y7" s="38"/>
      <c r="Z7" s="367">
        <v>2015</v>
      </c>
      <c r="AA7" s="370" t="s">
        <v>9</v>
      </c>
      <c r="AB7" s="13" t="s">
        <v>6</v>
      </c>
      <c r="AC7" s="13" t="s">
        <v>248</v>
      </c>
      <c r="AD7" s="53">
        <v>2149.4899999999998</v>
      </c>
      <c r="AE7" s="38"/>
      <c r="AF7" s="367">
        <v>2016</v>
      </c>
      <c r="AG7" s="370" t="s">
        <v>9</v>
      </c>
      <c r="AH7" s="13" t="s">
        <v>6</v>
      </c>
      <c r="AI7" s="13" t="s">
        <v>248</v>
      </c>
      <c r="AJ7" s="51">
        <v>2500.79</v>
      </c>
      <c r="AK7" s="21"/>
      <c r="AL7" s="367">
        <v>2017</v>
      </c>
      <c r="AM7" s="370" t="s">
        <v>9</v>
      </c>
      <c r="AN7" s="163" t="s">
        <v>6</v>
      </c>
      <c r="AO7" s="163" t="s">
        <v>254</v>
      </c>
      <c r="AP7" s="168">
        <f>SUM(AP8:AP26)</f>
        <v>2503.6999999999998</v>
      </c>
      <c r="AR7" s="347">
        <v>2018</v>
      </c>
      <c r="AS7" s="350" t="s">
        <v>9</v>
      </c>
      <c r="AT7" s="222" t="s">
        <v>6</v>
      </c>
      <c r="AU7" s="222" t="s">
        <v>245</v>
      </c>
      <c r="AV7" s="223">
        <f>SUM(AV8:AV26)</f>
        <v>2503.6999999999998</v>
      </c>
    </row>
    <row r="8" spans="2:48" ht="24.75" customHeight="1">
      <c r="B8" s="368"/>
      <c r="C8" s="371"/>
      <c r="D8" s="13" t="s">
        <v>10</v>
      </c>
      <c r="E8" s="13" t="s">
        <v>146</v>
      </c>
      <c r="F8" s="68">
        <v>523.72</v>
      </c>
      <c r="G8" s="38"/>
      <c r="H8" s="368"/>
      <c r="I8" s="371"/>
      <c r="J8" s="13" t="s">
        <v>10</v>
      </c>
      <c r="K8" s="13" t="s">
        <v>164</v>
      </c>
      <c r="L8" s="53">
        <v>523.72</v>
      </c>
      <c r="M8" s="38"/>
      <c r="N8" s="368"/>
      <c r="O8" s="371"/>
      <c r="P8" s="13" t="s">
        <v>10</v>
      </c>
      <c r="Q8" s="13" t="s">
        <v>164</v>
      </c>
      <c r="R8" s="53">
        <v>523.72</v>
      </c>
      <c r="S8" s="38"/>
      <c r="T8" s="368"/>
      <c r="U8" s="371"/>
      <c r="V8" s="13" t="s">
        <v>10</v>
      </c>
      <c r="W8" s="13" t="s">
        <v>146</v>
      </c>
      <c r="X8" s="53">
        <v>524.72</v>
      </c>
      <c r="Y8" s="38"/>
      <c r="Z8" s="368"/>
      <c r="AA8" s="371"/>
      <c r="AB8" s="13" t="s">
        <v>10</v>
      </c>
      <c r="AC8" s="13" t="s">
        <v>164</v>
      </c>
      <c r="AD8" s="53">
        <v>524.72</v>
      </c>
      <c r="AE8" s="38"/>
      <c r="AF8" s="368"/>
      <c r="AG8" s="371"/>
      <c r="AH8" s="13" t="s">
        <v>10</v>
      </c>
      <c r="AI8" s="13" t="s">
        <v>164</v>
      </c>
      <c r="AJ8" s="51">
        <v>501.12</v>
      </c>
      <c r="AK8" s="21"/>
      <c r="AL8" s="368"/>
      <c r="AM8" s="371"/>
      <c r="AN8" s="163" t="s">
        <v>10</v>
      </c>
      <c r="AO8" s="163" t="s">
        <v>164</v>
      </c>
      <c r="AP8" s="168">
        <v>501.34</v>
      </c>
      <c r="AR8" s="348"/>
      <c r="AS8" s="351"/>
      <c r="AT8" s="222" t="s">
        <v>10</v>
      </c>
      <c r="AU8" s="222" t="s">
        <v>164</v>
      </c>
      <c r="AV8" s="223">
        <v>501.34</v>
      </c>
    </row>
    <row r="9" spans="2:48" ht="24.75" customHeight="1">
      <c r="B9" s="368"/>
      <c r="C9" s="371"/>
      <c r="D9" s="13" t="s">
        <v>11</v>
      </c>
      <c r="E9" s="13" t="s">
        <v>147</v>
      </c>
      <c r="F9" s="68">
        <v>231.268</v>
      </c>
      <c r="G9" s="38"/>
      <c r="H9" s="368"/>
      <c r="I9" s="371"/>
      <c r="J9" s="13" t="s">
        <v>11</v>
      </c>
      <c r="K9" s="13" t="s">
        <v>165</v>
      </c>
      <c r="L9" s="53">
        <v>231.268</v>
      </c>
      <c r="M9" s="38"/>
      <c r="N9" s="368"/>
      <c r="O9" s="371"/>
      <c r="P9" s="13" t="s">
        <v>11</v>
      </c>
      <c r="Q9" s="13" t="s">
        <v>165</v>
      </c>
      <c r="R9" s="53">
        <v>232.08999999999997</v>
      </c>
      <c r="S9" s="38"/>
      <c r="T9" s="368"/>
      <c r="U9" s="371"/>
      <c r="V9" s="13" t="s">
        <v>11</v>
      </c>
      <c r="W9" s="13" t="s">
        <v>147</v>
      </c>
      <c r="X9" s="53">
        <v>232.08999999999997</v>
      </c>
      <c r="Y9" s="38"/>
      <c r="Z9" s="368"/>
      <c r="AA9" s="371"/>
      <c r="AB9" s="13" t="s">
        <v>11</v>
      </c>
      <c r="AC9" s="13" t="s">
        <v>165</v>
      </c>
      <c r="AD9" s="53">
        <v>239.87899999999999</v>
      </c>
      <c r="AE9" s="38"/>
      <c r="AF9" s="368"/>
      <c r="AG9" s="371"/>
      <c r="AH9" s="13" t="s">
        <v>11</v>
      </c>
      <c r="AI9" s="13" t="s">
        <v>203</v>
      </c>
      <c r="AJ9" s="51">
        <v>217.18</v>
      </c>
      <c r="AK9" s="21"/>
      <c r="AL9" s="368"/>
      <c r="AM9" s="371"/>
      <c r="AN9" s="163" t="s">
        <v>11</v>
      </c>
      <c r="AO9" s="163" t="s">
        <v>203</v>
      </c>
      <c r="AP9" s="168">
        <v>217.18</v>
      </c>
      <c r="AR9" s="348"/>
      <c r="AS9" s="351"/>
      <c r="AT9" s="222" t="s">
        <v>11</v>
      </c>
      <c r="AU9" s="222" t="s">
        <v>203</v>
      </c>
      <c r="AV9" s="223">
        <v>217.18</v>
      </c>
    </row>
    <row r="10" spans="2:48" ht="24.75" customHeight="1">
      <c r="B10" s="368"/>
      <c r="C10" s="371"/>
      <c r="D10" s="13" t="s">
        <v>12</v>
      </c>
      <c r="E10" s="13" t="s">
        <v>148</v>
      </c>
      <c r="F10" s="68">
        <v>152.69999999999999</v>
      </c>
      <c r="G10" s="38"/>
      <c r="H10" s="368"/>
      <c r="I10" s="371"/>
      <c r="J10" s="13" t="s">
        <v>12</v>
      </c>
      <c r="K10" s="13" t="s">
        <v>166</v>
      </c>
      <c r="L10" s="53">
        <v>152.69999999999999</v>
      </c>
      <c r="M10" s="38"/>
      <c r="N10" s="368"/>
      <c r="O10" s="371"/>
      <c r="P10" s="13" t="s">
        <v>12</v>
      </c>
      <c r="Q10" s="13" t="s">
        <v>166</v>
      </c>
      <c r="R10" s="53">
        <v>152.69999999999999</v>
      </c>
      <c r="S10" s="38"/>
      <c r="T10" s="368"/>
      <c r="U10" s="371"/>
      <c r="V10" s="13" t="s">
        <v>12</v>
      </c>
      <c r="W10" s="13" t="s">
        <v>148</v>
      </c>
      <c r="X10" s="53">
        <v>152.69999999999999</v>
      </c>
      <c r="Y10" s="38"/>
      <c r="Z10" s="368"/>
      <c r="AA10" s="371"/>
      <c r="AB10" s="13" t="s">
        <v>12</v>
      </c>
      <c r="AC10" s="13" t="s">
        <v>166</v>
      </c>
      <c r="AD10" s="53">
        <v>152.69999999999999</v>
      </c>
      <c r="AE10" s="38"/>
      <c r="AF10" s="368"/>
      <c r="AG10" s="371"/>
      <c r="AH10" s="13" t="s">
        <v>12</v>
      </c>
      <c r="AI10" s="13" t="s">
        <v>166</v>
      </c>
      <c r="AJ10" s="51">
        <v>155.11000000000001</v>
      </c>
      <c r="AK10" s="21"/>
      <c r="AL10" s="368"/>
      <c r="AM10" s="371"/>
      <c r="AN10" s="163" t="s">
        <v>12</v>
      </c>
      <c r="AO10" s="163" t="s">
        <v>166</v>
      </c>
      <c r="AP10" s="168">
        <v>155.11000000000001</v>
      </c>
      <c r="AR10" s="348"/>
      <c r="AS10" s="351"/>
      <c r="AT10" s="222" t="s">
        <v>12</v>
      </c>
      <c r="AU10" s="222" t="s">
        <v>166</v>
      </c>
      <c r="AV10" s="223">
        <v>155.11000000000001</v>
      </c>
    </row>
    <row r="11" spans="2:48" ht="24.75" customHeight="1">
      <c r="B11" s="368"/>
      <c r="C11" s="371"/>
      <c r="D11" s="13" t="s">
        <v>13</v>
      </c>
      <c r="E11" s="13" t="s">
        <v>149</v>
      </c>
      <c r="F11" s="68">
        <v>0.6</v>
      </c>
      <c r="G11" s="38"/>
      <c r="H11" s="368"/>
      <c r="I11" s="371"/>
      <c r="J11" s="13" t="s">
        <v>13</v>
      </c>
      <c r="K11" s="13" t="s">
        <v>167</v>
      </c>
      <c r="L11" s="53">
        <v>0.6</v>
      </c>
      <c r="M11" s="38"/>
      <c r="N11" s="368"/>
      <c r="O11" s="371"/>
      <c r="P11" s="13" t="s">
        <v>13</v>
      </c>
      <c r="Q11" s="13" t="s">
        <v>167</v>
      </c>
      <c r="R11" s="53">
        <v>0.6</v>
      </c>
      <c r="S11" s="38"/>
      <c r="T11" s="368"/>
      <c r="U11" s="371"/>
      <c r="V11" s="13" t="s">
        <v>13</v>
      </c>
      <c r="W11" s="13" t="s">
        <v>149</v>
      </c>
      <c r="X11" s="53">
        <v>0.6</v>
      </c>
      <c r="Y11" s="38"/>
      <c r="Z11" s="368"/>
      <c r="AA11" s="371"/>
      <c r="AB11" s="13" t="s">
        <v>13</v>
      </c>
      <c r="AC11" s="13" t="s">
        <v>167</v>
      </c>
      <c r="AD11" s="53">
        <v>0.6</v>
      </c>
      <c r="AE11" s="38"/>
      <c r="AF11" s="368"/>
      <c r="AG11" s="371"/>
      <c r="AH11" s="13" t="s">
        <v>13</v>
      </c>
      <c r="AI11" s="13" t="s">
        <v>167</v>
      </c>
      <c r="AJ11" s="51">
        <v>4</v>
      </c>
      <c r="AK11" s="21"/>
      <c r="AL11" s="368"/>
      <c r="AM11" s="371"/>
      <c r="AN11" s="163" t="s">
        <v>13</v>
      </c>
      <c r="AO11" s="163" t="s">
        <v>167</v>
      </c>
      <c r="AP11" s="168">
        <v>4</v>
      </c>
      <c r="AR11" s="348"/>
      <c r="AS11" s="351"/>
      <c r="AT11" s="222" t="s">
        <v>13</v>
      </c>
      <c r="AU11" s="222" t="s">
        <v>167</v>
      </c>
      <c r="AV11" s="223">
        <v>4</v>
      </c>
    </row>
    <row r="12" spans="2:48" ht="24.75" customHeight="1">
      <c r="B12" s="368"/>
      <c r="C12" s="371"/>
      <c r="D12" s="13" t="s">
        <v>14</v>
      </c>
      <c r="E12" s="13" t="s">
        <v>150</v>
      </c>
      <c r="F12" s="68">
        <v>26.9</v>
      </c>
      <c r="G12" s="38"/>
      <c r="H12" s="368"/>
      <c r="I12" s="371"/>
      <c r="J12" s="13" t="s">
        <v>14</v>
      </c>
      <c r="K12" s="13" t="s">
        <v>168</v>
      </c>
      <c r="L12" s="53">
        <v>26.9</v>
      </c>
      <c r="M12" s="38"/>
      <c r="N12" s="368"/>
      <c r="O12" s="371"/>
      <c r="P12" s="13" t="s">
        <v>14</v>
      </c>
      <c r="Q12" s="13" t="s">
        <v>168</v>
      </c>
      <c r="R12" s="53">
        <v>26.9</v>
      </c>
      <c r="S12" s="38"/>
      <c r="T12" s="368"/>
      <c r="U12" s="371"/>
      <c r="V12" s="13" t="s">
        <v>14</v>
      </c>
      <c r="W12" s="13" t="s">
        <v>150</v>
      </c>
      <c r="X12" s="53">
        <v>26.9</v>
      </c>
      <c r="Y12" s="38"/>
      <c r="Z12" s="368"/>
      <c r="AA12" s="371"/>
      <c r="AB12" s="13" t="s">
        <v>14</v>
      </c>
      <c r="AC12" s="13" t="s">
        <v>168</v>
      </c>
      <c r="AD12" s="53">
        <v>26.9</v>
      </c>
      <c r="AE12" s="38"/>
      <c r="AF12" s="368"/>
      <c r="AG12" s="371"/>
      <c r="AH12" s="13" t="s">
        <v>14</v>
      </c>
      <c r="AI12" s="13" t="s">
        <v>168</v>
      </c>
      <c r="AJ12" s="51">
        <v>29.42</v>
      </c>
      <c r="AK12" s="21"/>
      <c r="AL12" s="368"/>
      <c r="AM12" s="371"/>
      <c r="AN12" s="163" t="s">
        <v>14</v>
      </c>
      <c r="AO12" s="163" t="s">
        <v>168</v>
      </c>
      <c r="AP12" s="168">
        <v>29.42</v>
      </c>
      <c r="AR12" s="348"/>
      <c r="AS12" s="351"/>
      <c r="AT12" s="222" t="s">
        <v>14</v>
      </c>
      <c r="AU12" s="222" t="s">
        <v>168</v>
      </c>
      <c r="AV12" s="223">
        <v>29.42</v>
      </c>
    </row>
    <row r="13" spans="2:48" ht="24.75" customHeight="1">
      <c r="B13" s="368"/>
      <c r="C13" s="371"/>
      <c r="D13" s="13" t="s">
        <v>15</v>
      </c>
      <c r="E13" s="13" t="s">
        <v>151</v>
      </c>
      <c r="F13" s="68" t="s">
        <v>246</v>
      </c>
      <c r="G13" s="38"/>
      <c r="H13" s="368"/>
      <c r="I13" s="371"/>
      <c r="J13" s="13" t="s">
        <v>15</v>
      </c>
      <c r="K13" s="13" t="s">
        <v>169</v>
      </c>
      <c r="L13" s="50" t="s">
        <v>246</v>
      </c>
      <c r="M13" s="38"/>
      <c r="N13" s="368"/>
      <c r="O13" s="371"/>
      <c r="P13" s="13" t="s">
        <v>15</v>
      </c>
      <c r="Q13" s="13" t="s">
        <v>169</v>
      </c>
      <c r="R13" s="50">
        <v>0</v>
      </c>
      <c r="S13" s="38"/>
      <c r="T13" s="368"/>
      <c r="U13" s="371"/>
      <c r="V13" s="13" t="s">
        <v>15</v>
      </c>
      <c r="W13" s="13" t="s">
        <v>151</v>
      </c>
      <c r="X13" s="50">
        <v>0</v>
      </c>
      <c r="Y13" s="38"/>
      <c r="Z13" s="368"/>
      <c r="AA13" s="371"/>
      <c r="AB13" s="13" t="s">
        <v>15</v>
      </c>
      <c r="AC13" s="13" t="s">
        <v>169</v>
      </c>
      <c r="AD13" s="50">
        <v>0</v>
      </c>
      <c r="AE13" s="38"/>
      <c r="AF13" s="368"/>
      <c r="AG13" s="371"/>
      <c r="AH13" s="13" t="s">
        <v>15</v>
      </c>
      <c r="AI13" s="13" t="s">
        <v>169</v>
      </c>
      <c r="AJ13" s="51">
        <v>14.66</v>
      </c>
      <c r="AK13" s="21"/>
      <c r="AL13" s="368"/>
      <c r="AM13" s="371"/>
      <c r="AN13" s="163" t="s">
        <v>15</v>
      </c>
      <c r="AO13" s="163" t="s">
        <v>169</v>
      </c>
      <c r="AP13" s="168">
        <v>14.66</v>
      </c>
      <c r="AR13" s="348"/>
      <c r="AS13" s="351"/>
      <c r="AT13" s="222" t="s">
        <v>15</v>
      </c>
      <c r="AU13" s="222" t="s">
        <v>169</v>
      </c>
      <c r="AV13" s="223">
        <v>14.66</v>
      </c>
    </row>
    <row r="14" spans="2:48" ht="24.75" customHeight="1">
      <c r="B14" s="368"/>
      <c r="C14" s="371"/>
      <c r="D14" s="13" t="s">
        <v>16</v>
      </c>
      <c r="E14" s="13" t="s">
        <v>152</v>
      </c>
      <c r="F14" s="68">
        <v>55.4</v>
      </c>
      <c r="G14" s="38"/>
      <c r="H14" s="368"/>
      <c r="I14" s="371"/>
      <c r="J14" s="13" t="s">
        <v>16</v>
      </c>
      <c r="K14" s="13" t="s">
        <v>170</v>
      </c>
      <c r="L14" s="53">
        <v>55.4</v>
      </c>
      <c r="M14" s="38"/>
      <c r="N14" s="368"/>
      <c r="O14" s="371"/>
      <c r="P14" s="13" t="s">
        <v>16</v>
      </c>
      <c r="Q14" s="13" t="s">
        <v>170</v>
      </c>
      <c r="R14" s="53">
        <v>55.4</v>
      </c>
      <c r="S14" s="38"/>
      <c r="T14" s="368"/>
      <c r="U14" s="371"/>
      <c r="V14" s="13" t="s">
        <v>16</v>
      </c>
      <c r="W14" s="13" t="s">
        <v>152</v>
      </c>
      <c r="X14" s="53">
        <v>55.4</v>
      </c>
      <c r="Y14" s="38"/>
      <c r="Z14" s="368"/>
      <c r="AA14" s="371"/>
      <c r="AB14" s="13" t="s">
        <v>16</v>
      </c>
      <c r="AC14" s="13" t="s">
        <v>170</v>
      </c>
      <c r="AD14" s="53">
        <v>55.4</v>
      </c>
      <c r="AE14" s="38"/>
      <c r="AF14" s="368"/>
      <c r="AG14" s="371"/>
      <c r="AH14" s="13" t="s">
        <v>16</v>
      </c>
      <c r="AI14" s="13" t="s">
        <v>170</v>
      </c>
      <c r="AJ14" s="51">
        <v>57.63</v>
      </c>
      <c r="AK14" s="21"/>
      <c r="AL14" s="368"/>
      <c r="AM14" s="371"/>
      <c r="AN14" s="163" t="s">
        <v>16</v>
      </c>
      <c r="AO14" s="163" t="s">
        <v>170</v>
      </c>
      <c r="AP14" s="168">
        <v>57.63</v>
      </c>
      <c r="AR14" s="348"/>
      <c r="AS14" s="351"/>
      <c r="AT14" s="222" t="s">
        <v>16</v>
      </c>
      <c r="AU14" s="222" t="s">
        <v>170</v>
      </c>
      <c r="AV14" s="223">
        <v>57.63</v>
      </c>
    </row>
    <row r="15" spans="2:48" ht="24.75" customHeight="1">
      <c r="B15" s="368"/>
      <c r="C15" s="371"/>
      <c r="D15" s="13" t="s">
        <v>17</v>
      </c>
      <c r="E15" s="13" t="s">
        <v>153</v>
      </c>
      <c r="F15" s="68">
        <v>49.8</v>
      </c>
      <c r="G15" s="38"/>
      <c r="H15" s="368"/>
      <c r="I15" s="371"/>
      <c r="J15" s="13" t="s">
        <v>17</v>
      </c>
      <c r="K15" s="13" t="s">
        <v>171</v>
      </c>
      <c r="L15" s="53">
        <v>49.8</v>
      </c>
      <c r="M15" s="38"/>
      <c r="N15" s="368"/>
      <c r="O15" s="371"/>
      <c r="P15" s="13" t="s">
        <v>17</v>
      </c>
      <c r="Q15" s="13" t="s">
        <v>171</v>
      </c>
      <c r="R15" s="53">
        <v>49.8</v>
      </c>
      <c r="S15" s="38"/>
      <c r="T15" s="368"/>
      <c r="U15" s="371"/>
      <c r="V15" s="13" t="s">
        <v>17</v>
      </c>
      <c r="W15" s="13" t="s">
        <v>153</v>
      </c>
      <c r="X15" s="53">
        <v>49.8</v>
      </c>
      <c r="Y15" s="38"/>
      <c r="Z15" s="368"/>
      <c r="AA15" s="371"/>
      <c r="AB15" s="13" t="s">
        <v>17</v>
      </c>
      <c r="AC15" s="13" t="s">
        <v>171</v>
      </c>
      <c r="AD15" s="53">
        <v>49.8</v>
      </c>
      <c r="AE15" s="38"/>
      <c r="AF15" s="368"/>
      <c r="AG15" s="371"/>
      <c r="AH15" s="183" t="s">
        <v>17</v>
      </c>
      <c r="AI15" s="183" t="s">
        <v>171</v>
      </c>
      <c r="AJ15" s="184">
        <v>49.73</v>
      </c>
      <c r="AK15" s="21"/>
      <c r="AL15" s="368"/>
      <c r="AM15" s="371"/>
      <c r="AN15" s="163" t="s">
        <v>17</v>
      </c>
      <c r="AO15" s="163" t="s">
        <v>171</v>
      </c>
      <c r="AP15" s="168">
        <v>51.9</v>
      </c>
      <c r="AR15" s="348"/>
      <c r="AS15" s="351"/>
      <c r="AT15" s="222" t="s">
        <v>17</v>
      </c>
      <c r="AU15" s="222" t="s">
        <v>171</v>
      </c>
      <c r="AV15" s="223">
        <v>51.9</v>
      </c>
    </row>
    <row r="16" spans="2:48" ht="24.75" customHeight="1">
      <c r="B16" s="368"/>
      <c r="C16" s="371"/>
      <c r="D16" s="13" t="s">
        <v>18</v>
      </c>
      <c r="E16" s="13" t="s">
        <v>154</v>
      </c>
      <c r="F16" s="68">
        <v>28.5</v>
      </c>
      <c r="G16" s="38"/>
      <c r="H16" s="368"/>
      <c r="I16" s="371"/>
      <c r="J16" s="13" t="s">
        <v>18</v>
      </c>
      <c r="K16" s="13" t="s">
        <v>172</v>
      </c>
      <c r="L16" s="53">
        <v>28.5</v>
      </c>
      <c r="M16" s="38"/>
      <c r="N16" s="368"/>
      <c r="O16" s="371"/>
      <c r="P16" s="13" t="s">
        <v>18</v>
      </c>
      <c r="Q16" s="13" t="s">
        <v>172</v>
      </c>
      <c r="R16" s="53">
        <v>28.5</v>
      </c>
      <c r="S16" s="38"/>
      <c r="T16" s="368"/>
      <c r="U16" s="371"/>
      <c r="V16" s="13" t="s">
        <v>18</v>
      </c>
      <c r="W16" s="13" t="s">
        <v>154</v>
      </c>
      <c r="X16" s="53">
        <v>28.5</v>
      </c>
      <c r="Y16" s="38"/>
      <c r="Z16" s="368"/>
      <c r="AA16" s="371"/>
      <c r="AB16" s="13" t="s">
        <v>18</v>
      </c>
      <c r="AC16" s="13" t="s">
        <v>172</v>
      </c>
      <c r="AD16" s="53">
        <v>28.5</v>
      </c>
      <c r="AE16" s="38"/>
      <c r="AF16" s="368"/>
      <c r="AG16" s="371"/>
      <c r="AH16" s="13" t="s">
        <v>18</v>
      </c>
      <c r="AI16" s="13" t="s">
        <v>172</v>
      </c>
      <c r="AJ16" s="51">
        <v>28.02</v>
      </c>
      <c r="AK16" s="21"/>
      <c r="AL16" s="368"/>
      <c r="AM16" s="371"/>
      <c r="AN16" s="163" t="s">
        <v>18</v>
      </c>
      <c r="AO16" s="163" t="s">
        <v>172</v>
      </c>
      <c r="AP16" s="168">
        <v>28.5</v>
      </c>
      <c r="AR16" s="348"/>
      <c r="AS16" s="351"/>
      <c r="AT16" s="222" t="s">
        <v>18</v>
      </c>
      <c r="AU16" s="222" t="s">
        <v>172</v>
      </c>
      <c r="AV16" s="223">
        <v>28.5</v>
      </c>
    </row>
    <row r="17" spans="2:48" ht="24.75" customHeight="1">
      <c r="B17" s="368"/>
      <c r="C17" s="371"/>
      <c r="D17" s="13" t="s">
        <v>19</v>
      </c>
      <c r="E17" s="13" t="s">
        <v>155</v>
      </c>
      <c r="F17" s="68">
        <v>73.2</v>
      </c>
      <c r="G17" s="38"/>
      <c r="H17" s="368"/>
      <c r="I17" s="371"/>
      <c r="J17" s="13" t="s">
        <v>19</v>
      </c>
      <c r="K17" s="13" t="s">
        <v>173</v>
      </c>
      <c r="L17" s="53">
        <v>73.2</v>
      </c>
      <c r="M17" s="38"/>
      <c r="N17" s="368"/>
      <c r="O17" s="371"/>
      <c r="P17" s="13" t="s">
        <v>19</v>
      </c>
      <c r="Q17" s="13" t="s">
        <v>173</v>
      </c>
      <c r="R17" s="53">
        <v>73.2</v>
      </c>
      <c r="S17" s="38"/>
      <c r="T17" s="368"/>
      <c r="U17" s="371"/>
      <c r="V17" s="13" t="s">
        <v>19</v>
      </c>
      <c r="W17" s="13" t="s">
        <v>155</v>
      </c>
      <c r="X17" s="53">
        <v>73.2</v>
      </c>
      <c r="Y17" s="38"/>
      <c r="Z17" s="368"/>
      <c r="AA17" s="371"/>
      <c r="AB17" s="13" t="s">
        <v>19</v>
      </c>
      <c r="AC17" s="13" t="s">
        <v>173</v>
      </c>
      <c r="AD17" s="53">
        <v>73.2</v>
      </c>
      <c r="AE17" s="38"/>
      <c r="AF17" s="368"/>
      <c r="AG17" s="371"/>
      <c r="AH17" s="13" t="s">
        <v>19</v>
      </c>
      <c r="AI17" s="13" t="s">
        <v>173</v>
      </c>
      <c r="AJ17" s="51">
        <v>90.89</v>
      </c>
      <c r="AK17" s="21"/>
      <c r="AL17" s="368"/>
      <c r="AM17" s="371"/>
      <c r="AN17" s="163" t="s">
        <v>19</v>
      </c>
      <c r="AO17" s="163" t="s">
        <v>173</v>
      </c>
      <c r="AP17" s="169">
        <v>90.89</v>
      </c>
      <c r="AR17" s="348"/>
      <c r="AS17" s="351"/>
      <c r="AT17" s="222" t="s">
        <v>19</v>
      </c>
      <c r="AU17" s="222" t="s">
        <v>173</v>
      </c>
      <c r="AV17" s="224">
        <v>90.89</v>
      </c>
    </row>
    <row r="18" spans="2:48" ht="24.75" customHeight="1">
      <c r="B18" s="368"/>
      <c r="C18" s="371"/>
      <c r="D18" s="13" t="s">
        <v>20</v>
      </c>
      <c r="E18" s="13" t="s">
        <v>156</v>
      </c>
      <c r="F18" s="68">
        <v>278.39999999999998</v>
      </c>
      <c r="G18" s="38"/>
      <c r="H18" s="368"/>
      <c r="I18" s="371"/>
      <c r="J18" s="13" t="s">
        <v>20</v>
      </c>
      <c r="K18" s="13" t="s">
        <v>174</v>
      </c>
      <c r="L18" s="53">
        <v>279.60000000000002</v>
      </c>
      <c r="M18" s="38"/>
      <c r="N18" s="368"/>
      <c r="O18" s="371"/>
      <c r="P18" s="13" t="s">
        <v>20</v>
      </c>
      <c r="Q18" s="13" t="s">
        <v>174</v>
      </c>
      <c r="R18" s="53">
        <v>283.89999999999998</v>
      </c>
      <c r="S18" s="38"/>
      <c r="T18" s="368"/>
      <c r="U18" s="371"/>
      <c r="V18" s="13" t="s">
        <v>20</v>
      </c>
      <c r="W18" s="13" t="s">
        <v>156</v>
      </c>
      <c r="X18" s="53">
        <v>288.7</v>
      </c>
      <c r="Y18" s="38"/>
      <c r="Z18" s="368"/>
      <c r="AA18" s="371"/>
      <c r="AB18" s="13" t="s">
        <v>20</v>
      </c>
      <c r="AC18" s="13" t="s">
        <v>174</v>
      </c>
      <c r="AD18" s="53">
        <v>290.8</v>
      </c>
      <c r="AE18" s="38"/>
      <c r="AF18" s="368"/>
      <c r="AG18" s="371"/>
      <c r="AH18" s="13" t="s">
        <v>20</v>
      </c>
      <c r="AI18" s="13" t="s">
        <v>174</v>
      </c>
      <c r="AJ18" s="51">
        <v>286.01</v>
      </c>
      <c r="AK18" s="21"/>
      <c r="AL18" s="368"/>
      <c r="AM18" s="371"/>
      <c r="AN18" s="163" t="s">
        <v>20</v>
      </c>
      <c r="AO18" s="163" t="s">
        <v>174</v>
      </c>
      <c r="AP18" s="168">
        <v>286.01</v>
      </c>
      <c r="AR18" s="348"/>
      <c r="AS18" s="351"/>
      <c r="AT18" s="222" t="s">
        <v>20</v>
      </c>
      <c r="AU18" s="222" t="s">
        <v>174</v>
      </c>
      <c r="AV18" s="223">
        <v>286.01</v>
      </c>
    </row>
    <row r="19" spans="2:48" ht="24.75" customHeight="1">
      <c r="B19" s="368"/>
      <c r="C19" s="371"/>
      <c r="D19" s="13" t="s">
        <v>21</v>
      </c>
      <c r="E19" s="13" t="s">
        <v>157</v>
      </c>
      <c r="F19" s="68" t="s">
        <v>246</v>
      </c>
      <c r="G19" s="38"/>
      <c r="H19" s="368"/>
      <c r="I19" s="371"/>
      <c r="J19" s="13" t="s">
        <v>21</v>
      </c>
      <c r="K19" s="13" t="s">
        <v>175</v>
      </c>
      <c r="L19" s="53">
        <v>14</v>
      </c>
      <c r="M19" s="38"/>
      <c r="N19" s="368"/>
      <c r="O19" s="371"/>
      <c r="P19" s="13" t="s">
        <v>21</v>
      </c>
      <c r="Q19" s="13" t="s">
        <v>175</v>
      </c>
      <c r="R19" s="53">
        <v>14</v>
      </c>
      <c r="S19" s="38"/>
      <c r="T19" s="368"/>
      <c r="U19" s="371"/>
      <c r="V19" s="13" t="s">
        <v>21</v>
      </c>
      <c r="W19" s="13" t="s">
        <v>157</v>
      </c>
      <c r="X19" s="53">
        <v>16.899999999999999</v>
      </c>
      <c r="Y19" s="38"/>
      <c r="Z19" s="368"/>
      <c r="AA19" s="371"/>
      <c r="AB19" s="13" t="s">
        <v>21</v>
      </c>
      <c r="AC19" s="13" t="s">
        <v>175</v>
      </c>
      <c r="AD19" s="53">
        <v>16.899999999999999</v>
      </c>
      <c r="AE19" s="38"/>
      <c r="AF19" s="368"/>
      <c r="AG19" s="371"/>
      <c r="AH19" s="13" t="s">
        <v>21</v>
      </c>
      <c r="AI19" s="13" t="s">
        <v>175</v>
      </c>
      <c r="AJ19" s="51">
        <v>16.899999999999999</v>
      </c>
      <c r="AK19" s="21"/>
      <c r="AL19" s="368"/>
      <c r="AM19" s="371"/>
      <c r="AN19" s="163" t="s">
        <v>21</v>
      </c>
      <c r="AO19" s="163" t="s">
        <v>175</v>
      </c>
      <c r="AP19" s="168">
        <v>16.920000000000002</v>
      </c>
      <c r="AR19" s="348"/>
      <c r="AS19" s="351"/>
      <c r="AT19" s="222" t="s">
        <v>21</v>
      </c>
      <c r="AU19" s="222" t="s">
        <v>175</v>
      </c>
      <c r="AV19" s="223">
        <v>16.920000000000002</v>
      </c>
    </row>
    <row r="20" spans="2:48" ht="24.75" customHeight="1">
      <c r="B20" s="368"/>
      <c r="C20" s="371"/>
      <c r="D20" s="13" t="s">
        <v>22</v>
      </c>
      <c r="E20" s="13" t="s">
        <v>158</v>
      </c>
      <c r="F20" s="68">
        <v>287.81099999999998</v>
      </c>
      <c r="G20" s="38"/>
      <c r="H20" s="368"/>
      <c r="I20" s="371"/>
      <c r="J20" s="13" t="s">
        <v>22</v>
      </c>
      <c r="K20" s="13" t="s">
        <v>176</v>
      </c>
      <c r="L20" s="53">
        <v>343.20499999999998</v>
      </c>
      <c r="M20" s="38"/>
      <c r="N20" s="368"/>
      <c r="O20" s="371"/>
      <c r="P20" s="13" t="s">
        <v>22</v>
      </c>
      <c r="Q20" s="13" t="s">
        <v>176</v>
      </c>
      <c r="R20" s="53">
        <v>349.39100000000002</v>
      </c>
      <c r="S20" s="38"/>
      <c r="T20" s="368"/>
      <c r="U20" s="371"/>
      <c r="V20" s="13" t="s">
        <v>22</v>
      </c>
      <c r="W20" s="13" t="s">
        <v>158</v>
      </c>
      <c r="X20" s="53">
        <v>349.39100000000002</v>
      </c>
      <c r="Y20" s="38"/>
      <c r="Z20" s="368"/>
      <c r="AA20" s="371"/>
      <c r="AB20" s="13" t="s">
        <v>22</v>
      </c>
      <c r="AC20" s="13" t="s">
        <v>176</v>
      </c>
      <c r="AD20" s="53">
        <v>315.97800000000001</v>
      </c>
      <c r="AE20" s="38"/>
      <c r="AF20" s="368"/>
      <c r="AG20" s="371"/>
      <c r="AH20" s="13" t="s">
        <v>22</v>
      </c>
      <c r="AI20" s="13" t="s">
        <v>176</v>
      </c>
      <c r="AJ20" s="51">
        <v>334.2</v>
      </c>
      <c r="AK20" s="21"/>
      <c r="AL20" s="368"/>
      <c r="AM20" s="371"/>
      <c r="AN20" s="163" t="s">
        <v>22</v>
      </c>
      <c r="AO20" s="163" t="s">
        <v>176</v>
      </c>
      <c r="AP20" s="168">
        <v>334.2</v>
      </c>
      <c r="AR20" s="348"/>
      <c r="AS20" s="351"/>
      <c r="AT20" s="222" t="s">
        <v>22</v>
      </c>
      <c r="AU20" s="222" t="s">
        <v>176</v>
      </c>
      <c r="AV20" s="223">
        <v>334.2</v>
      </c>
    </row>
    <row r="21" spans="2:48" ht="24.75" customHeight="1">
      <c r="B21" s="368"/>
      <c r="C21" s="371"/>
      <c r="D21" s="13" t="s">
        <v>23</v>
      </c>
      <c r="E21" s="13" t="s">
        <v>159</v>
      </c>
      <c r="F21" s="68">
        <v>56.863999999999997</v>
      </c>
      <c r="G21" s="38"/>
      <c r="H21" s="368"/>
      <c r="I21" s="371"/>
      <c r="J21" s="13" t="s">
        <v>23</v>
      </c>
      <c r="K21" s="13" t="s">
        <v>177</v>
      </c>
      <c r="L21" s="53">
        <v>102.506</v>
      </c>
      <c r="M21" s="38"/>
      <c r="N21" s="368"/>
      <c r="O21" s="371"/>
      <c r="P21" s="13" t="s">
        <v>23</v>
      </c>
      <c r="Q21" s="13" t="s">
        <v>177</v>
      </c>
      <c r="R21" s="53">
        <v>113.313</v>
      </c>
      <c r="S21" s="38"/>
      <c r="T21" s="368"/>
      <c r="U21" s="371"/>
      <c r="V21" s="13" t="s">
        <v>23</v>
      </c>
      <c r="W21" s="13" t="s">
        <v>159</v>
      </c>
      <c r="X21" s="53">
        <v>113.313</v>
      </c>
      <c r="Y21" s="38"/>
      <c r="Z21" s="368"/>
      <c r="AA21" s="371"/>
      <c r="AB21" s="13" t="s">
        <v>23</v>
      </c>
      <c r="AC21" s="13" t="s">
        <v>177</v>
      </c>
      <c r="AD21" s="53">
        <v>115.85899999999999</v>
      </c>
      <c r="AE21" s="38"/>
      <c r="AF21" s="368"/>
      <c r="AG21" s="371"/>
      <c r="AH21" s="13" t="s">
        <v>23</v>
      </c>
      <c r="AI21" s="13" t="s">
        <v>177</v>
      </c>
      <c r="AJ21" s="51">
        <v>146.05000000000001</v>
      </c>
      <c r="AK21" s="21"/>
      <c r="AL21" s="368"/>
      <c r="AM21" s="371"/>
      <c r="AN21" s="163" t="s">
        <v>23</v>
      </c>
      <c r="AO21" s="163" t="s">
        <v>177</v>
      </c>
      <c r="AP21" s="168">
        <v>146.05000000000001</v>
      </c>
      <c r="AR21" s="348"/>
      <c r="AS21" s="351"/>
      <c r="AT21" s="222" t="s">
        <v>23</v>
      </c>
      <c r="AU21" s="222" t="s">
        <v>177</v>
      </c>
      <c r="AV21" s="223">
        <v>146.05000000000001</v>
      </c>
    </row>
    <row r="22" spans="2:48" ht="24.75" customHeight="1">
      <c r="B22" s="368"/>
      <c r="C22" s="371"/>
      <c r="D22" s="13" t="s">
        <v>24</v>
      </c>
      <c r="E22" s="13" t="s">
        <v>160</v>
      </c>
      <c r="F22" s="68">
        <v>4.0129999999999999</v>
      </c>
      <c r="G22" s="38"/>
      <c r="H22" s="368"/>
      <c r="I22" s="371"/>
      <c r="J22" s="13" t="s">
        <v>24</v>
      </c>
      <c r="K22" s="13" t="s">
        <v>178</v>
      </c>
      <c r="L22" s="53">
        <v>4.0129999999999999</v>
      </c>
      <c r="M22" s="38"/>
      <c r="N22" s="368"/>
      <c r="O22" s="371"/>
      <c r="P22" s="13" t="s">
        <v>24</v>
      </c>
      <c r="Q22" s="13" t="s">
        <v>178</v>
      </c>
      <c r="R22" s="53">
        <v>4.0129999999999999</v>
      </c>
      <c r="S22" s="38"/>
      <c r="T22" s="368"/>
      <c r="U22" s="371"/>
      <c r="V22" s="13" t="s">
        <v>24</v>
      </c>
      <c r="W22" s="13" t="s">
        <v>160</v>
      </c>
      <c r="X22" s="53">
        <v>4.0129999999999999</v>
      </c>
      <c r="Y22" s="38"/>
      <c r="Z22" s="368"/>
      <c r="AA22" s="371"/>
      <c r="AB22" s="13" t="s">
        <v>24</v>
      </c>
      <c r="AC22" s="13" t="s">
        <v>178</v>
      </c>
      <c r="AD22" s="53">
        <v>4.0129999999999999</v>
      </c>
      <c r="AE22" s="38"/>
      <c r="AF22" s="368"/>
      <c r="AG22" s="371"/>
      <c r="AH22" s="13" t="s">
        <v>24</v>
      </c>
      <c r="AI22" s="13" t="s">
        <v>178</v>
      </c>
      <c r="AJ22" s="51">
        <v>4.01</v>
      </c>
      <c r="AK22" s="21"/>
      <c r="AL22" s="368"/>
      <c r="AM22" s="371"/>
      <c r="AN22" s="163" t="s">
        <v>24</v>
      </c>
      <c r="AO22" s="163" t="s">
        <v>178</v>
      </c>
      <c r="AP22" s="168">
        <v>4.01</v>
      </c>
      <c r="AR22" s="348"/>
      <c r="AS22" s="351"/>
      <c r="AT22" s="222" t="s">
        <v>24</v>
      </c>
      <c r="AU22" s="222" t="s">
        <v>178</v>
      </c>
      <c r="AV22" s="223">
        <v>4.01</v>
      </c>
    </row>
    <row r="23" spans="2:48" ht="24.75" customHeight="1">
      <c r="B23" s="368"/>
      <c r="C23" s="371"/>
      <c r="D23" s="13" t="s">
        <v>25</v>
      </c>
      <c r="E23" s="13" t="s">
        <v>161</v>
      </c>
      <c r="F23" s="68">
        <v>223.12100000000001</v>
      </c>
      <c r="G23" s="38"/>
      <c r="H23" s="368"/>
      <c r="I23" s="371"/>
      <c r="J23" s="13" t="s">
        <v>25</v>
      </c>
      <c r="K23" s="13" t="s">
        <v>179</v>
      </c>
      <c r="L23" s="53">
        <v>223.12100000000001</v>
      </c>
      <c r="M23" s="38"/>
      <c r="N23" s="368"/>
      <c r="O23" s="371"/>
      <c r="P23" s="13" t="s">
        <v>25</v>
      </c>
      <c r="Q23" s="13" t="s">
        <v>179</v>
      </c>
      <c r="R23" s="53">
        <v>224.18700000000001</v>
      </c>
      <c r="S23" s="38"/>
      <c r="T23" s="368"/>
      <c r="U23" s="371"/>
      <c r="V23" s="13" t="s">
        <v>25</v>
      </c>
      <c r="W23" s="13" t="s">
        <v>161</v>
      </c>
      <c r="X23" s="53">
        <v>224.18700000000001</v>
      </c>
      <c r="Y23" s="38"/>
      <c r="Z23" s="368"/>
      <c r="AA23" s="371"/>
      <c r="AB23" s="13" t="s">
        <v>25</v>
      </c>
      <c r="AC23" s="13" t="s">
        <v>179</v>
      </c>
      <c r="AD23" s="53">
        <v>228.041</v>
      </c>
      <c r="AE23" s="38"/>
      <c r="AF23" s="368"/>
      <c r="AG23" s="371"/>
      <c r="AH23" s="13" t="s">
        <v>25</v>
      </c>
      <c r="AI23" s="13" t="s">
        <v>179</v>
      </c>
      <c r="AJ23" s="51">
        <v>251.22</v>
      </c>
      <c r="AK23" s="21"/>
      <c r="AL23" s="368"/>
      <c r="AM23" s="371"/>
      <c r="AN23" s="163" t="s">
        <v>25</v>
      </c>
      <c r="AO23" s="163" t="s">
        <v>179</v>
      </c>
      <c r="AP23" s="168">
        <v>251.22</v>
      </c>
      <c r="AR23" s="348"/>
      <c r="AS23" s="351"/>
      <c r="AT23" s="222" t="s">
        <v>25</v>
      </c>
      <c r="AU23" s="222" t="s">
        <v>179</v>
      </c>
      <c r="AV23" s="223">
        <v>251.22</v>
      </c>
    </row>
    <row r="24" spans="2:48" ht="24.75" customHeight="1">
      <c r="B24" s="368"/>
      <c r="C24" s="371"/>
      <c r="D24" s="13" t="s">
        <v>26</v>
      </c>
      <c r="E24" s="13" t="s">
        <v>162</v>
      </c>
      <c r="F24" s="68" t="s">
        <v>246</v>
      </c>
      <c r="G24" s="38"/>
      <c r="H24" s="368"/>
      <c r="I24" s="371"/>
      <c r="J24" s="13" t="s">
        <v>26</v>
      </c>
      <c r="K24" s="13" t="s">
        <v>180</v>
      </c>
      <c r="L24" s="53">
        <v>13</v>
      </c>
      <c r="M24" s="38"/>
      <c r="N24" s="368"/>
      <c r="O24" s="371"/>
      <c r="P24" s="13" t="s">
        <v>26</v>
      </c>
      <c r="Q24" s="13" t="s">
        <v>180</v>
      </c>
      <c r="R24" s="53">
        <v>26.2</v>
      </c>
      <c r="S24" s="38"/>
      <c r="T24" s="368"/>
      <c r="U24" s="371"/>
      <c r="V24" s="13" t="s">
        <v>26</v>
      </c>
      <c r="W24" s="13" t="s">
        <v>162</v>
      </c>
      <c r="X24" s="53">
        <v>26.2</v>
      </c>
      <c r="Y24" s="38"/>
      <c r="Z24" s="368"/>
      <c r="AA24" s="371"/>
      <c r="AB24" s="13" t="s">
        <v>26</v>
      </c>
      <c r="AC24" s="13" t="s">
        <v>180</v>
      </c>
      <c r="AD24" s="53">
        <v>26.2</v>
      </c>
      <c r="AE24" s="38"/>
      <c r="AF24" s="368"/>
      <c r="AG24" s="371"/>
      <c r="AH24" s="183" t="s">
        <v>26</v>
      </c>
      <c r="AI24" s="183" t="s">
        <v>204</v>
      </c>
      <c r="AJ24" s="184">
        <v>55.25</v>
      </c>
      <c r="AK24" s="21"/>
      <c r="AL24" s="368"/>
      <c r="AM24" s="371"/>
      <c r="AN24" s="163" t="s">
        <v>26</v>
      </c>
      <c r="AO24" s="163" t="s">
        <v>204</v>
      </c>
      <c r="AP24" s="168">
        <v>55.27</v>
      </c>
      <c r="AR24" s="348"/>
      <c r="AS24" s="351"/>
      <c r="AT24" s="222" t="s">
        <v>26</v>
      </c>
      <c r="AU24" s="222" t="s">
        <v>204</v>
      </c>
      <c r="AV24" s="223">
        <v>55.27</v>
      </c>
    </row>
    <row r="25" spans="2:48" s="27" customFormat="1" ht="24.75" customHeight="1">
      <c r="B25" s="368"/>
      <c r="C25" s="371"/>
      <c r="D25" s="13" t="s">
        <v>248</v>
      </c>
      <c r="E25" s="13" t="s">
        <v>249</v>
      </c>
      <c r="F25" s="68" t="s">
        <v>248</v>
      </c>
      <c r="G25" s="38"/>
      <c r="H25" s="368"/>
      <c r="I25" s="371"/>
      <c r="J25" s="13" t="s">
        <v>248</v>
      </c>
      <c r="K25" s="13" t="s">
        <v>248</v>
      </c>
      <c r="L25" s="50" t="s">
        <v>249</v>
      </c>
      <c r="M25" s="38"/>
      <c r="N25" s="368"/>
      <c r="O25" s="371"/>
      <c r="P25" s="13" t="s">
        <v>248</v>
      </c>
      <c r="Q25" s="13" t="s">
        <v>250</v>
      </c>
      <c r="R25" s="50" t="s">
        <v>250</v>
      </c>
      <c r="S25" s="38"/>
      <c r="T25" s="368"/>
      <c r="U25" s="371"/>
      <c r="V25" s="13" t="s">
        <v>248</v>
      </c>
      <c r="W25" s="13" t="s">
        <v>248</v>
      </c>
      <c r="X25" s="50" t="s">
        <v>250</v>
      </c>
      <c r="Y25" s="38"/>
      <c r="Z25" s="368"/>
      <c r="AA25" s="371"/>
      <c r="AB25" s="13" t="s">
        <v>250</v>
      </c>
      <c r="AC25" s="13" t="s">
        <v>248</v>
      </c>
      <c r="AD25" s="50" t="s">
        <v>248</v>
      </c>
      <c r="AE25" s="38"/>
      <c r="AF25" s="368"/>
      <c r="AG25" s="371"/>
      <c r="AH25" s="13" t="s">
        <v>205</v>
      </c>
      <c r="AI25" s="13" t="s">
        <v>206</v>
      </c>
      <c r="AJ25" s="51">
        <v>155.69</v>
      </c>
      <c r="AK25" s="21"/>
      <c r="AL25" s="368"/>
      <c r="AM25" s="371"/>
      <c r="AN25" s="163" t="s">
        <v>205</v>
      </c>
      <c r="AO25" s="163" t="s">
        <v>206</v>
      </c>
      <c r="AP25" s="168">
        <v>155.69</v>
      </c>
      <c r="AR25" s="348"/>
      <c r="AS25" s="351"/>
      <c r="AT25" s="222" t="s">
        <v>205</v>
      </c>
      <c r="AU25" s="222" t="s">
        <v>206</v>
      </c>
      <c r="AV25" s="223">
        <v>155.69</v>
      </c>
    </row>
    <row r="26" spans="2:48" s="27" customFormat="1" ht="24.75" customHeight="1">
      <c r="B26" s="368"/>
      <c r="C26" s="372"/>
      <c r="D26" s="13" t="s">
        <v>248</v>
      </c>
      <c r="E26" s="13" t="s">
        <v>248</v>
      </c>
      <c r="F26" s="68" t="s">
        <v>250</v>
      </c>
      <c r="G26" s="38"/>
      <c r="H26" s="368"/>
      <c r="I26" s="372"/>
      <c r="J26" s="13" t="s">
        <v>248</v>
      </c>
      <c r="K26" s="13" t="s">
        <v>249</v>
      </c>
      <c r="L26" s="50" t="s">
        <v>248</v>
      </c>
      <c r="M26" s="38"/>
      <c r="N26" s="368"/>
      <c r="O26" s="372"/>
      <c r="P26" s="13" t="s">
        <v>251</v>
      </c>
      <c r="Q26" s="13" t="s">
        <v>248</v>
      </c>
      <c r="R26" s="50" t="s">
        <v>248</v>
      </c>
      <c r="S26" s="38"/>
      <c r="T26" s="368"/>
      <c r="U26" s="372"/>
      <c r="V26" s="13" t="s">
        <v>248</v>
      </c>
      <c r="W26" s="13" t="s">
        <v>248</v>
      </c>
      <c r="X26" s="50" t="s">
        <v>251</v>
      </c>
      <c r="Y26" s="38"/>
      <c r="Z26" s="368"/>
      <c r="AA26" s="372"/>
      <c r="AB26" s="13" t="s">
        <v>248</v>
      </c>
      <c r="AC26" s="13" t="s">
        <v>248</v>
      </c>
      <c r="AD26" s="50" t="s">
        <v>248</v>
      </c>
      <c r="AE26" s="38"/>
      <c r="AF26" s="368"/>
      <c r="AG26" s="372"/>
      <c r="AH26" s="13" t="s">
        <v>207</v>
      </c>
      <c r="AI26" s="13" t="s">
        <v>208</v>
      </c>
      <c r="AJ26" s="51">
        <v>103.7</v>
      </c>
      <c r="AK26" s="21"/>
      <c r="AL26" s="368"/>
      <c r="AM26" s="372"/>
      <c r="AN26" s="163" t="s">
        <v>207</v>
      </c>
      <c r="AO26" s="163" t="s">
        <v>208</v>
      </c>
      <c r="AP26" s="168">
        <v>103.7</v>
      </c>
      <c r="AR26" s="348"/>
      <c r="AS26" s="352"/>
      <c r="AT26" s="222" t="s">
        <v>207</v>
      </c>
      <c r="AU26" s="222" t="s">
        <v>208</v>
      </c>
      <c r="AV26" s="223">
        <v>103.7</v>
      </c>
    </row>
    <row r="27" spans="2:48" ht="24.75" customHeight="1">
      <c r="B27" s="368"/>
      <c r="C27" s="13" t="s">
        <v>188</v>
      </c>
      <c r="D27" s="13" t="s">
        <v>27</v>
      </c>
      <c r="E27" s="13" t="s">
        <v>186</v>
      </c>
      <c r="F27" s="69">
        <v>18.472000000000001</v>
      </c>
      <c r="G27" s="38"/>
      <c r="H27" s="368"/>
      <c r="I27" s="13" t="s">
        <v>185</v>
      </c>
      <c r="J27" s="13" t="s">
        <v>27</v>
      </c>
      <c r="K27" s="13" t="s">
        <v>186</v>
      </c>
      <c r="L27" s="47">
        <v>18.472000000000001</v>
      </c>
      <c r="M27" s="38"/>
      <c r="N27" s="368"/>
      <c r="O27" s="13" t="s">
        <v>185</v>
      </c>
      <c r="P27" s="13" t="s">
        <v>27</v>
      </c>
      <c r="Q27" s="13" t="s">
        <v>186</v>
      </c>
      <c r="R27" s="47">
        <v>18.472000000000001</v>
      </c>
      <c r="S27" s="38"/>
      <c r="T27" s="368"/>
      <c r="U27" s="13" t="s">
        <v>185</v>
      </c>
      <c r="V27" s="13" t="s">
        <v>27</v>
      </c>
      <c r="W27" s="13" t="s">
        <v>186</v>
      </c>
      <c r="X27" s="47">
        <v>18.472000000000001</v>
      </c>
      <c r="Y27" s="38"/>
      <c r="Z27" s="368"/>
      <c r="AA27" s="13" t="s">
        <v>185</v>
      </c>
      <c r="AB27" s="13" t="s">
        <v>27</v>
      </c>
      <c r="AC27" s="13" t="s">
        <v>186</v>
      </c>
      <c r="AD27" s="47">
        <v>18.472000000000001</v>
      </c>
      <c r="AE27" s="38"/>
      <c r="AF27" s="368"/>
      <c r="AG27" s="13" t="s">
        <v>185</v>
      </c>
      <c r="AH27" s="13" t="s">
        <v>27</v>
      </c>
      <c r="AI27" s="13" t="s">
        <v>189</v>
      </c>
      <c r="AJ27" s="47">
        <v>18.472000000000001</v>
      </c>
      <c r="AK27" s="21"/>
      <c r="AL27" s="368"/>
      <c r="AM27" s="13" t="s">
        <v>185</v>
      </c>
      <c r="AN27" s="163" t="s">
        <v>27</v>
      </c>
      <c r="AO27" s="163" t="s">
        <v>189</v>
      </c>
      <c r="AP27" s="166">
        <v>18.472000000000001</v>
      </c>
      <c r="AR27" s="348"/>
      <c r="AS27" s="222" t="s">
        <v>185</v>
      </c>
      <c r="AT27" s="222" t="s">
        <v>27</v>
      </c>
      <c r="AU27" s="222" t="s">
        <v>189</v>
      </c>
      <c r="AV27" s="225">
        <v>18.472000000000001</v>
      </c>
    </row>
    <row r="28" spans="2:48" ht="24.75" customHeight="1">
      <c r="B28" s="368"/>
      <c r="C28" s="13" t="s">
        <v>28</v>
      </c>
      <c r="D28" s="13" t="s">
        <v>29</v>
      </c>
      <c r="E28" s="13" t="s">
        <v>250</v>
      </c>
      <c r="F28" s="69" t="s">
        <v>248</v>
      </c>
      <c r="G28" s="38"/>
      <c r="H28" s="368"/>
      <c r="I28" s="13" t="s">
        <v>28</v>
      </c>
      <c r="J28" s="13" t="s">
        <v>29</v>
      </c>
      <c r="K28" s="13" t="s">
        <v>248</v>
      </c>
      <c r="L28" s="47" t="s">
        <v>250</v>
      </c>
      <c r="M28" s="38"/>
      <c r="N28" s="368"/>
      <c r="O28" s="13" t="s">
        <v>28</v>
      </c>
      <c r="P28" s="13" t="s">
        <v>29</v>
      </c>
      <c r="Q28" s="13" t="s">
        <v>248</v>
      </c>
      <c r="R28" s="47" t="s">
        <v>248</v>
      </c>
      <c r="S28" s="38"/>
      <c r="T28" s="368"/>
      <c r="U28" s="13" t="s">
        <v>28</v>
      </c>
      <c r="V28" s="13" t="s">
        <v>29</v>
      </c>
      <c r="W28" s="13" t="s">
        <v>250</v>
      </c>
      <c r="X28" s="47" t="s">
        <v>250</v>
      </c>
      <c r="Y28" s="38"/>
      <c r="Z28" s="368"/>
      <c r="AA28" s="13" t="s">
        <v>28</v>
      </c>
      <c r="AB28" s="13" t="s">
        <v>29</v>
      </c>
      <c r="AC28" s="13" t="s">
        <v>248</v>
      </c>
      <c r="AD28" s="47" t="s">
        <v>250</v>
      </c>
      <c r="AE28" s="38"/>
      <c r="AF28" s="368"/>
      <c r="AG28" s="13" t="s">
        <v>28</v>
      </c>
      <c r="AH28" s="13" t="s">
        <v>29</v>
      </c>
      <c r="AI28" s="13" t="s">
        <v>235</v>
      </c>
      <c r="AJ28" s="47">
        <v>12.8</v>
      </c>
      <c r="AK28" s="21"/>
      <c r="AL28" s="368"/>
      <c r="AM28" s="13" t="s">
        <v>28</v>
      </c>
      <c r="AN28" s="163" t="s">
        <v>29</v>
      </c>
      <c r="AO28" s="163" t="s">
        <v>235</v>
      </c>
      <c r="AP28" s="166">
        <v>12.8</v>
      </c>
      <c r="AR28" s="348"/>
      <c r="AS28" s="222" t="s">
        <v>28</v>
      </c>
      <c r="AT28" s="222" t="s">
        <v>29</v>
      </c>
      <c r="AU28" s="222" t="s">
        <v>235</v>
      </c>
      <c r="AV28" s="225">
        <v>12.8</v>
      </c>
    </row>
    <row r="29" spans="2:48" ht="24.75" customHeight="1" thickBot="1">
      <c r="B29" s="369"/>
      <c r="C29" s="39" t="s">
        <v>30</v>
      </c>
      <c r="D29" s="39" t="s">
        <v>31</v>
      </c>
      <c r="E29" s="39" t="s">
        <v>199</v>
      </c>
      <c r="F29" s="70">
        <v>61.6</v>
      </c>
      <c r="G29" s="38"/>
      <c r="H29" s="369"/>
      <c r="I29" s="39" t="s">
        <v>30</v>
      </c>
      <c r="J29" s="39" t="s">
        <v>31</v>
      </c>
      <c r="K29" s="39" t="s">
        <v>199</v>
      </c>
      <c r="L29" s="48">
        <v>61.6</v>
      </c>
      <c r="M29" s="38"/>
      <c r="N29" s="369"/>
      <c r="O29" s="39" t="s">
        <v>30</v>
      </c>
      <c r="P29" s="39" t="s">
        <v>31</v>
      </c>
      <c r="Q29" s="39" t="s">
        <v>199</v>
      </c>
      <c r="R29" s="48">
        <v>61.6</v>
      </c>
      <c r="S29" s="38"/>
      <c r="T29" s="369"/>
      <c r="U29" s="39" t="s">
        <v>30</v>
      </c>
      <c r="V29" s="39" t="s">
        <v>31</v>
      </c>
      <c r="W29" s="39" t="s">
        <v>199</v>
      </c>
      <c r="X29" s="48">
        <v>61.6</v>
      </c>
      <c r="Y29" s="38"/>
      <c r="Z29" s="369"/>
      <c r="AA29" s="39" t="s">
        <v>30</v>
      </c>
      <c r="AB29" s="39" t="s">
        <v>31</v>
      </c>
      <c r="AC29" s="39" t="s">
        <v>199</v>
      </c>
      <c r="AD29" s="48">
        <v>61.6</v>
      </c>
      <c r="AE29" s="38"/>
      <c r="AF29" s="369"/>
      <c r="AG29" s="39" t="s">
        <v>30</v>
      </c>
      <c r="AH29" s="39" t="s">
        <v>31</v>
      </c>
      <c r="AI29" s="39" t="s">
        <v>199</v>
      </c>
      <c r="AJ29" s="48">
        <v>61.6</v>
      </c>
      <c r="AK29" s="21"/>
      <c r="AL29" s="369"/>
      <c r="AM29" s="39" t="s">
        <v>30</v>
      </c>
      <c r="AN29" s="165" t="s">
        <v>31</v>
      </c>
      <c r="AO29" s="165" t="s">
        <v>262</v>
      </c>
      <c r="AP29" s="167">
        <v>67.3</v>
      </c>
      <c r="AR29" s="349"/>
      <c r="AS29" s="226" t="s">
        <v>30</v>
      </c>
      <c r="AT29" s="226" t="s">
        <v>31</v>
      </c>
      <c r="AU29" s="226" t="s">
        <v>262</v>
      </c>
      <c r="AV29" s="227">
        <v>67.3</v>
      </c>
    </row>
    <row r="30" spans="2:48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2:48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2:48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2:37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2:37" ht="24.75" customHeight="1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2:37" ht="22.5" customHeight="1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2:37" ht="22.5" customHeight="1"/>
    <row r="37" spans="2:37" ht="22.5" customHeight="1"/>
    <row r="38" spans="2:37" ht="22.5" customHeight="1"/>
    <row r="39" spans="2:37" ht="22.5" customHeight="1"/>
    <row r="40" spans="2:37" ht="22.5" customHeight="1"/>
    <row r="41" spans="2:37" ht="22.5" customHeight="1"/>
    <row r="42" spans="2:37" ht="22.5" customHeight="1"/>
    <row r="43" spans="2:37" ht="22.5" customHeight="1"/>
    <row r="44" spans="2:37" ht="22.5" customHeight="1"/>
    <row r="45" spans="2:37" ht="22.5" customHeight="1"/>
    <row r="46" spans="2:37" ht="22.5" customHeight="1"/>
    <row r="47" spans="2:37" ht="22.5" customHeight="1"/>
    <row r="48" spans="2:37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3.25" customHeight="1"/>
    <row r="68" ht="16.5" customHeight="1"/>
    <row r="71" ht="16.5" customHeight="1"/>
    <row r="88" ht="16.5" customHeight="1"/>
    <row r="108" ht="16.5" customHeight="1"/>
    <row r="111" ht="16.5" customHeight="1"/>
    <row r="128" ht="16.5" customHeight="1"/>
    <row r="148" ht="16.5" customHeight="1"/>
    <row r="151" ht="16.5" customHeight="1"/>
  </sheetData>
  <mergeCells count="64">
    <mergeCell ref="AL6:AM6"/>
    <mergeCell ref="AL7:AL29"/>
    <mergeCell ref="AM7:AM26"/>
    <mergeCell ref="AL4:AL5"/>
    <mergeCell ref="AM4:AM5"/>
    <mergeCell ref="AF7:AF29"/>
    <mergeCell ref="AG7:AG26"/>
    <mergeCell ref="AG4:AG5"/>
    <mergeCell ref="AH4:AH5"/>
    <mergeCell ref="AI4:AI5"/>
    <mergeCell ref="I7:I26"/>
    <mergeCell ref="O7:O26"/>
    <mergeCell ref="U7:U26"/>
    <mergeCell ref="AA7:AA26"/>
    <mergeCell ref="H7:H29"/>
    <mergeCell ref="T6:U6"/>
    <mergeCell ref="Z6:AA6"/>
    <mergeCell ref="T7:T29"/>
    <mergeCell ref="Z7:Z29"/>
    <mergeCell ref="AF4:AF5"/>
    <mergeCell ref="Z4:Z5"/>
    <mergeCell ref="AA4:AA5"/>
    <mergeCell ref="AB4:AB5"/>
    <mergeCell ref="AC4:AC5"/>
    <mergeCell ref="AD4:AD5"/>
    <mergeCell ref="T4:T5"/>
    <mergeCell ref="U4:U5"/>
    <mergeCell ref="V4:V5"/>
    <mergeCell ref="W4:W5"/>
    <mergeCell ref="X4:X5"/>
    <mergeCell ref="AF6:AG6"/>
    <mergeCell ref="H6:I6"/>
    <mergeCell ref="B7:B29"/>
    <mergeCell ref="N7:N29"/>
    <mergeCell ref="P4:P5"/>
    <mergeCell ref="B6:C6"/>
    <mergeCell ref="N6:O6"/>
    <mergeCell ref="I4:I5"/>
    <mergeCell ref="J4:J5"/>
    <mergeCell ref="K4:K5"/>
    <mergeCell ref="L4:L5"/>
    <mergeCell ref="N4:N5"/>
    <mergeCell ref="O4:O5"/>
    <mergeCell ref="B4:B5"/>
    <mergeCell ref="C4:C5"/>
    <mergeCell ref="D4:D5"/>
    <mergeCell ref="C7:C26"/>
    <mergeCell ref="AT4:AT5"/>
    <mergeCell ref="AU4:AU5"/>
    <mergeCell ref="AV4:AV5"/>
    <mergeCell ref="E4:E5"/>
    <mergeCell ref="F4:F5"/>
    <mergeCell ref="H4:H5"/>
    <mergeCell ref="Q4:Q5"/>
    <mergeCell ref="R4:R5"/>
    <mergeCell ref="AN4:AN5"/>
    <mergeCell ref="AO4:AO5"/>
    <mergeCell ref="AP4:AP5"/>
    <mergeCell ref="AJ4:AJ5"/>
    <mergeCell ref="AR6:AS6"/>
    <mergeCell ref="AR7:AR29"/>
    <mergeCell ref="AS7:AS26"/>
    <mergeCell ref="AR4:AR5"/>
    <mergeCell ref="AS4:AS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view="pageBreakPreview" zoomScale="85" zoomScaleNormal="85" zoomScaleSheetLayoutView="85" workbookViewId="0">
      <selection activeCell="S31" sqref="S31"/>
    </sheetView>
  </sheetViews>
  <sheetFormatPr defaultRowHeight="17.399999999999999"/>
  <cols>
    <col min="1" max="1" width="3.59765625" customWidth="1"/>
    <col min="2" max="2" width="13.69921875" customWidth="1"/>
    <col min="3" max="3" width="15.3984375" customWidth="1"/>
    <col min="4" max="4" width="14.8984375" customWidth="1"/>
    <col min="5" max="7" width="11.5" bestFit="1" customWidth="1"/>
    <col min="8" max="8" width="13" customWidth="1"/>
    <col min="10" max="10" width="11.3984375" bestFit="1" customWidth="1"/>
    <col min="11" max="11" width="15" bestFit="1" customWidth="1"/>
    <col min="12" max="12" width="12.59765625" bestFit="1" customWidth="1"/>
    <col min="13" max="14" width="7.69921875" bestFit="1" customWidth="1"/>
    <col min="15" max="15" width="6.69921875" bestFit="1" customWidth="1"/>
    <col min="16" max="16" width="18" bestFit="1" customWidth="1"/>
    <col min="18" max="18" width="11.59765625" customWidth="1"/>
    <col min="19" max="19" width="15" customWidth="1"/>
    <col min="20" max="20" width="12.59765625" customWidth="1"/>
    <col min="21" max="23" width="7.69921875" customWidth="1"/>
    <col min="24" max="24" width="19" customWidth="1"/>
  </cols>
  <sheetData>
    <row r="1" spans="2:24" ht="25.2">
      <c r="B1" s="4" t="s">
        <v>32</v>
      </c>
    </row>
    <row r="2" spans="2:24" ht="21">
      <c r="C2" s="2" t="s">
        <v>8</v>
      </c>
    </row>
    <row r="3" spans="2:24" ht="18" thickBot="1">
      <c r="B3" s="79"/>
      <c r="C3" s="79"/>
      <c r="D3" s="79"/>
      <c r="E3" s="79"/>
      <c r="F3" s="79"/>
      <c r="G3" s="79"/>
      <c r="H3" s="80" t="s">
        <v>209</v>
      </c>
      <c r="J3" s="79"/>
      <c r="K3" s="79"/>
      <c r="L3" s="79"/>
      <c r="M3" s="79"/>
      <c r="N3" s="79"/>
      <c r="O3" s="79"/>
      <c r="P3" s="80" t="s">
        <v>255</v>
      </c>
      <c r="R3" s="79"/>
      <c r="S3" s="79"/>
      <c r="T3" s="79"/>
      <c r="U3" s="79"/>
      <c r="V3" s="79"/>
      <c r="W3" s="79"/>
      <c r="X3" s="80" t="s">
        <v>274</v>
      </c>
    </row>
    <row r="4" spans="2:24" ht="30" customHeight="1">
      <c r="B4" s="363" t="s">
        <v>2</v>
      </c>
      <c r="C4" s="359" t="s">
        <v>3</v>
      </c>
      <c r="D4" s="359" t="s">
        <v>273</v>
      </c>
      <c r="E4" s="384" t="s">
        <v>269</v>
      </c>
      <c r="F4" s="385"/>
      <c r="G4" s="385"/>
      <c r="H4" s="386"/>
      <c r="I4" s="30"/>
      <c r="J4" s="363" t="s">
        <v>2</v>
      </c>
      <c r="K4" s="359" t="s">
        <v>3</v>
      </c>
      <c r="L4" s="359" t="s">
        <v>273</v>
      </c>
      <c r="M4" s="384" t="s">
        <v>269</v>
      </c>
      <c r="N4" s="385"/>
      <c r="O4" s="385"/>
      <c r="P4" s="386"/>
      <c r="R4" s="353" t="s">
        <v>2</v>
      </c>
      <c r="S4" s="355" t="s">
        <v>3</v>
      </c>
      <c r="T4" s="355" t="s">
        <v>273</v>
      </c>
      <c r="U4" s="376" t="s">
        <v>269</v>
      </c>
      <c r="V4" s="377"/>
      <c r="W4" s="377"/>
      <c r="X4" s="378"/>
    </row>
    <row r="5" spans="2:24" ht="30" customHeight="1" thickBot="1">
      <c r="B5" s="364"/>
      <c r="C5" s="360"/>
      <c r="D5" s="360"/>
      <c r="E5" s="71" t="s">
        <v>33</v>
      </c>
      <c r="F5" s="71" t="s">
        <v>270</v>
      </c>
      <c r="G5" s="71" t="s">
        <v>271</v>
      </c>
      <c r="H5" s="72" t="s">
        <v>272</v>
      </c>
      <c r="I5" s="30"/>
      <c r="J5" s="364"/>
      <c r="K5" s="360"/>
      <c r="L5" s="360"/>
      <c r="M5" s="71" t="s">
        <v>33</v>
      </c>
      <c r="N5" s="71" t="s">
        <v>270</v>
      </c>
      <c r="O5" s="71" t="s">
        <v>271</v>
      </c>
      <c r="P5" s="72" t="s">
        <v>272</v>
      </c>
      <c r="R5" s="354"/>
      <c r="S5" s="356"/>
      <c r="T5" s="356"/>
      <c r="U5" s="228" t="s">
        <v>33</v>
      </c>
      <c r="V5" s="228" t="s">
        <v>270</v>
      </c>
      <c r="W5" s="228" t="s">
        <v>271</v>
      </c>
      <c r="X5" s="229" t="s">
        <v>272</v>
      </c>
    </row>
    <row r="6" spans="2:24" ht="18" customHeight="1" thickTop="1">
      <c r="B6" s="387" t="s">
        <v>4</v>
      </c>
      <c r="C6" s="388"/>
      <c r="D6" s="194" t="s">
        <v>248</v>
      </c>
      <c r="E6" s="195">
        <v>2648.4875999999999</v>
      </c>
      <c r="F6" s="195">
        <v>1962.8062999999997</v>
      </c>
      <c r="G6" s="195">
        <v>424.7713</v>
      </c>
      <c r="H6" s="196">
        <v>260.90999999999997</v>
      </c>
      <c r="I6" s="30"/>
      <c r="J6" s="387" t="s">
        <v>4</v>
      </c>
      <c r="K6" s="388"/>
      <c r="L6" s="73" t="s">
        <v>254</v>
      </c>
      <c r="M6" s="74">
        <f>+M7+M27+M28+M29</f>
        <v>2648.4875999999999</v>
      </c>
      <c r="N6" s="74">
        <f>+N7+N27+N28+N29</f>
        <v>1962.8062999999997</v>
      </c>
      <c r="O6" s="74">
        <f>+O7+O27+O28+O29</f>
        <v>424.7713</v>
      </c>
      <c r="P6" s="81">
        <f>+P7+P27+P28+P29</f>
        <v>261.40999999999997</v>
      </c>
      <c r="R6" s="379" t="s">
        <v>4</v>
      </c>
      <c r="S6" s="380"/>
      <c r="T6" s="230" t="s">
        <v>245</v>
      </c>
      <c r="U6" s="231">
        <f>+U7+U27+U28+U29</f>
        <v>2650.6875999999997</v>
      </c>
      <c r="V6" s="231">
        <f>+V7+V27+V28+V29</f>
        <v>1965.0062999999998</v>
      </c>
      <c r="W6" s="231">
        <f>+W7+W27+W28+W29</f>
        <v>424.7713</v>
      </c>
      <c r="X6" s="232">
        <f>+X7+X27+X28+X29</f>
        <v>261.40999999999997</v>
      </c>
    </row>
    <row r="7" spans="2:24" ht="18" customHeight="1">
      <c r="B7" s="381" t="s">
        <v>9</v>
      </c>
      <c r="C7" s="12" t="s">
        <v>6</v>
      </c>
      <c r="D7" s="183" t="s">
        <v>248</v>
      </c>
      <c r="E7" s="173">
        <v>2500.7876000000001</v>
      </c>
      <c r="F7" s="173">
        <v>1839.8063</v>
      </c>
      <c r="G7" s="173">
        <v>413.47129999999999</v>
      </c>
      <c r="H7" s="171">
        <v>247.51</v>
      </c>
      <c r="I7" s="30"/>
      <c r="J7" s="381" t="s">
        <v>9</v>
      </c>
      <c r="K7" s="199" t="s">
        <v>6</v>
      </c>
      <c r="L7" s="199" t="s">
        <v>254</v>
      </c>
      <c r="M7" s="200">
        <v>2500.7876000000001</v>
      </c>
      <c r="N7" s="200">
        <v>1839.8063</v>
      </c>
      <c r="O7" s="200">
        <v>413.47129999999999</v>
      </c>
      <c r="P7" s="201">
        <f>SUM(P8:P26)</f>
        <v>248.01</v>
      </c>
      <c r="Q7" s="202"/>
      <c r="R7" s="373" t="s">
        <v>9</v>
      </c>
      <c r="S7" s="233" t="s">
        <v>6</v>
      </c>
      <c r="T7" s="233" t="s">
        <v>245</v>
      </c>
      <c r="U7" s="234">
        <v>2500.7876000000001</v>
      </c>
      <c r="V7" s="234">
        <v>1839.8063</v>
      </c>
      <c r="W7" s="234">
        <v>413.47129999999999</v>
      </c>
      <c r="X7" s="235">
        <f>SUM(X8:X26)</f>
        <v>248.01</v>
      </c>
    </row>
    <row r="8" spans="2:24" ht="18" customHeight="1">
      <c r="B8" s="382"/>
      <c r="C8" s="12" t="s">
        <v>10</v>
      </c>
      <c r="D8" s="183" t="s">
        <v>164</v>
      </c>
      <c r="E8" s="173">
        <v>501.12459999999999</v>
      </c>
      <c r="F8" s="75">
        <v>361.70929999999998</v>
      </c>
      <c r="G8" s="75">
        <v>91.197299999999998</v>
      </c>
      <c r="H8" s="68">
        <v>48.218000000000004</v>
      </c>
      <c r="I8" s="30"/>
      <c r="J8" s="382"/>
      <c r="K8" s="199" t="s">
        <v>10</v>
      </c>
      <c r="L8" s="199" t="s">
        <v>164</v>
      </c>
      <c r="M8" s="200">
        <v>501.12459999999999</v>
      </c>
      <c r="N8" s="203">
        <v>361.70929999999998</v>
      </c>
      <c r="O8" s="203">
        <v>91.197299999999998</v>
      </c>
      <c r="P8" s="204">
        <v>48.218000000000004</v>
      </c>
      <c r="Q8" s="202"/>
      <c r="R8" s="374"/>
      <c r="S8" s="233" t="s">
        <v>10</v>
      </c>
      <c r="T8" s="233" t="s">
        <v>164</v>
      </c>
      <c r="U8" s="234">
        <v>501.12459999999999</v>
      </c>
      <c r="V8" s="236">
        <v>361.70929999999998</v>
      </c>
      <c r="W8" s="236">
        <v>91.197299999999998</v>
      </c>
      <c r="X8" s="237">
        <v>48.218000000000004</v>
      </c>
    </row>
    <row r="9" spans="2:24" ht="18" customHeight="1">
      <c r="B9" s="382"/>
      <c r="C9" s="12" t="s">
        <v>11</v>
      </c>
      <c r="D9" s="183" t="s">
        <v>203</v>
      </c>
      <c r="E9" s="173">
        <v>217.179</v>
      </c>
      <c r="F9" s="173">
        <v>139.495</v>
      </c>
      <c r="G9" s="173">
        <v>61.847000000000001</v>
      </c>
      <c r="H9" s="171">
        <v>15.837</v>
      </c>
      <c r="I9" s="30"/>
      <c r="J9" s="382"/>
      <c r="K9" s="199" t="s">
        <v>11</v>
      </c>
      <c r="L9" s="199" t="s">
        <v>203</v>
      </c>
      <c r="M9" s="200">
        <v>217.179</v>
      </c>
      <c r="N9" s="200">
        <v>139.495</v>
      </c>
      <c r="O9" s="200">
        <v>61.847000000000001</v>
      </c>
      <c r="P9" s="201">
        <v>15.837</v>
      </c>
      <c r="Q9" s="202"/>
      <c r="R9" s="374"/>
      <c r="S9" s="233" t="s">
        <v>11</v>
      </c>
      <c r="T9" s="233" t="s">
        <v>203</v>
      </c>
      <c r="U9" s="234">
        <v>217.179</v>
      </c>
      <c r="V9" s="234">
        <v>139.495</v>
      </c>
      <c r="W9" s="234">
        <v>61.847000000000001</v>
      </c>
      <c r="X9" s="235">
        <v>15.837</v>
      </c>
    </row>
    <row r="10" spans="2:24" ht="18" customHeight="1">
      <c r="B10" s="382"/>
      <c r="C10" s="12" t="s">
        <v>12</v>
      </c>
      <c r="D10" s="183" t="s">
        <v>166</v>
      </c>
      <c r="E10" s="173">
        <v>155.107</v>
      </c>
      <c r="F10" s="75">
        <v>123.681</v>
      </c>
      <c r="G10" s="75">
        <v>29.045000000000002</v>
      </c>
      <c r="H10" s="68">
        <v>2.3810000000000002</v>
      </c>
      <c r="I10" s="30"/>
      <c r="J10" s="382"/>
      <c r="K10" s="199" t="s">
        <v>12</v>
      </c>
      <c r="L10" s="199" t="s">
        <v>166</v>
      </c>
      <c r="M10" s="200">
        <v>155.107</v>
      </c>
      <c r="N10" s="203">
        <v>123.681</v>
      </c>
      <c r="O10" s="203">
        <v>29.045000000000002</v>
      </c>
      <c r="P10" s="204">
        <v>2.3810000000000002</v>
      </c>
      <c r="Q10" s="202"/>
      <c r="R10" s="374"/>
      <c r="S10" s="233" t="s">
        <v>12</v>
      </c>
      <c r="T10" s="233" t="s">
        <v>166</v>
      </c>
      <c r="U10" s="234">
        <v>155.107</v>
      </c>
      <c r="V10" s="236">
        <v>123.681</v>
      </c>
      <c r="W10" s="236">
        <v>29.045000000000002</v>
      </c>
      <c r="X10" s="237">
        <v>2.3810000000000002</v>
      </c>
    </row>
    <row r="11" spans="2:24" ht="18" customHeight="1">
      <c r="B11" s="382"/>
      <c r="C11" s="12" t="s">
        <v>13</v>
      </c>
      <c r="D11" s="183" t="s">
        <v>167</v>
      </c>
      <c r="E11" s="173">
        <v>4.0030000000000001</v>
      </c>
      <c r="F11" s="75">
        <v>4.0030000000000001</v>
      </c>
      <c r="G11" s="197" t="s">
        <v>245</v>
      </c>
      <c r="H11" s="151" t="s">
        <v>245</v>
      </c>
      <c r="I11" s="30"/>
      <c r="J11" s="382"/>
      <c r="K11" s="199" t="s">
        <v>13</v>
      </c>
      <c r="L11" s="199" t="s">
        <v>167</v>
      </c>
      <c r="M11" s="200">
        <v>4.0030000000000001</v>
      </c>
      <c r="N11" s="203">
        <v>4.0030000000000001</v>
      </c>
      <c r="O11" s="205" t="s">
        <v>254</v>
      </c>
      <c r="P11" s="206" t="s">
        <v>254</v>
      </c>
      <c r="Q11" s="202"/>
      <c r="R11" s="374"/>
      <c r="S11" s="233" t="s">
        <v>13</v>
      </c>
      <c r="T11" s="233" t="s">
        <v>167</v>
      </c>
      <c r="U11" s="234">
        <v>4.0030000000000001</v>
      </c>
      <c r="V11" s="236">
        <v>4.0030000000000001</v>
      </c>
      <c r="W11" s="238" t="s">
        <v>245</v>
      </c>
      <c r="X11" s="239" t="s">
        <v>245</v>
      </c>
    </row>
    <row r="12" spans="2:24" ht="18" customHeight="1">
      <c r="B12" s="382"/>
      <c r="C12" s="12" t="s">
        <v>14</v>
      </c>
      <c r="D12" s="183" t="s">
        <v>168</v>
      </c>
      <c r="E12" s="173">
        <v>29.417000000000002</v>
      </c>
      <c r="F12" s="75">
        <v>4.0869999999999997</v>
      </c>
      <c r="G12" s="75">
        <v>25.330000000000002</v>
      </c>
      <c r="H12" s="151" t="s">
        <v>245</v>
      </c>
      <c r="I12" s="30"/>
      <c r="J12" s="382"/>
      <c r="K12" s="199" t="s">
        <v>14</v>
      </c>
      <c r="L12" s="199" t="s">
        <v>168</v>
      </c>
      <c r="M12" s="200">
        <v>29.417000000000002</v>
      </c>
      <c r="N12" s="203">
        <v>4.0869999999999997</v>
      </c>
      <c r="O12" s="203">
        <v>25.330000000000002</v>
      </c>
      <c r="P12" s="206" t="s">
        <v>254</v>
      </c>
      <c r="Q12" s="202"/>
      <c r="R12" s="374"/>
      <c r="S12" s="233" t="s">
        <v>14</v>
      </c>
      <c r="T12" s="233" t="s">
        <v>168</v>
      </c>
      <c r="U12" s="234">
        <v>29.417000000000002</v>
      </c>
      <c r="V12" s="236">
        <v>4.0869999999999997</v>
      </c>
      <c r="W12" s="236">
        <v>25.330000000000002</v>
      </c>
      <c r="X12" s="239" t="s">
        <v>245</v>
      </c>
    </row>
    <row r="13" spans="2:24" ht="18" customHeight="1">
      <c r="B13" s="382"/>
      <c r="C13" s="12" t="s">
        <v>15</v>
      </c>
      <c r="D13" s="183" t="s">
        <v>169</v>
      </c>
      <c r="E13" s="173">
        <v>14.657</v>
      </c>
      <c r="F13" s="75">
        <v>9.3330000000000002</v>
      </c>
      <c r="G13" s="75">
        <v>5.3239999999999998</v>
      </c>
      <c r="H13" s="151" t="s">
        <v>245</v>
      </c>
      <c r="I13" s="30"/>
      <c r="J13" s="382"/>
      <c r="K13" s="199" t="s">
        <v>15</v>
      </c>
      <c r="L13" s="199" t="s">
        <v>169</v>
      </c>
      <c r="M13" s="200">
        <v>14.657</v>
      </c>
      <c r="N13" s="203">
        <v>9.3330000000000002</v>
      </c>
      <c r="O13" s="203">
        <v>5.3239999999999998</v>
      </c>
      <c r="P13" s="206" t="s">
        <v>254</v>
      </c>
      <c r="Q13" s="202"/>
      <c r="R13" s="374"/>
      <c r="S13" s="233" t="s">
        <v>15</v>
      </c>
      <c r="T13" s="233" t="s">
        <v>169</v>
      </c>
      <c r="U13" s="234">
        <v>14.657</v>
      </c>
      <c r="V13" s="236">
        <v>9.3330000000000002</v>
      </c>
      <c r="W13" s="236">
        <v>5.3239999999999998</v>
      </c>
      <c r="X13" s="239" t="s">
        <v>245</v>
      </c>
    </row>
    <row r="14" spans="2:24" ht="18" customHeight="1">
      <c r="B14" s="382"/>
      <c r="C14" s="12" t="s">
        <v>16</v>
      </c>
      <c r="D14" s="183" t="s">
        <v>170</v>
      </c>
      <c r="E14" s="173">
        <v>57.631</v>
      </c>
      <c r="F14" s="75">
        <v>50.478999999999999</v>
      </c>
      <c r="G14" s="75">
        <v>7.1520000000000001</v>
      </c>
      <c r="H14" s="151" t="s">
        <v>245</v>
      </c>
      <c r="I14" s="30"/>
      <c r="J14" s="382"/>
      <c r="K14" s="199" t="s">
        <v>16</v>
      </c>
      <c r="L14" s="199" t="s">
        <v>170</v>
      </c>
      <c r="M14" s="200">
        <v>57.631</v>
      </c>
      <c r="N14" s="203">
        <v>50.478999999999999</v>
      </c>
      <c r="O14" s="203">
        <v>7.1520000000000001</v>
      </c>
      <c r="P14" s="206" t="s">
        <v>254</v>
      </c>
      <c r="Q14" s="202"/>
      <c r="R14" s="374"/>
      <c r="S14" s="233" t="s">
        <v>16</v>
      </c>
      <c r="T14" s="233" t="s">
        <v>170</v>
      </c>
      <c r="U14" s="234">
        <v>57.631</v>
      </c>
      <c r="V14" s="236">
        <v>50.478999999999999</v>
      </c>
      <c r="W14" s="236">
        <v>7.1520000000000001</v>
      </c>
      <c r="X14" s="239" t="s">
        <v>245</v>
      </c>
    </row>
    <row r="15" spans="2:24" ht="18" customHeight="1">
      <c r="B15" s="382"/>
      <c r="C15" s="12" t="s">
        <v>17</v>
      </c>
      <c r="D15" s="183" t="s">
        <v>171</v>
      </c>
      <c r="E15" s="173">
        <v>49.725000000000001</v>
      </c>
      <c r="F15" s="75">
        <v>43.866</v>
      </c>
      <c r="G15" s="75">
        <v>5.859</v>
      </c>
      <c r="H15" s="151" t="s">
        <v>245</v>
      </c>
      <c r="I15" s="30"/>
      <c r="J15" s="382"/>
      <c r="K15" s="199" t="s">
        <v>17</v>
      </c>
      <c r="L15" s="199" t="s">
        <v>171</v>
      </c>
      <c r="M15" s="200">
        <v>49.725000000000001</v>
      </c>
      <c r="N15" s="203">
        <v>43.866</v>
      </c>
      <c r="O15" s="203">
        <v>5.859</v>
      </c>
      <c r="P15" s="206" t="s">
        <v>254</v>
      </c>
      <c r="Q15" s="202"/>
      <c r="R15" s="374"/>
      <c r="S15" s="233" t="s">
        <v>17</v>
      </c>
      <c r="T15" s="233" t="s">
        <v>171</v>
      </c>
      <c r="U15" s="234">
        <v>49.725000000000001</v>
      </c>
      <c r="V15" s="236">
        <v>43.866</v>
      </c>
      <c r="W15" s="236">
        <v>5.859</v>
      </c>
      <c r="X15" s="239" t="s">
        <v>245</v>
      </c>
    </row>
    <row r="16" spans="2:24" ht="18" customHeight="1">
      <c r="B16" s="382"/>
      <c r="C16" s="12" t="s">
        <v>18</v>
      </c>
      <c r="D16" s="183" t="s">
        <v>172</v>
      </c>
      <c r="E16" s="173">
        <v>28.019000000000002</v>
      </c>
      <c r="F16" s="75">
        <v>27.73</v>
      </c>
      <c r="G16" s="75">
        <v>0.28899999999999998</v>
      </c>
      <c r="H16" s="151" t="s">
        <v>245</v>
      </c>
      <c r="I16" s="30"/>
      <c r="J16" s="382"/>
      <c r="K16" s="199" t="s">
        <v>18</v>
      </c>
      <c r="L16" s="199" t="s">
        <v>172</v>
      </c>
      <c r="M16" s="200">
        <v>28.019000000000002</v>
      </c>
      <c r="N16" s="203">
        <v>27.73</v>
      </c>
      <c r="O16" s="203">
        <v>0.28899999999999998</v>
      </c>
      <c r="P16" s="206" t="s">
        <v>254</v>
      </c>
      <c r="Q16" s="202"/>
      <c r="R16" s="374"/>
      <c r="S16" s="233" t="s">
        <v>18</v>
      </c>
      <c r="T16" s="233" t="s">
        <v>172</v>
      </c>
      <c r="U16" s="234">
        <v>28.019000000000002</v>
      </c>
      <c r="V16" s="236">
        <v>27.73</v>
      </c>
      <c r="W16" s="236">
        <v>0.28899999999999998</v>
      </c>
      <c r="X16" s="239" t="s">
        <v>245</v>
      </c>
    </row>
    <row r="17" spans="2:24" ht="18" customHeight="1">
      <c r="B17" s="382"/>
      <c r="C17" s="12" t="s">
        <v>19</v>
      </c>
      <c r="D17" s="183" t="s">
        <v>173</v>
      </c>
      <c r="E17" s="173">
        <v>90.891999999999996</v>
      </c>
      <c r="F17" s="75">
        <v>58.823999999999998</v>
      </c>
      <c r="G17" s="75">
        <v>14.385999999999999</v>
      </c>
      <c r="H17" s="68">
        <v>17.681999999999999</v>
      </c>
      <c r="I17" s="30"/>
      <c r="J17" s="382"/>
      <c r="K17" s="199" t="s">
        <v>19</v>
      </c>
      <c r="L17" s="199" t="s">
        <v>173</v>
      </c>
      <c r="M17" s="200">
        <v>90.891999999999996</v>
      </c>
      <c r="N17" s="203">
        <v>58.823999999999998</v>
      </c>
      <c r="O17" s="203">
        <v>14.385999999999999</v>
      </c>
      <c r="P17" s="204">
        <v>17.681999999999999</v>
      </c>
      <c r="Q17" s="202"/>
      <c r="R17" s="374"/>
      <c r="S17" s="233" t="s">
        <v>19</v>
      </c>
      <c r="T17" s="233" t="s">
        <v>173</v>
      </c>
      <c r="U17" s="234">
        <v>90.891999999999996</v>
      </c>
      <c r="V17" s="236">
        <v>58.823999999999998</v>
      </c>
      <c r="W17" s="236">
        <v>14.385999999999999</v>
      </c>
      <c r="X17" s="237">
        <v>17.681999999999999</v>
      </c>
    </row>
    <row r="18" spans="2:24" ht="18" customHeight="1">
      <c r="B18" s="382"/>
      <c r="C18" s="162" t="s">
        <v>20</v>
      </c>
      <c r="D18" s="183" t="s">
        <v>174</v>
      </c>
      <c r="E18" s="173">
        <v>286.005</v>
      </c>
      <c r="F18" s="75">
        <v>164.17599999999999</v>
      </c>
      <c r="G18" s="75">
        <v>45.329000000000001</v>
      </c>
      <c r="H18" s="68">
        <v>76.5</v>
      </c>
      <c r="I18" s="30"/>
      <c r="J18" s="382"/>
      <c r="K18" s="199" t="s">
        <v>20</v>
      </c>
      <c r="L18" s="199" t="s">
        <v>174</v>
      </c>
      <c r="M18" s="200">
        <v>286.005</v>
      </c>
      <c r="N18" s="203">
        <v>164.17599999999999</v>
      </c>
      <c r="O18" s="203">
        <v>45.329000000000001</v>
      </c>
      <c r="P18" s="204">
        <v>77</v>
      </c>
      <c r="Q18" s="202"/>
      <c r="R18" s="374"/>
      <c r="S18" s="233" t="s">
        <v>20</v>
      </c>
      <c r="T18" s="233" t="s">
        <v>174</v>
      </c>
      <c r="U18" s="234">
        <v>286.005</v>
      </c>
      <c r="V18" s="236">
        <v>164.17599999999999</v>
      </c>
      <c r="W18" s="236">
        <v>45.329000000000001</v>
      </c>
      <c r="X18" s="237">
        <v>77</v>
      </c>
    </row>
    <row r="19" spans="2:24" ht="18" customHeight="1">
      <c r="B19" s="382"/>
      <c r="C19" s="12" t="s">
        <v>21</v>
      </c>
      <c r="D19" s="183" t="s">
        <v>175</v>
      </c>
      <c r="E19" s="173">
        <v>16.900000000000002</v>
      </c>
      <c r="F19" s="75">
        <v>16.600000000000001</v>
      </c>
      <c r="G19" s="75">
        <v>0.3</v>
      </c>
      <c r="H19" s="68">
        <v>0</v>
      </c>
      <c r="I19" s="30"/>
      <c r="J19" s="382"/>
      <c r="K19" s="199" t="s">
        <v>21</v>
      </c>
      <c r="L19" s="199" t="s">
        <v>175</v>
      </c>
      <c r="M19" s="200">
        <v>16.900000000000002</v>
      </c>
      <c r="N19" s="203">
        <v>16.600000000000001</v>
      </c>
      <c r="O19" s="203">
        <v>0.3</v>
      </c>
      <c r="P19" s="204">
        <v>0</v>
      </c>
      <c r="Q19" s="202"/>
      <c r="R19" s="374"/>
      <c r="S19" s="233" t="s">
        <v>21</v>
      </c>
      <c r="T19" s="233" t="s">
        <v>175</v>
      </c>
      <c r="U19" s="234">
        <v>16.900000000000002</v>
      </c>
      <c r="V19" s="236">
        <v>16.600000000000001</v>
      </c>
      <c r="W19" s="236">
        <v>0.3</v>
      </c>
      <c r="X19" s="237">
        <v>0</v>
      </c>
    </row>
    <row r="20" spans="2:24" ht="18" customHeight="1">
      <c r="B20" s="382"/>
      <c r="C20" s="12" t="s">
        <v>22</v>
      </c>
      <c r="D20" s="183" t="s">
        <v>176</v>
      </c>
      <c r="E20" s="173">
        <v>334.20000000000005</v>
      </c>
      <c r="F20" s="173">
        <v>245.31</v>
      </c>
      <c r="G20" s="173">
        <v>70.67</v>
      </c>
      <c r="H20" s="171">
        <v>18.22</v>
      </c>
      <c r="I20" s="30"/>
      <c r="J20" s="382"/>
      <c r="K20" s="199" t="s">
        <v>22</v>
      </c>
      <c r="L20" s="199" t="s">
        <v>176</v>
      </c>
      <c r="M20" s="200">
        <v>334.20000000000005</v>
      </c>
      <c r="N20" s="200">
        <v>245.31</v>
      </c>
      <c r="O20" s="200">
        <v>70.67</v>
      </c>
      <c r="P20" s="201">
        <v>18.22</v>
      </c>
      <c r="Q20" s="202"/>
      <c r="R20" s="374"/>
      <c r="S20" s="233" t="s">
        <v>22</v>
      </c>
      <c r="T20" s="233" t="s">
        <v>176</v>
      </c>
      <c r="U20" s="234">
        <v>334.20000000000005</v>
      </c>
      <c r="V20" s="234">
        <v>245.31</v>
      </c>
      <c r="W20" s="234">
        <v>70.67</v>
      </c>
      <c r="X20" s="235">
        <v>18.22</v>
      </c>
    </row>
    <row r="21" spans="2:24" ht="18" customHeight="1">
      <c r="B21" s="382"/>
      <c r="C21" s="12" t="s">
        <v>23</v>
      </c>
      <c r="D21" s="183" t="s">
        <v>177</v>
      </c>
      <c r="E21" s="173">
        <v>146.04900000000001</v>
      </c>
      <c r="F21" s="173">
        <v>113.083</v>
      </c>
      <c r="G21" s="173">
        <v>2.7759999999999998</v>
      </c>
      <c r="H21" s="171">
        <v>30.19</v>
      </c>
      <c r="I21" s="30"/>
      <c r="J21" s="382"/>
      <c r="K21" s="199" t="s">
        <v>23</v>
      </c>
      <c r="L21" s="199" t="s">
        <v>177</v>
      </c>
      <c r="M21" s="200">
        <v>146.04900000000001</v>
      </c>
      <c r="N21" s="200">
        <v>113.083</v>
      </c>
      <c r="O21" s="200">
        <v>2.7759999999999998</v>
      </c>
      <c r="P21" s="201">
        <v>30.19</v>
      </c>
      <c r="Q21" s="202"/>
      <c r="R21" s="374"/>
      <c r="S21" s="233" t="s">
        <v>23</v>
      </c>
      <c r="T21" s="233" t="s">
        <v>177</v>
      </c>
      <c r="U21" s="234">
        <v>146.04900000000001</v>
      </c>
      <c r="V21" s="234">
        <v>113.083</v>
      </c>
      <c r="W21" s="234">
        <v>2.7759999999999998</v>
      </c>
      <c r="X21" s="235">
        <v>30.19</v>
      </c>
    </row>
    <row r="22" spans="2:24" ht="18" customHeight="1">
      <c r="B22" s="382"/>
      <c r="C22" s="12" t="s">
        <v>24</v>
      </c>
      <c r="D22" s="183" t="s">
        <v>178</v>
      </c>
      <c r="E22" s="173">
        <v>4.0129999999999999</v>
      </c>
      <c r="F22" s="75">
        <v>4.0129999999999999</v>
      </c>
      <c r="G22" s="197" t="s">
        <v>245</v>
      </c>
      <c r="H22" s="151" t="s">
        <v>245</v>
      </c>
      <c r="I22" s="30"/>
      <c r="J22" s="382"/>
      <c r="K22" s="199" t="s">
        <v>24</v>
      </c>
      <c r="L22" s="199" t="s">
        <v>178</v>
      </c>
      <c r="M22" s="200">
        <v>4.0129999999999999</v>
      </c>
      <c r="N22" s="203">
        <v>4.0129999999999999</v>
      </c>
      <c r="O22" s="205" t="s">
        <v>254</v>
      </c>
      <c r="P22" s="206" t="s">
        <v>254</v>
      </c>
      <c r="Q22" s="202"/>
      <c r="R22" s="374"/>
      <c r="S22" s="233" t="s">
        <v>24</v>
      </c>
      <c r="T22" s="233" t="s">
        <v>178</v>
      </c>
      <c r="U22" s="234">
        <v>4.0129999999999999</v>
      </c>
      <c r="V22" s="236">
        <v>4.0129999999999999</v>
      </c>
      <c r="W22" s="238" t="s">
        <v>245</v>
      </c>
      <c r="X22" s="239" t="s">
        <v>245</v>
      </c>
    </row>
    <row r="23" spans="2:24" ht="18" customHeight="1">
      <c r="B23" s="382"/>
      <c r="C23" s="13" t="s">
        <v>25</v>
      </c>
      <c r="D23" s="183" t="s">
        <v>179</v>
      </c>
      <c r="E23" s="173">
        <v>251.22299999999998</v>
      </c>
      <c r="F23" s="173">
        <v>206.42699999999999</v>
      </c>
      <c r="G23" s="173">
        <v>21.614000000000001</v>
      </c>
      <c r="H23" s="171">
        <v>23.181999999999999</v>
      </c>
      <c r="I23" s="30"/>
      <c r="J23" s="382"/>
      <c r="K23" s="199" t="s">
        <v>25</v>
      </c>
      <c r="L23" s="199" t="s">
        <v>179</v>
      </c>
      <c r="M23" s="200">
        <v>251.22299999999998</v>
      </c>
      <c r="N23" s="200">
        <v>206.42699999999999</v>
      </c>
      <c r="O23" s="200">
        <v>21.614000000000001</v>
      </c>
      <c r="P23" s="201">
        <v>23.181999999999999</v>
      </c>
      <c r="Q23" s="202"/>
      <c r="R23" s="374"/>
      <c r="S23" s="233" t="s">
        <v>25</v>
      </c>
      <c r="T23" s="233" t="s">
        <v>179</v>
      </c>
      <c r="U23" s="234">
        <v>251.22299999999998</v>
      </c>
      <c r="V23" s="234">
        <v>206.42699999999999</v>
      </c>
      <c r="W23" s="234">
        <v>21.614000000000001</v>
      </c>
      <c r="X23" s="235">
        <v>23.181999999999999</v>
      </c>
    </row>
    <row r="24" spans="2:24" ht="18" customHeight="1">
      <c r="B24" s="382"/>
      <c r="C24" s="13" t="s">
        <v>26</v>
      </c>
      <c r="D24" s="183" t="s">
        <v>204</v>
      </c>
      <c r="E24" s="173">
        <v>55.25</v>
      </c>
      <c r="F24" s="173">
        <v>42.59</v>
      </c>
      <c r="G24" s="173">
        <v>12.66</v>
      </c>
      <c r="H24" s="151" t="s">
        <v>245</v>
      </c>
      <c r="I24" s="30"/>
      <c r="J24" s="382"/>
      <c r="K24" s="199" t="s">
        <v>26</v>
      </c>
      <c r="L24" s="199" t="s">
        <v>204</v>
      </c>
      <c r="M24" s="200">
        <v>55.25</v>
      </c>
      <c r="N24" s="200">
        <v>42.59</v>
      </c>
      <c r="O24" s="200">
        <v>12.66</v>
      </c>
      <c r="P24" s="206" t="s">
        <v>254</v>
      </c>
      <c r="Q24" s="202"/>
      <c r="R24" s="374"/>
      <c r="S24" s="233" t="s">
        <v>26</v>
      </c>
      <c r="T24" s="233" t="s">
        <v>204</v>
      </c>
      <c r="U24" s="234">
        <v>55.25</v>
      </c>
      <c r="V24" s="234">
        <v>42.59</v>
      </c>
      <c r="W24" s="234">
        <v>12.66</v>
      </c>
      <c r="X24" s="239" t="s">
        <v>245</v>
      </c>
    </row>
    <row r="25" spans="2:24" ht="18" customHeight="1">
      <c r="B25" s="382"/>
      <c r="C25" s="13" t="s">
        <v>205</v>
      </c>
      <c r="D25" s="183" t="s">
        <v>206</v>
      </c>
      <c r="E25" s="173">
        <v>155.69300000000001</v>
      </c>
      <c r="F25" s="173">
        <v>134.26</v>
      </c>
      <c r="G25" s="173">
        <v>6.133</v>
      </c>
      <c r="H25" s="171">
        <v>15.3</v>
      </c>
      <c r="I25" s="30"/>
      <c r="J25" s="382"/>
      <c r="K25" s="199" t="s">
        <v>205</v>
      </c>
      <c r="L25" s="199" t="s">
        <v>206</v>
      </c>
      <c r="M25" s="200">
        <v>155.69300000000001</v>
      </c>
      <c r="N25" s="200">
        <v>134.26</v>
      </c>
      <c r="O25" s="200">
        <v>6.133</v>
      </c>
      <c r="P25" s="201">
        <v>15.3</v>
      </c>
      <c r="Q25" s="202"/>
      <c r="R25" s="374"/>
      <c r="S25" s="233" t="s">
        <v>205</v>
      </c>
      <c r="T25" s="233" t="s">
        <v>206</v>
      </c>
      <c r="U25" s="234">
        <v>155.69300000000001</v>
      </c>
      <c r="V25" s="234">
        <v>134.26</v>
      </c>
      <c r="W25" s="234">
        <v>6.133</v>
      </c>
      <c r="X25" s="235">
        <v>15.3</v>
      </c>
    </row>
    <row r="26" spans="2:24" ht="18" customHeight="1">
      <c r="B26" s="383"/>
      <c r="C26" s="13" t="s">
        <v>207</v>
      </c>
      <c r="D26" s="183" t="s">
        <v>208</v>
      </c>
      <c r="E26" s="173">
        <v>103.7</v>
      </c>
      <c r="F26" s="173">
        <v>90.14</v>
      </c>
      <c r="G26" s="173">
        <v>13.56</v>
      </c>
      <c r="H26" s="171" t="s">
        <v>248</v>
      </c>
      <c r="I26" s="30"/>
      <c r="J26" s="383"/>
      <c r="K26" s="199" t="s">
        <v>207</v>
      </c>
      <c r="L26" s="199" t="s">
        <v>208</v>
      </c>
      <c r="M26" s="200">
        <v>103.7</v>
      </c>
      <c r="N26" s="200">
        <v>90.14</v>
      </c>
      <c r="O26" s="200">
        <v>13.56</v>
      </c>
      <c r="P26" s="201" t="s">
        <v>254</v>
      </c>
      <c r="Q26" s="202"/>
      <c r="R26" s="375"/>
      <c r="S26" s="233" t="s">
        <v>207</v>
      </c>
      <c r="T26" s="233" t="s">
        <v>208</v>
      </c>
      <c r="U26" s="234">
        <v>103.7</v>
      </c>
      <c r="V26" s="234">
        <v>90.14</v>
      </c>
      <c r="W26" s="234">
        <v>13.56</v>
      </c>
      <c r="X26" s="235" t="s">
        <v>245</v>
      </c>
    </row>
    <row r="27" spans="2:24" ht="18" customHeight="1">
      <c r="B27" s="77" t="s">
        <v>185</v>
      </c>
      <c r="C27" s="12" t="s">
        <v>27</v>
      </c>
      <c r="D27" s="183" t="s">
        <v>189</v>
      </c>
      <c r="E27" s="173">
        <v>41.099999999999994</v>
      </c>
      <c r="F27" s="173">
        <v>36.799999999999997</v>
      </c>
      <c r="G27" s="173">
        <v>4.3</v>
      </c>
      <c r="H27" s="171">
        <v>0</v>
      </c>
      <c r="I27" s="37"/>
      <c r="J27" s="77" t="s">
        <v>185</v>
      </c>
      <c r="K27" s="12" t="s">
        <v>27</v>
      </c>
      <c r="L27" s="13" t="s">
        <v>189</v>
      </c>
      <c r="M27" s="173">
        <v>41.1</v>
      </c>
      <c r="N27" s="173">
        <v>36.799999999999997</v>
      </c>
      <c r="O27" s="173">
        <v>4.3</v>
      </c>
      <c r="P27" s="171">
        <v>0</v>
      </c>
      <c r="R27" s="240" t="s">
        <v>185</v>
      </c>
      <c r="S27" s="214" t="s">
        <v>27</v>
      </c>
      <c r="T27" s="222" t="s">
        <v>189</v>
      </c>
      <c r="U27" s="333">
        <v>41.1</v>
      </c>
      <c r="V27" s="333">
        <v>36.799999999999997</v>
      </c>
      <c r="W27" s="333">
        <v>4.3</v>
      </c>
      <c r="X27" s="332">
        <v>0</v>
      </c>
    </row>
    <row r="28" spans="2:24" ht="18" customHeight="1">
      <c r="B28" s="77" t="s">
        <v>28</v>
      </c>
      <c r="C28" s="12" t="s">
        <v>29</v>
      </c>
      <c r="D28" s="183" t="s">
        <v>234</v>
      </c>
      <c r="E28" s="173">
        <v>38.1</v>
      </c>
      <c r="F28" s="173">
        <v>24.6</v>
      </c>
      <c r="G28" s="173">
        <v>1.6</v>
      </c>
      <c r="H28" s="171">
        <v>11.9</v>
      </c>
      <c r="I28" s="37"/>
      <c r="J28" s="77" t="s">
        <v>28</v>
      </c>
      <c r="K28" s="12" t="s">
        <v>29</v>
      </c>
      <c r="L28" s="13" t="s">
        <v>234</v>
      </c>
      <c r="M28" s="173">
        <v>38.1</v>
      </c>
      <c r="N28" s="173">
        <v>24.6</v>
      </c>
      <c r="O28" s="173">
        <v>1.6</v>
      </c>
      <c r="P28" s="171">
        <v>11.9</v>
      </c>
      <c r="R28" s="240" t="s">
        <v>28</v>
      </c>
      <c r="S28" s="214" t="s">
        <v>29</v>
      </c>
      <c r="T28" s="222" t="s">
        <v>234</v>
      </c>
      <c r="U28" s="333">
        <v>38.1</v>
      </c>
      <c r="V28" s="333">
        <v>24.6</v>
      </c>
      <c r="W28" s="333">
        <v>1.6</v>
      </c>
      <c r="X28" s="332">
        <v>11.9</v>
      </c>
    </row>
    <row r="29" spans="2:24" ht="18" customHeight="1" thickBot="1">
      <c r="B29" s="78" t="s">
        <v>30</v>
      </c>
      <c r="C29" s="49" t="s">
        <v>31</v>
      </c>
      <c r="D29" s="165" t="s">
        <v>200</v>
      </c>
      <c r="E29" s="174">
        <v>68.5</v>
      </c>
      <c r="F29" s="174">
        <v>61.6</v>
      </c>
      <c r="G29" s="174">
        <v>5.4</v>
      </c>
      <c r="H29" s="172">
        <v>1.5</v>
      </c>
      <c r="I29" s="37"/>
      <c r="J29" s="78" t="s">
        <v>30</v>
      </c>
      <c r="K29" s="49" t="s">
        <v>31</v>
      </c>
      <c r="L29" s="39" t="s">
        <v>200</v>
      </c>
      <c r="M29" s="174">
        <v>68.5</v>
      </c>
      <c r="N29" s="174">
        <v>61.6</v>
      </c>
      <c r="O29" s="174">
        <v>5.4</v>
      </c>
      <c r="P29" s="172">
        <v>1.5</v>
      </c>
      <c r="R29" s="241" t="s">
        <v>30</v>
      </c>
      <c r="S29" s="242" t="s">
        <v>31</v>
      </c>
      <c r="T29" s="226" t="s">
        <v>200</v>
      </c>
      <c r="U29" s="330">
        <v>70.7</v>
      </c>
      <c r="V29" s="330">
        <v>63.8</v>
      </c>
      <c r="W29" s="330">
        <v>5.4</v>
      </c>
      <c r="X29" s="331">
        <v>1.5</v>
      </c>
    </row>
    <row r="30" spans="2:24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2:2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</sheetData>
  <mergeCells count="18">
    <mergeCell ref="J7:J26"/>
    <mergeCell ref="J4:J5"/>
    <mergeCell ref="K4:K5"/>
    <mergeCell ref="L4:L5"/>
    <mergeCell ref="M4:P4"/>
    <mergeCell ref="J6:K6"/>
    <mergeCell ref="B7:B26"/>
    <mergeCell ref="B4:B5"/>
    <mergeCell ref="C4:C5"/>
    <mergeCell ref="D4:D5"/>
    <mergeCell ref="E4:H4"/>
    <mergeCell ref="B6:C6"/>
    <mergeCell ref="R7:R26"/>
    <mergeCell ref="R4:R5"/>
    <mergeCell ref="S4:S5"/>
    <mergeCell ref="T4:T5"/>
    <mergeCell ref="U4:X4"/>
    <mergeCell ref="R6:S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6"/>
  <sheetViews>
    <sheetView zoomScale="85" zoomScaleNormal="85" workbookViewId="0">
      <selection activeCell="F65" sqref="F65"/>
    </sheetView>
  </sheetViews>
  <sheetFormatPr defaultRowHeight="17.399999999999999"/>
  <cols>
    <col min="3" max="3" width="12.3984375" customWidth="1"/>
    <col min="4" max="23" width="15.59765625" customWidth="1"/>
    <col min="25" max="25" width="15.5" customWidth="1"/>
    <col min="26" max="26" width="15.3984375" customWidth="1"/>
    <col min="27" max="27" width="17.19921875" customWidth="1"/>
  </cols>
  <sheetData>
    <row r="1" spans="2:24" ht="25.2">
      <c r="B1" s="1" t="s">
        <v>34</v>
      </c>
    </row>
    <row r="2" spans="2:24" ht="21">
      <c r="C2" s="2" t="s">
        <v>8</v>
      </c>
    </row>
    <row r="3" spans="2:24" ht="17.25" customHeight="1" thickBot="1">
      <c r="B3" s="14"/>
      <c r="C3" s="14"/>
      <c r="D3" s="14"/>
      <c r="E3" s="14"/>
      <c r="F3" s="14"/>
      <c r="G3" s="14"/>
      <c r="H3" s="14"/>
      <c r="I3" s="15"/>
      <c r="J3" s="14"/>
      <c r="K3" s="14"/>
      <c r="L3" s="14"/>
      <c r="M3" s="14"/>
      <c r="N3" s="14"/>
      <c r="O3" s="15"/>
      <c r="P3" s="14"/>
      <c r="Q3" s="14"/>
      <c r="R3" s="14"/>
      <c r="S3" s="14"/>
      <c r="T3" s="14"/>
      <c r="U3" s="14"/>
      <c r="V3" s="14"/>
      <c r="W3" s="15"/>
    </row>
    <row r="4" spans="2:24" ht="30" customHeight="1">
      <c r="B4" s="391" t="s">
        <v>35</v>
      </c>
      <c r="C4" s="392"/>
      <c r="D4" s="384" t="s">
        <v>9</v>
      </c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79"/>
    </row>
    <row r="5" spans="2:24" ht="30" customHeight="1" thickBot="1">
      <c r="B5" s="393"/>
      <c r="C5" s="394"/>
      <c r="D5" s="82" t="s">
        <v>36</v>
      </c>
      <c r="E5" s="82" t="s">
        <v>10</v>
      </c>
      <c r="F5" s="82" t="s">
        <v>11</v>
      </c>
      <c r="G5" s="82" t="s">
        <v>12</v>
      </c>
      <c r="H5" s="82" t="s">
        <v>13</v>
      </c>
      <c r="I5" s="82" t="s">
        <v>14</v>
      </c>
      <c r="J5" s="82" t="s">
        <v>15</v>
      </c>
      <c r="K5" s="82" t="s">
        <v>16</v>
      </c>
      <c r="L5" s="82" t="s">
        <v>17</v>
      </c>
      <c r="M5" s="82" t="s">
        <v>18</v>
      </c>
      <c r="N5" s="82" t="s">
        <v>19</v>
      </c>
      <c r="O5" s="83" t="s">
        <v>20</v>
      </c>
      <c r="P5" s="84" t="s">
        <v>21</v>
      </c>
      <c r="Q5" s="82" t="s">
        <v>22</v>
      </c>
      <c r="R5" s="82" t="s">
        <v>23</v>
      </c>
      <c r="S5" s="82" t="s">
        <v>24</v>
      </c>
      <c r="T5" s="82" t="s">
        <v>25</v>
      </c>
      <c r="U5" s="85" t="s">
        <v>26</v>
      </c>
      <c r="V5" s="86" t="s">
        <v>205</v>
      </c>
      <c r="W5" s="87" t="s">
        <v>207</v>
      </c>
      <c r="X5" s="79"/>
    </row>
    <row r="6" spans="2:24" ht="20.100000000000001" customHeight="1" thickTop="1">
      <c r="B6" s="395" t="s">
        <v>37</v>
      </c>
      <c r="C6" s="396"/>
      <c r="D6" s="91">
        <v>10750</v>
      </c>
      <c r="E6" s="207">
        <v>148</v>
      </c>
      <c r="F6" s="207">
        <v>151</v>
      </c>
      <c r="G6" s="211">
        <v>4</v>
      </c>
      <c r="H6" s="211">
        <v>0</v>
      </c>
      <c r="I6" s="211">
        <v>0</v>
      </c>
      <c r="J6" s="211">
        <v>6</v>
      </c>
      <c r="K6" s="211">
        <v>157</v>
      </c>
      <c r="L6" s="213">
        <v>0</v>
      </c>
      <c r="M6" s="213">
        <v>0</v>
      </c>
      <c r="N6" s="213">
        <v>314</v>
      </c>
      <c r="O6" s="209">
        <v>2520</v>
      </c>
      <c r="P6" s="216">
        <v>18</v>
      </c>
      <c r="Q6" s="91">
        <v>1608</v>
      </c>
      <c r="R6" s="91">
        <v>4</v>
      </c>
      <c r="S6" s="33"/>
      <c r="T6" s="91">
        <v>2589</v>
      </c>
      <c r="U6" s="218">
        <v>651</v>
      </c>
      <c r="V6" s="92">
        <v>1242</v>
      </c>
      <c r="W6" s="58">
        <v>1311</v>
      </c>
      <c r="X6" s="79"/>
    </row>
    <row r="7" spans="2:24" ht="20.100000000000001" customHeight="1">
      <c r="B7" s="389" t="s">
        <v>38</v>
      </c>
      <c r="C7" s="390"/>
      <c r="D7" s="93">
        <v>8814</v>
      </c>
      <c r="E7" s="208">
        <v>3157</v>
      </c>
      <c r="F7" s="208">
        <v>1510</v>
      </c>
      <c r="G7" s="212">
        <v>1083</v>
      </c>
      <c r="H7" s="212">
        <v>8</v>
      </c>
      <c r="I7" s="212">
        <v>216</v>
      </c>
      <c r="J7" s="212">
        <v>137</v>
      </c>
      <c r="K7" s="212">
        <v>296</v>
      </c>
      <c r="L7" s="214">
        <v>114</v>
      </c>
      <c r="M7" s="215">
        <v>5</v>
      </c>
      <c r="N7" s="215">
        <v>25</v>
      </c>
      <c r="O7" s="95">
        <v>1305</v>
      </c>
      <c r="P7" s="217">
        <v>0</v>
      </c>
      <c r="Q7" s="93">
        <v>429</v>
      </c>
      <c r="R7" s="93">
        <v>156</v>
      </c>
      <c r="S7" s="12">
        <v>72</v>
      </c>
      <c r="T7" s="93">
        <v>291</v>
      </c>
      <c r="U7" s="215">
        <v>0</v>
      </c>
      <c r="V7" s="97">
        <v>0</v>
      </c>
      <c r="W7" s="98">
        <v>10</v>
      </c>
      <c r="X7" s="79"/>
    </row>
    <row r="8" spans="2:24" ht="20.100000000000001" customHeight="1">
      <c r="B8" s="389" t="s">
        <v>39</v>
      </c>
      <c r="C8" s="390"/>
      <c r="D8" s="93">
        <v>9821</v>
      </c>
      <c r="E8" s="208">
        <v>4168</v>
      </c>
      <c r="F8" s="208">
        <v>1577</v>
      </c>
      <c r="G8" s="212">
        <v>514</v>
      </c>
      <c r="H8" s="212">
        <v>9</v>
      </c>
      <c r="I8" s="212">
        <v>117</v>
      </c>
      <c r="J8" s="212">
        <v>85</v>
      </c>
      <c r="K8" s="212">
        <v>521</v>
      </c>
      <c r="L8" s="214">
        <v>177</v>
      </c>
      <c r="M8" s="215">
        <v>0</v>
      </c>
      <c r="N8" s="215">
        <v>853</v>
      </c>
      <c r="O8" s="95">
        <v>707</v>
      </c>
      <c r="P8" s="217">
        <v>20</v>
      </c>
      <c r="Q8" s="93">
        <v>507</v>
      </c>
      <c r="R8" s="93">
        <v>258</v>
      </c>
      <c r="S8" s="94">
        <v>0</v>
      </c>
      <c r="T8" s="93">
        <v>203</v>
      </c>
      <c r="U8" s="210">
        <v>12</v>
      </c>
      <c r="V8" s="99">
        <v>26</v>
      </c>
      <c r="W8" s="59">
        <v>67</v>
      </c>
      <c r="X8" s="79"/>
    </row>
    <row r="9" spans="2:24" ht="20.100000000000001" customHeight="1">
      <c r="B9" s="389" t="s">
        <v>40</v>
      </c>
      <c r="C9" s="390"/>
      <c r="D9" s="93">
        <v>9184</v>
      </c>
      <c r="E9" s="208">
        <v>2190</v>
      </c>
      <c r="F9" s="208">
        <v>1222</v>
      </c>
      <c r="G9" s="212">
        <v>581</v>
      </c>
      <c r="H9" s="212">
        <v>0</v>
      </c>
      <c r="I9" s="212">
        <v>136</v>
      </c>
      <c r="J9" s="212">
        <v>77</v>
      </c>
      <c r="K9" s="212">
        <v>273</v>
      </c>
      <c r="L9" s="214">
        <v>149</v>
      </c>
      <c r="M9" s="215">
        <v>0</v>
      </c>
      <c r="N9" s="215">
        <v>185</v>
      </c>
      <c r="O9" s="95">
        <v>1385</v>
      </c>
      <c r="P9" s="217">
        <v>9</v>
      </c>
      <c r="Q9" s="93">
        <v>1047</v>
      </c>
      <c r="R9" s="93">
        <v>226</v>
      </c>
      <c r="S9" s="94">
        <v>0</v>
      </c>
      <c r="T9" s="93">
        <v>896</v>
      </c>
      <c r="U9" s="210">
        <v>212</v>
      </c>
      <c r="V9" s="99">
        <v>228</v>
      </c>
      <c r="W9" s="59">
        <v>368</v>
      </c>
      <c r="X9" s="79"/>
    </row>
    <row r="10" spans="2:24" ht="20.100000000000001" customHeight="1">
      <c r="B10" s="389" t="s">
        <v>41</v>
      </c>
      <c r="C10" s="390"/>
      <c r="D10" s="294">
        <f>SUM(E10:W10)</f>
        <v>57660</v>
      </c>
      <c r="E10" s="208">
        <v>9846</v>
      </c>
      <c r="F10" s="208">
        <v>3900</v>
      </c>
      <c r="G10" s="212">
        <v>2216</v>
      </c>
      <c r="H10" s="212">
        <v>75</v>
      </c>
      <c r="I10" s="212">
        <v>105</v>
      </c>
      <c r="J10" s="212">
        <v>232</v>
      </c>
      <c r="K10" s="300">
        <v>1359</v>
      </c>
      <c r="L10" s="199">
        <v>266</v>
      </c>
      <c r="M10" s="298">
        <v>1699</v>
      </c>
      <c r="N10" s="298">
        <v>1394</v>
      </c>
      <c r="O10" s="293">
        <v>4863</v>
      </c>
      <c r="P10" s="301">
        <v>1770</v>
      </c>
      <c r="Q10" s="294">
        <v>4664</v>
      </c>
      <c r="R10" s="294">
        <v>10797</v>
      </c>
      <c r="S10" s="199">
        <v>72</v>
      </c>
      <c r="T10" s="93">
        <v>5630</v>
      </c>
      <c r="U10" s="219">
        <v>2491</v>
      </c>
      <c r="V10" s="101">
        <v>3914</v>
      </c>
      <c r="W10" s="102">
        <v>2367</v>
      </c>
      <c r="X10" s="79"/>
    </row>
    <row r="11" spans="2:24" ht="20.100000000000001" customHeight="1">
      <c r="B11" s="381" t="s">
        <v>64</v>
      </c>
      <c r="C11" s="12" t="s">
        <v>42</v>
      </c>
      <c r="D11" s="303">
        <f>SUM(E11:W11)</f>
        <v>1579.2756000000002</v>
      </c>
      <c r="E11" s="104">
        <v>174.06960000000001</v>
      </c>
      <c r="F11" s="12">
        <v>209.32499999999999</v>
      </c>
      <c r="G11" s="104">
        <v>14.183</v>
      </c>
      <c r="H11" s="94">
        <v>0</v>
      </c>
      <c r="I11" s="104">
        <v>29.417000000000002</v>
      </c>
      <c r="J11" s="104">
        <v>5.3250000000000002</v>
      </c>
      <c r="K11" s="295">
        <v>50.478999999999999</v>
      </c>
      <c r="L11" s="199">
        <v>38.1</v>
      </c>
      <c r="M11" s="295">
        <v>28.018999999999998</v>
      </c>
      <c r="N11" s="295">
        <v>73.209999999999994</v>
      </c>
      <c r="O11" s="296">
        <v>194.5</v>
      </c>
      <c r="P11" s="297">
        <v>0</v>
      </c>
      <c r="Q11" s="199">
        <v>72.108999999999995</v>
      </c>
      <c r="R11" s="199">
        <v>146.072</v>
      </c>
      <c r="S11" s="298">
        <v>0</v>
      </c>
      <c r="T11" s="12">
        <v>251.22300000000001</v>
      </c>
      <c r="U11" s="210">
        <v>55.265000000000001</v>
      </c>
      <c r="V11" s="99">
        <v>134.26900000000001</v>
      </c>
      <c r="W11" s="59">
        <v>103.71</v>
      </c>
      <c r="X11" s="79"/>
    </row>
    <row r="12" spans="2:24" ht="20.100000000000001" customHeight="1">
      <c r="B12" s="382"/>
      <c r="C12" s="12" t="s">
        <v>43</v>
      </c>
      <c r="D12" s="303">
        <f>SUM(E12:W12)</f>
        <v>4.0030000000000001</v>
      </c>
      <c r="E12" s="94">
        <v>0</v>
      </c>
      <c r="F12" s="94">
        <v>0</v>
      </c>
      <c r="G12" s="94">
        <v>0</v>
      </c>
      <c r="H12" s="104">
        <v>4.0030000000000001</v>
      </c>
      <c r="I12" s="94">
        <v>0</v>
      </c>
      <c r="J12" s="94">
        <v>0</v>
      </c>
      <c r="K12" s="298">
        <v>0</v>
      </c>
      <c r="L12" s="298">
        <v>0</v>
      </c>
      <c r="M12" s="298">
        <v>0</v>
      </c>
      <c r="N12" s="298">
        <v>0</v>
      </c>
      <c r="O12" s="298">
        <v>0</v>
      </c>
      <c r="P12" s="299">
        <v>0</v>
      </c>
      <c r="Q12" s="298">
        <v>0</v>
      </c>
      <c r="R12" s="298">
        <v>0</v>
      </c>
      <c r="S12" s="298">
        <v>0</v>
      </c>
      <c r="T12" s="94">
        <v>0</v>
      </c>
      <c r="U12" s="94">
        <v>0</v>
      </c>
      <c r="V12" s="97">
        <v>0</v>
      </c>
      <c r="W12" s="98">
        <v>0</v>
      </c>
      <c r="X12" s="79"/>
    </row>
    <row r="13" spans="2:24" ht="20.100000000000001" customHeight="1">
      <c r="B13" s="383"/>
      <c r="C13" s="12" t="s">
        <v>44</v>
      </c>
      <c r="D13" s="303">
        <f>SUM(E13:W13)</f>
        <v>722.52390000000003</v>
      </c>
      <c r="E13" s="104">
        <v>278.69389999999999</v>
      </c>
      <c r="F13" s="12">
        <v>7.8540000000000001</v>
      </c>
      <c r="G13" s="104">
        <v>138.54300000000001</v>
      </c>
      <c r="H13" s="94">
        <v>0</v>
      </c>
      <c r="I13" s="94">
        <v>0</v>
      </c>
      <c r="J13" s="104">
        <v>9.3330000000000002</v>
      </c>
      <c r="K13" s="298">
        <v>0</v>
      </c>
      <c r="L13" s="199">
        <v>11.6</v>
      </c>
      <c r="M13" s="298">
        <v>0</v>
      </c>
      <c r="N13" s="298">
        <v>0</v>
      </c>
      <c r="O13" s="296">
        <v>96.3</v>
      </c>
      <c r="P13" s="297">
        <v>16.899999999999999</v>
      </c>
      <c r="Q13" s="199">
        <v>154.13999999999999</v>
      </c>
      <c r="R13" s="298">
        <v>0</v>
      </c>
      <c r="S13" s="302">
        <v>3.0270000000000001</v>
      </c>
      <c r="T13" s="94">
        <v>0</v>
      </c>
      <c r="U13" s="94">
        <v>0</v>
      </c>
      <c r="V13" s="105">
        <v>6.133</v>
      </c>
      <c r="W13" s="107">
        <v>0</v>
      </c>
      <c r="X13" s="79"/>
    </row>
    <row r="14" spans="2:24" ht="20.100000000000001" customHeight="1">
      <c r="B14" s="381" t="s">
        <v>45</v>
      </c>
      <c r="C14" s="12" t="s">
        <v>46</v>
      </c>
      <c r="D14" s="303">
        <f>SUM(E14:W14)</f>
        <v>1574.6757900000002</v>
      </c>
      <c r="E14" s="104">
        <v>451.90978999999999</v>
      </c>
      <c r="F14" s="12">
        <v>217.179</v>
      </c>
      <c r="G14" s="104">
        <v>152.726</v>
      </c>
      <c r="H14" s="94">
        <v>0</v>
      </c>
      <c r="I14" s="104">
        <v>29.417000000000002</v>
      </c>
      <c r="J14" s="104">
        <v>14.657</v>
      </c>
      <c r="K14" s="298">
        <v>0</v>
      </c>
      <c r="L14" s="298">
        <v>0</v>
      </c>
      <c r="M14" s="298">
        <v>0</v>
      </c>
      <c r="N14" s="295">
        <v>73.209999999999994</v>
      </c>
      <c r="O14" s="296">
        <v>261.39999999999998</v>
      </c>
      <c r="P14" s="297">
        <v>1.59</v>
      </c>
      <c r="Q14" s="199">
        <v>222.98</v>
      </c>
      <c r="R14" s="199">
        <v>36.737000000000002</v>
      </c>
      <c r="S14" s="302">
        <v>3.0270000000000001</v>
      </c>
      <c r="T14" s="94">
        <v>0</v>
      </c>
      <c r="U14" s="94">
        <v>0</v>
      </c>
      <c r="V14" s="105">
        <v>6.133</v>
      </c>
      <c r="W14" s="107">
        <v>103.71</v>
      </c>
      <c r="X14" s="79"/>
    </row>
    <row r="15" spans="2:24" ht="20.100000000000001" customHeight="1">
      <c r="B15" s="382"/>
      <c r="C15" s="12" t="s">
        <v>47</v>
      </c>
      <c r="D15" s="103">
        <v>404.87727000000001</v>
      </c>
      <c r="E15" s="104">
        <v>1.2892699999999999</v>
      </c>
      <c r="F15" s="12">
        <v>0.124</v>
      </c>
      <c r="G15" s="94">
        <v>0</v>
      </c>
      <c r="H15" s="104">
        <v>4.8609999999999998</v>
      </c>
      <c r="I15" s="94">
        <v>0</v>
      </c>
      <c r="J15" s="94">
        <v>0</v>
      </c>
      <c r="K15" s="295">
        <v>57.631</v>
      </c>
      <c r="L15" s="298">
        <v>0</v>
      </c>
      <c r="M15" s="298">
        <v>0</v>
      </c>
      <c r="N15" s="298">
        <v>0</v>
      </c>
      <c r="O15" s="296">
        <v>29.5</v>
      </c>
      <c r="P15" s="297">
        <v>0.8</v>
      </c>
      <c r="Q15" s="199">
        <v>0.19600000000000001</v>
      </c>
      <c r="R15" s="199">
        <v>2.0790000000000002</v>
      </c>
      <c r="S15" s="298">
        <v>0</v>
      </c>
      <c r="T15" s="12">
        <v>253.5</v>
      </c>
      <c r="U15" s="34">
        <v>54.896999999999998</v>
      </c>
      <c r="V15" s="94">
        <v>0</v>
      </c>
      <c r="W15" s="108">
        <v>0</v>
      </c>
      <c r="X15" s="79"/>
    </row>
    <row r="16" spans="2:24" ht="20.100000000000001" customHeight="1">
      <c r="B16" s="383"/>
      <c r="C16" s="12" t="s">
        <v>48</v>
      </c>
      <c r="D16" s="103">
        <v>206.47000000000003</v>
      </c>
      <c r="E16" s="94">
        <v>0</v>
      </c>
      <c r="F16" s="12" t="s">
        <v>5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12">
        <v>31.5</v>
      </c>
      <c r="M16" s="104">
        <v>27.73</v>
      </c>
      <c r="N16" s="94">
        <v>0</v>
      </c>
      <c r="O16" s="105">
        <v>3.3</v>
      </c>
      <c r="P16" s="106">
        <v>14.7</v>
      </c>
      <c r="Q16" s="12" t="s">
        <v>5</v>
      </c>
      <c r="R16" s="12">
        <v>106.226</v>
      </c>
      <c r="S16" s="94">
        <v>0</v>
      </c>
      <c r="T16" s="94">
        <v>0</v>
      </c>
      <c r="U16" s="34">
        <v>15.637</v>
      </c>
      <c r="V16" s="105">
        <v>7.3769999999999998</v>
      </c>
      <c r="W16" s="107">
        <v>0</v>
      </c>
      <c r="X16" s="79"/>
    </row>
    <row r="17" spans="2:24" ht="20.100000000000001" customHeight="1">
      <c r="B17" s="389" t="s">
        <v>49</v>
      </c>
      <c r="C17" s="390"/>
      <c r="D17" s="103">
        <v>1472.8605</v>
      </c>
      <c r="E17" s="104">
        <v>327.85250000000002</v>
      </c>
      <c r="F17" s="12">
        <v>102.46299999999999</v>
      </c>
      <c r="G17" s="104">
        <v>101.717</v>
      </c>
      <c r="H17" s="104">
        <v>2.5379999999999998</v>
      </c>
      <c r="I17" s="104">
        <v>3.23</v>
      </c>
      <c r="J17" s="104">
        <v>5.875</v>
      </c>
      <c r="K17" s="104">
        <v>40.110999999999997</v>
      </c>
      <c r="L17" s="12">
        <v>50.8</v>
      </c>
      <c r="M17" s="104">
        <v>21.702999999999999</v>
      </c>
      <c r="N17" s="104">
        <v>43.109000000000002</v>
      </c>
      <c r="O17" s="105">
        <v>119.8</v>
      </c>
      <c r="P17" s="106">
        <v>16</v>
      </c>
      <c r="Q17" s="12">
        <v>123.44</v>
      </c>
      <c r="R17" s="12">
        <v>126.887</v>
      </c>
      <c r="S17" s="12">
        <v>4.0129999999999999</v>
      </c>
      <c r="T17" s="12">
        <v>171.066</v>
      </c>
      <c r="U17" s="34">
        <v>40.472999999999999</v>
      </c>
      <c r="V17" s="105">
        <v>111.699</v>
      </c>
      <c r="W17" s="107">
        <v>60.084000000000003</v>
      </c>
      <c r="X17" s="79"/>
    </row>
    <row r="18" spans="2:24" ht="20.100000000000001" customHeight="1">
      <c r="B18" s="389" t="s">
        <v>50</v>
      </c>
      <c r="C18" s="390"/>
      <c r="D18" s="103">
        <v>1521.5595000000001</v>
      </c>
      <c r="E18" s="104">
        <v>319.1345</v>
      </c>
      <c r="F18" s="12">
        <v>101.55200000000001</v>
      </c>
      <c r="G18" s="104">
        <v>35.36</v>
      </c>
      <c r="H18" s="104">
        <v>3.5979999999999999</v>
      </c>
      <c r="I18" s="104">
        <v>8.7249999999999996</v>
      </c>
      <c r="J18" s="104">
        <v>6.6929999999999996</v>
      </c>
      <c r="K18" s="104">
        <v>39.241</v>
      </c>
      <c r="L18" s="94">
        <v>0</v>
      </c>
      <c r="M18" s="104">
        <v>56.804000000000002</v>
      </c>
      <c r="N18" s="104">
        <v>40.613</v>
      </c>
      <c r="O18" s="105">
        <v>195.8</v>
      </c>
      <c r="P18" s="106">
        <v>17.600000000000001</v>
      </c>
      <c r="Q18" s="12">
        <v>112.13</v>
      </c>
      <c r="R18" s="12">
        <v>220.477</v>
      </c>
      <c r="S18" s="12">
        <v>4.0129999999999999</v>
      </c>
      <c r="T18" s="12">
        <v>138.88900000000001</v>
      </c>
      <c r="U18" s="34">
        <v>43.572000000000003</v>
      </c>
      <c r="V18" s="105">
        <v>115.586</v>
      </c>
      <c r="W18" s="107">
        <v>61.771999999999998</v>
      </c>
      <c r="X18" s="79"/>
    </row>
    <row r="19" spans="2:24" ht="20.100000000000001" customHeight="1">
      <c r="B19" s="389" t="s">
        <v>51</v>
      </c>
      <c r="C19" s="390"/>
      <c r="D19" s="103">
        <v>208.81300000000002</v>
      </c>
      <c r="E19" s="104">
        <v>13.57</v>
      </c>
      <c r="F19" s="12">
        <v>6.5629999999999997</v>
      </c>
      <c r="G19" s="104">
        <v>35.36</v>
      </c>
      <c r="H19" s="94">
        <v>0</v>
      </c>
      <c r="I19" s="94">
        <v>0</v>
      </c>
      <c r="J19" s="94">
        <v>0</v>
      </c>
      <c r="K19" s="94">
        <v>0</v>
      </c>
      <c r="L19" s="12">
        <v>6.9</v>
      </c>
      <c r="M19" s="104">
        <v>23.109000000000002</v>
      </c>
      <c r="N19" s="104">
        <v>40.613</v>
      </c>
      <c r="O19" s="105">
        <v>0</v>
      </c>
      <c r="P19" s="106">
        <v>0</v>
      </c>
      <c r="Q19" s="12">
        <v>1.1919999999999999</v>
      </c>
      <c r="R19" s="12">
        <v>56.89</v>
      </c>
      <c r="S19" s="94">
        <v>0</v>
      </c>
      <c r="T19" s="12">
        <v>6.68</v>
      </c>
      <c r="U19" s="34">
        <v>13.119</v>
      </c>
      <c r="V19" s="105">
        <v>4.8170000000000002</v>
      </c>
      <c r="W19" s="107">
        <v>0</v>
      </c>
      <c r="X19" s="79"/>
    </row>
    <row r="20" spans="2:24" ht="20.100000000000001" customHeight="1">
      <c r="B20" s="389" t="s">
        <v>52</v>
      </c>
      <c r="C20" s="390"/>
      <c r="D20" s="93">
        <v>4219</v>
      </c>
      <c r="E20" s="94">
        <v>1025</v>
      </c>
      <c r="F20" s="12">
        <v>439</v>
      </c>
      <c r="G20" s="94">
        <v>286</v>
      </c>
      <c r="H20" s="94">
        <v>10</v>
      </c>
      <c r="I20" s="94">
        <v>59</v>
      </c>
      <c r="J20" s="94">
        <v>34</v>
      </c>
      <c r="K20" s="94">
        <v>119</v>
      </c>
      <c r="L20" s="12">
        <v>36</v>
      </c>
      <c r="M20" s="94">
        <v>0</v>
      </c>
      <c r="N20" s="94">
        <v>143</v>
      </c>
      <c r="O20" s="105">
        <v>605</v>
      </c>
      <c r="P20" s="106">
        <v>6</v>
      </c>
      <c r="Q20" s="12">
        <v>432</v>
      </c>
      <c r="R20" s="12">
        <v>87</v>
      </c>
      <c r="S20" s="12">
        <v>9</v>
      </c>
      <c r="T20" s="12">
        <v>450</v>
      </c>
      <c r="U20" s="34">
        <v>73</v>
      </c>
      <c r="V20" s="105">
        <v>212</v>
      </c>
      <c r="W20" s="107">
        <v>194</v>
      </c>
      <c r="X20" s="79"/>
    </row>
    <row r="21" spans="2:24" ht="20.100000000000001" customHeight="1">
      <c r="B21" s="389" t="s">
        <v>53</v>
      </c>
      <c r="C21" s="390"/>
      <c r="D21" s="93">
        <v>3248</v>
      </c>
      <c r="E21" s="94">
        <v>337</v>
      </c>
      <c r="F21" s="12">
        <v>674</v>
      </c>
      <c r="G21" s="94">
        <v>74</v>
      </c>
      <c r="H21" s="94">
        <v>2</v>
      </c>
      <c r="I21" s="94">
        <v>43</v>
      </c>
      <c r="J21" s="94">
        <v>17</v>
      </c>
      <c r="K21" s="94">
        <v>19</v>
      </c>
      <c r="L21" s="12">
        <v>34</v>
      </c>
      <c r="M21" s="94">
        <v>2</v>
      </c>
      <c r="N21" s="94">
        <v>52</v>
      </c>
      <c r="O21" s="105">
        <v>262</v>
      </c>
      <c r="P21" s="106">
        <v>38</v>
      </c>
      <c r="Q21" s="12">
        <v>663</v>
      </c>
      <c r="R21" s="12">
        <v>258</v>
      </c>
      <c r="S21" s="12">
        <v>1</v>
      </c>
      <c r="T21" s="12">
        <v>386</v>
      </c>
      <c r="U21" s="34">
        <v>50</v>
      </c>
      <c r="V21" s="105">
        <v>260</v>
      </c>
      <c r="W21" s="107">
        <v>76</v>
      </c>
      <c r="X21" s="79"/>
    </row>
    <row r="22" spans="2:24" ht="20.100000000000001" customHeight="1">
      <c r="B22" s="389" t="s">
        <v>54</v>
      </c>
      <c r="C22" s="390"/>
      <c r="D22" s="93">
        <v>68</v>
      </c>
      <c r="E22" s="94">
        <v>24</v>
      </c>
      <c r="F22" s="12">
        <v>2</v>
      </c>
      <c r="G22" s="94">
        <v>12</v>
      </c>
      <c r="H22" s="94">
        <v>2</v>
      </c>
      <c r="I22" s="94">
        <v>0</v>
      </c>
      <c r="J22" s="94">
        <v>0</v>
      </c>
      <c r="K22" s="94">
        <v>0</v>
      </c>
      <c r="L22" s="94">
        <v>0</v>
      </c>
      <c r="M22" s="94">
        <v>2</v>
      </c>
      <c r="N22" s="94">
        <v>2</v>
      </c>
      <c r="O22" s="105">
        <v>8</v>
      </c>
      <c r="P22" s="106">
        <v>2</v>
      </c>
      <c r="Q22" s="12">
        <v>2</v>
      </c>
      <c r="R22" s="12">
        <v>4</v>
      </c>
      <c r="S22" s="94">
        <v>0</v>
      </c>
      <c r="T22" s="12">
        <v>4</v>
      </c>
      <c r="U22" s="34">
        <v>2</v>
      </c>
      <c r="V22" s="105">
        <v>2</v>
      </c>
      <c r="W22" s="107">
        <v>0</v>
      </c>
      <c r="X22" s="79"/>
    </row>
    <row r="23" spans="2:24" ht="20.100000000000001" customHeight="1">
      <c r="B23" s="389" t="s">
        <v>55</v>
      </c>
      <c r="C23" s="390"/>
      <c r="D23" s="93">
        <v>1108</v>
      </c>
      <c r="E23" s="94">
        <v>219</v>
      </c>
      <c r="F23" s="12">
        <v>189</v>
      </c>
      <c r="G23" s="94">
        <v>153</v>
      </c>
      <c r="H23" s="94">
        <v>6</v>
      </c>
      <c r="I23" s="94">
        <v>21</v>
      </c>
      <c r="J23" s="94">
        <v>4</v>
      </c>
      <c r="K23" s="94">
        <v>13</v>
      </c>
      <c r="L23" s="12">
        <v>5</v>
      </c>
      <c r="M23" s="94">
        <v>0</v>
      </c>
      <c r="N23" s="94">
        <v>29</v>
      </c>
      <c r="O23" s="105">
        <v>166</v>
      </c>
      <c r="P23" s="106">
        <v>0</v>
      </c>
      <c r="Q23" s="12">
        <v>99</v>
      </c>
      <c r="R23" s="12">
        <v>52</v>
      </c>
      <c r="S23" s="94">
        <v>0</v>
      </c>
      <c r="T23" s="12">
        <v>81</v>
      </c>
      <c r="U23" s="34">
        <v>15</v>
      </c>
      <c r="V23" s="105">
        <v>21</v>
      </c>
      <c r="W23" s="107">
        <v>35</v>
      </c>
      <c r="X23" s="79"/>
    </row>
    <row r="24" spans="2:24" ht="20.100000000000001" customHeight="1">
      <c r="B24" s="389" t="s">
        <v>56</v>
      </c>
      <c r="C24" s="390"/>
      <c r="D24" s="93">
        <v>184</v>
      </c>
      <c r="E24" s="94">
        <v>31</v>
      </c>
      <c r="F24" s="12">
        <v>27</v>
      </c>
      <c r="G24" s="94">
        <v>4</v>
      </c>
      <c r="H24" s="94">
        <v>0</v>
      </c>
      <c r="I24" s="94">
        <v>2</v>
      </c>
      <c r="J24" s="94">
        <v>0</v>
      </c>
      <c r="K24" s="94">
        <v>6</v>
      </c>
      <c r="L24" s="12">
        <v>19</v>
      </c>
      <c r="M24" s="94">
        <v>6</v>
      </c>
      <c r="N24" s="94">
        <v>4</v>
      </c>
      <c r="O24" s="105">
        <v>20</v>
      </c>
      <c r="P24" s="106">
        <v>4</v>
      </c>
      <c r="Q24" s="12">
        <v>20</v>
      </c>
      <c r="R24" s="12">
        <v>13</v>
      </c>
      <c r="S24" s="94">
        <v>0</v>
      </c>
      <c r="T24" s="12">
        <v>12</v>
      </c>
      <c r="U24" s="34">
        <v>4</v>
      </c>
      <c r="V24" s="105">
        <v>6</v>
      </c>
      <c r="W24" s="107">
        <v>6</v>
      </c>
      <c r="X24" s="79"/>
    </row>
    <row r="25" spans="2:24" ht="20.100000000000001" customHeight="1">
      <c r="B25" s="389" t="s">
        <v>57</v>
      </c>
      <c r="C25" s="390"/>
      <c r="D25" s="93">
        <v>387</v>
      </c>
      <c r="E25" s="94">
        <v>19</v>
      </c>
      <c r="F25" s="12">
        <v>79</v>
      </c>
      <c r="G25" s="94">
        <v>20</v>
      </c>
      <c r="H25" s="94">
        <v>0</v>
      </c>
      <c r="I25" s="94">
        <v>19</v>
      </c>
      <c r="J25" s="94">
        <v>0</v>
      </c>
      <c r="K25" s="94">
        <v>1</v>
      </c>
      <c r="L25" s="12">
        <v>2</v>
      </c>
      <c r="M25" s="94">
        <v>0</v>
      </c>
      <c r="N25" s="94">
        <v>6</v>
      </c>
      <c r="O25" s="105">
        <v>73</v>
      </c>
      <c r="P25" s="106">
        <v>0</v>
      </c>
      <c r="Q25" s="12">
        <v>27</v>
      </c>
      <c r="R25" s="12">
        <v>49</v>
      </c>
      <c r="S25" s="94">
        <v>0</v>
      </c>
      <c r="T25" s="12">
        <v>36</v>
      </c>
      <c r="U25" s="94">
        <v>0</v>
      </c>
      <c r="V25" s="105">
        <v>20</v>
      </c>
      <c r="W25" s="107">
        <v>36</v>
      </c>
      <c r="X25" s="79"/>
    </row>
    <row r="26" spans="2:24" ht="20.100000000000001" customHeight="1">
      <c r="B26" s="381" t="s">
        <v>65</v>
      </c>
      <c r="C26" s="12" t="s">
        <v>58</v>
      </c>
      <c r="D26" s="93">
        <v>164554</v>
      </c>
      <c r="E26" s="94">
        <v>47645</v>
      </c>
      <c r="F26" s="93">
        <v>20714</v>
      </c>
      <c r="G26" s="94">
        <v>16497</v>
      </c>
      <c r="H26" s="94">
        <v>0</v>
      </c>
      <c r="I26" s="94">
        <v>3272</v>
      </c>
      <c r="J26" s="94">
        <v>772</v>
      </c>
      <c r="K26" s="94">
        <v>4205</v>
      </c>
      <c r="L26" s="94">
        <v>0</v>
      </c>
      <c r="M26" s="94">
        <v>0</v>
      </c>
      <c r="N26" s="94">
        <v>8134</v>
      </c>
      <c r="O26" s="95">
        <v>32530</v>
      </c>
      <c r="P26" s="96">
        <v>46</v>
      </c>
      <c r="Q26" s="93">
        <v>19814</v>
      </c>
      <c r="R26" s="93">
        <v>1386</v>
      </c>
      <c r="S26" s="12">
        <v>320</v>
      </c>
      <c r="T26" s="93">
        <v>5592</v>
      </c>
      <c r="U26" s="94">
        <v>0</v>
      </c>
      <c r="V26" s="95">
        <v>2803</v>
      </c>
      <c r="W26" s="107">
        <v>824</v>
      </c>
      <c r="X26" s="79"/>
    </row>
    <row r="27" spans="2:24" ht="20.100000000000001" customHeight="1">
      <c r="B27" s="383"/>
      <c r="C27" s="12" t="s">
        <v>59</v>
      </c>
      <c r="D27" s="93">
        <v>15299</v>
      </c>
      <c r="E27" s="94">
        <v>5980</v>
      </c>
      <c r="F27" s="93">
        <v>1210</v>
      </c>
      <c r="G27" s="94">
        <v>2469</v>
      </c>
      <c r="H27" s="94">
        <v>0</v>
      </c>
      <c r="I27" s="94">
        <v>0</v>
      </c>
      <c r="J27" s="94">
        <v>0</v>
      </c>
      <c r="K27" s="94">
        <v>0</v>
      </c>
      <c r="L27" s="93">
        <v>2399</v>
      </c>
      <c r="M27" s="94">
        <v>0</v>
      </c>
      <c r="N27" s="94">
        <v>2875</v>
      </c>
      <c r="O27" s="95">
        <v>253</v>
      </c>
      <c r="P27" s="96">
        <v>11</v>
      </c>
      <c r="Q27" s="93" t="s">
        <v>5</v>
      </c>
      <c r="R27" s="93">
        <v>102</v>
      </c>
      <c r="S27" s="94">
        <v>0</v>
      </c>
      <c r="T27" s="94">
        <v>0</v>
      </c>
      <c r="U27" s="94">
        <v>0</v>
      </c>
      <c r="V27" s="94">
        <v>0</v>
      </c>
      <c r="W27" s="108">
        <v>0</v>
      </c>
      <c r="X27" s="79"/>
    </row>
    <row r="28" spans="2:24" ht="20.100000000000001" customHeight="1">
      <c r="B28" s="389" t="s">
        <v>60</v>
      </c>
      <c r="C28" s="390"/>
      <c r="D28" s="93">
        <v>19726</v>
      </c>
      <c r="E28" s="94">
        <v>1044</v>
      </c>
      <c r="F28" s="93">
        <v>284</v>
      </c>
      <c r="G28" s="94">
        <v>398</v>
      </c>
      <c r="H28" s="94">
        <v>113</v>
      </c>
      <c r="I28" s="94">
        <v>0</v>
      </c>
      <c r="J28" s="94">
        <v>10</v>
      </c>
      <c r="K28" s="94">
        <v>36</v>
      </c>
      <c r="L28" s="93">
        <v>6668</v>
      </c>
      <c r="M28" s="94">
        <v>1226</v>
      </c>
      <c r="N28" s="94">
        <v>68</v>
      </c>
      <c r="O28" s="95">
        <v>256</v>
      </c>
      <c r="P28" s="96">
        <v>644</v>
      </c>
      <c r="Q28" s="93">
        <v>206</v>
      </c>
      <c r="R28" s="93">
        <v>4786</v>
      </c>
      <c r="S28" s="94">
        <v>0</v>
      </c>
      <c r="T28" s="93">
        <v>272</v>
      </c>
      <c r="U28" s="100">
        <v>719</v>
      </c>
      <c r="V28" s="95">
        <v>2948</v>
      </c>
      <c r="W28" s="107">
        <v>48</v>
      </c>
      <c r="X28" s="79"/>
    </row>
    <row r="29" spans="2:24" ht="20.100000000000001" customHeight="1">
      <c r="B29" s="389" t="s">
        <v>61</v>
      </c>
      <c r="C29" s="390"/>
      <c r="D29" s="93">
        <v>106159</v>
      </c>
      <c r="E29" s="94">
        <v>20878</v>
      </c>
      <c r="F29" s="93">
        <v>13469</v>
      </c>
      <c r="G29" s="94">
        <v>8193</v>
      </c>
      <c r="H29" s="94">
        <v>182</v>
      </c>
      <c r="I29" s="94">
        <v>334</v>
      </c>
      <c r="J29" s="94">
        <v>550</v>
      </c>
      <c r="K29" s="94">
        <v>2877</v>
      </c>
      <c r="L29" s="94">
        <v>0</v>
      </c>
      <c r="M29" s="94">
        <v>2688</v>
      </c>
      <c r="N29" s="94">
        <v>3132</v>
      </c>
      <c r="O29" s="95">
        <v>11286</v>
      </c>
      <c r="P29" s="96">
        <v>272</v>
      </c>
      <c r="Q29" s="93">
        <v>10221</v>
      </c>
      <c r="R29" s="93">
        <v>11446</v>
      </c>
      <c r="S29" s="12">
        <v>148</v>
      </c>
      <c r="T29" s="93">
        <v>8728</v>
      </c>
      <c r="U29" s="100">
        <v>4523</v>
      </c>
      <c r="V29" s="95">
        <v>6653</v>
      </c>
      <c r="W29" s="107">
        <v>579</v>
      </c>
      <c r="X29" s="79"/>
    </row>
    <row r="30" spans="2:24" ht="20.100000000000001" customHeight="1">
      <c r="B30" s="389" t="s">
        <v>62</v>
      </c>
      <c r="C30" s="390"/>
      <c r="D30" s="93">
        <v>25883</v>
      </c>
      <c r="E30" s="94">
        <v>3173</v>
      </c>
      <c r="F30" s="93">
        <v>877</v>
      </c>
      <c r="G30" s="94">
        <v>516</v>
      </c>
      <c r="H30" s="94">
        <v>72</v>
      </c>
      <c r="I30" s="94">
        <v>4</v>
      </c>
      <c r="J30" s="94">
        <v>78</v>
      </c>
      <c r="K30" s="94">
        <v>240</v>
      </c>
      <c r="L30" s="12">
        <v>42</v>
      </c>
      <c r="M30" s="94">
        <v>0</v>
      </c>
      <c r="N30" s="94">
        <v>0</v>
      </c>
      <c r="O30" s="95">
        <v>1330</v>
      </c>
      <c r="P30" s="96">
        <v>1742</v>
      </c>
      <c r="Q30" s="93">
        <v>1761</v>
      </c>
      <c r="R30" s="93">
        <v>10645</v>
      </c>
      <c r="S30" s="94">
        <v>0</v>
      </c>
      <c r="T30" s="93">
        <v>2140</v>
      </c>
      <c r="U30" s="100">
        <v>225</v>
      </c>
      <c r="V30" s="95">
        <v>2496</v>
      </c>
      <c r="W30" s="107">
        <v>542</v>
      </c>
      <c r="X30" s="79"/>
    </row>
    <row r="31" spans="2:24" ht="20.100000000000001" customHeight="1" thickBot="1">
      <c r="B31" s="397" t="s">
        <v>63</v>
      </c>
      <c r="C31" s="398"/>
      <c r="D31" s="49">
        <v>0</v>
      </c>
      <c r="E31" s="109">
        <v>0</v>
      </c>
      <c r="F31" s="49" t="s">
        <v>5</v>
      </c>
      <c r="G31" s="109">
        <v>0</v>
      </c>
      <c r="H31" s="109">
        <v>0</v>
      </c>
      <c r="I31" s="109">
        <v>0</v>
      </c>
      <c r="J31" s="109">
        <v>0</v>
      </c>
      <c r="K31" s="109">
        <v>0</v>
      </c>
      <c r="L31" s="109">
        <v>0</v>
      </c>
      <c r="M31" s="109">
        <v>0</v>
      </c>
      <c r="N31" s="109">
        <v>0</v>
      </c>
      <c r="O31" s="109">
        <v>0</v>
      </c>
      <c r="P31" s="110">
        <v>0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  <c r="V31" s="109">
        <v>0</v>
      </c>
      <c r="W31" s="111"/>
      <c r="X31" s="79"/>
    </row>
    <row r="32" spans="2:24" ht="23.25" customHeight="1">
      <c r="B32" s="112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2:2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pans="2:24" ht="18" thickBot="1">
      <c r="B34" s="79"/>
      <c r="C34" s="79"/>
      <c r="D34" s="79"/>
      <c r="E34" s="79"/>
      <c r="F34" s="80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pans="2:24" ht="30" customHeight="1">
      <c r="B35" s="399" t="s">
        <v>35</v>
      </c>
      <c r="C35" s="400"/>
      <c r="D35" s="88" t="s">
        <v>185</v>
      </c>
      <c r="E35" s="88" t="s">
        <v>28</v>
      </c>
      <c r="F35" s="89" t="s">
        <v>30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2:24" ht="30" customHeight="1" thickBot="1">
      <c r="B36" s="401"/>
      <c r="C36" s="402"/>
      <c r="D36" s="82" t="s">
        <v>27</v>
      </c>
      <c r="E36" s="82" t="s">
        <v>29</v>
      </c>
      <c r="F36" s="90" t="s">
        <v>31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</row>
    <row r="37" spans="2:24" ht="20.100000000000001" customHeight="1" thickTop="1">
      <c r="B37" s="403" t="s">
        <v>37</v>
      </c>
      <c r="C37" s="366"/>
      <c r="D37" s="334" t="s">
        <v>190</v>
      </c>
      <c r="E37" s="334">
        <v>193</v>
      </c>
      <c r="F37" s="335">
        <v>1767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2:24" ht="20.100000000000001" customHeight="1">
      <c r="B38" s="404" t="s">
        <v>38</v>
      </c>
      <c r="C38" s="405"/>
      <c r="D38" s="342" t="s">
        <v>190</v>
      </c>
      <c r="E38" s="342" t="s">
        <v>190</v>
      </c>
      <c r="F38" s="340">
        <v>264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</row>
    <row r="39" spans="2:24" ht="20.100000000000001" customHeight="1">
      <c r="B39" s="404" t="s">
        <v>39</v>
      </c>
      <c r="C39" s="405"/>
      <c r="D39" s="342" t="s">
        <v>190</v>
      </c>
      <c r="E39" s="342">
        <v>27</v>
      </c>
      <c r="F39" s="340">
        <v>72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spans="2:24" ht="20.100000000000001" customHeight="1">
      <c r="B40" s="404" t="s">
        <v>40</v>
      </c>
      <c r="C40" s="405"/>
      <c r="D40" s="342" t="s">
        <v>190</v>
      </c>
      <c r="E40" s="342">
        <v>97</v>
      </c>
      <c r="F40" s="340">
        <v>203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</row>
    <row r="41" spans="2:24" ht="20.100000000000001" customHeight="1">
      <c r="B41" s="404" t="s">
        <v>41</v>
      </c>
      <c r="C41" s="405"/>
      <c r="D41" s="342">
        <v>4329</v>
      </c>
      <c r="E41" s="342">
        <v>3201</v>
      </c>
      <c r="F41" s="336">
        <v>2649</v>
      </c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pans="2:24" ht="20.100000000000001" customHeight="1">
      <c r="B42" s="406" t="s">
        <v>64</v>
      </c>
      <c r="C42" s="13" t="s">
        <v>42</v>
      </c>
      <c r="D42" s="337">
        <v>41.2</v>
      </c>
      <c r="E42" s="337">
        <v>37.799999999999997</v>
      </c>
      <c r="F42" s="340">
        <v>105</v>
      </c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pans="2:24" ht="20.100000000000001" customHeight="1">
      <c r="B43" s="407"/>
      <c r="C43" s="13" t="s">
        <v>43</v>
      </c>
      <c r="D43" s="337" t="s">
        <v>190</v>
      </c>
      <c r="E43" s="337" t="s">
        <v>190</v>
      </c>
      <c r="F43" s="340">
        <v>79.099999999999994</v>
      </c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pans="2:24" ht="20.100000000000001" customHeight="1">
      <c r="B44" s="408"/>
      <c r="C44" s="13" t="s">
        <v>44</v>
      </c>
      <c r="D44" s="337" t="s">
        <v>190</v>
      </c>
      <c r="E44" s="337" t="s">
        <v>190</v>
      </c>
      <c r="F44" s="340" t="s">
        <v>201</v>
      </c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pans="2:24" ht="20.100000000000001" customHeight="1">
      <c r="B45" s="406" t="s">
        <v>45</v>
      </c>
      <c r="C45" s="13" t="s">
        <v>46</v>
      </c>
      <c r="D45" s="337" t="s">
        <v>190</v>
      </c>
      <c r="E45" s="337" t="s">
        <v>190</v>
      </c>
      <c r="F45" s="340">
        <v>19.2</v>
      </c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pans="2:24" ht="20.100000000000001" customHeight="1">
      <c r="B46" s="407"/>
      <c r="C46" s="13" t="s">
        <v>226</v>
      </c>
      <c r="D46" s="337" t="s">
        <v>190</v>
      </c>
      <c r="E46" s="337">
        <v>11.9</v>
      </c>
      <c r="F46" s="340">
        <v>89</v>
      </c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2:24" ht="20.100000000000001" customHeight="1">
      <c r="B47" s="408"/>
      <c r="C47" s="13" t="s">
        <v>48</v>
      </c>
      <c r="D47" s="337">
        <v>41.2</v>
      </c>
      <c r="E47" s="337">
        <v>25.9</v>
      </c>
      <c r="F47" s="340">
        <v>73.3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spans="2:24" ht="20.100000000000001" customHeight="1">
      <c r="B48" s="404" t="s">
        <v>49</v>
      </c>
      <c r="C48" s="405"/>
      <c r="D48" s="337">
        <v>39.700000000000003</v>
      </c>
      <c r="E48" s="337">
        <v>26.2</v>
      </c>
      <c r="F48" s="340">
        <v>138.5</v>
      </c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</row>
    <row r="49" spans="2:24" ht="20.100000000000001" customHeight="1">
      <c r="B49" s="404" t="s">
        <v>50</v>
      </c>
      <c r="C49" s="405"/>
      <c r="D49" s="337">
        <v>41.2</v>
      </c>
      <c r="E49" s="337">
        <v>30.7</v>
      </c>
      <c r="F49" s="340">
        <v>212.9</v>
      </c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</row>
    <row r="50" spans="2:24" ht="20.100000000000001" customHeight="1">
      <c r="B50" s="404" t="s">
        <v>51</v>
      </c>
      <c r="C50" s="405"/>
      <c r="D50" s="337">
        <v>29.2</v>
      </c>
      <c r="E50" s="337">
        <v>22.1</v>
      </c>
      <c r="F50" s="340" t="s">
        <v>201</v>
      </c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</row>
    <row r="51" spans="2:24" ht="20.100000000000001" customHeight="1">
      <c r="B51" s="404" t="s">
        <v>52</v>
      </c>
      <c r="C51" s="405"/>
      <c r="D51" s="342" t="s">
        <v>190</v>
      </c>
      <c r="E51" s="342">
        <v>37</v>
      </c>
      <c r="F51" s="340">
        <v>230</v>
      </c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pans="2:24" ht="20.100000000000001" customHeight="1">
      <c r="B52" s="404" t="s">
        <v>227</v>
      </c>
      <c r="C52" s="405"/>
      <c r="D52" s="342">
        <v>94</v>
      </c>
      <c r="E52" s="342">
        <v>60</v>
      </c>
      <c r="F52" s="340">
        <v>166</v>
      </c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pans="2:24" ht="20.100000000000001" customHeight="1">
      <c r="B53" s="404" t="s">
        <v>228</v>
      </c>
      <c r="C53" s="405"/>
      <c r="D53" s="343">
        <v>108</v>
      </c>
      <c r="E53" s="343">
        <v>67</v>
      </c>
      <c r="F53" s="340">
        <v>244</v>
      </c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</row>
    <row r="54" spans="2:24" ht="20.100000000000001" customHeight="1">
      <c r="B54" s="404" t="s">
        <v>53</v>
      </c>
      <c r="C54" s="405"/>
      <c r="D54" s="342" t="s">
        <v>190</v>
      </c>
      <c r="E54" s="342">
        <v>31</v>
      </c>
      <c r="F54" s="340">
        <v>63</v>
      </c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pans="2:24" ht="20.100000000000001" customHeight="1">
      <c r="B55" s="404" t="s">
        <v>54</v>
      </c>
      <c r="C55" s="405"/>
      <c r="D55" s="342">
        <v>4</v>
      </c>
      <c r="E55" s="342" t="s">
        <v>190</v>
      </c>
      <c r="F55" s="340">
        <v>5</v>
      </c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pans="2:24" ht="20.100000000000001" customHeight="1">
      <c r="B56" s="404" t="s">
        <v>55</v>
      </c>
      <c r="C56" s="405"/>
      <c r="D56" s="342">
        <v>3</v>
      </c>
      <c r="E56" s="342">
        <v>22</v>
      </c>
      <c r="F56" s="340">
        <v>4</v>
      </c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pans="2:24" ht="20.100000000000001" customHeight="1">
      <c r="B57" s="404" t="s">
        <v>56</v>
      </c>
      <c r="C57" s="405"/>
      <c r="D57" s="342">
        <v>2</v>
      </c>
      <c r="E57" s="342">
        <v>4</v>
      </c>
      <c r="F57" s="340">
        <v>8</v>
      </c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pans="2:24" ht="20.100000000000001" customHeight="1">
      <c r="B58" s="404" t="s">
        <v>57</v>
      </c>
      <c r="C58" s="405"/>
      <c r="D58" s="342">
        <v>3</v>
      </c>
      <c r="E58" s="342">
        <v>17</v>
      </c>
      <c r="F58" s="340">
        <v>26</v>
      </c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pans="2:24" ht="20.100000000000001" customHeight="1">
      <c r="B59" s="406" t="s">
        <v>65</v>
      </c>
      <c r="C59" s="13" t="s">
        <v>58</v>
      </c>
      <c r="D59" s="342" t="s">
        <v>190</v>
      </c>
      <c r="E59" s="342" t="s">
        <v>190</v>
      </c>
      <c r="F59" s="336">
        <v>3404</v>
      </c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r="60" spans="2:24" ht="20.100000000000001" customHeight="1">
      <c r="B60" s="407"/>
      <c r="C60" s="13" t="s">
        <v>59</v>
      </c>
      <c r="D60" s="342" t="s">
        <v>190</v>
      </c>
      <c r="E60" s="342" t="s">
        <v>190</v>
      </c>
      <c r="F60" s="340" t="s">
        <v>201</v>
      </c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</row>
    <row r="61" spans="2:24" ht="20.100000000000001" customHeight="1">
      <c r="B61" s="408"/>
      <c r="C61" s="13" t="s">
        <v>229</v>
      </c>
      <c r="D61" s="342">
        <v>66</v>
      </c>
      <c r="E61" s="342">
        <v>186</v>
      </c>
      <c r="F61" s="340">
        <v>113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</row>
    <row r="62" spans="2:24" ht="20.100000000000001" customHeight="1">
      <c r="B62" s="404" t="s">
        <v>60</v>
      </c>
      <c r="C62" s="405"/>
      <c r="D62" s="342">
        <v>1452</v>
      </c>
      <c r="E62" s="342">
        <v>1136</v>
      </c>
      <c r="F62" s="336">
        <v>3882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</row>
    <row r="63" spans="2:24" ht="20.100000000000001" customHeight="1">
      <c r="B63" s="404" t="s">
        <v>61</v>
      </c>
      <c r="C63" s="405"/>
      <c r="D63" s="342">
        <v>4329</v>
      </c>
      <c r="E63" s="342">
        <v>3702</v>
      </c>
      <c r="F63" s="336">
        <v>9782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</row>
    <row r="64" spans="2:24" ht="20.100000000000001" customHeight="1">
      <c r="B64" s="404" t="s">
        <v>62</v>
      </c>
      <c r="C64" s="405"/>
      <c r="D64" s="342">
        <v>4329</v>
      </c>
      <c r="E64" s="342">
        <v>2944</v>
      </c>
      <c r="F64" s="340">
        <v>7788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</row>
    <row r="65" spans="2:24" ht="20.100000000000001" customHeight="1" thickBot="1">
      <c r="B65" s="409" t="s">
        <v>63</v>
      </c>
      <c r="C65" s="410"/>
      <c r="D65" s="338" t="s">
        <v>190</v>
      </c>
      <c r="E65" s="339" t="s">
        <v>190</v>
      </c>
      <c r="F65" s="341" t="s">
        <v>201</v>
      </c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</row>
    <row r="66" spans="2:2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</row>
    <row r="69" spans="2:24" ht="17.25" customHeight="1"/>
    <row r="70" spans="2:24" ht="16.5" customHeight="1"/>
    <row r="72" spans="2:24" ht="16.5" customHeight="1"/>
    <row r="73" spans="2:24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9" ht="17.25" customHeight="1"/>
    <row r="91" ht="16.5" customHeight="1"/>
    <row r="92" ht="16.5" customHeight="1"/>
    <row r="94" ht="17.25" customHeight="1"/>
    <row r="101" ht="17.25" customHeight="1"/>
    <row r="102" ht="16.5" customHeight="1"/>
    <row r="104" ht="16.5" customHeight="1"/>
    <row r="105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1" ht="16.5" customHeight="1"/>
    <row r="123" ht="16.5" customHeight="1"/>
    <row r="124" ht="16.5" customHeight="1"/>
    <row r="126" ht="17.25" customHeight="1"/>
  </sheetData>
  <mergeCells count="47">
    <mergeCell ref="B63:C63"/>
    <mergeCell ref="B64:C64"/>
    <mergeCell ref="B65:C65"/>
    <mergeCell ref="B62:C62"/>
    <mergeCell ref="B55:C55"/>
    <mergeCell ref="B56:C56"/>
    <mergeCell ref="B57:C57"/>
    <mergeCell ref="B58:C58"/>
    <mergeCell ref="B59:B61"/>
    <mergeCell ref="B35:C36"/>
    <mergeCell ref="B37:C37"/>
    <mergeCell ref="B38:C38"/>
    <mergeCell ref="B54:C54"/>
    <mergeCell ref="B39:C39"/>
    <mergeCell ref="B40:C40"/>
    <mergeCell ref="B41:C41"/>
    <mergeCell ref="B42:B44"/>
    <mergeCell ref="B45:B47"/>
    <mergeCell ref="B48:C48"/>
    <mergeCell ref="B49:C49"/>
    <mergeCell ref="B50:C50"/>
    <mergeCell ref="B51:C51"/>
    <mergeCell ref="B52:C52"/>
    <mergeCell ref="B53:C53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D4:W4"/>
    <mergeCell ref="B26:B27"/>
    <mergeCell ref="B10:C10"/>
    <mergeCell ref="B11:B13"/>
    <mergeCell ref="B14:B16"/>
    <mergeCell ref="B17:C17"/>
    <mergeCell ref="B18:C18"/>
    <mergeCell ref="B19:C19"/>
    <mergeCell ref="B4:C5"/>
    <mergeCell ref="B6:C6"/>
    <mergeCell ref="B7:C7"/>
    <mergeCell ref="B8:C8"/>
    <mergeCell ref="B9:C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8"/>
  <sheetViews>
    <sheetView zoomScale="85" zoomScaleNormal="85" workbookViewId="0">
      <selection activeCell="H53" sqref="H53"/>
    </sheetView>
  </sheetViews>
  <sheetFormatPr defaultRowHeight="17.399999999999999"/>
  <cols>
    <col min="1" max="1" width="7.69921875" customWidth="1"/>
    <col min="2" max="2" width="16.8984375" customWidth="1"/>
    <col min="3" max="3" width="15" customWidth="1"/>
    <col min="4" max="23" width="15.59765625" customWidth="1"/>
    <col min="24" max="26" width="18.59765625" customWidth="1"/>
    <col min="27" max="27" width="15.69921875" customWidth="1"/>
  </cols>
  <sheetData>
    <row r="1" spans="2:30" ht="25.2">
      <c r="B1" s="1" t="s">
        <v>66</v>
      </c>
    </row>
    <row r="2" spans="2:30" ht="19.5" customHeight="1">
      <c r="C2" s="2" t="s">
        <v>8</v>
      </c>
    </row>
    <row r="3" spans="2:30" ht="18.75" customHeight="1" thickBot="1">
      <c r="B3" s="16"/>
      <c r="C3" s="16"/>
      <c r="D3" s="16"/>
      <c r="E3" s="16"/>
      <c r="F3" s="16"/>
      <c r="G3" s="16"/>
      <c r="H3" s="16"/>
      <c r="I3" s="17"/>
      <c r="J3" s="16"/>
      <c r="K3" s="16"/>
      <c r="L3" s="16"/>
      <c r="M3" s="16"/>
      <c r="N3" s="16"/>
      <c r="O3" s="17"/>
      <c r="P3" s="16"/>
      <c r="Q3" s="16"/>
      <c r="R3" s="16"/>
      <c r="S3" s="16"/>
      <c r="T3" s="16"/>
      <c r="U3" s="16"/>
      <c r="V3" s="16"/>
      <c r="W3" s="304"/>
    </row>
    <row r="4" spans="2:30" ht="30" customHeight="1">
      <c r="B4" s="412" t="s">
        <v>35</v>
      </c>
      <c r="C4" s="413"/>
      <c r="D4" s="413" t="s">
        <v>9</v>
      </c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6"/>
      <c r="V4" s="416"/>
      <c r="W4" s="417"/>
    </row>
    <row r="5" spans="2:30" ht="30" customHeight="1" thickBot="1">
      <c r="B5" s="414"/>
      <c r="C5" s="415"/>
      <c r="D5" s="258" t="s">
        <v>36</v>
      </c>
      <c r="E5" s="258" t="s">
        <v>10</v>
      </c>
      <c r="F5" s="258" t="s">
        <v>11</v>
      </c>
      <c r="G5" s="258" t="s">
        <v>12</v>
      </c>
      <c r="H5" s="258" t="s">
        <v>13</v>
      </c>
      <c r="I5" s="258" t="s">
        <v>14</v>
      </c>
      <c r="J5" s="258" t="s">
        <v>15</v>
      </c>
      <c r="K5" s="258" t="s">
        <v>16</v>
      </c>
      <c r="L5" s="258" t="s">
        <v>17</v>
      </c>
      <c r="M5" s="258" t="s">
        <v>18</v>
      </c>
      <c r="N5" s="258" t="s">
        <v>19</v>
      </c>
      <c r="O5" s="258" t="s">
        <v>20</v>
      </c>
      <c r="P5" s="258" t="s">
        <v>21</v>
      </c>
      <c r="Q5" s="258" t="s">
        <v>22</v>
      </c>
      <c r="R5" s="258" t="s">
        <v>23</v>
      </c>
      <c r="S5" s="258" t="s">
        <v>24</v>
      </c>
      <c r="T5" s="258" t="s">
        <v>25</v>
      </c>
      <c r="U5" s="258" t="s">
        <v>26</v>
      </c>
      <c r="V5" s="259" t="s">
        <v>205</v>
      </c>
      <c r="W5" s="260" t="s">
        <v>207</v>
      </c>
    </row>
    <row r="6" spans="2:30" ht="20.100000000000001" customHeight="1" thickTop="1">
      <c r="B6" s="425" t="s">
        <v>210</v>
      </c>
      <c r="C6" s="247" t="s">
        <v>36</v>
      </c>
      <c r="D6" s="247">
        <f>SUM(E6:W6)</f>
        <v>52</v>
      </c>
      <c r="E6" s="247">
        <v>9</v>
      </c>
      <c r="F6" s="247">
        <v>2</v>
      </c>
      <c r="G6" s="247">
        <v>2</v>
      </c>
      <c r="H6" s="247">
        <v>0</v>
      </c>
      <c r="I6" s="247">
        <v>0</v>
      </c>
      <c r="J6" s="247">
        <v>0</v>
      </c>
      <c r="K6" s="247">
        <v>0</v>
      </c>
      <c r="L6" s="247">
        <v>16</v>
      </c>
      <c r="M6" s="247">
        <v>0</v>
      </c>
      <c r="N6" s="247">
        <v>1</v>
      </c>
      <c r="O6" s="247">
        <v>2</v>
      </c>
      <c r="P6" s="247">
        <v>0</v>
      </c>
      <c r="Q6" s="247">
        <v>7</v>
      </c>
      <c r="R6" s="247">
        <v>3</v>
      </c>
      <c r="S6" s="247">
        <v>0</v>
      </c>
      <c r="T6" s="247">
        <v>5</v>
      </c>
      <c r="U6" s="247">
        <v>0</v>
      </c>
      <c r="V6" s="247">
        <v>3</v>
      </c>
      <c r="W6" s="250">
        <v>2</v>
      </c>
    </row>
    <row r="7" spans="2:30" ht="20.100000000000001" customHeight="1">
      <c r="B7" s="426"/>
      <c r="C7" s="256" t="s">
        <v>211</v>
      </c>
      <c r="D7" s="247">
        <f t="shared" ref="D7:D35" si="0">SUM(E7:W7)</f>
        <v>30</v>
      </c>
      <c r="E7" s="256">
        <v>3</v>
      </c>
      <c r="F7" s="256">
        <v>0</v>
      </c>
      <c r="G7" s="256">
        <v>0</v>
      </c>
      <c r="H7" s="256">
        <v>0</v>
      </c>
      <c r="I7" s="256">
        <v>0</v>
      </c>
      <c r="J7" s="256">
        <v>0</v>
      </c>
      <c r="K7" s="256">
        <v>0</v>
      </c>
      <c r="L7" s="256">
        <v>16</v>
      </c>
      <c r="M7" s="256">
        <v>0</v>
      </c>
      <c r="N7" s="256">
        <v>1</v>
      </c>
      <c r="O7" s="256">
        <v>0</v>
      </c>
      <c r="P7" s="256">
        <v>0</v>
      </c>
      <c r="Q7" s="256">
        <v>5</v>
      </c>
      <c r="R7" s="256">
        <v>1</v>
      </c>
      <c r="S7" s="256">
        <v>0</v>
      </c>
      <c r="T7" s="256">
        <v>1</v>
      </c>
      <c r="U7" s="247">
        <v>0</v>
      </c>
      <c r="V7" s="256">
        <v>3</v>
      </c>
      <c r="W7" s="257">
        <v>0</v>
      </c>
    </row>
    <row r="8" spans="2:30" ht="18.75" customHeight="1">
      <c r="B8" s="426"/>
      <c r="C8" s="256" t="s">
        <v>212</v>
      </c>
      <c r="D8" s="247">
        <f t="shared" si="0"/>
        <v>15</v>
      </c>
      <c r="E8" s="256">
        <v>3</v>
      </c>
      <c r="F8" s="256">
        <v>0</v>
      </c>
      <c r="G8" s="256">
        <v>2</v>
      </c>
      <c r="H8" s="256">
        <v>0</v>
      </c>
      <c r="I8" s="256">
        <v>0</v>
      </c>
      <c r="J8" s="256">
        <v>0</v>
      </c>
      <c r="K8" s="256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2</v>
      </c>
      <c r="R8" s="256">
        <v>2</v>
      </c>
      <c r="S8" s="256">
        <v>0</v>
      </c>
      <c r="T8" s="256">
        <v>4</v>
      </c>
      <c r="U8" s="247">
        <v>0</v>
      </c>
      <c r="V8" s="256">
        <v>0</v>
      </c>
      <c r="W8" s="257">
        <v>2</v>
      </c>
    </row>
    <row r="9" spans="2:30" s="27" customFormat="1" ht="20.100000000000001" customHeight="1">
      <c r="B9" s="427"/>
      <c r="C9" s="261" t="s">
        <v>68</v>
      </c>
      <c r="D9" s="247">
        <f t="shared" si="0"/>
        <v>7</v>
      </c>
      <c r="E9" s="256">
        <v>3</v>
      </c>
      <c r="F9" s="256">
        <v>2</v>
      </c>
      <c r="G9" s="256">
        <v>0</v>
      </c>
      <c r="H9" s="256">
        <v>0</v>
      </c>
      <c r="I9" s="256">
        <v>0</v>
      </c>
      <c r="J9" s="256">
        <v>0</v>
      </c>
      <c r="K9" s="256">
        <v>0</v>
      </c>
      <c r="L9" s="256">
        <v>0</v>
      </c>
      <c r="M9" s="256">
        <v>0</v>
      </c>
      <c r="N9" s="256">
        <v>0</v>
      </c>
      <c r="O9" s="256">
        <v>2</v>
      </c>
      <c r="P9" s="256">
        <v>0</v>
      </c>
      <c r="Q9" s="256">
        <v>0</v>
      </c>
      <c r="R9" s="256">
        <v>0</v>
      </c>
      <c r="S9" s="256">
        <v>0</v>
      </c>
      <c r="T9" s="256">
        <v>0</v>
      </c>
      <c r="U9" s="247">
        <v>0</v>
      </c>
      <c r="V9" s="256">
        <v>0</v>
      </c>
      <c r="W9" s="257">
        <v>0</v>
      </c>
      <c r="X9"/>
      <c r="Y9"/>
      <c r="Z9"/>
      <c r="AA9"/>
      <c r="AB9"/>
      <c r="AC9"/>
      <c r="AD9"/>
    </row>
    <row r="10" spans="2:30" ht="20.100000000000001" customHeight="1">
      <c r="B10" s="411" t="s">
        <v>69</v>
      </c>
      <c r="C10" s="256" t="s">
        <v>36</v>
      </c>
      <c r="D10" s="247">
        <f t="shared" si="0"/>
        <v>292</v>
      </c>
      <c r="E10" s="256">
        <v>86</v>
      </c>
      <c r="F10" s="256">
        <v>16</v>
      </c>
      <c r="G10" s="256">
        <v>25</v>
      </c>
      <c r="H10" s="256">
        <v>0</v>
      </c>
      <c r="I10" s="256">
        <v>0</v>
      </c>
      <c r="J10" s="256">
        <v>0</v>
      </c>
      <c r="K10" s="256">
        <v>6</v>
      </c>
      <c r="L10" s="256">
        <v>0</v>
      </c>
      <c r="M10" s="256">
        <v>6</v>
      </c>
      <c r="N10" s="256">
        <v>13</v>
      </c>
      <c r="O10" s="256">
        <v>26</v>
      </c>
      <c r="P10" s="256">
        <v>0</v>
      </c>
      <c r="Q10" s="256">
        <v>32</v>
      </c>
      <c r="R10" s="256">
        <v>22</v>
      </c>
      <c r="S10" s="256">
        <v>0</v>
      </c>
      <c r="T10" s="256">
        <v>29</v>
      </c>
      <c r="U10" s="256">
        <v>0</v>
      </c>
      <c r="V10" s="256">
        <v>16</v>
      </c>
      <c r="W10" s="257">
        <v>15</v>
      </c>
    </row>
    <row r="11" spans="2:30" ht="20.100000000000001" customHeight="1">
      <c r="B11" s="411"/>
      <c r="C11" s="256" t="s">
        <v>213</v>
      </c>
      <c r="D11" s="247">
        <f t="shared" si="0"/>
        <v>180</v>
      </c>
      <c r="E11" s="256">
        <v>55</v>
      </c>
      <c r="F11" s="256">
        <v>10</v>
      </c>
      <c r="G11" s="256">
        <v>21</v>
      </c>
      <c r="H11" s="256">
        <v>0</v>
      </c>
      <c r="I11" s="256">
        <v>0</v>
      </c>
      <c r="J11" s="256">
        <v>0</v>
      </c>
      <c r="K11" s="248">
        <v>6</v>
      </c>
      <c r="L11" s="256">
        <v>0</v>
      </c>
      <c r="M11" s="256">
        <v>1</v>
      </c>
      <c r="N11" s="256">
        <v>7</v>
      </c>
      <c r="O11" s="256">
        <v>15</v>
      </c>
      <c r="P11" s="256">
        <v>0</v>
      </c>
      <c r="Q11" s="256">
        <v>9</v>
      </c>
      <c r="R11" s="256">
        <v>21</v>
      </c>
      <c r="S11" s="256">
        <v>0</v>
      </c>
      <c r="T11" s="256">
        <v>19</v>
      </c>
      <c r="U11" s="247">
        <v>0</v>
      </c>
      <c r="V11" s="256">
        <v>16</v>
      </c>
      <c r="W11" s="257">
        <v>0</v>
      </c>
    </row>
    <row r="12" spans="2:30" ht="20.100000000000001" customHeight="1">
      <c r="B12" s="411"/>
      <c r="C12" s="256" t="s">
        <v>214</v>
      </c>
      <c r="D12" s="247">
        <f t="shared" si="0"/>
        <v>112</v>
      </c>
      <c r="E12" s="256">
        <v>31</v>
      </c>
      <c r="F12" s="256">
        <v>6</v>
      </c>
      <c r="G12" s="256">
        <v>4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5</v>
      </c>
      <c r="N12" s="256">
        <v>6</v>
      </c>
      <c r="O12" s="256">
        <v>11</v>
      </c>
      <c r="P12" s="256">
        <v>0</v>
      </c>
      <c r="Q12" s="256">
        <v>23</v>
      </c>
      <c r="R12" s="256">
        <v>1</v>
      </c>
      <c r="S12" s="256">
        <v>0</v>
      </c>
      <c r="T12" s="256">
        <v>10</v>
      </c>
      <c r="U12" s="247">
        <v>0</v>
      </c>
      <c r="V12" s="256">
        <v>0</v>
      </c>
      <c r="W12" s="257">
        <v>15</v>
      </c>
    </row>
    <row r="13" spans="2:30" ht="20.100000000000001" customHeight="1">
      <c r="B13" s="419" t="s">
        <v>215</v>
      </c>
      <c r="C13" s="256" t="s">
        <v>36</v>
      </c>
      <c r="D13" s="247">
        <f t="shared" si="0"/>
        <v>13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8</v>
      </c>
      <c r="M13" s="256">
        <v>0</v>
      </c>
      <c r="N13" s="256">
        <v>0</v>
      </c>
      <c r="O13" s="256">
        <v>4</v>
      </c>
      <c r="P13" s="256">
        <v>0</v>
      </c>
      <c r="Q13" s="256">
        <v>1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7">
        <v>0</v>
      </c>
    </row>
    <row r="14" spans="2:30" ht="20.100000000000001" customHeight="1">
      <c r="B14" s="420"/>
      <c r="C14" s="256" t="s">
        <v>216</v>
      </c>
      <c r="D14" s="247">
        <f t="shared" si="0"/>
        <v>13</v>
      </c>
      <c r="E14" s="256">
        <v>0</v>
      </c>
      <c r="F14" s="256">
        <v>0</v>
      </c>
      <c r="G14" s="256">
        <v>0</v>
      </c>
      <c r="H14" s="256">
        <v>0</v>
      </c>
      <c r="I14" s="256">
        <v>0</v>
      </c>
      <c r="J14" s="256">
        <v>0</v>
      </c>
      <c r="K14" s="256">
        <v>0</v>
      </c>
      <c r="L14" s="256">
        <v>8</v>
      </c>
      <c r="M14" s="256">
        <v>0</v>
      </c>
      <c r="N14" s="256">
        <v>0</v>
      </c>
      <c r="O14" s="256">
        <v>4</v>
      </c>
      <c r="P14" s="256">
        <v>0</v>
      </c>
      <c r="Q14" s="256">
        <v>1</v>
      </c>
      <c r="R14" s="256">
        <v>0</v>
      </c>
      <c r="S14" s="256">
        <v>0</v>
      </c>
      <c r="T14" s="256">
        <v>0</v>
      </c>
      <c r="U14" s="247">
        <v>0</v>
      </c>
      <c r="V14" s="256">
        <v>0</v>
      </c>
      <c r="W14" s="257">
        <v>0</v>
      </c>
    </row>
    <row r="15" spans="2:30" ht="20.100000000000001" customHeight="1">
      <c r="B15" s="411" t="s">
        <v>217</v>
      </c>
      <c r="C15" s="256" t="s">
        <v>36</v>
      </c>
      <c r="D15" s="247">
        <f t="shared" si="0"/>
        <v>36</v>
      </c>
      <c r="E15" s="256">
        <v>6</v>
      </c>
      <c r="F15" s="256">
        <v>1</v>
      </c>
      <c r="G15" s="256">
        <v>6</v>
      </c>
      <c r="H15" s="256">
        <v>0</v>
      </c>
      <c r="I15" s="256">
        <v>0</v>
      </c>
      <c r="J15" s="256">
        <v>0</v>
      </c>
      <c r="K15" s="256">
        <v>0</v>
      </c>
      <c r="L15" s="256">
        <v>10</v>
      </c>
      <c r="M15" s="256">
        <v>0</v>
      </c>
      <c r="N15" s="256">
        <v>2</v>
      </c>
      <c r="O15" s="256">
        <v>3</v>
      </c>
      <c r="P15" s="256">
        <v>0</v>
      </c>
      <c r="Q15" s="256">
        <v>1</v>
      </c>
      <c r="R15" s="256">
        <v>5</v>
      </c>
      <c r="S15" s="256">
        <v>0</v>
      </c>
      <c r="T15" s="256">
        <v>0</v>
      </c>
      <c r="U15" s="256">
        <v>2</v>
      </c>
      <c r="V15" s="256">
        <v>0</v>
      </c>
      <c r="W15" s="257">
        <v>0</v>
      </c>
    </row>
    <row r="16" spans="2:30" ht="20.100000000000001" customHeight="1">
      <c r="B16" s="411"/>
      <c r="C16" s="256" t="s">
        <v>218</v>
      </c>
      <c r="D16" s="247">
        <f t="shared" si="0"/>
        <v>28</v>
      </c>
      <c r="E16" s="256">
        <v>4</v>
      </c>
      <c r="F16" s="256">
        <v>1</v>
      </c>
      <c r="G16" s="256">
        <v>2</v>
      </c>
      <c r="H16" s="256">
        <v>0</v>
      </c>
      <c r="I16" s="256">
        <v>0</v>
      </c>
      <c r="J16" s="256">
        <v>0</v>
      </c>
      <c r="K16" s="256">
        <v>0</v>
      </c>
      <c r="L16" s="256">
        <v>10</v>
      </c>
      <c r="M16" s="256">
        <v>0</v>
      </c>
      <c r="N16" s="256">
        <v>2</v>
      </c>
      <c r="O16" s="256">
        <v>1</v>
      </c>
      <c r="P16" s="256">
        <v>0</v>
      </c>
      <c r="Q16" s="256">
        <v>1</v>
      </c>
      <c r="R16" s="256">
        <v>5</v>
      </c>
      <c r="S16" s="256">
        <v>0</v>
      </c>
      <c r="T16" s="256">
        <v>0</v>
      </c>
      <c r="U16" s="247">
        <v>2</v>
      </c>
      <c r="V16" s="256">
        <v>0</v>
      </c>
      <c r="W16" s="257">
        <v>0</v>
      </c>
    </row>
    <row r="17" spans="2:23" ht="20.100000000000001" customHeight="1">
      <c r="B17" s="411"/>
      <c r="C17" s="256" t="s">
        <v>219</v>
      </c>
      <c r="D17" s="247">
        <f t="shared" si="0"/>
        <v>8</v>
      </c>
      <c r="E17" s="256">
        <v>2</v>
      </c>
      <c r="F17" s="256">
        <v>0</v>
      </c>
      <c r="G17" s="256">
        <v>4</v>
      </c>
      <c r="H17" s="256">
        <v>0</v>
      </c>
      <c r="I17" s="256">
        <v>0</v>
      </c>
      <c r="J17" s="256">
        <v>0</v>
      </c>
      <c r="K17" s="256">
        <v>0</v>
      </c>
      <c r="L17" s="256">
        <v>0</v>
      </c>
      <c r="M17" s="256">
        <v>0</v>
      </c>
      <c r="N17" s="256">
        <v>0</v>
      </c>
      <c r="O17" s="256">
        <v>2</v>
      </c>
      <c r="P17" s="256">
        <v>0</v>
      </c>
      <c r="Q17" s="256">
        <v>0</v>
      </c>
      <c r="R17" s="256">
        <v>0</v>
      </c>
      <c r="S17" s="256">
        <v>0</v>
      </c>
      <c r="T17" s="256">
        <v>0</v>
      </c>
      <c r="U17" s="247">
        <v>0</v>
      </c>
      <c r="V17" s="256">
        <v>0</v>
      </c>
      <c r="W17" s="257">
        <v>0</v>
      </c>
    </row>
    <row r="18" spans="2:23" ht="20.100000000000001" customHeight="1">
      <c r="B18" s="411" t="s">
        <v>220</v>
      </c>
      <c r="C18" s="256" t="s">
        <v>36</v>
      </c>
      <c r="D18" s="247">
        <f t="shared" si="0"/>
        <v>2461</v>
      </c>
      <c r="E18" s="256">
        <v>740</v>
      </c>
      <c r="F18" s="256">
        <v>100</v>
      </c>
      <c r="G18" s="256">
        <v>270</v>
      </c>
      <c r="H18" s="256">
        <v>0</v>
      </c>
      <c r="I18" s="256">
        <v>0</v>
      </c>
      <c r="J18" s="256">
        <v>0</v>
      </c>
      <c r="K18" s="256">
        <v>36</v>
      </c>
      <c r="L18" s="256">
        <v>0</v>
      </c>
      <c r="M18" s="256">
        <v>33</v>
      </c>
      <c r="N18" s="256">
        <v>71</v>
      </c>
      <c r="O18" s="256">
        <v>248</v>
      </c>
      <c r="P18" s="256">
        <v>0</v>
      </c>
      <c r="Q18" s="256">
        <v>234</v>
      </c>
      <c r="R18" s="256">
        <v>162</v>
      </c>
      <c r="S18" s="256">
        <v>0</v>
      </c>
      <c r="T18" s="256">
        <v>199</v>
      </c>
      <c r="U18" s="256">
        <v>11</v>
      </c>
      <c r="V18" s="256">
        <v>176</v>
      </c>
      <c r="W18" s="257">
        <v>181</v>
      </c>
    </row>
    <row r="19" spans="2:23" ht="20.100000000000001" customHeight="1">
      <c r="B19" s="411"/>
      <c r="C19" s="256" t="s">
        <v>74</v>
      </c>
      <c r="D19" s="247">
        <f t="shared" si="0"/>
        <v>13</v>
      </c>
      <c r="E19" s="256">
        <v>3</v>
      </c>
      <c r="F19" s="256">
        <v>1</v>
      </c>
      <c r="G19" s="256">
        <v>1</v>
      </c>
      <c r="H19" s="256">
        <v>0</v>
      </c>
      <c r="I19" s="256">
        <v>0</v>
      </c>
      <c r="J19" s="256">
        <v>0</v>
      </c>
      <c r="K19" s="256">
        <v>0</v>
      </c>
      <c r="L19" s="256">
        <v>0</v>
      </c>
      <c r="M19" s="256">
        <v>0</v>
      </c>
      <c r="N19" s="256">
        <v>0</v>
      </c>
      <c r="O19" s="256">
        <v>1</v>
      </c>
      <c r="P19" s="256">
        <v>0</v>
      </c>
      <c r="Q19" s="256">
        <v>2</v>
      </c>
      <c r="R19" s="256">
        <v>1</v>
      </c>
      <c r="S19" s="256">
        <v>0</v>
      </c>
      <c r="T19" s="256">
        <v>2</v>
      </c>
      <c r="U19" s="247">
        <v>0</v>
      </c>
      <c r="V19" s="256">
        <v>1</v>
      </c>
      <c r="W19" s="257">
        <v>1</v>
      </c>
    </row>
    <row r="20" spans="2:23" ht="20.100000000000001" customHeight="1">
      <c r="B20" s="411"/>
      <c r="C20" s="256" t="s">
        <v>75</v>
      </c>
      <c r="D20" s="247">
        <f t="shared" si="0"/>
        <v>72</v>
      </c>
      <c r="E20" s="256">
        <v>12</v>
      </c>
      <c r="F20" s="256">
        <v>4</v>
      </c>
      <c r="G20" s="256">
        <v>4</v>
      </c>
      <c r="H20" s="256">
        <v>0</v>
      </c>
      <c r="I20" s="256">
        <v>0</v>
      </c>
      <c r="J20" s="256">
        <v>0</v>
      </c>
      <c r="K20" s="248">
        <v>3</v>
      </c>
      <c r="L20" s="256">
        <v>0</v>
      </c>
      <c r="M20" s="256">
        <v>2</v>
      </c>
      <c r="N20" s="256">
        <v>2</v>
      </c>
      <c r="O20" s="256">
        <v>6</v>
      </c>
      <c r="P20" s="256">
        <v>0</v>
      </c>
      <c r="Q20" s="256">
        <v>11</v>
      </c>
      <c r="R20" s="256">
        <v>5</v>
      </c>
      <c r="S20" s="256">
        <v>0</v>
      </c>
      <c r="T20" s="256">
        <v>10</v>
      </c>
      <c r="U20" s="247">
        <v>1</v>
      </c>
      <c r="V20" s="256">
        <v>7</v>
      </c>
      <c r="W20" s="257">
        <v>5</v>
      </c>
    </row>
    <row r="21" spans="2:23" ht="20.100000000000001" customHeight="1">
      <c r="B21" s="411"/>
      <c r="C21" s="256" t="s">
        <v>76</v>
      </c>
      <c r="D21" s="247">
        <f t="shared" si="0"/>
        <v>436</v>
      </c>
      <c r="E21" s="256">
        <v>108</v>
      </c>
      <c r="F21" s="256">
        <v>24</v>
      </c>
      <c r="G21" s="256">
        <v>33</v>
      </c>
      <c r="H21" s="256">
        <v>0</v>
      </c>
      <c r="I21" s="256">
        <v>0</v>
      </c>
      <c r="J21" s="256">
        <v>0</v>
      </c>
      <c r="K21" s="248">
        <v>5</v>
      </c>
      <c r="L21" s="256">
        <v>0</v>
      </c>
      <c r="M21" s="256">
        <v>5</v>
      </c>
      <c r="N21" s="256">
        <v>14</v>
      </c>
      <c r="O21" s="256">
        <v>35</v>
      </c>
      <c r="P21" s="256">
        <v>0</v>
      </c>
      <c r="Q21" s="256">
        <v>54</v>
      </c>
      <c r="R21" s="256">
        <v>33</v>
      </c>
      <c r="S21" s="256">
        <v>0</v>
      </c>
      <c r="T21" s="256">
        <v>47</v>
      </c>
      <c r="U21" s="247">
        <v>2</v>
      </c>
      <c r="V21" s="256">
        <v>43</v>
      </c>
      <c r="W21" s="257">
        <v>33</v>
      </c>
    </row>
    <row r="22" spans="2:23" ht="20.100000000000001" customHeight="1">
      <c r="B22" s="411"/>
      <c r="C22" s="256" t="s">
        <v>77</v>
      </c>
      <c r="D22" s="247">
        <f t="shared" si="0"/>
        <v>879</v>
      </c>
      <c r="E22" s="256">
        <v>326</v>
      </c>
      <c r="F22" s="256">
        <v>31</v>
      </c>
      <c r="G22" s="256">
        <v>86</v>
      </c>
      <c r="H22" s="256">
        <v>0</v>
      </c>
      <c r="I22" s="256">
        <v>0</v>
      </c>
      <c r="J22" s="256">
        <v>0</v>
      </c>
      <c r="K22" s="248">
        <v>6</v>
      </c>
      <c r="L22" s="256">
        <v>0</v>
      </c>
      <c r="M22" s="256">
        <v>10</v>
      </c>
      <c r="N22" s="256">
        <v>22</v>
      </c>
      <c r="O22" s="256">
        <v>122</v>
      </c>
      <c r="P22" s="256">
        <v>0</v>
      </c>
      <c r="Q22" s="256">
        <v>59</v>
      </c>
      <c r="R22" s="256">
        <v>57</v>
      </c>
      <c r="S22" s="256">
        <v>0</v>
      </c>
      <c r="T22" s="256">
        <v>53</v>
      </c>
      <c r="U22" s="247">
        <v>2</v>
      </c>
      <c r="V22" s="256">
        <v>58</v>
      </c>
      <c r="W22" s="257">
        <v>47</v>
      </c>
    </row>
    <row r="23" spans="2:23" ht="20.100000000000001" customHeight="1">
      <c r="B23" s="411"/>
      <c r="C23" s="256" t="s">
        <v>78</v>
      </c>
      <c r="D23" s="247">
        <f t="shared" si="0"/>
        <v>557</v>
      </c>
      <c r="E23" s="256">
        <v>130</v>
      </c>
      <c r="F23" s="256">
        <v>25</v>
      </c>
      <c r="G23" s="256">
        <v>80</v>
      </c>
      <c r="H23" s="256">
        <v>0</v>
      </c>
      <c r="I23" s="256">
        <v>0</v>
      </c>
      <c r="J23" s="256">
        <v>0</v>
      </c>
      <c r="K23" s="248">
        <v>10</v>
      </c>
      <c r="L23" s="256">
        <v>0</v>
      </c>
      <c r="M23" s="256">
        <v>8</v>
      </c>
      <c r="N23" s="256">
        <v>13</v>
      </c>
      <c r="O23" s="256">
        <v>38</v>
      </c>
      <c r="P23" s="256">
        <v>0</v>
      </c>
      <c r="Q23" s="256">
        <v>68</v>
      </c>
      <c r="R23" s="256">
        <v>48</v>
      </c>
      <c r="S23" s="256">
        <v>0</v>
      </c>
      <c r="T23" s="256">
        <v>56</v>
      </c>
      <c r="U23" s="247">
        <v>4</v>
      </c>
      <c r="V23" s="256">
        <v>36</v>
      </c>
      <c r="W23" s="257">
        <v>41</v>
      </c>
    </row>
    <row r="24" spans="2:23" ht="20.100000000000001" customHeight="1">
      <c r="B24" s="411"/>
      <c r="C24" s="256" t="s">
        <v>79</v>
      </c>
      <c r="D24" s="247">
        <f t="shared" si="0"/>
        <v>504</v>
      </c>
      <c r="E24" s="256">
        <v>161</v>
      </c>
      <c r="F24" s="256">
        <v>15</v>
      </c>
      <c r="G24" s="256">
        <v>66</v>
      </c>
      <c r="H24" s="256">
        <v>0</v>
      </c>
      <c r="I24" s="256">
        <v>0</v>
      </c>
      <c r="J24" s="256">
        <v>0</v>
      </c>
      <c r="K24" s="248">
        <v>12</v>
      </c>
      <c r="L24" s="256">
        <v>0</v>
      </c>
      <c r="M24" s="256">
        <v>8</v>
      </c>
      <c r="N24" s="256">
        <v>20</v>
      </c>
      <c r="O24" s="256">
        <v>46</v>
      </c>
      <c r="P24" s="256">
        <v>0</v>
      </c>
      <c r="Q24" s="256">
        <v>40</v>
      </c>
      <c r="R24" s="256">
        <v>18</v>
      </c>
      <c r="S24" s="256">
        <v>0</v>
      </c>
      <c r="T24" s="256">
        <v>31</v>
      </c>
      <c r="U24" s="247">
        <v>2</v>
      </c>
      <c r="V24" s="256">
        <v>31</v>
      </c>
      <c r="W24" s="257">
        <v>54</v>
      </c>
    </row>
    <row r="25" spans="2:23" ht="20.100000000000001" customHeight="1">
      <c r="B25" s="411" t="s">
        <v>80</v>
      </c>
      <c r="C25" s="418"/>
      <c r="D25" s="247">
        <f t="shared" si="0"/>
        <v>149</v>
      </c>
      <c r="E25" s="256">
        <v>66</v>
      </c>
      <c r="F25" s="256">
        <v>0</v>
      </c>
      <c r="G25" s="256">
        <v>18</v>
      </c>
      <c r="H25" s="256">
        <v>0</v>
      </c>
      <c r="I25" s="256">
        <v>0</v>
      </c>
      <c r="J25" s="256">
        <v>0</v>
      </c>
      <c r="K25" s="256">
        <v>0</v>
      </c>
      <c r="L25" s="256">
        <v>29</v>
      </c>
      <c r="M25" s="256">
        <v>0</v>
      </c>
      <c r="N25" s="256">
        <v>0</v>
      </c>
      <c r="O25" s="256">
        <v>22</v>
      </c>
      <c r="P25" s="256">
        <v>0</v>
      </c>
      <c r="Q25" s="256">
        <v>4</v>
      </c>
      <c r="R25" s="249">
        <v>10</v>
      </c>
      <c r="S25" s="256">
        <v>0</v>
      </c>
      <c r="T25" s="256">
        <v>0</v>
      </c>
      <c r="U25" s="247">
        <v>0</v>
      </c>
      <c r="V25" s="256">
        <v>0</v>
      </c>
      <c r="W25" s="257">
        <v>0</v>
      </c>
    </row>
    <row r="26" spans="2:23" ht="20.100000000000001" customHeight="1">
      <c r="B26" s="411" t="s">
        <v>221</v>
      </c>
      <c r="C26" s="256" t="s">
        <v>36</v>
      </c>
      <c r="D26" s="247">
        <f t="shared" si="0"/>
        <v>389</v>
      </c>
      <c r="E26" s="256">
        <v>83</v>
      </c>
      <c r="F26" s="256">
        <v>13</v>
      </c>
      <c r="G26" s="256">
        <v>23</v>
      </c>
      <c r="H26" s="256">
        <v>0</v>
      </c>
      <c r="I26" s="256">
        <v>0</v>
      </c>
      <c r="J26" s="256">
        <v>0</v>
      </c>
      <c r="K26" s="256">
        <v>7</v>
      </c>
      <c r="L26" s="256">
        <v>89</v>
      </c>
      <c r="M26" s="256">
        <v>4</v>
      </c>
      <c r="N26" s="256">
        <v>10</v>
      </c>
      <c r="O26" s="256">
        <v>25</v>
      </c>
      <c r="P26" s="256">
        <v>0</v>
      </c>
      <c r="Q26" s="256">
        <v>44</v>
      </c>
      <c r="R26" s="256">
        <v>25</v>
      </c>
      <c r="S26" s="256">
        <v>0</v>
      </c>
      <c r="T26" s="256">
        <v>30</v>
      </c>
      <c r="U26" s="256">
        <v>2</v>
      </c>
      <c r="V26" s="256">
        <v>19</v>
      </c>
      <c r="W26" s="257">
        <v>15</v>
      </c>
    </row>
    <row r="27" spans="2:23" ht="20.100000000000001" customHeight="1">
      <c r="B27" s="411"/>
      <c r="C27" s="256" t="s">
        <v>81</v>
      </c>
      <c r="D27" s="247">
        <f t="shared" si="0"/>
        <v>107</v>
      </c>
      <c r="E27" s="256">
        <v>29</v>
      </c>
      <c r="F27" s="256">
        <v>4</v>
      </c>
      <c r="G27" s="256">
        <v>7</v>
      </c>
      <c r="H27" s="256">
        <v>0</v>
      </c>
      <c r="I27" s="256">
        <v>0</v>
      </c>
      <c r="J27" s="256">
        <v>0</v>
      </c>
      <c r="K27" s="256">
        <v>7</v>
      </c>
      <c r="L27" s="256">
        <v>6</v>
      </c>
      <c r="M27" s="256">
        <v>2</v>
      </c>
      <c r="N27" s="256">
        <v>3</v>
      </c>
      <c r="O27" s="256">
        <v>8</v>
      </c>
      <c r="P27" s="256">
        <v>0</v>
      </c>
      <c r="Q27" s="256">
        <v>13</v>
      </c>
      <c r="R27" s="256">
        <v>6</v>
      </c>
      <c r="S27" s="256">
        <v>0</v>
      </c>
      <c r="T27" s="256">
        <v>10</v>
      </c>
      <c r="U27" s="247">
        <v>1</v>
      </c>
      <c r="V27" s="256">
        <v>6</v>
      </c>
      <c r="W27" s="257">
        <v>5</v>
      </c>
    </row>
    <row r="28" spans="2:23" ht="20.100000000000001" customHeight="1">
      <c r="B28" s="411"/>
      <c r="C28" s="256" t="s">
        <v>82</v>
      </c>
      <c r="D28" s="247">
        <f t="shared" si="0"/>
        <v>264</v>
      </c>
      <c r="E28" s="256">
        <v>38</v>
      </c>
      <c r="F28" s="256">
        <v>9</v>
      </c>
      <c r="G28" s="256">
        <v>16</v>
      </c>
      <c r="H28" s="256">
        <v>0</v>
      </c>
      <c r="I28" s="256">
        <v>0</v>
      </c>
      <c r="J28" s="256">
        <v>0</v>
      </c>
      <c r="K28" s="256">
        <v>0</v>
      </c>
      <c r="L28" s="256">
        <v>83</v>
      </c>
      <c r="M28" s="256">
        <v>2</v>
      </c>
      <c r="N28" s="256">
        <v>7</v>
      </c>
      <c r="O28" s="256">
        <v>17</v>
      </c>
      <c r="P28" s="256">
        <v>0</v>
      </c>
      <c r="Q28" s="256">
        <v>30</v>
      </c>
      <c r="R28" s="256">
        <v>19</v>
      </c>
      <c r="S28" s="256">
        <v>0</v>
      </c>
      <c r="T28" s="256">
        <v>20</v>
      </c>
      <c r="U28" s="247">
        <v>0</v>
      </c>
      <c r="V28" s="256">
        <v>13</v>
      </c>
      <c r="W28" s="257">
        <v>10</v>
      </c>
    </row>
    <row r="29" spans="2:23" ht="20.100000000000001" customHeight="1">
      <c r="B29" s="411"/>
      <c r="C29" s="256" t="s">
        <v>83</v>
      </c>
      <c r="D29" s="247">
        <f t="shared" si="0"/>
        <v>18</v>
      </c>
      <c r="E29" s="256">
        <v>16</v>
      </c>
      <c r="F29" s="256">
        <v>0</v>
      </c>
      <c r="G29" s="256">
        <v>0</v>
      </c>
      <c r="H29" s="256">
        <v>0</v>
      </c>
      <c r="I29" s="256">
        <v>0</v>
      </c>
      <c r="J29" s="256">
        <v>0</v>
      </c>
      <c r="K29" s="256">
        <v>0</v>
      </c>
      <c r="L29" s="256">
        <v>0</v>
      </c>
      <c r="M29" s="256">
        <v>0</v>
      </c>
      <c r="N29" s="256">
        <v>0</v>
      </c>
      <c r="O29" s="256">
        <v>0</v>
      </c>
      <c r="P29" s="256">
        <v>0</v>
      </c>
      <c r="Q29" s="256">
        <v>1</v>
      </c>
      <c r="R29" s="256">
        <v>0</v>
      </c>
      <c r="S29" s="256">
        <v>0</v>
      </c>
      <c r="T29" s="256">
        <v>0</v>
      </c>
      <c r="U29" s="247">
        <v>1</v>
      </c>
      <c r="V29" s="256">
        <v>0</v>
      </c>
      <c r="W29" s="257">
        <v>0</v>
      </c>
    </row>
    <row r="30" spans="2:23" ht="20.100000000000001" customHeight="1">
      <c r="B30" s="255" t="s">
        <v>84</v>
      </c>
      <c r="C30" s="256" t="s">
        <v>86</v>
      </c>
      <c r="D30" s="247">
        <f t="shared" si="0"/>
        <v>37</v>
      </c>
      <c r="E30" s="256">
        <v>5</v>
      </c>
      <c r="F30" s="256">
        <v>2</v>
      </c>
      <c r="G30" s="256">
        <v>0</v>
      </c>
      <c r="H30" s="256">
        <v>0</v>
      </c>
      <c r="I30" s="256">
        <v>0</v>
      </c>
      <c r="J30" s="256">
        <v>0</v>
      </c>
      <c r="K30" s="256">
        <v>0</v>
      </c>
      <c r="L30" s="256">
        <v>11</v>
      </c>
      <c r="M30" s="256">
        <v>0</v>
      </c>
      <c r="N30" s="256">
        <v>1</v>
      </c>
      <c r="O30" s="256">
        <v>2</v>
      </c>
      <c r="P30" s="256">
        <v>0</v>
      </c>
      <c r="Q30" s="256">
        <v>3</v>
      </c>
      <c r="R30" s="256">
        <v>2</v>
      </c>
      <c r="S30" s="256">
        <v>0</v>
      </c>
      <c r="T30" s="256">
        <v>3</v>
      </c>
      <c r="U30" s="247">
        <v>0</v>
      </c>
      <c r="V30" s="256">
        <v>7</v>
      </c>
      <c r="W30" s="257">
        <v>1</v>
      </c>
    </row>
    <row r="31" spans="2:23" ht="20.100000000000001" customHeight="1">
      <c r="B31" s="255" t="s">
        <v>85</v>
      </c>
      <c r="C31" s="256" t="s">
        <v>241</v>
      </c>
      <c r="D31" s="247">
        <f t="shared" si="0"/>
        <v>176</v>
      </c>
      <c r="E31" s="256">
        <v>10</v>
      </c>
      <c r="F31" s="256">
        <v>13</v>
      </c>
      <c r="G31" s="256">
        <v>11</v>
      </c>
      <c r="H31" s="256">
        <v>0</v>
      </c>
      <c r="I31" s="256">
        <v>0</v>
      </c>
      <c r="J31" s="256">
        <v>0</v>
      </c>
      <c r="K31" s="256">
        <v>3</v>
      </c>
      <c r="L31" s="256">
        <v>5</v>
      </c>
      <c r="M31" s="256">
        <v>0</v>
      </c>
      <c r="N31" s="256">
        <v>1</v>
      </c>
      <c r="O31" s="256">
        <v>40</v>
      </c>
      <c r="P31" s="256">
        <v>0</v>
      </c>
      <c r="Q31" s="256">
        <v>36</v>
      </c>
      <c r="R31" s="256">
        <v>23</v>
      </c>
      <c r="S31" s="256">
        <v>0</v>
      </c>
      <c r="T31" s="256">
        <v>22</v>
      </c>
      <c r="U31" s="247">
        <v>0</v>
      </c>
      <c r="V31" s="256">
        <v>7</v>
      </c>
      <c r="W31" s="257">
        <v>5</v>
      </c>
    </row>
    <row r="32" spans="2:23" ht="20.100000000000001" customHeight="1">
      <c r="B32" s="255" t="s">
        <v>87</v>
      </c>
      <c r="C32" s="256" t="s">
        <v>89</v>
      </c>
      <c r="D32" s="247">
        <f t="shared" si="0"/>
        <v>75</v>
      </c>
      <c r="E32" s="256">
        <v>15</v>
      </c>
      <c r="F32" s="256">
        <v>3</v>
      </c>
      <c r="G32" s="256">
        <v>7</v>
      </c>
      <c r="H32" s="256">
        <v>0</v>
      </c>
      <c r="I32" s="256">
        <v>0</v>
      </c>
      <c r="J32" s="248">
        <v>0</v>
      </c>
      <c r="K32" s="256">
        <v>3</v>
      </c>
      <c r="L32" s="256">
        <v>0</v>
      </c>
      <c r="M32" s="256">
        <v>0</v>
      </c>
      <c r="N32" s="256">
        <v>1</v>
      </c>
      <c r="O32" s="256">
        <v>7</v>
      </c>
      <c r="P32" s="256">
        <v>0</v>
      </c>
      <c r="Q32" s="256">
        <v>12</v>
      </c>
      <c r="R32" s="256">
        <v>5</v>
      </c>
      <c r="S32" s="256">
        <v>0</v>
      </c>
      <c r="T32" s="256">
        <v>10</v>
      </c>
      <c r="U32" s="247">
        <v>0</v>
      </c>
      <c r="V32" s="256">
        <v>7</v>
      </c>
      <c r="W32" s="257">
        <v>5</v>
      </c>
    </row>
    <row r="33" spans="2:30" ht="20.100000000000001" customHeight="1">
      <c r="B33" s="428" t="s">
        <v>88</v>
      </c>
      <c r="C33" s="429"/>
      <c r="D33" s="247">
        <f t="shared" si="0"/>
        <v>21</v>
      </c>
      <c r="E33" s="256">
        <v>1</v>
      </c>
      <c r="F33" s="256">
        <v>2</v>
      </c>
      <c r="G33" s="256">
        <v>5</v>
      </c>
      <c r="H33" s="256">
        <v>0</v>
      </c>
      <c r="I33" s="256">
        <v>0</v>
      </c>
      <c r="J33" s="248">
        <v>0</v>
      </c>
      <c r="K33" s="248">
        <v>0</v>
      </c>
      <c r="L33" s="256">
        <v>7</v>
      </c>
      <c r="M33" s="256">
        <v>2</v>
      </c>
      <c r="N33" s="256">
        <v>2</v>
      </c>
      <c r="O33" s="256">
        <v>1</v>
      </c>
      <c r="P33" s="256">
        <v>0</v>
      </c>
      <c r="Q33" s="256">
        <v>1</v>
      </c>
      <c r="R33" s="256">
        <v>0</v>
      </c>
      <c r="S33" s="256">
        <v>0</v>
      </c>
      <c r="T33" s="256">
        <v>0</v>
      </c>
      <c r="U33" s="247">
        <v>0</v>
      </c>
      <c r="V33" s="256">
        <v>0</v>
      </c>
      <c r="W33" s="257">
        <v>0</v>
      </c>
    </row>
    <row r="34" spans="2:30" ht="20.100000000000001" customHeight="1">
      <c r="B34" s="255" t="s">
        <v>222</v>
      </c>
      <c r="C34" s="256" t="s">
        <v>90</v>
      </c>
      <c r="D34" s="247">
        <f t="shared" si="0"/>
        <v>82</v>
      </c>
      <c r="E34" s="256">
        <v>15</v>
      </c>
      <c r="F34" s="256">
        <v>3</v>
      </c>
      <c r="G34" s="256">
        <v>5</v>
      </c>
      <c r="H34" s="256">
        <v>0</v>
      </c>
      <c r="I34" s="256">
        <v>0</v>
      </c>
      <c r="J34" s="248">
        <v>0</v>
      </c>
      <c r="K34" s="256">
        <v>3</v>
      </c>
      <c r="L34" s="256">
        <v>1</v>
      </c>
      <c r="M34" s="256">
        <v>2</v>
      </c>
      <c r="N34" s="256">
        <v>2</v>
      </c>
      <c r="O34" s="256">
        <v>7</v>
      </c>
      <c r="P34" s="256">
        <v>0</v>
      </c>
      <c r="Q34" s="256">
        <v>12</v>
      </c>
      <c r="R34" s="256">
        <v>6</v>
      </c>
      <c r="S34" s="256">
        <v>0</v>
      </c>
      <c r="T34" s="256">
        <v>10</v>
      </c>
      <c r="U34" s="247">
        <v>0</v>
      </c>
      <c r="V34" s="256">
        <v>9</v>
      </c>
      <c r="W34" s="257">
        <v>7</v>
      </c>
    </row>
    <row r="35" spans="2:30" ht="20.100000000000001" customHeight="1" thickBot="1">
      <c r="B35" s="430" t="s">
        <v>91</v>
      </c>
      <c r="C35" s="431"/>
      <c r="D35" s="252">
        <f t="shared" si="0"/>
        <v>85</v>
      </c>
      <c r="E35" s="251">
        <v>11</v>
      </c>
      <c r="F35" s="251">
        <v>7</v>
      </c>
      <c r="G35" s="251">
        <v>5</v>
      </c>
      <c r="H35" s="251">
        <v>0</v>
      </c>
      <c r="I35" s="251">
        <v>0</v>
      </c>
      <c r="J35" s="253">
        <v>0</v>
      </c>
      <c r="K35" s="251">
        <v>3</v>
      </c>
      <c r="L35" s="251">
        <v>1</v>
      </c>
      <c r="M35" s="251">
        <v>2</v>
      </c>
      <c r="N35" s="251">
        <v>3</v>
      </c>
      <c r="O35" s="251">
        <v>7</v>
      </c>
      <c r="P35" s="251">
        <v>0</v>
      </c>
      <c r="Q35" s="251">
        <v>10</v>
      </c>
      <c r="R35" s="251">
        <v>4</v>
      </c>
      <c r="S35" s="251">
        <v>0</v>
      </c>
      <c r="T35" s="251">
        <v>10</v>
      </c>
      <c r="U35" s="252">
        <v>1</v>
      </c>
      <c r="V35" s="251">
        <v>15</v>
      </c>
      <c r="W35" s="254">
        <v>6</v>
      </c>
    </row>
    <row r="36" spans="2:30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2:30" ht="18" thickBot="1">
      <c r="B37" s="21"/>
      <c r="C37" s="21"/>
      <c r="D37" s="21"/>
      <c r="E37" s="21"/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2:30" ht="30" customHeight="1">
      <c r="B38" s="421" t="s">
        <v>35</v>
      </c>
      <c r="C38" s="422"/>
      <c r="D38" s="88" t="s">
        <v>185</v>
      </c>
      <c r="E38" s="88" t="s">
        <v>28</v>
      </c>
      <c r="F38" s="89" t="s">
        <v>30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2:30" ht="30" customHeight="1" thickBot="1">
      <c r="B39" s="423"/>
      <c r="C39" s="394"/>
      <c r="D39" s="71" t="s">
        <v>27</v>
      </c>
      <c r="E39" s="71" t="s">
        <v>242</v>
      </c>
      <c r="F39" s="114" t="s">
        <v>31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2:30" ht="20.100000000000001" customHeight="1" thickTop="1">
      <c r="B40" s="424" t="s">
        <v>210</v>
      </c>
      <c r="C40" s="181" t="s">
        <v>36</v>
      </c>
      <c r="D40" s="310">
        <v>2</v>
      </c>
      <c r="E40" s="310" t="s">
        <v>190</v>
      </c>
      <c r="F40" s="178">
        <v>4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2:30" ht="20.100000000000001" customHeight="1">
      <c r="B41" s="407"/>
      <c r="C41" s="183" t="s">
        <v>67</v>
      </c>
      <c r="D41" s="309" t="s">
        <v>190</v>
      </c>
      <c r="E41" s="309" t="s">
        <v>190</v>
      </c>
      <c r="F41" s="179">
        <v>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2:30" ht="20.100000000000001" customHeight="1">
      <c r="B42" s="408"/>
      <c r="C42" s="183" t="s">
        <v>68</v>
      </c>
      <c r="D42" s="309">
        <v>2</v>
      </c>
      <c r="E42" s="309" t="s">
        <v>190</v>
      </c>
      <c r="F42" s="179">
        <v>3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2:30" ht="20.100000000000001" customHeight="1">
      <c r="B43" s="406" t="s">
        <v>69</v>
      </c>
      <c r="C43" s="183" t="s">
        <v>36</v>
      </c>
      <c r="D43" s="309">
        <v>8</v>
      </c>
      <c r="E43" s="309">
        <v>3</v>
      </c>
      <c r="F43" s="179">
        <v>20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2:30" ht="20.100000000000001" customHeight="1">
      <c r="B44" s="407"/>
      <c r="C44" s="183" t="s">
        <v>70</v>
      </c>
      <c r="D44" s="309" t="s">
        <v>190</v>
      </c>
      <c r="E44" s="309">
        <v>1</v>
      </c>
      <c r="F44" s="179">
        <v>16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2:30" ht="20.100000000000001" customHeight="1">
      <c r="B45" s="408"/>
      <c r="C45" s="183" t="s">
        <v>71</v>
      </c>
      <c r="D45" s="309">
        <v>8</v>
      </c>
      <c r="E45" s="309">
        <v>2</v>
      </c>
      <c r="F45" s="179">
        <v>4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2:30" s="25" customFormat="1" ht="20.100000000000001" customHeight="1">
      <c r="B46" s="406" t="s">
        <v>215</v>
      </c>
      <c r="C46" s="183" t="s">
        <v>36</v>
      </c>
      <c r="D46" s="309" t="s">
        <v>190</v>
      </c>
      <c r="E46" s="309" t="s">
        <v>190</v>
      </c>
      <c r="F46" s="179">
        <v>2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/>
      <c r="Y46"/>
      <c r="Z46"/>
      <c r="AA46"/>
      <c r="AB46"/>
      <c r="AC46"/>
      <c r="AD46"/>
    </row>
    <row r="47" spans="2:30" s="25" customFormat="1" ht="20.100000000000001" customHeight="1">
      <c r="B47" s="408"/>
      <c r="C47" s="183" t="s">
        <v>236</v>
      </c>
      <c r="D47" s="309" t="s">
        <v>190</v>
      </c>
      <c r="E47" s="309" t="s">
        <v>190</v>
      </c>
      <c r="F47" s="179">
        <v>2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/>
      <c r="Y47"/>
      <c r="Z47"/>
      <c r="AA47"/>
      <c r="AB47"/>
      <c r="AC47"/>
      <c r="AD47"/>
    </row>
    <row r="48" spans="2:30" s="26" customFormat="1" ht="20.100000000000001" customHeight="1">
      <c r="B48" s="406" t="s">
        <v>217</v>
      </c>
      <c r="C48" s="183" t="s">
        <v>36</v>
      </c>
      <c r="D48" s="309" t="s">
        <v>190</v>
      </c>
      <c r="E48" s="309" t="s">
        <v>190</v>
      </c>
      <c r="F48" s="179">
        <v>14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/>
      <c r="Y48"/>
      <c r="Z48"/>
      <c r="AA48"/>
      <c r="AB48"/>
      <c r="AC48"/>
      <c r="AD48"/>
    </row>
    <row r="49" spans="2:30" s="26" customFormat="1" ht="20.100000000000001" customHeight="1">
      <c r="B49" s="407"/>
      <c r="C49" s="183" t="s">
        <v>237</v>
      </c>
      <c r="D49" s="309" t="s">
        <v>190</v>
      </c>
      <c r="E49" s="309" t="s">
        <v>190</v>
      </c>
      <c r="F49" s="179">
        <v>14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/>
      <c r="Y49"/>
      <c r="Z49"/>
      <c r="AA49"/>
      <c r="AB49"/>
      <c r="AC49"/>
      <c r="AD49"/>
    </row>
    <row r="50" spans="2:30" s="26" customFormat="1" ht="20.100000000000001" customHeight="1">
      <c r="B50" s="408"/>
      <c r="C50" s="183" t="s">
        <v>73</v>
      </c>
      <c r="D50" s="309" t="s">
        <v>190</v>
      </c>
      <c r="E50" s="309" t="s">
        <v>190</v>
      </c>
      <c r="F50" s="179">
        <v>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/>
      <c r="Y50"/>
      <c r="Z50"/>
      <c r="AA50"/>
      <c r="AB50"/>
      <c r="AC50"/>
      <c r="AD50"/>
    </row>
    <row r="51" spans="2:30" ht="20.100000000000001" customHeight="1">
      <c r="B51" s="406" t="s">
        <v>230</v>
      </c>
      <c r="C51" s="183" t="s">
        <v>36</v>
      </c>
      <c r="D51" s="309" t="s">
        <v>190</v>
      </c>
      <c r="E51" s="309">
        <v>1</v>
      </c>
      <c r="F51" s="179" t="s">
        <v>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2:30" ht="20.100000000000001" customHeight="1">
      <c r="B52" s="408"/>
      <c r="C52" s="183" t="s">
        <v>231</v>
      </c>
      <c r="D52" s="309" t="s">
        <v>190</v>
      </c>
      <c r="E52" s="309">
        <v>1</v>
      </c>
      <c r="F52" s="179" t="s">
        <v>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2:30" ht="20.100000000000001" customHeight="1">
      <c r="B53" s="406" t="s">
        <v>217</v>
      </c>
      <c r="C53" s="183" t="s">
        <v>36</v>
      </c>
      <c r="D53" s="309">
        <v>4</v>
      </c>
      <c r="E53" s="309">
        <v>2</v>
      </c>
      <c r="F53" s="179" t="s">
        <v>5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2:30" ht="20.100000000000001" customHeight="1">
      <c r="B54" s="407"/>
      <c r="C54" s="183" t="s">
        <v>191</v>
      </c>
      <c r="D54" s="309">
        <v>2</v>
      </c>
      <c r="E54" s="309" t="s">
        <v>190</v>
      </c>
      <c r="F54" s="17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2:30" ht="20.100000000000001" customHeight="1">
      <c r="B55" s="407"/>
      <c r="C55" s="183" t="s">
        <v>232</v>
      </c>
      <c r="D55" s="309" t="s">
        <v>190</v>
      </c>
      <c r="E55" s="309">
        <v>2</v>
      </c>
      <c r="F55" s="179" t="s">
        <v>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2:30" ht="20.100000000000001" customHeight="1">
      <c r="B56" s="408"/>
      <c r="C56" s="183" t="s">
        <v>73</v>
      </c>
      <c r="D56" s="309">
        <v>2</v>
      </c>
      <c r="E56" s="309" t="s">
        <v>190</v>
      </c>
      <c r="F56" s="179" t="s">
        <v>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2:30" ht="20.100000000000001" customHeight="1">
      <c r="B57" s="406" t="s">
        <v>220</v>
      </c>
      <c r="C57" s="183" t="s">
        <v>36</v>
      </c>
      <c r="D57" s="309">
        <v>126</v>
      </c>
      <c r="E57" s="309">
        <v>27</v>
      </c>
      <c r="F57" s="179">
        <v>199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2:30" ht="20.100000000000001" customHeight="1">
      <c r="B58" s="407"/>
      <c r="C58" s="183" t="s">
        <v>74</v>
      </c>
      <c r="D58" s="309">
        <v>4</v>
      </c>
      <c r="E58" s="309" t="s">
        <v>190</v>
      </c>
      <c r="F58" s="179">
        <v>9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2:30" ht="20.100000000000001" customHeight="1">
      <c r="B59" s="407"/>
      <c r="C59" s="183" t="s">
        <v>75</v>
      </c>
      <c r="D59" s="309">
        <v>18</v>
      </c>
      <c r="E59" s="309">
        <v>6</v>
      </c>
      <c r="F59" s="179">
        <v>24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2:30" ht="20.100000000000001" customHeight="1">
      <c r="B60" s="407"/>
      <c r="C60" s="183" t="s">
        <v>76</v>
      </c>
      <c r="D60" s="309">
        <v>22</v>
      </c>
      <c r="E60" s="309">
        <v>6</v>
      </c>
      <c r="F60" s="179">
        <v>37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2:30" ht="20.100000000000001" customHeight="1">
      <c r="B61" s="407"/>
      <c r="C61" s="183" t="s">
        <v>77</v>
      </c>
      <c r="D61" s="309">
        <v>35</v>
      </c>
      <c r="E61" s="309">
        <v>5</v>
      </c>
      <c r="F61" s="179">
        <v>42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2:30" ht="20.100000000000001" customHeight="1">
      <c r="B62" s="407"/>
      <c r="C62" s="183" t="s">
        <v>78</v>
      </c>
      <c r="D62" s="309">
        <v>15</v>
      </c>
      <c r="E62" s="309">
        <v>6</v>
      </c>
      <c r="F62" s="179">
        <v>42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2:30" ht="20.100000000000001" customHeight="1">
      <c r="B63" s="408"/>
      <c r="C63" s="183" t="s">
        <v>79</v>
      </c>
      <c r="D63" s="309">
        <v>32</v>
      </c>
      <c r="E63" s="309">
        <v>4</v>
      </c>
      <c r="F63" s="179">
        <v>45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2:30" ht="20.100000000000001" customHeight="1">
      <c r="B64" s="404" t="s">
        <v>80</v>
      </c>
      <c r="C64" s="405"/>
      <c r="D64" s="309" t="s">
        <v>190</v>
      </c>
      <c r="E64" s="309" t="s">
        <v>190</v>
      </c>
      <c r="F64" s="179">
        <v>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2:23" ht="20.100000000000001" customHeight="1">
      <c r="B65" s="406" t="s">
        <v>221</v>
      </c>
      <c r="C65" s="183" t="s">
        <v>36</v>
      </c>
      <c r="D65" s="309">
        <v>10</v>
      </c>
      <c r="E65" s="309">
        <v>4</v>
      </c>
      <c r="F65" s="179">
        <v>28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2:23" ht="20.100000000000001" customHeight="1">
      <c r="B66" s="407"/>
      <c r="C66" s="183" t="s">
        <v>81</v>
      </c>
      <c r="D66" s="309">
        <v>2</v>
      </c>
      <c r="E66" s="309">
        <v>1</v>
      </c>
      <c r="F66" s="179">
        <v>8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20.100000000000001" customHeight="1">
      <c r="B67" s="407"/>
      <c r="C67" s="370" t="s">
        <v>243</v>
      </c>
      <c r="D67" s="311">
        <v>8</v>
      </c>
      <c r="E67" s="311">
        <v>3</v>
      </c>
      <c r="F67" s="305">
        <v>20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2:23" ht="20.100000000000001" customHeight="1">
      <c r="B68" s="408"/>
      <c r="C68" s="372"/>
      <c r="D68" s="321"/>
      <c r="E68" s="321"/>
      <c r="F68" s="306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2:23" ht="20.100000000000001" customHeight="1">
      <c r="B69" s="189" t="s">
        <v>84</v>
      </c>
      <c r="C69" s="183" t="s">
        <v>86</v>
      </c>
      <c r="D69" s="176" t="s">
        <v>190</v>
      </c>
      <c r="E69" s="309" t="s">
        <v>190</v>
      </c>
      <c r="F69" s="175" t="s">
        <v>190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2:23" ht="20.100000000000001" customHeight="1">
      <c r="B70" s="46" t="s">
        <v>85</v>
      </c>
      <c r="C70" s="13" t="s">
        <v>241</v>
      </c>
      <c r="D70" s="309">
        <v>2</v>
      </c>
      <c r="E70" s="309">
        <v>1</v>
      </c>
      <c r="F70" s="179">
        <v>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0.100000000000001" customHeight="1">
      <c r="B71" s="406" t="s">
        <v>244</v>
      </c>
      <c r="C71" s="370" t="s">
        <v>89</v>
      </c>
      <c r="D71" s="311">
        <v>9</v>
      </c>
      <c r="E71" s="311">
        <v>10</v>
      </c>
      <c r="F71" s="305">
        <v>8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2:23" ht="20.100000000000001" customHeight="1">
      <c r="B72" s="407"/>
      <c r="C72" s="372"/>
      <c r="D72" s="321"/>
      <c r="E72" s="321"/>
      <c r="F72" s="306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2:23" ht="20.100000000000001" customHeight="1">
      <c r="B73" s="46" t="s">
        <v>222</v>
      </c>
      <c r="C73" s="13" t="s">
        <v>90</v>
      </c>
      <c r="D73" s="309">
        <v>10</v>
      </c>
      <c r="E73" s="309">
        <v>7</v>
      </c>
      <c r="F73" s="179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2:23" ht="20.100000000000001" customHeight="1" thickBot="1">
      <c r="B74" s="409" t="s">
        <v>91</v>
      </c>
      <c r="C74" s="410"/>
      <c r="D74" s="177">
        <v>2</v>
      </c>
      <c r="E74" s="177">
        <v>1</v>
      </c>
      <c r="F74" s="180">
        <v>8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2:23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2:23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2:23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81" ht="16.5" customHeight="1"/>
    <row r="88" ht="16.5" customHeight="1"/>
    <row r="97" ht="24" customHeight="1"/>
    <row r="123" ht="16.5" customHeight="1"/>
    <row r="138" ht="16.5" customHeight="1"/>
  </sheetData>
  <mergeCells count="25">
    <mergeCell ref="B48:B50"/>
    <mergeCell ref="B74:C74"/>
    <mergeCell ref="B65:B68"/>
    <mergeCell ref="B71:B72"/>
    <mergeCell ref="C67:C68"/>
    <mergeCell ref="B51:B52"/>
    <mergeCell ref="B53:B56"/>
    <mergeCell ref="C71:C72"/>
    <mergeCell ref="B57:B63"/>
    <mergeCell ref="B64:C64"/>
    <mergeCell ref="B10:B12"/>
    <mergeCell ref="B4:C5"/>
    <mergeCell ref="D4:W4"/>
    <mergeCell ref="B46:B47"/>
    <mergeCell ref="B25:C25"/>
    <mergeCell ref="B26:B29"/>
    <mergeCell ref="B13:B14"/>
    <mergeCell ref="B15:B17"/>
    <mergeCell ref="B18:B24"/>
    <mergeCell ref="B38:C39"/>
    <mergeCell ref="B40:B42"/>
    <mergeCell ref="B6:B9"/>
    <mergeCell ref="B43:B45"/>
    <mergeCell ref="B33:C33"/>
    <mergeCell ref="B35:C3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4"/>
  <sheetViews>
    <sheetView zoomScaleNormal="100" workbookViewId="0">
      <selection activeCell="P21" sqref="P21"/>
    </sheetView>
  </sheetViews>
  <sheetFormatPr defaultRowHeight="17.399999999999999"/>
  <cols>
    <col min="1" max="1" width="8" customWidth="1"/>
    <col min="3" max="3" width="15.09765625" customWidth="1"/>
    <col min="4" max="21" width="9.59765625" customWidth="1"/>
    <col min="22" max="22" width="9.59765625" style="8" customWidth="1"/>
    <col min="23" max="23" width="9.59765625" customWidth="1"/>
    <col min="24" max="26" width="15.59765625" customWidth="1"/>
    <col min="27" max="27" width="17.3984375" customWidth="1"/>
    <col min="28" max="28" width="18.3984375" customWidth="1"/>
  </cols>
  <sheetData>
    <row r="1" spans="2:26" ht="25.2">
      <c r="B1" s="1" t="s">
        <v>92</v>
      </c>
    </row>
    <row r="2" spans="2:26" ht="21">
      <c r="C2" s="2" t="s">
        <v>8</v>
      </c>
    </row>
    <row r="3" spans="2:26" ht="18" thickBot="1">
      <c r="B3" s="18"/>
      <c r="C3" s="18"/>
      <c r="D3" s="18"/>
      <c r="E3" s="18"/>
      <c r="F3" s="18"/>
      <c r="G3" s="18"/>
      <c r="H3" s="18"/>
      <c r="I3" s="18"/>
      <c r="J3" s="19"/>
      <c r="K3" s="18"/>
      <c r="L3" s="18"/>
      <c r="M3" s="18"/>
      <c r="N3" s="18"/>
      <c r="O3" s="18"/>
      <c r="P3" s="18"/>
      <c r="Q3" s="18"/>
      <c r="R3" s="19"/>
      <c r="S3" s="19"/>
      <c r="T3" s="19"/>
      <c r="U3" s="19"/>
      <c r="V3" s="19"/>
      <c r="W3" s="19"/>
      <c r="X3" s="27"/>
      <c r="Y3" s="27"/>
      <c r="Z3" s="28"/>
    </row>
    <row r="4" spans="2:26" ht="24.9" customHeight="1">
      <c r="B4" s="412" t="s">
        <v>35</v>
      </c>
      <c r="C4" s="413"/>
      <c r="D4" s="413" t="s">
        <v>9</v>
      </c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6"/>
      <c r="V4" s="416"/>
      <c r="W4" s="416"/>
      <c r="X4" s="115" t="s">
        <v>187</v>
      </c>
      <c r="Y4" s="116" t="s">
        <v>233</v>
      </c>
      <c r="Z4" s="115" t="s">
        <v>202</v>
      </c>
    </row>
    <row r="5" spans="2:26" ht="24.9" customHeight="1" thickBot="1">
      <c r="B5" s="414"/>
      <c r="C5" s="415"/>
      <c r="D5" s="113" t="s">
        <v>33</v>
      </c>
      <c r="E5" s="113" t="s">
        <v>10</v>
      </c>
      <c r="F5" s="113" t="s">
        <v>11</v>
      </c>
      <c r="G5" s="113" t="s">
        <v>12</v>
      </c>
      <c r="H5" s="113" t="s">
        <v>13</v>
      </c>
      <c r="I5" s="113" t="s">
        <v>14</v>
      </c>
      <c r="J5" s="113" t="s">
        <v>15</v>
      </c>
      <c r="K5" s="113" t="s">
        <v>16</v>
      </c>
      <c r="L5" s="113" t="s">
        <v>17</v>
      </c>
      <c r="M5" s="113" t="s">
        <v>18</v>
      </c>
      <c r="N5" s="113" t="s">
        <v>19</v>
      </c>
      <c r="O5" s="113" t="s">
        <v>20</v>
      </c>
      <c r="P5" s="113" t="s">
        <v>21</v>
      </c>
      <c r="Q5" s="113" t="s">
        <v>22</v>
      </c>
      <c r="R5" s="113" t="s">
        <v>23</v>
      </c>
      <c r="S5" s="113" t="s">
        <v>24</v>
      </c>
      <c r="T5" s="113" t="s">
        <v>25</v>
      </c>
      <c r="U5" s="117" t="s">
        <v>26</v>
      </c>
      <c r="V5" s="118" t="s">
        <v>205</v>
      </c>
      <c r="W5" s="119" t="s">
        <v>207</v>
      </c>
      <c r="X5" s="120" t="s">
        <v>27</v>
      </c>
      <c r="Y5" s="121" t="s">
        <v>29</v>
      </c>
      <c r="Z5" s="122" t="s">
        <v>31</v>
      </c>
    </row>
    <row r="6" spans="2:26" ht="15" customHeight="1" thickTop="1">
      <c r="B6" s="432" t="s">
        <v>93</v>
      </c>
      <c r="C6" s="63" t="s">
        <v>36</v>
      </c>
      <c r="D6" s="36">
        <v>432200</v>
      </c>
      <c r="E6" s="36">
        <v>21945</v>
      </c>
      <c r="F6" s="36">
        <v>62126</v>
      </c>
      <c r="G6" s="36">
        <v>9223</v>
      </c>
      <c r="H6" s="36" t="s">
        <v>277</v>
      </c>
      <c r="I6" s="36" t="s">
        <v>277</v>
      </c>
      <c r="J6" s="36" t="s">
        <v>277</v>
      </c>
      <c r="K6" s="36">
        <v>8360</v>
      </c>
      <c r="L6" s="36">
        <v>13036</v>
      </c>
      <c r="M6" s="36">
        <v>11621</v>
      </c>
      <c r="N6" s="36">
        <v>9407</v>
      </c>
      <c r="O6" s="36">
        <v>47546</v>
      </c>
      <c r="P6" s="36">
        <v>9309</v>
      </c>
      <c r="Q6" s="36">
        <v>40334</v>
      </c>
      <c r="R6" s="36">
        <v>79501</v>
      </c>
      <c r="S6" s="36" t="s">
        <v>277</v>
      </c>
      <c r="T6" s="36">
        <v>25369</v>
      </c>
      <c r="U6" s="36">
        <v>7347</v>
      </c>
      <c r="V6" s="36">
        <v>27227</v>
      </c>
      <c r="W6" s="42">
        <v>13752</v>
      </c>
      <c r="X6" s="344">
        <v>11213</v>
      </c>
      <c r="Y6" s="344">
        <v>4407</v>
      </c>
      <c r="Z6" s="344">
        <v>30991</v>
      </c>
    </row>
    <row r="7" spans="2:26" ht="15" customHeight="1">
      <c r="B7" s="433"/>
      <c r="C7" s="64" t="s">
        <v>94</v>
      </c>
      <c r="D7" s="40">
        <v>8798</v>
      </c>
      <c r="E7" s="40">
        <v>166</v>
      </c>
      <c r="F7" s="40">
        <v>209</v>
      </c>
      <c r="G7" s="40">
        <v>161</v>
      </c>
      <c r="H7" s="40" t="s">
        <v>277</v>
      </c>
      <c r="I7" s="40" t="s">
        <v>277</v>
      </c>
      <c r="J7" s="40" t="s">
        <v>277</v>
      </c>
      <c r="K7" s="40" t="s">
        <v>277</v>
      </c>
      <c r="L7" s="40">
        <v>47</v>
      </c>
      <c r="M7" s="40" t="s">
        <v>277</v>
      </c>
      <c r="N7" s="40">
        <v>120</v>
      </c>
      <c r="O7" s="40">
        <v>1201</v>
      </c>
      <c r="P7" s="40">
        <v>258</v>
      </c>
      <c r="Q7" s="40">
        <v>447</v>
      </c>
      <c r="R7" s="40">
        <v>2888</v>
      </c>
      <c r="S7" s="40" t="s">
        <v>277</v>
      </c>
      <c r="T7" s="40">
        <v>652</v>
      </c>
      <c r="U7" s="40" t="s">
        <v>277</v>
      </c>
      <c r="V7" s="40">
        <v>351</v>
      </c>
      <c r="W7" s="43" t="s">
        <v>277</v>
      </c>
      <c r="X7" s="344">
        <v>1288</v>
      </c>
      <c r="Y7" s="344"/>
      <c r="Z7" s="344">
        <v>1010</v>
      </c>
    </row>
    <row r="8" spans="2:26" ht="15" customHeight="1">
      <c r="B8" s="433"/>
      <c r="C8" s="64" t="s">
        <v>95</v>
      </c>
      <c r="D8" s="40">
        <v>357752</v>
      </c>
      <c r="E8" s="40">
        <v>21489</v>
      </c>
      <c r="F8" s="40">
        <v>59954</v>
      </c>
      <c r="G8" s="40">
        <v>2404</v>
      </c>
      <c r="H8" s="40" t="s">
        <v>277</v>
      </c>
      <c r="I8" s="40" t="s">
        <v>277</v>
      </c>
      <c r="J8" s="40" t="s">
        <v>277</v>
      </c>
      <c r="K8" s="40">
        <v>8141</v>
      </c>
      <c r="L8" s="40">
        <v>7521</v>
      </c>
      <c r="M8" s="40">
        <v>8506</v>
      </c>
      <c r="N8" s="40">
        <v>3964</v>
      </c>
      <c r="O8" s="40">
        <v>37773</v>
      </c>
      <c r="P8" s="40">
        <v>6241</v>
      </c>
      <c r="Q8" s="40">
        <v>38207</v>
      </c>
      <c r="R8" s="40">
        <v>76165</v>
      </c>
      <c r="S8" s="40" t="s">
        <v>277</v>
      </c>
      <c r="T8" s="40">
        <v>22362</v>
      </c>
      <c r="U8" s="40">
        <v>2160</v>
      </c>
      <c r="V8" s="40">
        <v>16330</v>
      </c>
      <c r="W8" s="43">
        <v>2756</v>
      </c>
      <c r="X8" s="344">
        <v>9925</v>
      </c>
      <c r="Y8" s="344">
        <v>4387</v>
      </c>
      <c r="Z8" s="344">
        <v>29981</v>
      </c>
    </row>
    <row r="9" spans="2:26" s="54" customFormat="1" ht="15" customHeight="1">
      <c r="B9" s="433"/>
      <c r="C9" s="13" t="s">
        <v>247</v>
      </c>
      <c r="D9" s="40">
        <v>386</v>
      </c>
      <c r="E9" s="40"/>
      <c r="F9" s="40"/>
      <c r="G9" s="40"/>
      <c r="H9" s="40"/>
      <c r="I9" s="40"/>
      <c r="J9" s="40"/>
      <c r="K9" s="40"/>
      <c r="L9" s="40" t="s">
        <v>278</v>
      </c>
      <c r="M9" s="40"/>
      <c r="N9" s="40"/>
      <c r="O9" s="40">
        <v>366</v>
      </c>
      <c r="P9" s="40" t="s">
        <v>278</v>
      </c>
      <c r="Q9" s="40"/>
      <c r="R9" s="40"/>
      <c r="S9" s="40"/>
      <c r="T9" s="40"/>
      <c r="U9" s="40"/>
      <c r="V9" s="40"/>
      <c r="W9" s="43"/>
      <c r="X9" s="344" t="s">
        <v>190</v>
      </c>
      <c r="Y9" s="344">
        <v>20</v>
      </c>
      <c r="Z9" s="344">
        <v>0</v>
      </c>
    </row>
    <row r="10" spans="2:26" ht="15" customHeight="1">
      <c r="B10" s="433"/>
      <c r="C10" s="64" t="s">
        <v>223</v>
      </c>
      <c r="D10" s="40">
        <v>65264</v>
      </c>
      <c r="E10" s="40">
        <v>290</v>
      </c>
      <c r="F10" s="40">
        <v>1963</v>
      </c>
      <c r="G10" s="40">
        <v>6658</v>
      </c>
      <c r="H10" s="40" t="s">
        <v>277</v>
      </c>
      <c r="I10" s="40" t="s">
        <v>277</v>
      </c>
      <c r="J10" s="40" t="s">
        <v>277</v>
      </c>
      <c r="K10" s="40">
        <v>219</v>
      </c>
      <c r="L10" s="40">
        <v>5468</v>
      </c>
      <c r="M10" s="40">
        <v>3115</v>
      </c>
      <c r="N10" s="40">
        <v>5323</v>
      </c>
      <c r="O10" s="40">
        <v>8206</v>
      </c>
      <c r="P10" s="40">
        <v>2810</v>
      </c>
      <c r="Q10" s="40">
        <v>1680</v>
      </c>
      <c r="R10" s="40">
        <v>448</v>
      </c>
      <c r="S10" s="40" t="s">
        <v>277</v>
      </c>
      <c r="T10" s="40">
        <v>2355</v>
      </c>
      <c r="U10" s="40">
        <v>5187</v>
      </c>
      <c r="V10" s="40">
        <v>10546</v>
      </c>
      <c r="W10" s="43">
        <v>10996</v>
      </c>
      <c r="X10" s="344" t="s">
        <v>190</v>
      </c>
      <c r="Y10" s="344" t="s">
        <v>190</v>
      </c>
      <c r="Z10" s="344"/>
    </row>
    <row r="11" spans="2:26" ht="15" customHeight="1">
      <c r="B11" s="433" t="s">
        <v>96</v>
      </c>
      <c r="C11" s="64" t="s">
        <v>36</v>
      </c>
      <c r="D11" s="40">
        <v>97292</v>
      </c>
      <c r="E11" s="40">
        <v>4977</v>
      </c>
      <c r="F11" s="40">
        <v>9481</v>
      </c>
      <c r="G11" s="40">
        <v>4586</v>
      </c>
      <c r="H11" s="40" t="s">
        <v>277</v>
      </c>
      <c r="I11" s="40" t="s">
        <v>277</v>
      </c>
      <c r="J11" s="40" t="s">
        <v>277</v>
      </c>
      <c r="K11" s="40">
        <v>1903</v>
      </c>
      <c r="L11" s="40">
        <v>2084</v>
      </c>
      <c r="M11" s="40">
        <v>4293</v>
      </c>
      <c r="N11" s="40">
        <v>3456</v>
      </c>
      <c r="O11" s="40">
        <v>9607</v>
      </c>
      <c r="P11" s="40">
        <v>1334</v>
      </c>
      <c r="Q11" s="40">
        <v>9147</v>
      </c>
      <c r="R11" s="40">
        <v>11567</v>
      </c>
      <c r="S11" s="40" t="s">
        <v>277</v>
      </c>
      <c r="T11" s="40">
        <v>7369</v>
      </c>
      <c r="U11" s="40">
        <v>1175</v>
      </c>
      <c r="V11" s="40">
        <v>8477</v>
      </c>
      <c r="W11" s="43">
        <v>2434</v>
      </c>
      <c r="X11" s="344">
        <v>4292</v>
      </c>
      <c r="Y11" s="344">
        <v>4292</v>
      </c>
      <c r="Z11" s="344">
        <v>7350</v>
      </c>
    </row>
    <row r="12" spans="2:26" ht="15" customHeight="1">
      <c r="B12" s="433"/>
      <c r="C12" s="64" t="s">
        <v>97</v>
      </c>
      <c r="D12" s="40">
        <v>6118</v>
      </c>
      <c r="E12" s="40">
        <v>208</v>
      </c>
      <c r="F12" s="40">
        <v>496</v>
      </c>
      <c r="G12" s="40">
        <v>264</v>
      </c>
      <c r="H12" s="40" t="s">
        <v>277</v>
      </c>
      <c r="I12" s="40" t="s">
        <v>277</v>
      </c>
      <c r="J12" s="40" t="s">
        <v>277</v>
      </c>
      <c r="K12" s="40">
        <v>100</v>
      </c>
      <c r="L12" s="40">
        <v>201</v>
      </c>
      <c r="M12" s="40">
        <v>180</v>
      </c>
      <c r="N12" s="40">
        <v>138</v>
      </c>
      <c r="O12" s="40">
        <v>327</v>
      </c>
      <c r="P12" s="40">
        <v>57</v>
      </c>
      <c r="Q12" s="40">
        <v>630</v>
      </c>
      <c r="R12" s="40">
        <v>1281</v>
      </c>
      <c r="S12" s="40" t="s">
        <v>277</v>
      </c>
      <c r="T12" s="40">
        <v>356</v>
      </c>
      <c r="U12" s="40">
        <v>346</v>
      </c>
      <c r="V12" s="40">
        <v>610</v>
      </c>
      <c r="W12" s="43">
        <v>48</v>
      </c>
      <c r="X12" s="344">
        <v>250</v>
      </c>
      <c r="Y12" s="344">
        <v>299</v>
      </c>
      <c r="Z12" s="344">
        <v>287</v>
      </c>
    </row>
    <row r="13" spans="2:26" ht="15" customHeight="1">
      <c r="B13" s="433"/>
      <c r="C13" s="64" t="s">
        <v>98</v>
      </c>
      <c r="D13" s="40">
        <v>7361</v>
      </c>
      <c r="E13" s="40">
        <v>243</v>
      </c>
      <c r="F13" s="40">
        <v>454</v>
      </c>
      <c r="G13" s="40">
        <v>113</v>
      </c>
      <c r="H13" s="40" t="s">
        <v>277</v>
      </c>
      <c r="I13" s="40" t="s">
        <v>277</v>
      </c>
      <c r="J13" s="40" t="s">
        <v>277</v>
      </c>
      <c r="K13" s="40">
        <v>97</v>
      </c>
      <c r="L13" s="40">
        <v>204</v>
      </c>
      <c r="M13" s="40">
        <v>372</v>
      </c>
      <c r="N13" s="40">
        <v>98</v>
      </c>
      <c r="O13" s="40">
        <v>837</v>
      </c>
      <c r="P13" s="40">
        <v>174</v>
      </c>
      <c r="Q13" s="40">
        <v>588</v>
      </c>
      <c r="R13" s="40">
        <v>1073</v>
      </c>
      <c r="S13" s="40" t="s">
        <v>277</v>
      </c>
      <c r="T13" s="40">
        <v>381</v>
      </c>
      <c r="U13" s="40">
        <v>127</v>
      </c>
      <c r="V13" s="40">
        <v>429</v>
      </c>
      <c r="W13" s="43">
        <v>321</v>
      </c>
      <c r="X13" s="344">
        <v>441</v>
      </c>
      <c r="Y13" s="344">
        <v>551</v>
      </c>
      <c r="Z13" s="344">
        <v>810</v>
      </c>
    </row>
    <row r="14" spans="2:26" ht="15" customHeight="1">
      <c r="B14" s="433"/>
      <c r="C14" s="64" t="s">
        <v>99</v>
      </c>
      <c r="D14" s="40">
        <v>64009</v>
      </c>
      <c r="E14" s="40">
        <v>4163</v>
      </c>
      <c r="F14" s="40">
        <v>7727</v>
      </c>
      <c r="G14" s="40">
        <v>3851</v>
      </c>
      <c r="H14" s="40" t="s">
        <v>277</v>
      </c>
      <c r="I14" s="40" t="s">
        <v>277</v>
      </c>
      <c r="J14" s="40" t="s">
        <v>277</v>
      </c>
      <c r="K14" s="40">
        <v>1500</v>
      </c>
      <c r="L14" s="40">
        <v>1408</v>
      </c>
      <c r="M14" s="40">
        <v>3125</v>
      </c>
      <c r="N14" s="40">
        <v>2957</v>
      </c>
      <c r="O14" s="40">
        <v>7465</v>
      </c>
      <c r="P14" s="40">
        <v>924</v>
      </c>
      <c r="Q14" s="40">
        <v>6040</v>
      </c>
      <c r="R14" s="40">
        <v>5591</v>
      </c>
      <c r="S14" s="40" t="s">
        <v>277</v>
      </c>
      <c r="T14" s="40">
        <v>5437</v>
      </c>
      <c r="U14" s="40">
        <v>418</v>
      </c>
      <c r="V14" s="40">
        <v>5767</v>
      </c>
      <c r="W14" s="43">
        <v>1748</v>
      </c>
      <c r="X14" s="344">
        <v>2003</v>
      </c>
      <c r="Y14" s="344">
        <v>1536</v>
      </c>
      <c r="Z14" s="344">
        <v>2535</v>
      </c>
    </row>
    <row r="15" spans="2:26" ht="15" customHeight="1">
      <c r="B15" s="433"/>
      <c r="C15" s="64" t="s">
        <v>72</v>
      </c>
      <c r="D15" s="40">
        <v>2224</v>
      </c>
      <c r="E15" s="40">
        <v>89</v>
      </c>
      <c r="F15" s="40">
        <v>237</v>
      </c>
      <c r="G15" s="40">
        <v>85</v>
      </c>
      <c r="H15" s="40" t="s">
        <v>277</v>
      </c>
      <c r="I15" s="40" t="s">
        <v>277</v>
      </c>
      <c r="J15" s="40" t="s">
        <v>277</v>
      </c>
      <c r="K15" s="40">
        <v>34</v>
      </c>
      <c r="L15" s="40">
        <v>124</v>
      </c>
      <c r="M15" s="40">
        <v>93</v>
      </c>
      <c r="N15" s="40">
        <v>75</v>
      </c>
      <c r="O15" s="40">
        <v>199</v>
      </c>
      <c r="P15" s="40">
        <v>36</v>
      </c>
      <c r="Q15" s="40">
        <v>254</v>
      </c>
      <c r="R15" s="40">
        <v>367</v>
      </c>
      <c r="S15" s="40" t="s">
        <v>277</v>
      </c>
      <c r="T15" s="40">
        <v>136</v>
      </c>
      <c r="U15" s="40">
        <v>30</v>
      </c>
      <c r="V15" s="40">
        <v>112</v>
      </c>
      <c r="W15" s="43">
        <v>42</v>
      </c>
      <c r="X15" s="344">
        <v>77</v>
      </c>
      <c r="Y15" s="344">
        <v>70</v>
      </c>
      <c r="Z15" s="344">
        <v>172</v>
      </c>
    </row>
    <row r="16" spans="2:26" ht="15" customHeight="1">
      <c r="B16" s="433"/>
      <c r="C16" s="64" t="s">
        <v>100</v>
      </c>
      <c r="D16" s="40">
        <v>930</v>
      </c>
      <c r="E16" s="40">
        <v>28</v>
      </c>
      <c r="F16" s="40">
        <v>87</v>
      </c>
      <c r="G16" s="40">
        <v>40</v>
      </c>
      <c r="H16" s="40" t="s">
        <v>277</v>
      </c>
      <c r="I16" s="40" t="s">
        <v>277</v>
      </c>
      <c r="J16" s="40" t="s">
        <v>277</v>
      </c>
      <c r="K16" s="40" t="s">
        <v>277</v>
      </c>
      <c r="L16" s="40">
        <v>8</v>
      </c>
      <c r="M16" s="40" t="s">
        <v>277</v>
      </c>
      <c r="N16" s="40">
        <v>26</v>
      </c>
      <c r="O16" s="40">
        <v>93</v>
      </c>
      <c r="P16" s="40" t="s">
        <v>278</v>
      </c>
      <c r="Q16" s="40">
        <v>146</v>
      </c>
      <c r="R16" s="40">
        <v>27</v>
      </c>
      <c r="S16" s="40" t="s">
        <v>277</v>
      </c>
      <c r="T16" s="40">
        <v>62</v>
      </c>
      <c r="U16" s="40">
        <v>22</v>
      </c>
      <c r="V16" s="40">
        <v>49</v>
      </c>
      <c r="W16" s="43" t="s">
        <v>277</v>
      </c>
      <c r="X16" s="344">
        <v>60</v>
      </c>
      <c r="Y16" s="344">
        <v>42</v>
      </c>
      <c r="Z16" s="344">
        <v>297</v>
      </c>
    </row>
    <row r="17" spans="2:26" ht="15" customHeight="1">
      <c r="B17" s="433"/>
      <c r="C17" s="64" t="s">
        <v>101</v>
      </c>
      <c r="D17" s="40">
        <v>303</v>
      </c>
      <c r="E17" s="40">
        <v>9</v>
      </c>
      <c r="F17" s="40">
        <v>46</v>
      </c>
      <c r="G17" s="40">
        <v>13</v>
      </c>
      <c r="H17" s="40" t="s">
        <v>277</v>
      </c>
      <c r="I17" s="40" t="s">
        <v>277</v>
      </c>
      <c r="J17" s="40" t="s">
        <v>277</v>
      </c>
      <c r="K17" s="40">
        <v>12</v>
      </c>
      <c r="L17" s="40">
        <v>10</v>
      </c>
      <c r="M17" s="40">
        <v>14</v>
      </c>
      <c r="N17" s="40">
        <v>1</v>
      </c>
      <c r="O17" s="40">
        <v>13</v>
      </c>
      <c r="P17" s="40" t="s">
        <v>278</v>
      </c>
      <c r="Q17" s="40">
        <v>30</v>
      </c>
      <c r="R17" s="40">
        <v>35</v>
      </c>
      <c r="S17" s="40" t="s">
        <v>277</v>
      </c>
      <c r="T17" s="40">
        <v>20</v>
      </c>
      <c r="U17" s="40">
        <v>4</v>
      </c>
      <c r="V17" s="40">
        <v>28</v>
      </c>
      <c r="W17" s="43">
        <v>1</v>
      </c>
      <c r="X17" s="344">
        <v>7</v>
      </c>
      <c r="Y17" s="344">
        <v>8</v>
      </c>
      <c r="Z17" s="344">
        <v>64</v>
      </c>
    </row>
    <row r="18" spans="2:26" ht="15" customHeight="1">
      <c r="B18" s="433"/>
      <c r="C18" s="64" t="s">
        <v>102</v>
      </c>
      <c r="D18" s="40">
        <v>15969</v>
      </c>
      <c r="E18" s="40">
        <v>226</v>
      </c>
      <c r="F18" s="40">
        <v>407</v>
      </c>
      <c r="G18" s="40">
        <v>198</v>
      </c>
      <c r="H18" s="40" t="s">
        <v>277</v>
      </c>
      <c r="I18" s="40" t="s">
        <v>277</v>
      </c>
      <c r="J18" s="40" t="s">
        <v>277</v>
      </c>
      <c r="K18" s="40">
        <v>154</v>
      </c>
      <c r="L18" s="40">
        <v>99</v>
      </c>
      <c r="M18" s="40">
        <v>501</v>
      </c>
      <c r="N18" s="40">
        <v>144</v>
      </c>
      <c r="O18" s="40">
        <v>649</v>
      </c>
      <c r="P18" s="40">
        <v>138</v>
      </c>
      <c r="Q18" s="40">
        <v>1420</v>
      </c>
      <c r="R18" s="40">
        <v>3156</v>
      </c>
      <c r="S18" s="40" t="s">
        <v>277</v>
      </c>
      <c r="T18" s="40">
        <v>945</v>
      </c>
      <c r="U18" s="40">
        <v>220</v>
      </c>
      <c r="V18" s="40">
        <v>1449</v>
      </c>
      <c r="W18" s="43">
        <v>260</v>
      </c>
      <c r="X18" s="344">
        <v>1447</v>
      </c>
      <c r="Y18" s="344">
        <v>1775</v>
      </c>
      <c r="Z18" s="344">
        <v>3016</v>
      </c>
    </row>
    <row r="19" spans="2:26" ht="15" customHeight="1">
      <c r="B19" s="433"/>
      <c r="C19" s="64" t="s">
        <v>103</v>
      </c>
      <c r="D19" s="40">
        <v>378</v>
      </c>
      <c r="E19" s="40">
        <v>11</v>
      </c>
      <c r="F19" s="40">
        <v>27</v>
      </c>
      <c r="G19" s="40">
        <v>22</v>
      </c>
      <c r="H19" s="40" t="s">
        <v>277</v>
      </c>
      <c r="I19" s="40" t="s">
        <v>277</v>
      </c>
      <c r="J19" s="40" t="s">
        <v>277</v>
      </c>
      <c r="K19" s="40">
        <v>6</v>
      </c>
      <c r="L19" s="40">
        <v>30</v>
      </c>
      <c r="M19" s="40">
        <v>8</v>
      </c>
      <c r="N19" s="40">
        <v>17</v>
      </c>
      <c r="O19" s="40">
        <v>24</v>
      </c>
      <c r="P19" s="40">
        <v>5</v>
      </c>
      <c r="Q19" s="40">
        <v>39</v>
      </c>
      <c r="R19" s="40">
        <v>37</v>
      </c>
      <c r="S19" s="40" t="s">
        <v>277</v>
      </c>
      <c r="T19" s="40">
        <v>32</v>
      </c>
      <c r="U19" s="40">
        <v>8</v>
      </c>
      <c r="V19" s="40">
        <v>33</v>
      </c>
      <c r="W19" s="43">
        <v>14</v>
      </c>
      <c r="X19" s="344">
        <v>7</v>
      </c>
      <c r="Y19" s="344">
        <v>11</v>
      </c>
      <c r="Z19" s="344">
        <v>55</v>
      </c>
    </row>
    <row r="20" spans="2:26" ht="15" customHeight="1">
      <c r="B20" s="433" t="s">
        <v>224</v>
      </c>
      <c r="C20" s="64" t="s">
        <v>192</v>
      </c>
      <c r="D20" s="40">
        <v>31</v>
      </c>
      <c r="E20" s="40" t="s">
        <v>277</v>
      </c>
      <c r="F20" s="40">
        <v>5</v>
      </c>
      <c r="G20" s="40" t="s">
        <v>277</v>
      </c>
      <c r="H20" s="40" t="s">
        <v>277</v>
      </c>
      <c r="I20" s="40" t="s">
        <v>277</v>
      </c>
      <c r="J20" s="40" t="s">
        <v>277</v>
      </c>
      <c r="K20" s="40" t="s">
        <v>277</v>
      </c>
      <c r="L20" s="40">
        <v>5</v>
      </c>
      <c r="M20" s="40" t="s">
        <v>277</v>
      </c>
      <c r="N20" s="40" t="s">
        <v>277</v>
      </c>
      <c r="O20" s="40">
        <v>1</v>
      </c>
      <c r="P20" s="40" t="s">
        <v>278</v>
      </c>
      <c r="Q20" s="40">
        <v>3</v>
      </c>
      <c r="R20" s="40">
        <v>6</v>
      </c>
      <c r="S20" s="40" t="s">
        <v>277</v>
      </c>
      <c r="T20" s="40">
        <v>5</v>
      </c>
      <c r="U20" s="40" t="s">
        <v>277</v>
      </c>
      <c r="V20" s="40">
        <v>3</v>
      </c>
      <c r="W20" s="43" t="s">
        <v>277</v>
      </c>
      <c r="X20" s="344">
        <v>1</v>
      </c>
      <c r="Y20" s="344" t="s">
        <v>190</v>
      </c>
      <c r="Z20" s="344">
        <v>2</v>
      </c>
    </row>
    <row r="21" spans="2:26" ht="15" customHeight="1">
      <c r="B21" s="433"/>
      <c r="C21" s="64" t="s">
        <v>193</v>
      </c>
      <c r="D21" s="40">
        <v>4</v>
      </c>
      <c r="E21" s="40">
        <v>1</v>
      </c>
      <c r="F21" s="40" t="s">
        <v>277</v>
      </c>
      <c r="G21" s="40" t="s">
        <v>277</v>
      </c>
      <c r="H21" s="40" t="s">
        <v>277</v>
      </c>
      <c r="I21" s="40" t="s">
        <v>277</v>
      </c>
      <c r="J21" s="40" t="s">
        <v>277</v>
      </c>
      <c r="K21" s="40" t="s">
        <v>277</v>
      </c>
      <c r="L21" s="40" t="s">
        <v>277</v>
      </c>
      <c r="M21" s="40" t="s">
        <v>277</v>
      </c>
      <c r="N21" s="40" t="s">
        <v>277</v>
      </c>
      <c r="O21" s="40" t="s">
        <v>278</v>
      </c>
      <c r="P21" s="40">
        <v>1</v>
      </c>
      <c r="Q21" s="40" t="s">
        <v>277</v>
      </c>
      <c r="R21" s="40" t="s">
        <v>277</v>
      </c>
      <c r="S21" s="40" t="s">
        <v>277</v>
      </c>
      <c r="T21" s="40" t="s">
        <v>277</v>
      </c>
      <c r="U21" s="40" t="s">
        <v>277</v>
      </c>
      <c r="V21" s="40" t="s">
        <v>277</v>
      </c>
      <c r="W21" s="43">
        <v>1</v>
      </c>
      <c r="X21" s="344">
        <v>1</v>
      </c>
      <c r="Y21" s="344" t="s">
        <v>190</v>
      </c>
      <c r="Z21" s="344">
        <v>0</v>
      </c>
    </row>
    <row r="22" spans="2:26" ht="15" customHeight="1">
      <c r="B22" s="433"/>
      <c r="C22" s="64" t="s">
        <v>194</v>
      </c>
      <c r="D22" s="40">
        <v>16</v>
      </c>
      <c r="E22" s="40">
        <v>2</v>
      </c>
      <c r="F22" s="40" t="s">
        <v>277</v>
      </c>
      <c r="G22" s="40" t="s">
        <v>277</v>
      </c>
      <c r="H22" s="40" t="s">
        <v>277</v>
      </c>
      <c r="I22" s="40" t="s">
        <v>277</v>
      </c>
      <c r="J22" s="40" t="s">
        <v>277</v>
      </c>
      <c r="K22" s="40">
        <v>3</v>
      </c>
      <c r="L22" s="40" t="s">
        <v>277</v>
      </c>
      <c r="M22" s="40" t="s">
        <v>277</v>
      </c>
      <c r="N22" s="40" t="s">
        <v>277</v>
      </c>
      <c r="O22" s="40">
        <v>3</v>
      </c>
      <c r="P22" s="40" t="s">
        <v>278</v>
      </c>
      <c r="Q22" s="40" t="s">
        <v>277</v>
      </c>
      <c r="R22" s="40" t="s">
        <v>277</v>
      </c>
      <c r="S22" s="40" t="s">
        <v>277</v>
      </c>
      <c r="T22" s="40" t="s">
        <v>277</v>
      </c>
      <c r="U22" s="40" t="s">
        <v>277</v>
      </c>
      <c r="V22" s="40" t="s">
        <v>277</v>
      </c>
      <c r="W22" s="43">
        <v>1</v>
      </c>
      <c r="X22" s="344" t="s">
        <v>190</v>
      </c>
      <c r="Y22" s="344">
        <v>1</v>
      </c>
      <c r="Z22" s="344">
        <v>6</v>
      </c>
    </row>
    <row r="23" spans="2:26" ht="15" customHeight="1" thickBot="1">
      <c r="B23" s="434"/>
      <c r="C23" s="41" t="s">
        <v>195</v>
      </c>
      <c r="D23" s="44" t="s">
        <v>277</v>
      </c>
      <c r="E23" s="44" t="s">
        <v>277</v>
      </c>
      <c r="F23" s="44" t="s">
        <v>277</v>
      </c>
      <c r="G23" s="44" t="s">
        <v>277</v>
      </c>
      <c r="H23" s="44" t="s">
        <v>277</v>
      </c>
      <c r="I23" s="44" t="s">
        <v>277</v>
      </c>
      <c r="J23" s="44" t="s">
        <v>277</v>
      </c>
      <c r="K23" s="44" t="s">
        <v>277</v>
      </c>
      <c r="L23" s="44" t="s">
        <v>277</v>
      </c>
      <c r="M23" s="44" t="s">
        <v>277</v>
      </c>
      <c r="N23" s="44" t="s">
        <v>277</v>
      </c>
      <c r="O23" s="44" t="s">
        <v>278</v>
      </c>
      <c r="P23" s="44" t="s">
        <v>278</v>
      </c>
      <c r="Q23" s="44" t="s">
        <v>277</v>
      </c>
      <c r="R23" s="44" t="s">
        <v>277</v>
      </c>
      <c r="S23" s="44" t="s">
        <v>277</v>
      </c>
      <c r="T23" s="44" t="s">
        <v>277</v>
      </c>
      <c r="U23" s="44" t="s">
        <v>277</v>
      </c>
      <c r="V23" s="44" t="s">
        <v>277</v>
      </c>
      <c r="W23" s="45" t="s">
        <v>277</v>
      </c>
      <c r="X23" s="344" t="s">
        <v>190</v>
      </c>
      <c r="Y23" s="344" t="s">
        <v>190</v>
      </c>
      <c r="Z23" s="344">
        <v>0</v>
      </c>
    </row>
    <row r="25" spans="2:26">
      <c r="H25" s="5"/>
      <c r="I25" s="5"/>
      <c r="J25" s="5"/>
    </row>
    <row r="26" spans="2:26">
      <c r="H26" s="5"/>
      <c r="I26" s="5"/>
      <c r="J26" s="5"/>
    </row>
    <row r="27" spans="2:26" ht="17.25" customHeight="1">
      <c r="H27" s="5"/>
      <c r="I27" s="5"/>
      <c r="J27" s="5"/>
    </row>
    <row r="29" spans="2:26" ht="16.5" customHeight="1"/>
    <row r="56" ht="16.5" customHeight="1"/>
    <row r="84" ht="16.5" customHeight="1"/>
  </sheetData>
  <mergeCells count="5">
    <mergeCell ref="B4:C5"/>
    <mergeCell ref="D4:W4"/>
    <mergeCell ref="B6:B10"/>
    <mergeCell ref="B11:B19"/>
    <mergeCell ref="B20:B2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"/>
  <sheetViews>
    <sheetView zoomScale="85" zoomScaleNormal="85" workbookViewId="0">
      <selection activeCell="G25" sqref="G25"/>
    </sheetView>
  </sheetViews>
  <sheetFormatPr defaultRowHeight="17.399999999999999"/>
  <cols>
    <col min="2" max="2" width="22.3984375" customWidth="1"/>
    <col min="3" max="7" width="15.59765625" customWidth="1"/>
  </cols>
  <sheetData>
    <row r="1" spans="2:7" ht="25.2">
      <c r="B1" s="10" t="s">
        <v>104</v>
      </c>
      <c r="C1" s="9"/>
      <c r="D1" s="9"/>
      <c r="E1" s="9"/>
    </row>
    <row r="2" spans="2:7" ht="21">
      <c r="B2" s="9"/>
      <c r="C2" s="11" t="s">
        <v>8</v>
      </c>
      <c r="D2" s="9"/>
      <c r="E2" s="9"/>
    </row>
    <row r="3" spans="2:7" ht="18" thickBot="1">
      <c r="B3" s="21"/>
      <c r="C3" s="21"/>
      <c r="D3" s="21"/>
      <c r="E3" s="21"/>
      <c r="F3" s="21"/>
      <c r="G3" s="182" t="s">
        <v>299</v>
      </c>
    </row>
    <row r="4" spans="2:7" ht="24.75" customHeight="1" thickBot="1">
      <c r="B4" s="123" t="s">
        <v>105</v>
      </c>
      <c r="C4" s="124" t="s">
        <v>106</v>
      </c>
      <c r="D4" s="125" t="s">
        <v>9</v>
      </c>
      <c r="E4" s="126" t="s">
        <v>185</v>
      </c>
      <c r="F4" s="127" t="s">
        <v>28</v>
      </c>
      <c r="G4" s="128" t="s">
        <v>252</v>
      </c>
    </row>
    <row r="5" spans="2:7" ht="20.100000000000001" customHeight="1" thickTop="1">
      <c r="B5" s="436" t="s">
        <v>181</v>
      </c>
      <c r="C5" s="246" t="s">
        <v>107</v>
      </c>
      <c r="D5" s="262" t="s">
        <v>275</v>
      </c>
      <c r="E5" s="263">
        <v>1</v>
      </c>
      <c r="F5" s="264" t="s">
        <v>285</v>
      </c>
      <c r="G5" s="263">
        <v>1</v>
      </c>
    </row>
    <row r="6" spans="2:7" ht="20.100000000000001" customHeight="1">
      <c r="B6" s="368"/>
      <c r="C6" s="245" t="s">
        <v>108</v>
      </c>
      <c r="D6" s="262"/>
      <c r="E6" s="265">
        <v>2</v>
      </c>
      <c r="F6" s="266">
        <v>2</v>
      </c>
      <c r="G6" s="265">
        <v>7</v>
      </c>
    </row>
    <row r="7" spans="2:7" ht="20.100000000000001" customHeight="1">
      <c r="B7" s="368"/>
      <c r="C7" s="245" t="s">
        <v>109</v>
      </c>
      <c r="D7" s="262" t="s">
        <v>275</v>
      </c>
      <c r="E7" s="265">
        <v>7</v>
      </c>
      <c r="F7" s="266">
        <v>4</v>
      </c>
      <c r="G7" s="265">
        <v>10</v>
      </c>
    </row>
    <row r="8" spans="2:7" ht="20.100000000000001" customHeight="1">
      <c r="B8" s="368"/>
      <c r="C8" s="245" t="s">
        <v>110</v>
      </c>
      <c r="D8" s="262" t="s">
        <v>275</v>
      </c>
      <c r="E8" s="265">
        <v>2</v>
      </c>
      <c r="F8" s="266">
        <v>3</v>
      </c>
      <c r="G8" s="265">
        <v>6</v>
      </c>
    </row>
    <row r="9" spans="2:7" ht="20.100000000000001" customHeight="1">
      <c r="B9" s="368"/>
      <c r="C9" s="245" t="s">
        <v>111</v>
      </c>
      <c r="D9" s="262" t="s">
        <v>275</v>
      </c>
      <c r="E9" s="265">
        <v>16</v>
      </c>
      <c r="F9" s="266">
        <v>15</v>
      </c>
      <c r="G9" s="265">
        <v>20</v>
      </c>
    </row>
    <row r="10" spans="2:7" ht="20.100000000000001" customHeight="1">
      <c r="B10" s="368"/>
      <c r="C10" s="245" t="s">
        <v>112</v>
      </c>
      <c r="D10" s="262" t="s">
        <v>275</v>
      </c>
      <c r="E10" s="265">
        <v>95</v>
      </c>
      <c r="F10" s="266">
        <v>74</v>
      </c>
      <c r="G10" s="265">
        <v>239</v>
      </c>
    </row>
    <row r="11" spans="2:7" ht="20.100000000000001" customHeight="1">
      <c r="B11" s="368"/>
      <c r="C11" s="245" t="s">
        <v>113</v>
      </c>
      <c r="D11" s="262" t="s">
        <v>275</v>
      </c>
      <c r="E11" s="267" t="s">
        <v>285</v>
      </c>
      <c r="F11" s="266" t="s">
        <v>285</v>
      </c>
      <c r="G11" s="265">
        <v>21</v>
      </c>
    </row>
    <row r="12" spans="2:7" ht="20.100000000000001" customHeight="1">
      <c r="B12" s="368"/>
      <c r="C12" s="245" t="s">
        <v>114</v>
      </c>
      <c r="D12" s="262" t="s">
        <v>275</v>
      </c>
      <c r="E12" s="265">
        <v>49</v>
      </c>
      <c r="F12" s="266">
        <v>56</v>
      </c>
      <c r="G12" s="265">
        <v>61</v>
      </c>
    </row>
    <row r="13" spans="2:7" ht="20.100000000000001" customHeight="1">
      <c r="B13" s="368"/>
      <c r="C13" s="245" t="s">
        <v>115</v>
      </c>
      <c r="D13" s="262" t="s">
        <v>275</v>
      </c>
      <c r="E13" s="265">
        <v>2</v>
      </c>
      <c r="F13" s="266">
        <v>3</v>
      </c>
      <c r="G13" s="265">
        <v>14</v>
      </c>
    </row>
    <row r="14" spans="2:7" ht="20.100000000000001" customHeight="1">
      <c r="B14" s="368"/>
      <c r="C14" s="245" t="s">
        <v>116</v>
      </c>
      <c r="D14" s="262" t="s">
        <v>275</v>
      </c>
      <c r="E14" s="267" t="s">
        <v>285</v>
      </c>
      <c r="F14" s="266" t="s">
        <v>285</v>
      </c>
      <c r="G14" s="265">
        <v>2</v>
      </c>
    </row>
    <row r="15" spans="2:7" ht="20.100000000000001" customHeight="1">
      <c r="B15" s="437"/>
      <c r="C15" s="245" t="s">
        <v>117</v>
      </c>
      <c r="D15" s="262" t="s">
        <v>275</v>
      </c>
      <c r="E15" s="265">
        <v>27</v>
      </c>
      <c r="F15" s="266">
        <v>13</v>
      </c>
      <c r="G15" s="265">
        <v>42</v>
      </c>
    </row>
    <row r="16" spans="2:7" s="307" customFormat="1" ht="20.100000000000001" customHeight="1">
      <c r="B16" s="367" t="s">
        <v>289</v>
      </c>
      <c r="C16" s="309" t="s">
        <v>290</v>
      </c>
      <c r="D16" s="262" t="s">
        <v>275</v>
      </c>
      <c r="E16" s="265" t="s">
        <v>275</v>
      </c>
      <c r="F16" s="266" t="s">
        <v>275</v>
      </c>
      <c r="G16" s="265">
        <v>1</v>
      </c>
    </row>
    <row r="17" spans="2:7" s="307" customFormat="1" ht="20.100000000000001" customHeight="1">
      <c r="B17" s="368"/>
      <c r="C17" s="309" t="s">
        <v>291</v>
      </c>
      <c r="D17" s="262" t="s">
        <v>275</v>
      </c>
      <c r="E17" s="265" t="s">
        <v>275</v>
      </c>
      <c r="F17" s="266" t="s">
        <v>275</v>
      </c>
      <c r="G17" s="265">
        <v>4</v>
      </c>
    </row>
    <row r="18" spans="2:7" s="307" customFormat="1" ht="20.100000000000001" customHeight="1">
      <c r="B18" s="368"/>
      <c r="C18" s="309" t="s">
        <v>292</v>
      </c>
      <c r="D18" s="262" t="s">
        <v>275</v>
      </c>
      <c r="E18" s="265" t="s">
        <v>275</v>
      </c>
      <c r="F18" s="266" t="s">
        <v>275</v>
      </c>
      <c r="G18" s="265">
        <v>22</v>
      </c>
    </row>
    <row r="19" spans="2:7" s="307" customFormat="1" ht="20.100000000000001" customHeight="1">
      <c r="B19" s="368"/>
      <c r="C19" s="309" t="s">
        <v>293</v>
      </c>
      <c r="D19" s="262" t="s">
        <v>275</v>
      </c>
      <c r="E19" s="265" t="s">
        <v>275</v>
      </c>
      <c r="F19" s="266" t="s">
        <v>275</v>
      </c>
      <c r="G19" s="265">
        <v>2</v>
      </c>
    </row>
    <row r="20" spans="2:7" s="307" customFormat="1" ht="20.100000000000001" customHeight="1">
      <c r="B20" s="368"/>
      <c r="C20" s="309" t="s">
        <v>294</v>
      </c>
      <c r="D20" s="262" t="s">
        <v>275</v>
      </c>
      <c r="E20" s="265" t="s">
        <v>275</v>
      </c>
      <c r="F20" s="266" t="s">
        <v>275</v>
      </c>
      <c r="G20" s="265">
        <v>18</v>
      </c>
    </row>
    <row r="21" spans="2:7" s="307" customFormat="1" ht="20.100000000000001" customHeight="1">
      <c r="B21" s="368"/>
      <c r="C21" s="309" t="s">
        <v>295</v>
      </c>
      <c r="D21" s="262" t="s">
        <v>275</v>
      </c>
      <c r="E21" s="265" t="s">
        <v>275</v>
      </c>
      <c r="F21" s="266" t="s">
        <v>275</v>
      </c>
      <c r="G21" s="265">
        <v>155</v>
      </c>
    </row>
    <row r="22" spans="2:7" s="307" customFormat="1" ht="20.100000000000001" customHeight="1">
      <c r="B22" s="368"/>
      <c r="C22" s="309" t="s">
        <v>115</v>
      </c>
      <c r="D22" s="262" t="s">
        <v>275</v>
      </c>
      <c r="E22" s="265" t="s">
        <v>275</v>
      </c>
      <c r="F22" s="266" t="s">
        <v>275</v>
      </c>
      <c r="G22" s="265">
        <v>15</v>
      </c>
    </row>
    <row r="23" spans="2:7" s="307" customFormat="1" ht="20.100000000000001" customHeight="1">
      <c r="B23" s="368"/>
      <c r="C23" s="309" t="s">
        <v>114</v>
      </c>
      <c r="D23" s="262" t="s">
        <v>275</v>
      </c>
      <c r="E23" s="265" t="s">
        <v>275</v>
      </c>
      <c r="F23" s="266" t="s">
        <v>275</v>
      </c>
      <c r="G23" s="265">
        <v>741</v>
      </c>
    </row>
    <row r="24" spans="2:7" s="307" customFormat="1" ht="20.100000000000001" customHeight="1">
      <c r="B24" s="368"/>
      <c r="C24" s="309" t="s">
        <v>296</v>
      </c>
      <c r="D24" s="262" t="s">
        <v>275</v>
      </c>
      <c r="E24" s="265" t="s">
        <v>275</v>
      </c>
      <c r="F24" s="266" t="s">
        <v>275</v>
      </c>
      <c r="G24" s="265">
        <v>248</v>
      </c>
    </row>
    <row r="25" spans="2:7" s="307" customFormat="1" ht="20.100000000000001" customHeight="1">
      <c r="B25" s="368"/>
      <c r="C25" s="309" t="s">
        <v>297</v>
      </c>
      <c r="D25" s="262" t="s">
        <v>275</v>
      </c>
      <c r="E25" s="265" t="s">
        <v>275</v>
      </c>
      <c r="F25" s="266" t="s">
        <v>275</v>
      </c>
      <c r="G25" s="265">
        <v>91</v>
      </c>
    </row>
    <row r="26" spans="2:7" s="307" customFormat="1" ht="20.100000000000001" customHeight="1">
      <c r="B26" s="437"/>
      <c r="C26" s="309" t="s">
        <v>298</v>
      </c>
      <c r="D26" s="262" t="s">
        <v>275</v>
      </c>
      <c r="E26" s="265" t="s">
        <v>275</v>
      </c>
      <c r="F26" s="266" t="s">
        <v>275</v>
      </c>
      <c r="G26" s="265">
        <v>647</v>
      </c>
    </row>
    <row r="27" spans="2:7" ht="20.100000000000001" customHeight="1">
      <c r="B27" s="367" t="s">
        <v>182</v>
      </c>
      <c r="C27" s="13" t="s">
        <v>118</v>
      </c>
      <c r="D27" s="262">
        <v>261</v>
      </c>
      <c r="E27" s="265">
        <v>7</v>
      </c>
      <c r="F27" s="266">
        <v>10</v>
      </c>
      <c r="G27" s="265">
        <v>16</v>
      </c>
    </row>
    <row r="28" spans="2:7" ht="20.100000000000001" customHeight="1">
      <c r="B28" s="368"/>
      <c r="C28" s="13" t="s">
        <v>119</v>
      </c>
      <c r="D28" s="262">
        <v>263</v>
      </c>
      <c r="E28" s="265" t="s">
        <v>285</v>
      </c>
      <c r="F28" s="266">
        <v>8</v>
      </c>
      <c r="G28" s="265">
        <v>16</v>
      </c>
    </row>
    <row r="29" spans="2:7" ht="20.100000000000001" customHeight="1">
      <c r="B29" s="368"/>
      <c r="C29" s="13" t="s">
        <v>120</v>
      </c>
      <c r="D29" s="262">
        <v>263</v>
      </c>
      <c r="E29" s="265">
        <v>7</v>
      </c>
      <c r="F29" s="266">
        <v>9</v>
      </c>
      <c r="G29" s="265">
        <v>13</v>
      </c>
    </row>
    <row r="30" spans="2:7" ht="20.100000000000001" customHeight="1">
      <c r="B30" s="368"/>
      <c r="C30" s="13" t="s">
        <v>121</v>
      </c>
      <c r="D30" s="262">
        <v>267</v>
      </c>
      <c r="E30" s="265">
        <v>24</v>
      </c>
      <c r="F30" s="266">
        <v>14</v>
      </c>
      <c r="G30" s="265">
        <v>22</v>
      </c>
    </row>
    <row r="31" spans="2:7" ht="20.100000000000001" customHeight="1">
      <c r="B31" s="368"/>
      <c r="C31" s="13" t="s">
        <v>122</v>
      </c>
      <c r="D31" s="262" t="s">
        <v>275</v>
      </c>
      <c r="E31" s="265" t="s">
        <v>285</v>
      </c>
      <c r="F31" s="266" t="s">
        <v>285</v>
      </c>
      <c r="G31" s="265">
        <v>14</v>
      </c>
    </row>
    <row r="32" spans="2:7" ht="31.5" customHeight="1">
      <c r="B32" s="437"/>
      <c r="C32" s="13" t="s">
        <v>123</v>
      </c>
      <c r="D32" s="262" t="s">
        <v>275</v>
      </c>
      <c r="E32" s="265" t="s">
        <v>285</v>
      </c>
      <c r="F32" s="266" t="s">
        <v>285</v>
      </c>
      <c r="G32" s="265">
        <v>4</v>
      </c>
    </row>
    <row r="33" spans="2:7" ht="20.100000000000001" customHeight="1">
      <c r="B33" s="435" t="s">
        <v>124</v>
      </c>
      <c r="C33" s="405"/>
      <c r="D33" s="262">
        <v>260</v>
      </c>
      <c r="E33" s="265">
        <v>39</v>
      </c>
      <c r="F33" s="268">
        <v>38</v>
      </c>
      <c r="G33" s="265">
        <v>14</v>
      </c>
    </row>
    <row r="34" spans="2:7" ht="20.100000000000001" customHeight="1">
      <c r="B34" s="435" t="s">
        <v>125</v>
      </c>
      <c r="C34" s="405"/>
      <c r="D34" s="262" t="s">
        <v>275</v>
      </c>
      <c r="E34" s="265">
        <v>7</v>
      </c>
      <c r="F34" s="268">
        <v>8</v>
      </c>
      <c r="G34" s="265">
        <v>13</v>
      </c>
    </row>
    <row r="35" spans="2:7" ht="20.100000000000001" customHeight="1">
      <c r="B35" s="435" t="s">
        <v>126</v>
      </c>
      <c r="C35" s="405"/>
      <c r="D35" s="262">
        <v>279</v>
      </c>
      <c r="E35" s="265">
        <v>7</v>
      </c>
      <c r="F35" s="268">
        <v>10</v>
      </c>
      <c r="G35" s="265">
        <v>17</v>
      </c>
    </row>
    <row r="36" spans="2:7" ht="20.100000000000001" customHeight="1">
      <c r="B36" s="435" t="s">
        <v>127</v>
      </c>
      <c r="C36" s="405"/>
      <c r="D36" s="262">
        <v>19</v>
      </c>
      <c r="E36" s="265">
        <v>7</v>
      </c>
      <c r="F36" s="268">
        <v>8</v>
      </c>
      <c r="G36" s="265">
        <v>2</v>
      </c>
    </row>
    <row r="37" spans="2:7" ht="20.100000000000001" customHeight="1">
      <c r="B37" s="435" t="s">
        <v>128</v>
      </c>
      <c r="C37" s="405"/>
      <c r="D37" s="262">
        <v>269</v>
      </c>
      <c r="E37" s="265">
        <v>18</v>
      </c>
      <c r="F37" s="268">
        <v>17</v>
      </c>
      <c r="G37" s="265">
        <v>30</v>
      </c>
    </row>
    <row r="38" spans="2:7" ht="20.100000000000001" customHeight="1">
      <c r="B38" s="435" t="s">
        <v>129</v>
      </c>
      <c r="C38" s="405"/>
      <c r="D38" s="262">
        <v>1076</v>
      </c>
      <c r="E38" s="265">
        <v>96</v>
      </c>
      <c r="F38" s="268">
        <v>35</v>
      </c>
      <c r="G38" s="265">
        <v>216</v>
      </c>
    </row>
    <row r="39" spans="2:7" ht="20.100000000000001" customHeight="1">
      <c r="B39" s="435" t="s">
        <v>130</v>
      </c>
      <c r="C39" s="405"/>
      <c r="D39" s="262" t="s">
        <v>275</v>
      </c>
      <c r="E39" s="267" t="s">
        <v>285</v>
      </c>
      <c r="F39" s="268" t="s">
        <v>285</v>
      </c>
      <c r="G39" s="265">
        <v>63</v>
      </c>
    </row>
    <row r="40" spans="2:7" ht="20.100000000000001" customHeight="1">
      <c r="B40" s="435" t="s">
        <v>183</v>
      </c>
      <c r="C40" s="405"/>
      <c r="D40" s="262">
        <v>517</v>
      </c>
      <c r="E40" s="265">
        <v>7</v>
      </c>
      <c r="F40" s="268">
        <v>9</v>
      </c>
      <c r="G40" s="265">
        <v>21</v>
      </c>
    </row>
    <row r="41" spans="2:7" ht="35.25" customHeight="1">
      <c r="B41" s="435" t="s">
        <v>253</v>
      </c>
      <c r="C41" s="405"/>
      <c r="D41" s="269">
        <v>10592</v>
      </c>
      <c r="E41" s="270">
        <v>351</v>
      </c>
      <c r="F41" s="271">
        <v>380</v>
      </c>
      <c r="G41" s="270">
        <v>873</v>
      </c>
    </row>
    <row r="42" spans="2:7" ht="20.100000000000001" customHeight="1">
      <c r="B42" s="435" t="s">
        <v>131</v>
      </c>
      <c r="C42" s="405"/>
      <c r="D42" s="262">
        <v>265</v>
      </c>
      <c r="E42" s="265">
        <v>42</v>
      </c>
      <c r="F42" s="268">
        <v>37</v>
      </c>
      <c r="G42" s="265">
        <v>68</v>
      </c>
    </row>
    <row r="43" spans="2:7" ht="20.100000000000001" customHeight="1">
      <c r="B43" s="435" t="s">
        <v>132</v>
      </c>
      <c r="C43" s="405"/>
      <c r="D43" s="262">
        <v>40</v>
      </c>
      <c r="E43" s="265">
        <v>7</v>
      </c>
      <c r="F43" s="268">
        <v>7</v>
      </c>
      <c r="G43" s="265">
        <v>11</v>
      </c>
    </row>
    <row r="44" spans="2:7" ht="20.100000000000001" customHeight="1">
      <c r="B44" s="435" t="s">
        <v>133</v>
      </c>
      <c r="C44" s="405"/>
      <c r="D44" s="262">
        <v>652</v>
      </c>
      <c r="E44" s="265">
        <v>7</v>
      </c>
      <c r="F44" s="268">
        <v>10</v>
      </c>
      <c r="G44" s="265">
        <v>31</v>
      </c>
    </row>
    <row r="45" spans="2:7" ht="20.100000000000001" customHeight="1">
      <c r="B45" s="435" t="s">
        <v>134</v>
      </c>
      <c r="C45" s="405"/>
      <c r="D45" s="262">
        <v>576</v>
      </c>
      <c r="E45" s="265">
        <v>7</v>
      </c>
      <c r="F45" s="268">
        <v>9</v>
      </c>
      <c r="G45" s="265">
        <v>21</v>
      </c>
    </row>
    <row r="46" spans="2:7" ht="31.5" customHeight="1" thickBot="1">
      <c r="B46" s="438" t="s">
        <v>135</v>
      </c>
      <c r="C46" s="439"/>
      <c r="D46" s="272" t="s">
        <v>276</v>
      </c>
      <c r="E46" s="273" t="s">
        <v>286</v>
      </c>
      <c r="F46" s="274" t="s">
        <v>287</v>
      </c>
      <c r="G46" s="273" t="s">
        <v>288</v>
      </c>
    </row>
    <row r="47" spans="2:7" ht="20.100000000000001" customHeight="1">
      <c r="E47" s="307"/>
      <c r="F47" s="307"/>
      <c r="G47" s="307"/>
    </row>
    <row r="48" spans="2:7" ht="20.100000000000001" customHeight="1">
      <c r="E48" s="307"/>
      <c r="F48" s="307"/>
      <c r="G48" s="307"/>
    </row>
    <row r="49" spans="5:7" ht="16.5" customHeight="1">
      <c r="E49" s="307"/>
      <c r="F49" s="307"/>
      <c r="G49" s="307"/>
    </row>
    <row r="51" spans="5:7" ht="16.5" customHeight="1">
      <c r="E51" s="307"/>
      <c r="F51" s="307"/>
      <c r="G51" s="307"/>
    </row>
    <row r="53" spans="5:7" ht="16.5" customHeight="1">
      <c r="E53" s="307"/>
      <c r="F53" s="307"/>
      <c r="G53" s="307"/>
    </row>
  </sheetData>
  <mergeCells count="17">
    <mergeCell ref="B46:C46"/>
    <mergeCell ref="B41:C41"/>
    <mergeCell ref="B42:C42"/>
    <mergeCell ref="B43:C43"/>
    <mergeCell ref="B44:C44"/>
    <mergeCell ref="B45:C45"/>
    <mergeCell ref="B5:B15"/>
    <mergeCell ref="B27:B32"/>
    <mergeCell ref="B33:C33"/>
    <mergeCell ref="B34:C34"/>
    <mergeCell ref="B35:C35"/>
    <mergeCell ref="B16:B26"/>
    <mergeCell ref="B36:C36"/>
    <mergeCell ref="B37:C37"/>
    <mergeCell ref="B38:C38"/>
    <mergeCell ref="B39:C39"/>
    <mergeCell ref="B40:C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99"/>
  <sheetViews>
    <sheetView zoomScale="85" zoomScaleNormal="85" workbookViewId="0">
      <selection activeCell="H13" sqref="H13"/>
    </sheetView>
  </sheetViews>
  <sheetFormatPr defaultRowHeight="17.399999999999999"/>
  <cols>
    <col min="3" max="3" width="15.59765625" customWidth="1"/>
    <col min="4" max="4" width="10.59765625" customWidth="1"/>
    <col min="5" max="7" width="15.59765625" customWidth="1"/>
    <col min="10" max="10" width="15.59765625" customWidth="1"/>
    <col min="11" max="11" width="10.59765625" customWidth="1"/>
    <col min="12" max="14" width="15.59765625" customWidth="1"/>
    <col min="15" max="15" width="14.19921875" customWidth="1"/>
    <col min="16" max="16" width="15.69921875" customWidth="1"/>
    <col min="17" max="17" width="15.59765625" customWidth="1"/>
    <col min="18" max="18" width="10.59765625" customWidth="1"/>
    <col min="19" max="21" width="15.59765625" customWidth="1"/>
    <col min="24" max="24" width="15.59765625" customWidth="1"/>
    <col min="25" max="25" width="10.59765625" customWidth="1"/>
    <col min="26" max="28" width="15.59765625" customWidth="1"/>
    <col min="31" max="31" width="15.59765625" customWidth="1"/>
    <col min="32" max="32" width="10.59765625" customWidth="1"/>
    <col min="33" max="35" width="15.59765625" customWidth="1"/>
    <col min="38" max="38" width="15.59765625" customWidth="1"/>
    <col min="39" max="39" width="10.59765625" customWidth="1"/>
    <col min="40" max="42" width="15.59765625" customWidth="1"/>
    <col min="45" max="45" width="15.09765625" customWidth="1"/>
    <col min="46" max="46" width="10.59765625" customWidth="1"/>
    <col min="47" max="48" width="15.19921875" customWidth="1"/>
    <col min="49" max="49" width="19.8984375" customWidth="1"/>
    <col min="52" max="52" width="15.09765625" customWidth="1"/>
    <col min="53" max="53" width="10.59765625" customWidth="1"/>
    <col min="54" max="55" width="15.19921875" customWidth="1"/>
    <col min="56" max="56" width="19.8984375" customWidth="1"/>
  </cols>
  <sheetData>
    <row r="1" spans="2:56" ht="25.2">
      <c r="B1" s="1" t="s">
        <v>136</v>
      </c>
    </row>
    <row r="2" spans="2:56" ht="21">
      <c r="C2" s="2" t="s">
        <v>8</v>
      </c>
    </row>
    <row r="3" spans="2:56" ht="18" thickBot="1">
      <c r="G3" s="3" t="s">
        <v>137</v>
      </c>
      <c r="N3" s="3" t="s">
        <v>137</v>
      </c>
      <c r="U3" s="3" t="s">
        <v>137</v>
      </c>
      <c r="W3" s="27"/>
      <c r="X3" s="27"/>
      <c r="Y3" s="27"/>
      <c r="Z3" s="27"/>
      <c r="AA3" s="27"/>
      <c r="AB3" s="28" t="s">
        <v>137</v>
      </c>
      <c r="AC3" s="27"/>
      <c r="AD3" s="27"/>
      <c r="AE3" s="27"/>
      <c r="AF3" s="27"/>
      <c r="AG3" s="27"/>
      <c r="AH3" s="27"/>
      <c r="AI3" s="28" t="s">
        <v>137</v>
      </c>
      <c r="AK3" s="27"/>
      <c r="AL3" s="27"/>
      <c r="AM3" s="27"/>
      <c r="AN3" s="27"/>
      <c r="AO3" s="27"/>
      <c r="AP3" s="28" t="s">
        <v>137</v>
      </c>
      <c r="AR3" s="55"/>
      <c r="AS3" s="55"/>
      <c r="AT3" s="55"/>
      <c r="AU3" s="55"/>
      <c r="AV3" s="55"/>
      <c r="AW3" s="56" t="s">
        <v>137</v>
      </c>
      <c r="AX3" s="307"/>
      <c r="AY3" s="307"/>
      <c r="AZ3" s="307"/>
      <c r="BA3" s="307"/>
      <c r="BB3" s="307"/>
      <c r="BC3" s="307"/>
      <c r="BD3" s="308" t="s">
        <v>137</v>
      </c>
    </row>
    <row r="4" spans="2:56" ht="39.9" customHeight="1" thickBot="1">
      <c r="B4" s="129" t="s">
        <v>1</v>
      </c>
      <c r="C4" s="130" t="s">
        <v>2</v>
      </c>
      <c r="D4" s="130" t="s">
        <v>3</v>
      </c>
      <c r="E4" s="130" t="s">
        <v>264</v>
      </c>
      <c r="F4" s="130" t="s">
        <v>265</v>
      </c>
      <c r="G4" s="131" t="s">
        <v>266</v>
      </c>
      <c r="H4" s="132"/>
      <c r="I4" s="129" t="s">
        <v>1</v>
      </c>
      <c r="J4" s="130" t="s">
        <v>2</v>
      </c>
      <c r="K4" s="130" t="s">
        <v>3</v>
      </c>
      <c r="L4" s="130" t="s">
        <v>264</v>
      </c>
      <c r="M4" s="130" t="s">
        <v>265</v>
      </c>
      <c r="N4" s="131" t="s">
        <v>266</v>
      </c>
      <c r="O4" s="132"/>
      <c r="P4" s="129" t="s">
        <v>1</v>
      </c>
      <c r="Q4" s="130" t="s">
        <v>2</v>
      </c>
      <c r="R4" s="130" t="s">
        <v>3</v>
      </c>
      <c r="S4" s="130" t="s">
        <v>264</v>
      </c>
      <c r="T4" s="130" t="s">
        <v>265</v>
      </c>
      <c r="U4" s="131" t="s">
        <v>266</v>
      </c>
      <c r="V4" s="38"/>
      <c r="W4" s="129" t="s">
        <v>1</v>
      </c>
      <c r="X4" s="130" t="s">
        <v>2</v>
      </c>
      <c r="Y4" s="130" t="s">
        <v>3</v>
      </c>
      <c r="Z4" s="130" t="s">
        <v>264</v>
      </c>
      <c r="AA4" s="130" t="s">
        <v>265</v>
      </c>
      <c r="AB4" s="131" t="s">
        <v>266</v>
      </c>
      <c r="AC4" s="38"/>
      <c r="AD4" s="129" t="s">
        <v>1</v>
      </c>
      <c r="AE4" s="130" t="s">
        <v>2</v>
      </c>
      <c r="AF4" s="130" t="s">
        <v>3</v>
      </c>
      <c r="AG4" s="130" t="s">
        <v>264</v>
      </c>
      <c r="AH4" s="130" t="s">
        <v>265</v>
      </c>
      <c r="AI4" s="131" t="s">
        <v>266</v>
      </c>
      <c r="AJ4" s="38"/>
      <c r="AK4" s="129" t="s">
        <v>1</v>
      </c>
      <c r="AL4" s="130" t="s">
        <v>2</v>
      </c>
      <c r="AM4" s="130" t="s">
        <v>3</v>
      </c>
      <c r="AN4" s="130" t="s">
        <v>264</v>
      </c>
      <c r="AO4" s="130" t="s">
        <v>265</v>
      </c>
      <c r="AP4" s="131" t="s">
        <v>266</v>
      </c>
      <c r="AR4" s="129" t="s">
        <v>1</v>
      </c>
      <c r="AS4" s="130" t="s">
        <v>2</v>
      </c>
      <c r="AT4" s="130" t="s">
        <v>3</v>
      </c>
      <c r="AU4" s="130" t="s">
        <v>264</v>
      </c>
      <c r="AV4" s="130" t="s">
        <v>265</v>
      </c>
      <c r="AW4" s="131" t="s">
        <v>266</v>
      </c>
      <c r="AX4" s="307"/>
      <c r="AY4" s="315" t="s">
        <v>1</v>
      </c>
      <c r="AZ4" s="316" t="s">
        <v>2</v>
      </c>
      <c r="BA4" s="316" t="s">
        <v>3</v>
      </c>
      <c r="BB4" s="316" t="s">
        <v>279</v>
      </c>
      <c r="BC4" s="316" t="s">
        <v>280</v>
      </c>
      <c r="BD4" s="317" t="s">
        <v>281</v>
      </c>
    </row>
    <row r="5" spans="2:56" ht="20.100000000000001" customHeight="1" thickTop="1">
      <c r="B5" s="432">
        <v>2011</v>
      </c>
      <c r="C5" s="466" t="s">
        <v>9</v>
      </c>
      <c r="D5" s="63" t="s">
        <v>6</v>
      </c>
      <c r="E5" s="133">
        <v>1055728930</v>
      </c>
      <c r="F5" s="133">
        <v>83589292994.696487</v>
      </c>
      <c r="G5" s="135">
        <v>79.176851765061031</v>
      </c>
      <c r="H5" s="38"/>
      <c r="I5" s="432">
        <v>2012</v>
      </c>
      <c r="J5" s="466" t="s">
        <v>9</v>
      </c>
      <c r="K5" s="63" t="s">
        <v>6</v>
      </c>
      <c r="L5" s="133">
        <v>1058495245</v>
      </c>
      <c r="M5" s="133">
        <v>97806613778.914948</v>
      </c>
      <c r="N5" s="135">
        <v>92.401561783978494</v>
      </c>
      <c r="O5" s="38"/>
      <c r="P5" s="432">
        <v>2013</v>
      </c>
      <c r="Q5" s="466" t="s">
        <v>184</v>
      </c>
      <c r="R5" s="63" t="s">
        <v>6</v>
      </c>
      <c r="S5" s="133">
        <v>1188483945</v>
      </c>
      <c r="T5" s="133">
        <v>124652450315.11302</v>
      </c>
      <c r="U5" s="135">
        <v>104.883579487574</v>
      </c>
      <c r="V5" s="38"/>
      <c r="W5" s="432">
        <v>2014</v>
      </c>
      <c r="X5" s="466" t="s">
        <v>9</v>
      </c>
      <c r="Y5" s="63" t="s">
        <v>6</v>
      </c>
      <c r="Z5" s="133">
        <v>1039402299.9012535</v>
      </c>
      <c r="AA5" s="133">
        <v>121908778053.89583</v>
      </c>
      <c r="AB5" s="135">
        <v>117.28738532277401</v>
      </c>
      <c r="AC5" s="38"/>
      <c r="AD5" s="432">
        <v>2015</v>
      </c>
      <c r="AE5" s="466" t="s">
        <v>9</v>
      </c>
      <c r="AF5" s="63" t="s">
        <v>6</v>
      </c>
      <c r="AG5" s="133">
        <v>1016903719.8</v>
      </c>
      <c r="AH5" s="133">
        <v>127319629444.39835</v>
      </c>
      <c r="AI5" s="135">
        <v>125.20322914094463</v>
      </c>
      <c r="AJ5" s="38"/>
      <c r="AK5" s="436">
        <v>2016</v>
      </c>
      <c r="AL5" s="441" t="s">
        <v>9</v>
      </c>
      <c r="AM5" s="35" t="s">
        <v>6</v>
      </c>
      <c r="AN5" s="133">
        <v>1054132131.3437144</v>
      </c>
      <c r="AO5" s="133">
        <v>135181507638.56067</v>
      </c>
      <c r="AP5" s="135">
        <v>128</v>
      </c>
      <c r="AR5" s="436">
        <v>2017</v>
      </c>
      <c r="AS5" s="441" t="s">
        <v>9</v>
      </c>
      <c r="AT5" s="181" t="s">
        <v>6</v>
      </c>
      <c r="AU5" s="133">
        <v>1092725253.0232804</v>
      </c>
      <c r="AV5" s="133">
        <v>137608841466.461</v>
      </c>
      <c r="AW5" s="135">
        <f>AV5/AU5</f>
        <v>125.93178485235323</v>
      </c>
      <c r="AX5" s="307"/>
      <c r="AY5" s="440">
        <v>2018</v>
      </c>
      <c r="AZ5" s="441" t="s">
        <v>9</v>
      </c>
      <c r="BA5" s="310" t="s">
        <v>6</v>
      </c>
      <c r="BB5" s="318">
        <v>1112152516</v>
      </c>
      <c r="BC5" s="318">
        <v>140577574693</v>
      </c>
      <c r="BD5" s="319">
        <v>126.4</v>
      </c>
    </row>
    <row r="6" spans="2:56" ht="20.100000000000001" customHeight="1">
      <c r="B6" s="433"/>
      <c r="C6" s="467"/>
      <c r="D6" s="64" t="s">
        <v>10</v>
      </c>
      <c r="E6" s="134">
        <v>371159873</v>
      </c>
      <c r="F6" s="134">
        <v>28979240150</v>
      </c>
      <c r="G6" s="136">
        <v>78.077513918106121</v>
      </c>
      <c r="H6" s="38"/>
      <c r="I6" s="433"/>
      <c r="J6" s="467"/>
      <c r="K6" s="64" t="s">
        <v>10</v>
      </c>
      <c r="L6" s="134">
        <v>368345787</v>
      </c>
      <c r="M6" s="134">
        <v>33210766353</v>
      </c>
      <c r="N6" s="136">
        <v>90.161928071679014</v>
      </c>
      <c r="O6" s="38"/>
      <c r="P6" s="433"/>
      <c r="Q6" s="467"/>
      <c r="R6" s="64" t="s">
        <v>10</v>
      </c>
      <c r="S6" s="134">
        <v>362370050</v>
      </c>
      <c r="T6" s="134">
        <v>38000129890</v>
      </c>
      <c r="U6" s="136">
        <v>104.86553701112992</v>
      </c>
      <c r="V6" s="38"/>
      <c r="W6" s="433"/>
      <c r="X6" s="467"/>
      <c r="Y6" s="64" t="s">
        <v>10</v>
      </c>
      <c r="Z6" s="134">
        <v>351277759</v>
      </c>
      <c r="AA6" s="134">
        <v>40780259738</v>
      </c>
      <c r="AB6" s="136">
        <v>116.09120900250335</v>
      </c>
      <c r="AC6" s="38"/>
      <c r="AD6" s="433"/>
      <c r="AE6" s="467"/>
      <c r="AF6" s="64" t="s">
        <v>10</v>
      </c>
      <c r="AG6" s="134">
        <v>343916672</v>
      </c>
      <c r="AH6" s="134">
        <v>43229690389</v>
      </c>
      <c r="AI6" s="136">
        <v>125.69815280429324</v>
      </c>
      <c r="AJ6" s="38"/>
      <c r="AK6" s="368"/>
      <c r="AL6" s="371"/>
      <c r="AM6" s="13" t="s">
        <v>10</v>
      </c>
      <c r="AN6" s="133">
        <v>366419361</v>
      </c>
      <c r="AO6" s="133">
        <v>46694152952</v>
      </c>
      <c r="AP6" s="135">
        <v>127</v>
      </c>
      <c r="AR6" s="368"/>
      <c r="AS6" s="371"/>
      <c r="AT6" s="183" t="s">
        <v>10</v>
      </c>
      <c r="AU6" s="133">
        <v>371378161.70178384</v>
      </c>
      <c r="AV6" s="133">
        <v>47326070975.642807</v>
      </c>
      <c r="AW6" s="135">
        <f t="shared" ref="AW6:AW8" si="0">AV6/AU6</f>
        <v>127.43364003628619</v>
      </c>
      <c r="AX6" s="307"/>
      <c r="AY6" s="368"/>
      <c r="AZ6" s="371"/>
      <c r="BA6" s="309" t="s">
        <v>10</v>
      </c>
      <c r="BB6" s="318">
        <v>372636625</v>
      </c>
      <c r="BC6" s="318">
        <v>47486441497</v>
      </c>
      <c r="BD6" s="319">
        <v>127.4</v>
      </c>
    </row>
    <row r="7" spans="2:56" ht="20.100000000000001" customHeight="1">
      <c r="B7" s="433"/>
      <c r="C7" s="467"/>
      <c r="D7" s="64" t="s">
        <v>11</v>
      </c>
      <c r="E7" s="134">
        <v>124020498</v>
      </c>
      <c r="F7" s="134">
        <v>9657930735</v>
      </c>
      <c r="G7" s="136">
        <v>77.873665166221159</v>
      </c>
      <c r="H7" s="38"/>
      <c r="I7" s="433"/>
      <c r="J7" s="467"/>
      <c r="K7" s="64" t="s">
        <v>11</v>
      </c>
      <c r="L7" s="134">
        <v>124236884</v>
      </c>
      <c r="M7" s="134">
        <v>11326117377</v>
      </c>
      <c r="N7" s="136">
        <v>91.165497816252383</v>
      </c>
      <c r="O7" s="38"/>
      <c r="P7" s="433"/>
      <c r="Q7" s="467"/>
      <c r="R7" s="64" t="s">
        <v>11</v>
      </c>
      <c r="S7" s="134">
        <v>244232939</v>
      </c>
      <c r="T7" s="134">
        <v>25057185885</v>
      </c>
      <c r="U7" s="136">
        <v>102.59544018753343</v>
      </c>
      <c r="V7" s="38"/>
      <c r="W7" s="433"/>
      <c r="X7" s="467"/>
      <c r="Y7" s="64" t="s">
        <v>11</v>
      </c>
      <c r="Z7" s="134">
        <v>115964100</v>
      </c>
      <c r="AA7" s="134">
        <v>13568599960</v>
      </c>
      <c r="AB7" s="136">
        <v>117.00690092882193</v>
      </c>
      <c r="AC7" s="38"/>
      <c r="AD7" s="433"/>
      <c r="AE7" s="467"/>
      <c r="AF7" s="64" t="s">
        <v>11</v>
      </c>
      <c r="AG7" s="134">
        <v>109589900</v>
      </c>
      <c r="AH7" s="134">
        <v>13433151090</v>
      </c>
      <c r="AI7" s="136">
        <v>122.57654300259422</v>
      </c>
      <c r="AJ7" s="38"/>
      <c r="AK7" s="368"/>
      <c r="AL7" s="371"/>
      <c r="AM7" s="13" t="s">
        <v>11</v>
      </c>
      <c r="AN7" s="133">
        <v>113071666</v>
      </c>
      <c r="AO7" s="133">
        <v>13568599960</v>
      </c>
      <c r="AP7" s="135">
        <v>120</v>
      </c>
      <c r="AR7" s="368"/>
      <c r="AS7" s="371"/>
      <c r="AT7" s="183" t="s">
        <v>11</v>
      </c>
      <c r="AU7" s="133">
        <v>81489021.640000001</v>
      </c>
      <c r="AV7" s="133">
        <v>10250284105.620001</v>
      </c>
      <c r="AW7" s="135">
        <f t="shared" si="0"/>
        <v>125.78730115209174</v>
      </c>
      <c r="AX7" s="307"/>
      <c r="AY7" s="368"/>
      <c r="AZ7" s="371"/>
      <c r="BA7" s="309" t="s">
        <v>11</v>
      </c>
      <c r="BB7" s="318">
        <v>82747485</v>
      </c>
      <c r="BC7" s="318">
        <v>10408582770</v>
      </c>
      <c r="BD7" s="319">
        <v>125.8</v>
      </c>
    </row>
    <row r="8" spans="2:56" ht="20.100000000000001" customHeight="1">
      <c r="B8" s="433"/>
      <c r="C8" s="467"/>
      <c r="D8" s="64" t="s">
        <v>12</v>
      </c>
      <c r="E8" s="134">
        <v>163398938</v>
      </c>
      <c r="F8" s="134">
        <v>12943912667</v>
      </c>
      <c r="G8" s="136">
        <v>79.216626652738711</v>
      </c>
      <c r="H8" s="38"/>
      <c r="I8" s="433"/>
      <c r="J8" s="467"/>
      <c r="K8" s="64" t="s">
        <v>12</v>
      </c>
      <c r="L8" s="134">
        <v>161209980</v>
      </c>
      <c r="M8" s="134">
        <v>15410857077</v>
      </c>
      <c r="N8" s="136">
        <v>95.594932007311215</v>
      </c>
      <c r="O8" s="38"/>
      <c r="P8" s="433"/>
      <c r="Q8" s="467"/>
      <c r="R8" s="64" t="s">
        <v>12</v>
      </c>
      <c r="S8" s="134">
        <v>153810041</v>
      </c>
      <c r="T8" s="134">
        <v>16118068600</v>
      </c>
      <c r="U8" s="136">
        <v>104.79204410328452</v>
      </c>
      <c r="V8" s="38"/>
      <c r="W8" s="433"/>
      <c r="X8" s="467"/>
      <c r="Y8" s="64" t="s">
        <v>12</v>
      </c>
      <c r="Z8" s="134">
        <v>144647392</v>
      </c>
      <c r="AA8" s="134">
        <v>16747570747</v>
      </c>
      <c r="AB8" s="136">
        <v>115.78204429015906</v>
      </c>
      <c r="AC8" s="38"/>
      <c r="AD8" s="433"/>
      <c r="AE8" s="467"/>
      <c r="AF8" s="64" t="s">
        <v>12</v>
      </c>
      <c r="AG8" s="134">
        <v>139476389</v>
      </c>
      <c r="AH8" s="134">
        <v>17386293735</v>
      </c>
      <c r="AI8" s="136">
        <v>124.65402825276757</v>
      </c>
      <c r="AJ8" s="38"/>
      <c r="AK8" s="368"/>
      <c r="AL8" s="371"/>
      <c r="AM8" s="13" t="s">
        <v>12</v>
      </c>
      <c r="AN8" s="133">
        <v>148602419.13995075</v>
      </c>
      <c r="AO8" s="133">
        <v>18779645462.230091</v>
      </c>
      <c r="AP8" s="135">
        <v>126</v>
      </c>
      <c r="AR8" s="368"/>
      <c r="AS8" s="371"/>
      <c r="AT8" s="183" t="s">
        <v>12</v>
      </c>
      <c r="AU8" s="133">
        <v>150613474.93762177</v>
      </c>
      <c r="AV8" s="133">
        <v>19033792838.185364</v>
      </c>
      <c r="AW8" s="135">
        <f t="shared" si="0"/>
        <v>126.37509921385465</v>
      </c>
      <c r="AX8" s="307"/>
      <c r="AY8" s="368"/>
      <c r="AZ8" s="371"/>
      <c r="BA8" s="309" t="s">
        <v>12</v>
      </c>
      <c r="BB8" s="318">
        <v>151871938</v>
      </c>
      <c r="BC8" s="318">
        <v>19192831225</v>
      </c>
      <c r="BD8" s="319">
        <v>126.4</v>
      </c>
    </row>
    <row r="9" spans="2:56" ht="20.100000000000001" customHeight="1">
      <c r="B9" s="433"/>
      <c r="C9" s="467"/>
      <c r="D9" s="64" t="s">
        <v>13</v>
      </c>
      <c r="E9" s="134">
        <v>0</v>
      </c>
      <c r="F9" s="134">
        <v>0</v>
      </c>
      <c r="G9" s="136"/>
      <c r="H9" s="38"/>
      <c r="I9" s="433"/>
      <c r="J9" s="467"/>
      <c r="K9" s="64" t="s">
        <v>13</v>
      </c>
      <c r="L9" s="134">
        <v>0</v>
      </c>
      <c r="M9" s="134">
        <v>0</v>
      </c>
      <c r="N9" s="136"/>
      <c r="O9" s="38"/>
      <c r="P9" s="433"/>
      <c r="Q9" s="467"/>
      <c r="R9" s="64" t="s">
        <v>13</v>
      </c>
      <c r="S9" s="134">
        <v>0</v>
      </c>
      <c r="T9" s="134">
        <v>0</v>
      </c>
      <c r="U9" s="136" t="s">
        <v>248</v>
      </c>
      <c r="V9" s="38"/>
      <c r="W9" s="433"/>
      <c r="X9" s="467"/>
      <c r="Y9" s="64" t="s">
        <v>13</v>
      </c>
      <c r="Z9" s="134">
        <v>0</v>
      </c>
      <c r="AA9" s="134">
        <v>0</v>
      </c>
      <c r="AB9" s="136" t="s">
        <v>248</v>
      </c>
      <c r="AC9" s="38"/>
      <c r="AD9" s="433"/>
      <c r="AE9" s="467"/>
      <c r="AF9" s="64" t="s">
        <v>13</v>
      </c>
      <c r="AG9" s="134">
        <v>0</v>
      </c>
      <c r="AH9" s="134">
        <v>0</v>
      </c>
      <c r="AI9" s="136" t="s">
        <v>248</v>
      </c>
      <c r="AJ9" s="38"/>
      <c r="AK9" s="368"/>
      <c r="AL9" s="371"/>
      <c r="AM9" s="13" t="s">
        <v>13</v>
      </c>
      <c r="AN9" s="133" t="s">
        <v>248</v>
      </c>
      <c r="AO9" s="133" t="s">
        <v>250</v>
      </c>
      <c r="AP9" s="135" t="s">
        <v>248</v>
      </c>
      <c r="AR9" s="368"/>
      <c r="AS9" s="371"/>
      <c r="AT9" s="183" t="s">
        <v>13</v>
      </c>
      <c r="AU9" s="133" t="s">
        <v>245</v>
      </c>
      <c r="AV9" s="133" t="s">
        <v>245</v>
      </c>
      <c r="AW9" s="198" t="s">
        <v>245</v>
      </c>
      <c r="AX9" s="307"/>
      <c r="AY9" s="368"/>
      <c r="AZ9" s="371"/>
      <c r="BA9" s="309" t="s">
        <v>13</v>
      </c>
      <c r="BB9" s="318" t="s">
        <v>190</v>
      </c>
      <c r="BC9" s="318" t="s">
        <v>190</v>
      </c>
      <c r="BD9" s="320">
        <v>0</v>
      </c>
    </row>
    <row r="10" spans="2:56" ht="20.100000000000001" customHeight="1">
      <c r="B10" s="433"/>
      <c r="C10" s="467"/>
      <c r="D10" s="64" t="s">
        <v>14</v>
      </c>
      <c r="E10" s="134">
        <v>0</v>
      </c>
      <c r="F10" s="134">
        <v>0</v>
      </c>
      <c r="G10" s="136"/>
      <c r="H10" s="38"/>
      <c r="I10" s="433"/>
      <c r="J10" s="467"/>
      <c r="K10" s="64" t="s">
        <v>14</v>
      </c>
      <c r="L10" s="134">
        <v>0</v>
      </c>
      <c r="M10" s="134">
        <v>0</v>
      </c>
      <c r="N10" s="136"/>
      <c r="O10" s="38"/>
      <c r="P10" s="433"/>
      <c r="Q10" s="467"/>
      <c r="R10" s="64" t="s">
        <v>14</v>
      </c>
      <c r="S10" s="134">
        <v>0</v>
      </c>
      <c r="T10" s="134">
        <v>0</v>
      </c>
      <c r="U10" s="136" t="s">
        <v>251</v>
      </c>
      <c r="V10" s="38"/>
      <c r="W10" s="433"/>
      <c r="X10" s="467"/>
      <c r="Y10" s="64" t="s">
        <v>14</v>
      </c>
      <c r="Z10" s="134">
        <v>0</v>
      </c>
      <c r="AA10" s="134">
        <v>0</v>
      </c>
      <c r="AB10" s="136" t="s">
        <v>251</v>
      </c>
      <c r="AC10" s="38"/>
      <c r="AD10" s="433"/>
      <c r="AE10" s="467"/>
      <c r="AF10" s="64" t="s">
        <v>14</v>
      </c>
      <c r="AG10" s="134">
        <v>0</v>
      </c>
      <c r="AH10" s="134">
        <v>0</v>
      </c>
      <c r="AI10" s="136" t="s">
        <v>251</v>
      </c>
      <c r="AJ10" s="38"/>
      <c r="AK10" s="368"/>
      <c r="AL10" s="371"/>
      <c r="AM10" s="13" t="s">
        <v>14</v>
      </c>
      <c r="AN10" s="133" t="s">
        <v>248</v>
      </c>
      <c r="AO10" s="133" t="s">
        <v>248</v>
      </c>
      <c r="AP10" s="135" t="s">
        <v>251</v>
      </c>
      <c r="AR10" s="368"/>
      <c r="AS10" s="371"/>
      <c r="AT10" s="183" t="s">
        <v>14</v>
      </c>
      <c r="AU10" s="133" t="s">
        <v>245</v>
      </c>
      <c r="AV10" s="133" t="s">
        <v>245</v>
      </c>
      <c r="AW10" s="198" t="s">
        <v>245</v>
      </c>
      <c r="AX10" s="307"/>
      <c r="AY10" s="368"/>
      <c r="AZ10" s="371"/>
      <c r="BA10" s="309" t="s">
        <v>14</v>
      </c>
      <c r="BB10" s="318" t="s">
        <v>190</v>
      </c>
      <c r="BC10" s="318" t="s">
        <v>190</v>
      </c>
      <c r="BD10" s="320">
        <v>0</v>
      </c>
    </row>
    <row r="11" spans="2:56" ht="20.100000000000001" customHeight="1">
      <c r="B11" s="433"/>
      <c r="C11" s="467"/>
      <c r="D11" s="64" t="s">
        <v>15</v>
      </c>
      <c r="E11" s="134">
        <v>0</v>
      </c>
      <c r="F11" s="134">
        <v>0</v>
      </c>
      <c r="G11" s="136"/>
      <c r="H11" s="38"/>
      <c r="I11" s="433"/>
      <c r="J11" s="467"/>
      <c r="K11" s="64" t="s">
        <v>15</v>
      </c>
      <c r="L11" s="134">
        <v>0</v>
      </c>
      <c r="M11" s="134">
        <v>0</v>
      </c>
      <c r="N11" s="136"/>
      <c r="O11" s="38"/>
      <c r="P11" s="433"/>
      <c r="Q11" s="467"/>
      <c r="R11" s="64" t="s">
        <v>15</v>
      </c>
      <c r="S11" s="134">
        <v>0</v>
      </c>
      <c r="T11" s="134">
        <v>0</v>
      </c>
      <c r="U11" s="136" t="s">
        <v>251</v>
      </c>
      <c r="V11" s="38"/>
      <c r="W11" s="433"/>
      <c r="X11" s="467"/>
      <c r="Y11" s="64" t="s">
        <v>15</v>
      </c>
      <c r="Z11" s="134">
        <v>0</v>
      </c>
      <c r="AA11" s="134">
        <v>0</v>
      </c>
      <c r="AB11" s="136" t="s">
        <v>248</v>
      </c>
      <c r="AC11" s="38"/>
      <c r="AD11" s="433"/>
      <c r="AE11" s="467"/>
      <c r="AF11" s="64" t="s">
        <v>15</v>
      </c>
      <c r="AG11" s="134">
        <v>0</v>
      </c>
      <c r="AH11" s="134">
        <v>0</v>
      </c>
      <c r="AI11" s="136" t="s">
        <v>248</v>
      </c>
      <c r="AJ11" s="38"/>
      <c r="AK11" s="368"/>
      <c r="AL11" s="371"/>
      <c r="AM11" s="13" t="s">
        <v>15</v>
      </c>
      <c r="AN11" s="133" t="s">
        <v>251</v>
      </c>
      <c r="AO11" s="133" t="s">
        <v>248</v>
      </c>
      <c r="AP11" s="135" t="s">
        <v>248</v>
      </c>
      <c r="AR11" s="368"/>
      <c r="AS11" s="371"/>
      <c r="AT11" s="183" t="s">
        <v>15</v>
      </c>
      <c r="AU11" s="133" t="s">
        <v>245</v>
      </c>
      <c r="AV11" s="133" t="s">
        <v>245</v>
      </c>
      <c r="AW11" s="198" t="s">
        <v>245</v>
      </c>
      <c r="AX11" s="307"/>
      <c r="AY11" s="368"/>
      <c r="AZ11" s="371"/>
      <c r="BA11" s="309" t="s">
        <v>15</v>
      </c>
      <c r="BB11" s="318" t="s">
        <v>190</v>
      </c>
      <c r="BC11" s="318" t="s">
        <v>190</v>
      </c>
      <c r="BD11" s="320">
        <v>0</v>
      </c>
    </row>
    <row r="12" spans="2:56" ht="20.100000000000001" customHeight="1">
      <c r="B12" s="433"/>
      <c r="C12" s="467"/>
      <c r="D12" s="64" t="s">
        <v>16</v>
      </c>
      <c r="E12" s="134">
        <v>0</v>
      </c>
      <c r="F12" s="134">
        <v>0</v>
      </c>
      <c r="G12" s="136"/>
      <c r="H12" s="38"/>
      <c r="I12" s="433"/>
      <c r="J12" s="467"/>
      <c r="K12" s="64" t="s">
        <v>16</v>
      </c>
      <c r="L12" s="134">
        <v>0</v>
      </c>
      <c r="M12" s="134">
        <v>0</v>
      </c>
      <c r="N12" s="136"/>
      <c r="O12" s="38"/>
      <c r="P12" s="433"/>
      <c r="Q12" s="467"/>
      <c r="R12" s="64" t="s">
        <v>16</v>
      </c>
      <c r="S12" s="134">
        <v>0</v>
      </c>
      <c r="T12" s="134">
        <v>0</v>
      </c>
      <c r="U12" s="136" t="s">
        <v>251</v>
      </c>
      <c r="V12" s="38"/>
      <c r="W12" s="433"/>
      <c r="X12" s="467"/>
      <c r="Y12" s="64" t="s">
        <v>16</v>
      </c>
      <c r="Z12" s="134">
        <v>0</v>
      </c>
      <c r="AA12" s="134">
        <v>0</v>
      </c>
      <c r="AB12" s="136" t="s">
        <v>250</v>
      </c>
      <c r="AC12" s="38"/>
      <c r="AD12" s="433"/>
      <c r="AE12" s="467"/>
      <c r="AF12" s="64" t="s">
        <v>16</v>
      </c>
      <c r="AG12" s="134">
        <v>0</v>
      </c>
      <c r="AH12" s="134">
        <v>0</v>
      </c>
      <c r="AI12" s="136" t="s">
        <v>248</v>
      </c>
      <c r="AJ12" s="38"/>
      <c r="AK12" s="368"/>
      <c r="AL12" s="371"/>
      <c r="AM12" s="13" t="s">
        <v>16</v>
      </c>
      <c r="AN12" s="133" t="s">
        <v>251</v>
      </c>
      <c r="AO12" s="133" t="s">
        <v>248</v>
      </c>
      <c r="AP12" s="135" t="s">
        <v>248</v>
      </c>
      <c r="AR12" s="368"/>
      <c r="AS12" s="371"/>
      <c r="AT12" s="183" t="s">
        <v>16</v>
      </c>
      <c r="AU12" s="133" t="s">
        <v>245</v>
      </c>
      <c r="AV12" s="133" t="s">
        <v>245</v>
      </c>
      <c r="AW12" s="198" t="s">
        <v>245</v>
      </c>
      <c r="AX12" s="307"/>
      <c r="AY12" s="368"/>
      <c r="AZ12" s="371"/>
      <c r="BA12" s="309" t="s">
        <v>16</v>
      </c>
      <c r="BB12" s="318" t="s">
        <v>190</v>
      </c>
      <c r="BC12" s="318" t="s">
        <v>190</v>
      </c>
      <c r="BD12" s="320">
        <v>0</v>
      </c>
    </row>
    <row r="13" spans="2:56" ht="20.100000000000001" customHeight="1">
      <c r="B13" s="433"/>
      <c r="C13" s="467"/>
      <c r="D13" s="64" t="s">
        <v>17</v>
      </c>
      <c r="E13" s="134">
        <v>27617514</v>
      </c>
      <c r="F13" s="134">
        <v>2345786744.3864927</v>
      </c>
      <c r="G13" s="136">
        <v>84.938374409314775</v>
      </c>
      <c r="H13" s="38"/>
      <c r="I13" s="433"/>
      <c r="J13" s="467"/>
      <c r="K13" s="64" t="s">
        <v>17</v>
      </c>
      <c r="L13" s="134">
        <v>25656354</v>
      </c>
      <c r="M13" s="134">
        <v>2483888027.4744306</v>
      </c>
      <c r="N13" s="136">
        <v>96.813757226550223</v>
      </c>
      <c r="O13" s="38"/>
      <c r="P13" s="433"/>
      <c r="Q13" s="467"/>
      <c r="R13" s="64" t="s">
        <v>17</v>
      </c>
      <c r="S13" s="134">
        <v>27752207.999999996</v>
      </c>
      <c r="T13" s="134">
        <v>2960574746.4873042</v>
      </c>
      <c r="U13" s="136">
        <v>106.67889007200093</v>
      </c>
      <c r="V13" s="38"/>
      <c r="W13" s="433"/>
      <c r="X13" s="467"/>
      <c r="Y13" s="64" t="s">
        <v>17</v>
      </c>
      <c r="Z13" s="134">
        <v>25340036.901253492</v>
      </c>
      <c r="AA13" s="134">
        <v>3025070256.0863352</v>
      </c>
      <c r="AB13" s="136">
        <v>119.37907856545759</v>
      </c>
      <c r="AC13" s="38"/>
      <c r="AD13" s="433"/>
      <c r="AE13" s="467"/>
      <c r="AF13" s="64" t="s">
        <v>17</v>
      </c>
      <c r="AG13" s="134">
        <v>26832793.800000001</v>
      </c>
      <c r="AH13" s="134">
        <v>3327975619.5836296</v>
      </c>
      <c r="AI13" s="136">
        <v>124.02642991217819</v>
      </c>
      <c r="AJ13" s="38"/>
      <c r="AK13" s="368"/>
      <c r="AL13" s="371"/>
      <c r="AM13" s="13" t="s">
        <v>17</v>
      </c>
      <c r="AN13" s="133">
        <v>25442833</v>
      </c>
      <c r="AO13" s="133">
        <v>3423973806</v>
      </c>
      <c r="AP13" s="135">
        <v>124</v>
      </c>
      <c r="AR13" s="368"/>
      <c r="AS13" s="371"/>
      <c r="AT13" s="183" t="s">
        <v>17</v>
      </c>
      <c r="AU13" s="133">
        <v>44451535</v>
      </c>
      <c r="AV13" s="133">
        <v>5695725170</v>
      </c>
      <c r="AW13" s="135">
        <f t="shared" ref="AW13:AW16" si="1">AV13/AU13</f>
        <v>128.13337424680611</v>
      </c>
      <c r="AX13" s="307"/>
      <c r="AY13" s="368"/>
      <c r="AZ13" s="371"/>
      <c r="BA13" s="309" t="s">
        <v>17</v>
      </c>
      <c r="BB13" s="318">
        <v>48222770</v>
      </c>
      <c r="BC13" s="318">
        <v>6376880987</v>
      </c>
      <c r="BD13" s="319">
        <v>132.19999999999999</v>
      </c>
    </row>
    <row r="14" spans="2:56" ht="20.100000000000001" customHeight="1">
      <c r="B14" s="433"/>
      <c r="C14" s="467"/>
      <c r="D14" s="64" t="s">
        <v>18</v>
      </c>
      <c r="E14" s="134">
        <v>28321189</v>
      </c>
      <c r="F14" s="134">
        <v>2201444826</v>
      </c>
      <c r="G14" s="136">
        <v>77.731370176584036</v>
      </c>
      <c r="H14" s="38"/>
      <c r="I14" s="433"/>
      <c r="J14" s="467"/>
      <c r="K14" s="64" t="s">
        <v>18</v>
      </c>
      <c r="L14" s="134">
        <v>28817099</v>
      </c>
      <c r="M14" s="134">
        <v>2574945395</v>
      </c>
      <c r="N14" s="136">
        <v>89.354774920265228</v>
      </c>
      <c r="O14" s="38"/>
      <c r="P14" s="433"/>
      <c r="Q14" s="467"/>
      <c r="R14" s="64" t="s">
        <v>18</v>
      </c>
      <c r="S14" s="134">
        <v>28970751</v>
      </c>
      <c r="T14" s="134">
        <v>3007904778</v>
      </c>
      <c r="U14" s="136">
        <v>103.82557145308384</v>
      </c>
      <c r="V14" s="38"/>
      <c r="W14" s="433"/>
      <c r="X14" s="467"/>
      <c r="Y14" s="64" t="s">
        <v>18</v>
      </c>
      <c r="Z14" s="134">
        <v>28771444</v>
      </c>
      <c r="AA14" s="134">
        <v>3357687917</v>
      </c>
      <c r="AB14" s="136">
        <v>116.7020993802049</v>
      </c>
      <c r="AC14" s="38"/>
      <c r="AD14" s="433"/>
      <c r="AE14" s="467"/>
      <c r="AF14" s="64" t="s">
        <v>18</v>
      </c>
      <c r="AG14" s="134">
        <v>28417718</v>
      </c>
      <c r="AH14" s="134">
        <v>3520855255</v>
      </c>
      <c r="AI14" s="136">
        <v>123.89648088562213</v>
      </c>
      <c r="AJ14" s="38"/>
      <c r="AK14" s="368"/>
      <c r="AL14" s="371"/>
      <c r="AM14" s="13" t="s">
        <v>18</v>
      </c>
      <c r="AN14" s="133">
        <v>30277107.627420172</v>
      </c>
      <c r="AO14" s="133">
        <v>3803019460.0718169</v>
      </c>
      <c r="AP14" s="135">
        <v>125</v>
      </c>
      <c r="AR14" s="368"/>
      <c r="AS14" s="371"/>
      <c r="AT14" s="183" t="s">
        <v>18</v>
      </c>
      <c r="AU14" s="133">
        <v>30686851.648972668</v>
      </c>
      <c r="AV14" s="133">
        <v>3854486215.3110461</v>
      </c>
      <c r="AW14" s="135">
        <f t="shared" si="1"/>
        <v>125.60709255555339</v>
      </c>
      <c r="AX14" s="307"/>
      <c r="AY14" s="368"/>
      <c r="AZ14" s="371"/>
      <c r="BA14" s="309" t="s">
        <v>18</v>
      </c>
      <c r="BB14" s="318">
        <v>31945315</v>
      </c>
      <c r="BC14" s="318">
        <v>4012558094</v>
      </c>
      <c r="BD14" s="319">
        <v>125.6</v>
      </c>
    </row>
    <row r="15" spans="2:56" ht="20.100000000000001" customHeight="1">
      <c r="B15" s="433"/>
      <c r="C15" s="467"/>
      <c r="D15" s="64" t="s">
        <v>19</v>
      </c>
      <c r="E15" s="134">
        <v>50841653</v>
      </c>
      <c r="F15" s="134">
        <v>3951991314</v>
      </c>
      <c r="G15" s="136">
        <v>77.731369473765923</v>
      </c>
      <c r="H15" s="38"/>
      <c r="I15" s="433"/>
      <c r="J15" s="467"/>
      <c r="K15" s="64" t="s">
        <v>19</v>
      </c>
      <c r="L15" s="134">
        <v>51731901</v>
      </c>
      <c r="M15" s="134">
        <v>4622492335</v>
      </c>
      <c r="N15" s="136">
        <v>89.354774242686346</v>
      </c>
      <c r="O15" s="38"/>
      <c r="P15" s="433"/>
      <c r="Q15" s="467"/>
      <c r="R15" s="64" t="s">
        <v>19</v>
      </c>
      <c r="S15" s="134">
        <v>52007734</v>
      </c>
      <c r="T15" s="134">
        <v>5399732674</v>
      </c>
      <c r="U15" s="136">
        <v>103.82557090451201</v>
      </c>
      <c r="V15" s="38"/>
      <c r="W15" s="433"/>
      <c r="X15" s="467"/>
      <c r="Y15" s="64" t="s">
        <v>19</v>
      </c>
      <c r="Z15" s="134">
        <v>51649942</v>
      </c>
      <c r="AA15" s="134">
        <v>6027656622</v>
      </c>
      <c r="AB15" s="136">
        <v>116.7020985618919</v>
      </c>
      <c r="AC15" s="38"/>
      <c r="AD15" s="433"/>
      <c r="AE15" s="467"/>
      <c r="AF15" s="64" t="s">
        <v>19</v>
      </c>
      <c r="AG15" s="134">
        <v>51014940</v>
      </c>
      <c r="AH15" s="134">
        <v>6320571483</v>
      </c>
      <c r="AI15" s="136">
        <v>123.89647979591861</v>
      </c>
      <c r="AJ15" s="38"/>
      <c r="AK15" s="368"/>
      <c r="AL15" s="371"/>
      <c r="AM15" s="13" t="s">
        <v>19</v>
      </c>
      <c r="AN15" s="133">
        <v>54352880.445445426</v>
      </c>
      <c r="AO15" s="133">
        <v>6827107224.7257109</v>
      </c>
      <c r="AP15" s="135">
        <v>125</v>
      </c>
      <c r="AR15" s="368"/>
      <c r="AS15" s="371"/>
      <c r="AT15" s="183" t="s">
        <v>19</v>
      </c>
      <c r="AU15" s="133">
        <v>55088445.020857826</v>
      </c>
      <c r="AV15" s="133">
        <v>6919499351.6175089</v>
      </c>
      <c r="AW15" s="135">
        <f t="shared" si="1"/>
        <v>125.60709145080457</v>
      </c>
      <c r="AX15" s="307"/>
      <c r="AY15" s="368"/>
      <c r="AZ15" s="371"/>
      <c r="BA15" s="309" t="s">
        <v>19</v>
      </c>
      <c r="BB15" s="318">
        <v>56346908</v>
      </c>
      <c r="BC15" s="318">
        <v>7077571229</v>
      </c>
      <c r="BD15" s="319">
        <v>125.6</v>
      </c>
    </row>
    <row r="16" spans="2:56" ht="20.100000000000001" customHeight="1">
      <c r="B16" s="433"/>
      <c r="C16" s="467"/>
      <c r="D16" s="64" t="s">
        <v>20</v>
      </c>
      <c r="E16" s="134">
        <v>75687085.999999985</v>
      </c>
      <c r="F16" s="134">
        <v>5784826725.3099937</v>
      </c>
      <c r="G16" s="136">
        <v>76.430828970083411</v>
      </c>
      <c r="H16" s="38"/>
      <c r="I16" s="433"/>
      <c r="J16" s="467"/>
      <c r="K16" s="64" t="s">
        <v>20</v>
      </c>
      <c r="L16" s="134">
        <v>77596576</v>
      </c>
      <c r="M16" s="134">
        <v>7187710119.440527</v>
      </c>
      <c r="N16" s="136">
        <v>92.629217550018282</v>
      </c>
      <c r="O16" s="38"/>
      <c r="P16" s="433"/>
      <c r="Q16" s="467"/>
      <c r="R16" s="64" t="s">
        <v>20</v>
      </c>
      <c r="S16" s="134">
        <v>82531716</v>
      </c>
      <c r="T16" s="134">
        <v>8217427550.6257143</v>
      </c>
      <c r="U16" s="136">
        <v>99.566905292817538</v>
      </c>
      <c r="V16" s="38"/>
      <c r="W16" s="433"/>
      <c r="X16" s="467"/>
      <c r="Y16" s="64" t="s">
        <v>20</v>
      </c>
      <c r="Z16" s="134">
        <v>81842302</v>
      </c>
      <c r="AA16" s="134">
        <v>9435790847.8094959</v>
      </c>
      <c r="AB16" s="136">
        <v>115.2923441450791</v>
      </c>
      <c r="AC16" s="38"/>
      <c r="AD16" s="433"/>
      <c r="AE16" s="467"/>
      <c r="AF16" s="64" t="s">
        <v>20</v>
      </c>
      <c r="AG16" s="134">
        <v>86395109</v>
      </c>
      <c r="AH16" s="134">
        <v>10224906845.814724</v>
      </c>
      <c r="AI16" s="136">
        <v>118.35052891494962</v>
      </c>
      <c r="AJ16" s="38"/>
      <c r="AK16" s="368"/>
      <c r="AL16" s="371"/>
      <c r="AM16" s="13" t="s">
        <v>20</v>
      </c>
      <c r="AN16" s="133">
        <v>92103198</v>
      </c>
      <c r="AO16" s="133">
        <v>11108003277.17</v>
      </c>
      <c r="AP16" s="135">
        <v>120</v>
      </c>
      <c r="AR16" s="368"/>
      <c r="AS16" s="371"/>
      <c r="AT16" s="183" t="s">
        <v>20</v>
      </c>
      <c r="AU16" s="133">
        <v>107085559</v>
      </c>
      <c r="AV16" s="133">
        <v>12842715300</v>
      </c>
      <c r="AW16" s="135">
        <f t="shared" si="1"/>
        <v>119.92947900659509</v>
      </c>
      <c r="AX16" s="307"/>
      <c r="AY16" s="368"/>
      <c r="AZ16" s="371"/>
      <c r="BA16" s="309" t="s">
        <v>20</v>
      </c>
      <c r="BB16" s="318">
        <v>110156957</v>
      </c>
      <c r="BC16" s="318">
        <v>13545174847</v>
      </c>
      <c r="BD16" s="319">
        <v>123</v>
      </c>
    </row>
    <row r="17" spans="2:56" ht="20.100000000000001" customHeight="1">
      <c r="B17" s="433"/>
      <c r="C17" s="467"/>
      <c r="D17" s="64" t="s">
        <v>21</v>
      </c>
      <c r="E17" s="134">
        <v>0</v>
      </c>
      <c r="F17" s="134">
        <v>0</v>
      </c>
      <c r="G17" s="136"/>
      <c r="H17" s="38"/>
      <c r="I17" s="433"/>
      <c r="J17" s="467"/>
      <c r="K17" s="64" t="s">
        <v>21</v>
      </c>
      <c r="L17" s="134">
        <v>0</v>
      </c>
      <c r="M17" s="134">
        <v>0</v>
      </c>
      <c r="N17" s="136"/>
      <c r="O17" s="38"/>
      <c r="P17" s="433"/>
      <c r="Q17" s="467"/>
      <c r="R17" s="64" t="s">
        <v>21</v>
      </c>
      <c r="S17" s="134">
        <v>0</v>
      </c>
      <c r="T17" s="134">
        <v>0</v>
      </c>
      <c r="U17" s="136" t="s">
        <v>248</v>
      </c>
      <c r="V17" s="38"/>
      <c r="W17" s="433"/>
      <c r="X17" s="467"/>
      <c r="Y17" s="64" t="s">
        <v>21</v>
      </c>
      <c r="Z17" s="134">
        <v>0</v>
      </c>
      <c r="AA17" s="134">
        <v>0</v>
      </c>
      <c r="AB17" s="136" t="s">
        <v>248</v>
      </c>
      <c r="AC17" s="38"/>
      <c r="AD17" s="433"/>
      <c r="AE17" s="467"/>
      <c r="AF17" s="64" t="s">
        <v>21</v>
      </c>
      <c r="AG17" s="134">
        <v>0</v>
      </c>
      <c r="AH17" s="134">
        <v>0</v>
      </c>
      <c r="AI17" s="136"/>
      <c r="AJ17" s="38"/>
      <c r="AK17" s="368"/>
      <c r="AL17" s="371"/>
      <c r="AM17" s="13" t="s">
        <v>21</v>
      </c>
      <c r="AN17" s="133" t="s">
        <v>5</v>
      </c>
      <c r="AO17" s="133" t="s">
        <v>5</v>
      </c>
      <c r="AP17" s="135" t="s">
        <v>5</v>
      </c>
      <c r="AR17" s="368"/>
      <c r="AS17" s="371"/>
      <c r="AT17" s="183" t="s">
        <v>21</v>
      </c>
      <c r="AU17" s="133" t="s">
        <v>245</v>
      </c>
      <c r="AV17" s="133" t="s">
        <v>245</v>
      </c>
      <c r="AW17" s="198" t="s">
        <v>245</v>
      </c>
      <c r="AX17" s="307"/>
      <c r="AY17" s="368"/>
      <c r="AZ17" s="371"/>
      <c r="BA17" s="309" t="s">
        <v>21</v>
      </c>
      <c r="BB17" s="318" t="s">
        <v>190</v>
      </c>
      <c r="BC17" s="318" t="s">
        <v>190</v>
      </c>
      <c r="BD17" s="320">
        <v>0</v>
      </c>
    </row>
    <row r="18" spans="2:56" ht="20.100000000000001" customHeight="1">
      <c r="B18" s="433"/>
      <c r="C18" s="467"/>
      <c r="D18" s="64" t="s">
        <v>22</v>
      </c>
      <c r="E18" s="134">
        <v>70913374</v>
      </c>
      <c r="F18" s="134">
        <v>6171100380</v>
      </c>
      <c r="G18" s="136">
        <v>87.023082275002167</v>
      </c>
      <c r="H18" s="38"/>
      <c r="I18" s="433"/>
      <c r="J18" s="467"/>
      <c r="K18" s="64" t="s">
        <v>22</v>
      </c>
      <c r="L18" s="134">
        <v>71025089</v>
      </c>
      <c r="M18" s="134">
        <v>7173121310</v>
      </c>
      <c r="N18" s="136">
        <v>100.99418967289151</v>
      </c>
      <c r="O18" s="38"/>
      <c r="P18" s="433"/>
      <c r="Q18" s="467"/>
      <c r="R18" s="64" t="s">
        <v>22</v>
      </c>
      <c r="S18" s="134">
        <v>76776463</v>
      </c>
      <c r="T18" s="134">
        <v>8810236648</v>
      </c>
      <c r="U18" s="136">
        <v>114.75179115766247</v>
      </c>
      <c r="V18" s="38"/>
      <c r="W18" s="433"/>
      <c r="X18" s="467"/>
      <c r="Y18" s="64" t="s">
        <v>22</v>
      </c>
      <c r="Z18" s="134">
        <v>76829932</v>
      </c>
      <c r="AA18" s="134">
        <v>9787316530</v>
      </c>
      <c r="AB18" s="136">
        <v>127.38936863825417</v>
      </c>
      <c r="AC18" s="38"/>
      <c r="AD18" s="433"/>
      <c r="AE18" s="467"/>
      <c r="AF18" s="64" t="s">
        <v>22</v>
      </c>
      <c r="AG18" s="134">
        <v>74789456</v>
      </c>
      <c r="AH18" s="134">
        <v>10304215250</v>
      </c>
      <c r="AI18" s="136">
        <v>137.77630967124563</v>
      </c>
      <c r="AJ18" s="38"/>
      <c r="AK18" s="368"/>
      <c r="AL18" s="371"/>
      <c r="AM18" s="13" t="s">
        <v>22</v>
      </c>
      <c r="AN18" s="133">
        <v>81978136.13636364</v>
      </c>
      <c r="AO18" s="133">
        <v>10821113970</v>
      </c>
      <c r="AP18" s="135">
        <v>132</v>
      </c>
      <c r="AR18" s="368"/>
      <c r="AS18" s="371"/>
      <c r="AT18" s="183" t="s">
        <v>22</v>
      </c>
      <c r="AU18" s="133">
        <v>53281283.380000003</v>
      </c>
      <c r="AV18" s="133">
        <v>6702108838.2900009</v>
      </c>
      <c r="AW18" s="135">
        <f t="shared" ref="AW18:AW19" si="2">AV18/AU18</f>
        <v>125.78730115209174</v>
      </c>
      <c r="AX18" s="307"/>
      <c r="AY18" s="368"/>
      <c r="AZ18" s="371"/>
      <c r="BA18" s="309" t="s">
        <v>22</v>
      </c>
      <c r="BB18" s="318">
        <v>54539746</v>
      </c>
      <c r="BC18" s="318">
        <v>6860407503</v>
      </c>
      <c r="BD18" s="319">
        <v>125.8</v>
      </c>
    </row>
    <row r="19" spans="2:56" ht="20.100000000000001" customHeight="1">
      <c r="B19" s="433"/>
      <c r="C19" s="467"/>
      <c r="D19" s="64" t="s">
        <v>23</v>
      </c>
      <c r="E19" s="134">
        <v>76616466</v>
      </c>
      <c r="F19" s="134">
        <v>6174353571</v>
      </c>
      <c r="G19" s="136">
        <v>80.587814778614302</v>
      </c>
      <c r="H19" s="38"/>
      <c r="I19" s="433"/>
      <c r="J19" s="467"/>
      <c r="K19" s="64" t="s">
        <v>23</v>
      </c>
      <c r="L19" s="134">
        <v>68958652</v>
      </c>
      <c r="M19" s="134">
        <v>6308704543</v>
      </c>
      <c r="N19" s="136">
        <v>91.485322871450563</v>
      </c>
      <c r="O19" s="38"/>
      <c r="P19" s="433"/>
      <c r="Q19" s="467"/>
      <c r="R19" s="64" t="s">
        <v>23</v>
      </c>
      <c r="S19" s="134">
        <v>77507377</v>
      </c>
      <c r="T19" s="134">
        <v>8206158595</v>
      </c>
      <c r="U19" s="136">
        <v>105.8758393410733</v>
      </c>
      <c r="V19" s="38"/>
      <c r="W19" s="433"/>
      <c r="X19" s="467"/>
      <c r="Y19" s="64" t="s">
        <v>23</v>
      </c>
      <c r="Z19" s="134">
        <v>83736734</v>
      </c>
      <c r="AA19" s="134">
        <v>9755518379</v>
      </c>
      <c r="AB19" s="136">
        <v>116.50225549756932</v>
      </c>
      <c r="AC19" s="38"/>
      <c r="AD19" s="433"/>
      <c r="AE19" s="467"/>
      <c r="AF19" s="64" t="s">
        <v>23</v>
      </c>
      <c r="AG19" s="134">
        <v>80120387</v>
      </c>
      <c r="AH19" s="134">
        <v>9873871410</v>
      </c>
      <c r="AI19" s="136">
        <v>123.23793955213921</v>
      </c>
      <c r="AJ19" s="38"/>
      <c r="AK19" s="368"/>
      <c r="AL19" s="371"/>
      <c r="AM19" s="13" t="s">
        <v>23</v>
      </c>
      <c r="AN19" s="133">
        <v>83268537.00833334</v>
      </c>
      <c r="AO19" s="133">
        <v>9992224441</v>
      </c>
      <c r="AP19" s="135">
        <v>120</v>
      </c>
      <c r="AR19" s="368"/>
      <c r="AS19" s="371"/>
      <c r="AT19" s="183" t="s">
        <v>23</v>
      </c>
      <c r="AU19" s="133">
        <v>103428373.62</v>
      </c>
      <c r="AV19" s="133">
        <v>13009975980.210001</v>
      </c>
      <c r="AW19" s="135">
        <f t="shared" si="2"/>
        <v>125.78730115209173</v>
      </c>
      <c r="AX19" s="307"/>
      <c r="AY19" s="368"/>
      <c r="AZ19" s="371"/>
      <c r="BA19" s="309" t="s">
        <v>23</v>
      </c>
      <c r="BB19" s="318">
        <v>104686837</v>
      </c>
      <c r="BC19" s="318">
        <v>13168274645</v>
      </c>
      <c r="BD19" s="319">
        <v>125.8</v>
      </c>
    </row>
    <row r="20" spans="2:56" ht="20.100000000000001" customHeight="1">
      <c r="B20" s="433"/>
      <c r="C20" s="467"/>
      <c r="D20" s="64" t="s">
        <v>24</v>
      </c>
      <c r="E20" s="134">
        <v>0</v>
      </c>
      <c r="F20" s="134">
        <v>0</v>
      </c>
      <c r="G20" s="136"/>
      <c r="H20" s="38"/>
      <c r="I20" s="433"/>
      <c r="J20" s="467"/>
      <c r="K20" s="64" t="s">
        <v>24</v>
      </c>
      <c r="L20" s="134">
        <v>0</v>
      </c>
      <c r="M20" s="134">
        <v>0</v>
      </c>
      <c r="N20" s="136"/>
      <c r="O20" s="38"/>
      <c r="P20" s="433"/>
      <c r="Q20" s="467"/>
      <c r="R20" s="64" t="s">
        <v>24</v>
      </c>
      <c r="S20" s="134">
        <v>0</v>
      </c>
      <c r="T20" s="134">
        <v>0</v>
      </c>
      <c r="U20" s="136" t="s">
        <v>250</v>
      </c>
      <c r="V20" s="38"/>
      <c r="W20" s="433"/>
      <c r="X20" s="467"/>
      <c r="Y20" s="64" t="s">
        <v>24</v>
      </c>
      <c r="Z20" s="134">
        <v>0</v>
      </c>
      <c r="AA20" s="134">
        <v>0</v>
      </c>
      <c r="AB20" s="136" t="s">
        <v>248</v>
      </c>
      <c r="AC20" s="38"/>
      <c r="AD20" s="433"/>
      <c r="AE20" s="467"/>
      <c r="AF20" s="64" t="s">
        <v>24</v>
      </c>
      <c r="AG20" s="134">
        <v>0</v>
      </c>
      <c r="AH20" s="134">
        <v>0</v>
      </c>
      <c r="AI20" s="136"/>
      <c r="AJ20" s="38"/>
      <c r="AK20" s="368"/>
      <c r="AL20" s="371"/>
      <c r="AM20" s="13" t="s">
        <v>24</v>
      </c>
      <c r="AN20" s="133" t="s">
        <v>5</v>
      </c>
      <c r="AO20" s="133" t="s">
        <v>5</v>
      </c>
      <c r="AP20" s="135" t="s">
        <v>5</v>
      </c>
      <c r="AR20" s="368"/>
      <c r="AS20" s="371"/>
      <c r="AT20" s="183" t="s">
        <v>24</v>
      </c>
      <c r="AU20" s="133" t="s">
        <v>245</v>
      </c>
      <c r="AV20" s="133" t="s">
        <v>245</v>
      </c>
      <c r="AW20" s="198" t="s">
        <v>245</v>
      </c>
      <c r="AX20" s="307"/>
      <c r="AY20" s="368"/>
      <c r="AZ20" s="371"/>
      <c r="BA20" s="309" t="s">
        <v>24</v>
      </c>
      <c r="BB20" s="318" t="s">
        <v>190</v>
      </c>
      <c r="BC20" s="318" t="s">
        <v>190</v>
      </c>
      <c r="BD20" s="320">
        <v>0</v>
      </c>
    </row>
    <row r="21" spans="2:56" ht="20.100000000000001" customHeight="1">
      <c r="B21" s="433"/>
      <c r="C21" s="467"/>
      <c r="D21" s="64" t="s">
        <v>25</v>
      </c>
      <c r="E21" s="134">
        <v>48692383</v>
      </c>
      <c r="F21" s="134">
        <v>3943788230</v>
      </c>
      <c r="G21" s="136">
        <v>80.993945808731524</v>
      </c>
      <c r="H21" s="38"/>
      <c r="I21" s="433"/>
      <c r="J21" s="467"/>
      <c r="K21" s="64" t="s">
        <v>25</v>
      </c>
      <c r="L21" s="134">
        <v>62133730</v>
      </c>
      <c r="M21" s="134">
        <v>5829643220</v>
      </c>
      <c r="N21" s="136">
        <v>93.824130951095327</v>
      </c>
      <c r="O21" s="38"/>
      <c r="P21" s="433"/>
      <c r="Q21" s="467"/>
      <c r="R21" s="64" t="s">
        <v>25</v>
      </c>
      <c r="S21" s="134">
        <v>63641321</v>
      </c>
      <c r="T21" s="134">
        <v>6914456870</v>
      </c>
      <c r="U21" s="136">
        <v>108.64728703541525</v>
      </c>
      <c r="V21" s="38"/>
      <c r="W21" s="433"/>
      <c r="X21" s="467"/>
      <c r="Y21" s="64" t="s">
        <v>25</v>
      </c>
      <c r="Z21" s="134">
        <v>60589223</v>
      </c>
      <c r="AA21" s="134">
        <v>7234741800</v>
      </c>
      <c r="AB21" s="136">
        <v>119.40641324943216</v>
      </c>
      <c r="AC21" s="38"/>
      <c r="AD21" s="433"/>
      <c r="AE21" s="467"/>
      <c r="AF21" s="64" t="s">
        <v>25</v>
      </c>
      <c r="AG21" s="134">
        <v>57827481</v>
      </c>
      <c r="AH21" s="134">
        <v>7403179460</v>
      </c>
      <c r="AI21" s="136">
        <v>128.02182166641498</v>
      </c>
      <c r="AJ21" s="38"/>
      <c r="AK21" s="368"/>
      <c r="AL21" s="371"/>
      <c r="AM21" s="13" t="s">
        <v>25</v>
      </c>
      <c r="AN21" s="133">
        <v>61061428.387096778</v>
      </c>
      <c r="AO21" s="133">
        <v>7571617120</v>
      </c>
      <c r="AP21" s="135">
        <v>124</v>
      </c>
      <c r="AR21" s="368"/>
      <c r="AS21" s="371"/>
      <c r="AT21" s="183" t="s">
        <v>25</v>
      </c>
      <c r="AU21" s="133">
        <v>50147090.240000002</v>
      </c>
      <c r="AV21" s="133">
        <v>6307867141.9200001</v>
      </c>
      <c r="AW21" s="135">
        <f>AV21/AU21</f>
        <v>125.78730115209173</v>
      </c>
      <c r="AX21" s="307"/>
      <c r="AY21" s="368"/>
      <c r="AZ21" s="371"/>
      <c r="BA21" s="309" t="s">
        <v>25</v>
      </c>
      <c r="BB21" s="318">
        <v>51405553</v>
      </c>
      <c r="BC21" s="318">
        <v>6466165806</v>
      </c>
      <c r="BD21" s="319">
        <v>125.8</v>
      </c>
    </row>
    <row r="22" spans="2:56" ht="20.100000000000001" customHeight="1">
      <c r="B22" s="433"/>
      <c r="C22" s="467"/>
      <c r="D22" s="64" t="s">
        <v>26</v>
      </c>
      <c r="E22" s="134">
        <v>18459956</v>
      </c>
      <c r="F22" s="134">
        <v>1434917652</v>
      </c>
      <c r="G22" s="136">
        <v>77.73136902384816</v>
      </c>
      <c r="H22" s="38"/>
      <c r="I22" s="433"/>
      <c r="J22" s="467"/>
      <c r="K22" s="64" t="s">
        <v>26</v>
      </c>
      <c r="L22" s="134">
        <v>18783193</v>
      </c>
      <c r="M22" s="134">
        <v>1678368022</v>
      </c>
      <c r="N22" s="136">
        <v>89.354777007295837</v>
      </c>
      <c r="O22" s="38"/>
      <c r="P22" s="433"/>
      <c r="Q22" s="467"/>
      <c r="R22" s="64" t="s">
        <v>26</v>
      </c>
      <c r="S22" s="134">
        <v>18883345</v>
      </c>
      <c r="T22" s="134">
        <v>1960574078</v>
      </c>
      <c r="U22" s="136">
        <v>103.82557105216263</v>
      </c>
      <c r="V22" s="38"/>
      <c r="W22" s="433"/>
      <c r="X22" s="467"/>
      <c r="Y22" s="64" t="s">
        <v>26</v>
      </c>
      <c r="Z22" s="134">
        <v>18753435</v>
      </c>
      <c r="AA22" s="134">
        <v>2188565257</v>
      </c>
      <c r="AB22" s="136">
        <v>116.70210054851285</v>
      </c>
      <c r="AC22" s="38"/>
      <c r="AD22" s="433"/>
      <c r="AE22" s="467"/>
      <c r="AF22" s="64" t="s">
        <v>26</v>
      </c>
      <c r="AG22" s="134">
        <v>18522874</v>
      </c>
      <c r="AH22" s="134">
        <v>2294918907</v>
      </c>
      <c r="AI22" s="136">
        <v>123.89648102124973</v>
      </c>
      <c r="AJ22" s="38"/>
      <c r="AK22" s="368"/>
      <c r="AL22" s="371"/>
      <c r="AM22" s="13" t="s">
        <v>26</v>
      </c>
      <c r="AN22" s="133">
        <v>19734837.599104293</v>
      </c>
      <c r="AO22" s="133">
        <v>2478835575.5930514</v>
      </c>
      <c r="AP22" s="135">
        <v>125</v>
      </c>
      <c r="AR22" s="368"/>
      <c r="AS22" s="371"/>
      <c r="AT22" s="183" t="s">
        <v>26</v>
      </c>
      <c r="AU22" s="133">
        <v>20001911.714044493</v>
      </c>
      <c r="AV22" s="133">
        <v>2512381978.7042603</v>
      </c>
      <c r="AW22" s="135">
        <f>AV22/AU22</f>
        <v>125.60709269305356</v>
      </c>
      <c r="AX22" s="307"/>
      <c r="AY22" s="368"/>
      <c r="AZ22" s="371"/>
      <c r="BA22" s="309" t="s">
        <v>26</v>
      </c>
      <c r="BB22" s="318">
        <v>21260375</v>
      </c>
      <c r="BC22" s="318">
        <v>2670453857</v>
      </c>
      <c r="BD22" s="319">
        <v>125.6</v>
      </c>
    </row>
    <row r="23" spans="2:56" s="27" customFormat="1" ht="20.100000000000001" customHeight="1">
      <c r="B23" s="433"/>
      <c r="C23" s="467"/>
      <c r="D23" s="64" t="s">
        <v>248</v>
      </c>
      <c r="E23" s="134" t="s">
        <v>248</v>
      </c>
      <c r="F23" s="134" t="s">
        <v>248</v>
      </c>
      <c r="G23" s="136" t="s">
        <v>250</v>
      </c>
      <c r="H23" s="38"/>
      <c r="I23" s="433"/>
      <c r="J23" s="467"/>
      <c r="K23" s="64" t="s">
        <v>248</v>
      </c>
      <c r="L23" s="134" t="s">
        <v>248</v>
      </c>
      <c r="M23" s="134" t="s">
        <v>248</v>
      </c>
      <c r="N23" s="136" t="s">
        <v>250</v>
      </c>
      <c r="O23" s="38"/>
      <c r="P23" s="433"/>
      <c r="Q23" s="467"/>
      <c r="R23" s="64" t="s">
        <v>248</v>
      </c>
      <c r="S23" s="134" t="s">
        <v>248</v>
      </c>
      <c r="T23" s="134" t="s">
        <v>248</v>
      </c>
      <c r="U23" s="136" t="s">
        <v>250</v>
      </c>
      <c r="V23" s="38"/>
      <c r="W23" s="433"/>
      <c r="X23" s="467"/>
      <c r="Y23" s="64" t="s">
        <v>248</v>
      </c>
      <c r="Z23" s="134" t="s">
        <v>248</v>
      </c>
      <c r="AA23" s="134" t="s">
        <v>248</v>
      </c>
      <c r="AB23" s="136" t="s">
        <v>250</v>
      </c>
      <c r="AC23" s="38"/>
      <c r="AD23" s="433"/>
      <c r="AE23" s="467"/>
      <c r="AF23" s="64" t="s">
        <v>248</v>
      </c>
      <c r="AG23" s="134" t="s">
        <v>250</v>
      </c>
      <c r="AH23" s="134" t="s">
        <v>250</v>
      </c>
      <c r="AI23" s="136" t="s">
        <v>250</v>
      </c>
      <c r="AJ23" s="38"/>
      <c r="AK23" s="368"/>
      <c r="AL23" s="371"/>
      <c r="AM23" s="60" t="s">
        <v>205</v>
      </c>
      <c r="AN23" s="133">
        <v>3262560</v>
      </c>
      <c r="AO23" s="133">
        <v>383214390</v>
      </c>
      <c r="AP23" s="135">
        <v>117</v>
      </c>
      <c r="AR23" s="368"/>
      <c r="AS23" s="371"/>
      <c r="AT23" s="187" t="s">
        <v>205</v>
      </c>
      <c r="AU23" s="133">
        <v>25073545.120000001</v>
      </c>
      <c r="AV23" s="133">
        <v>3153933570.96</v>
      </c>
      <c r="AW23" s="135">
        <f>AV23/AU23</f>
        <v>125.78730115209173</v>
      </c>
      <c r="AX23" s="307"/>
      <c r="AY23" s="368"/>
      <c r="AZ23" s="371"/>
      <c r="BA23" s="311" t="s">
        <v>205</v>
      </c>
      <c r="BB23" s="318">
        <v>26332008</v>
      </c>
      <c r="BC23" s="318">
        <v>3312232235</v>
      </c>
      <c r="BD23" s="319">
        <v>125.8</v>
      </c>
    </row>
    <row r="24" spans="2:56" s="27" customFormat="1" ht="20.100000000000001" customHeight="1">
      <c r="B24" s="433"/>
      <c r="C24" s="468"/>
      <c r="D24" s="64" t="s">
        <v>251</v>
      </c>
      <c r="E24" s="134" t="s">
        <v>248</v>
      </c>
      <c r="F24" s="134" t="s">
        <v>250</v>
      </c>
      <c r="G24" s="136" t="s">
        <v>248</v>
      </c>
      <c r="H24" s="38"/>
      <c r="I24" s="433"/>
      <c r="J24" s="468"/>
      <c r="K24" s="64" t="s">
        <v>251</v>
      </c>
      <c r="L24" s="134" t="s">
        <v>248</v>
      </c>
      <c r="M24" s="134" t="s">
        <v>250</v>
      </c>
      <c r="N24" s="136" t="s">
        <v>248</v>
      </c>
      <c r="O24" s="38"/>
      <c r="P24" s="433"/>
      <c r="Q24" s="468"/>
      <c r="R24" s="64" t="s">
        <v>251</v>
      </c>
      <c r="S24" s="134" t="s">
        <v>248</v>
      </c>
      <c r="T24" s="134" t="s">
        <v>250</v>
      </c>
      <c r="U24" s="136" t="s">
        <v>248</v>
      </c>
      <c r="V24" s="38"/>
      <c r="W24" s="433"/>
      <c r="X24" s="468"/>
      <c r="Y24" s="64" t="s">
        <v>251</v>
      </c>
      <c r="Z24" s="134" t="s">
        <v>248</v>
      </c>
      <c r="AA24" s="134" t="s">
        <v>250</v>
      </c>
      <c r="AB24" s="136" t="s">
        <v>248</v>
      </c>
      <c r="AC24" s="38"/>
      <c r="AD24" s="433"/>
      <c r="AE24" s="468"/>
      <c r="AF24" s="64" t="s">
        <v>250</v>
      </c>
      <c r="AG24" s="134" t="s">
        <v>251</v>
      </c>
      <c r="AH24" s="134" t="s">
        <v>251</v>
      </c>
      <c r="AI24" s="136" t="s">
        <v>248</v>
      </c>
      <c r="AJ24" s="38"/>
      <c r="AK24" s="368"/>
      <c r="AL24" s="372"/>
      <c r="AM24" s="61" t="s">
        <v>207</v>
      </c>
      <c r="AN24" s="134" t="s">
        <v>248</v>
      </c>
      <c r="AO24" s="134" t="s">
        <v>248</v>
      </c>
      <c r="AP24" s="136" t="s">
        <v>248</v>
      </c>
      <c r="AR24" s="368"/>
      <c r="AS24" s="372"/>
      <c r="AT24" s="161" t="s">
        <v>207</v>
      </c>
      <c r="AU24" s="133" t="s">
        <v>245</v>
      </c>
      <c r="AV24" s="133" t="s">
        <v>245</v>
      </c>
      <c r="AW24" s="198" t="s">
        <v>245</v>
      </c>
      <c r="AX24" s="307"/>
      <c r="AY24" s="368"/>
      <c r="AZ24" s="372"/>
      <c r="BA24" s="312" t="s">
        <v>207</v>
      </c>
      <c r="BB24" s="318" t="s">
        <v>190</v>
      </c>
      <c r="BC24" s="318" t="s">
        <v>190</v>
      </c>
      <c r="BD24" s="320">
        <v>0</v>
      </c>
    </row>
    <row r="25" spans="2:56" ht="20.100000000000001" customHeight="1">
      <c r="B25" s="433"/>
      <c r="C25" s="370" t="s">
        <v>185</v>
      </c>
      <c r="D25" s="371" t="s">
        <v>238</v>
      </c>
      <c r="E25" s="461">
        <v>3940300</v>
      </c>
      <c r="F25" s="461">
        <v>361820630</v>
      </c>
      <c r="G25" s="462">
        <v>91.825655406948712</v>
      </c>
      <c r="H25" s="38"/>
      <c r="I25" s="433"/>
      <c r="J25" s="370" t="s">
        <v>185</v>
      </c>
      <c r="K25" s="371" t="s">
        <v>238</v>
      </c>
      <c r="L25" s="454">
        <v>23537500</v>
      </c>
      <c r="M25" s="454">
        <v>1922417554</v>
      </c>
      <c r="N25" s="455">
        <v>81.674670377057893</v>
      </c>
      <c r="O25" s="38"/>
      <c r="P25" s="433"/>
      <c r="Q25" s="370" t="s">
        <v>185</v>
      </c>
      <c r="R25" s="371" t="s">
        <v>238</v>
      </c>
      <c r="S25" s="454">
        <v>23764300</v>
      </c>
      <c r="T25" s="454">
        <v>2308429697</v>
      </c>
      <c r="U25" s="455">
        <v>97.138552240124895</v>
      </c>
      <c r="V25" s="38"/>
      <c r="W25" s="433"/>
      <c r="X25" s="370" t="s">
        <v>185</v>
      </c>
      <c r="Y25" s="371" t="s">
        <v>238</v>
      </c>
      <c r="Z25" s="454">
        <v>21415100</v>
      </c>
      <c r="AA25" s="454">
        <v>2361233077</v>
      </c>
      <c r="AB25" s="455">
        <v>110.26019383519106</v>
      </c>
      <c r="AC25" s="38"/>
      <c r="AD25" s="433"/>
      <c r="AE25" s="370" t="s">
        <v>185</v>
      </c>
      <c r="AF25" s="371" t="s">
        <v>238</v>
      </c>
      <c r="AG25" s="454">
        <v>22904000</v>
      </c>
      <c r="AH25" s="454">
        <v>2669421899</v>
      </c>
      <c r="AI25" s="455">
        <v>116.54828409884736</v>
      </c>
      <c r="AJ25" s="38"/>
      <c r="AK25" s="368"/>
      <c r="AL25" s="370" t="s">
        <v>185</v>
      </c>
      <c r="AM25" s="442" t="s">
        <v>238</v>
      </c>
      <c r="AN25" s="454">
        <v>23214072</v>
      </c>
      <c r="AO25" s="454">
        <v>2645129794</v>
      </c>
      <c r="AP25" s="455">
        <v>113.94510166075129</v>
      </c>
      <c r="AR25" s="368"/>
      <c r="AS25" s="370" t="s">
        <v>185</v>
      </c>
      <c r="AT25" s="442" t="s">
        <v>256</v>
      </c>
      <c r="AU25" s="444" t="s">
        <v>263</v>
      </c>
      <c r="AV25" s="444" t="s">
        <v>190</v>
      </c>
      <c r="AW25" s="446" t="s">
        <v>190</v>
      </c>
      <c r="AX25" s="307"/>
      <c r="AY25" s="368"/>
      <c r="AZ25" s="311" t="s">
        <v>185</v>
      </c>
      <c r="BA25" s="442" t="s">
        <v>282</v>
      </c>
      <c r="BB25" s="444" t="s">
        <v>190</v>
      </c>
      <c r="BC25" s="444" t="s">
        <v>190</v>
      </c>
      <c r="BD25" s="446" t="s">
        <v>190</v>
      </c>
    </row>
    <row r="26" spans="2:56" ht="20.100000000000001" customHeight="1">
      <c r="B26" s="433"/>
      <c r="C26" s="372"/>
      <c r="D26" s="443"/>
      <c r="E26" s="445"/>
      <c r="F26" s="445"/>
      <c r="G26" s="447"/>
      <c r="H26" s="38"/>
      <c r="I26" s="433"/>
      <c r="J26" s="372"/>
      <c r="K26" s="443"/>
      <c r="L26" s="445"/>
      <c r="M26" s="445"/>
      <c r="N26" s="447"/>
      <c r="O26" s="38"/>
      <c r="P26" s="433"/>
      <c r="Q26" s="372"/>
      <c r="R26" s="443"/>
      <c r="S26" s="445"/>
      <c r="T26" s="445"/>
      <c r="U26" s="447"/>
      <c r="V26" s="38"/>
      <c r="W26" s="433"/>
      <c r="X26" s="372"/>
      <c r="Y26" s="443"/>
      <c r="Z26" s="445"/>
      <c r="AA26" s="445"/>
      <c r="AB26" s="447"/>
      <c r="AC26" s="38"/>
      <c r="AD26" s="433"/>
      <c r="AE26" s="372"/>
      <c r="AF26" s="443"/>
      <c r="AG26" s="445"/>
      <c r="AH26" s="445"/>
      <c r="AI26" s="447"/>
      <c r="AJ26" s="38"/>
      <c r="AK26" s="368"/>
      <c r="AL26" s="372"/>
      <c r="AM26" s="443"/>
      <c r="AN26" s="445"/>
      <c r="AO26" s="445"/>
      <c r="AP26" s="447"/>
      <c r="AR26" s="368"/>
      <c r="AS26" s="372"/>
      <c r="AT26" s="443"/>
      <c r="AU26" s="445"/>
      <c r="AV26" s="445"/>
      <c r="AW26" s="447"/>
      <c r="AX26" s="307"/>
      <c r="AY26" s="368"/>
      <c r="AZ26" s="321"/>
      <c r="BA26" s="443"/>
      <c r="BB26" s="445"/>
      <c r="BC26" s="445"/>
      <c r="BD26" s="447"/>
    </row>
    <row r="27" spans="2:56" ht="20.100000000000001" customHeight="1">
      <c r="B27" s="433"/>
      <c r="C27" s="469" t="s">
        <v>28</v>
      </c>
      <c r="D27" s="450" t="s">
        <v>239</v>
      </c>
      <c r="E27" s="465" t="s">
        <v>248</v>
      </c>
      <c r="F27" s="465" t="s">
        <v>250</v>
      </c>
      <c r="G27" s="470" t="s">
        <v>248</v>
      </c>
      <c r="H27" s="38"/>
      <c r="I27" s="433"/>
      <c r="J27" s="469" t="s">
        <v>28</v>
      </c>
      <c r="K27" s="450" t="s">
        <v>239</v>
      </c>
      <c r="L27" s="465" t="s">
        <v>248</v>
      </c>
      <c r="M27" s="465" t="s">
        <v>250</v>
      </c>
      <c r="N27" s="470" t="s">
        <v>248</v>
      </c>
      <c r="O27" s="38"/>
      <c r="P27" s="433"/>
      <c r="Q27" s="469" t="s">
        <v>28</v>
      </c>
      <c r="R27" s="450" t="s">
        <v>239</v>
      </c>
      <c r="S27" s="465" t="s">
        <v>248</v>
      </c>
      <c r="T27" s="465" t="s">
        <v>250</v>
      </c>
      <c r="U27" s="470" t="s">
        <v>248</v>
      </c>
      <c r="V27" s="38"/>
      <c r="W27" s="433"/>
      <c r="X27" s="469" t="s">
        <v>28</v>
      </c>
      <c r="Y27" s="450" t="s">
        <v>239</v>
      </c>
      <c r="Z27" s="465" t="s">
        <v>248</v>
      </c>
      <c r="AA27" s="465" t="s">
        <v>250</v>
      </c>
      <c r="AB27" s="470" t="s">
        <v>248</v>
      </c>
      <c r="AC27" s="38"/>
      <c r="AD27" s="433"/>
      <c r="AE27" s="469" t="s">
        <v>28</v>
      </c>
      <c r="AF27" s="450" t="s">
        <v>239</v>
      </c>
      <c r="AG27" s="465" t="s">
        <v>248</v>
      </c>
      <c r="AH27" s="465" t="s">
        <v>250</v>
      </c>
      <c r="AI27" s="470" t="s">
        <v>248</v>
      </c>
      <c r="AJ27" s="38"/>
      <c r="AK27" s="368"/>
      <c r="AL27" s="370" t="s">
        <v>28</v>
      </c>
      <c r="AM27" s="450" t="s">
        <v>239</v>
      </c>
      <c r="AN27" s="454">
        <v>14831628</v>
      </c>
      <c r="AO27" s="454">
        <v>1663758257</v>
      </c>
      <c r="AP27" s="473">
        <v>112.17637450184161</v>
      </c>
      <c r="AR27" s="368"/>
      <c r="AS27" s="370" t="s">
        <v>28</v>
      </c>
      <c r="AT27" s="450" t="s">
        <v>257</v>
      </c>
      <c r="AU27" s="452" t="s">
        <v>263</v>
      </c>
      <c r="AV27" s="454" t="s">
        <v>190</v>
      </c>
      <c r="AW27" s="455" t="s">
        <v>190</v>
      </c>
      <c r="AX27" s="307"/>
      <c r="AY27" s="368"/>
      <c r="AZ27" s="448" t="s">
        <v>28</v>
      </c>
      <c r="BA27" s="450" t="s">
        <v>283</v>
      </c>
      <c r="BB27" s="452" t="s">
        <v>190</v>
      </c>
      <c r="BC27" s="454" t="s">
        <v>190</v>
      </c>
      <c r="BD27" s="455" t="s">
        <v>190</v>
      </c>
    </row>
    <row r="28" spans="2:56" ht="20.100000000000001" customHeight="1">
      <c r="B28" s="433"/>
      <c r="C28" s="469"/>
      <c r="D28" s="451"/>
      <c r="E28" s="465"/>
      <c r="F28" s="465"/>
      <c r="G28" s="470"/>
      <c r="H28" s="38"/>
      <c r="I28" s="433"/>
      <c r="J28" s="469"/>
      <c r="K28" s="451"/>
      <c r="L28" s="465"/>
      <c r="M28" s="465"/>
      <c r="N28" s="470"/>
      <c r="O28" s="38"/>
      <c r="P28" s="433"/>
      <c r="Q28" s="469"/>
      <c r="R28" s="451"/>
      <c r="S28" s="465"/>
      <c r="T28" s="465"/>
      <c r="U28" s="470"/>
      <c r="V28" s="38"/>
      <c r="W28" s="433"/>
      <c r="X28" s="469"/>
      <c r="Y28" s="451"/>
      <c r="Z28" s="465"/>
      <c r="AA28" s="465"/>
      <c r="AB28" s="470"/>
      <c r="AC28" s="38"/>
      <c r="AD28" s="433"/>
      <c r="AE28" s="469"/>
      <c r="AF28" s="451"/>
      <c r="AG28" s="465"/>
      <c r="AH28" s="465"/>
      <c r="AI28" s="470"/>
      <c r="AJ28" s="38"/>
      <c r="AK28" s="368"/>
      <c r="AL28" s="372"/>
      <c r="AM28" s="451"/>
      <c r="AN28" s="445"/>
      <c r="AO28" s="445"/>
      <c r="AP28" s="474"/>
      <c r="AR28" s="368"/>
      <c r="AS28" s="372"/>
      <c r="AT28" s="451"/>
      <c r="AU28" s="453"/>
      <c r="AV28" s="445"/>
      <c r="AW28" s="447"/>
      <c r="AX28" s="307"/>
      <c r="AY28" s="368"/>
      <c r="AZ28" s="449"/>
      <c r="BA28" s="451"/>
      <c r="BB28" s="453"/>
      <c r="BC28" s="445"/>
      <c r="BD28" s="447"/>
    </row>
    <row r="29" spans="2:56" ht="20.100000000000001" customHeight="1">
      <c r="B29" s="433"/>
      <c r="C29" s="371" t="s">
        <v>30</v>
      </c>
      <c r="D29" s="442" t="s">
        <v>240</v>
      </c>
      <c r="E29" s="463">
        <v>75836621</v>
      </c>
      <c r="F29" s="463">
        <v>5905320280</v>
      </c>
      <c r="G29" s="472">
        <v>77.900000000000006</v>
      </c>
      <c r="H29" s="38"/>
      <c r="I29" s="433"/>
      <c r="J29" s="371" t="s">
        <v>30</v>
      </c>
      <c r="K29" s="442" t="s">
        <v>240</v>
      </c>
      <c r="L29" s="471">
        <v>76405729</v>
      </c>
      <c r="M29" s="471">
        <v>6921520980</v>
      </c>
      <c r="N29" s="472">
        <v>90.6</v>
      </c>
      <c r="O29" s="38"/>
      <c r="P29" s="433"/>
      <c r="Q29" s="371" t="s">
        <v>30</v>
      </c>
      <c r="R29" s="442" t="s">
        <v>240</v>
      </c>
      <c r="S29" s="471">
        <v>76435523</v>
      </c>
      <c r="T29" s="471">
        <v>8007537610</v>
      </c>
      <c r="U29" s="472">
        <v>104.8</v>
      </c>
      <c r="V29" s="38"/>
      <c r="W29" s="433"/>
      <c r="X29" s="371" t="s">
        <v>30</v>
      </c>
      <c r="Y29" s="442" t="s">
        <v>240</v>
      </c>
      <c r="Z29" s="471">
        <v>76083152</v>
      </c>
      <c r="AA29" s="471">
        <v>8882331050</v>
      </c>
      <c r="AB29" s="472">
        <v>116.7</v>
      </c>
      <c r="AC29" s="38"/>
      <c r="AD29" s="433"/>
      <c r="AE29" s="371" t="s">
        <v>30</v>
      </c>
      <c r="AF29" s="442" t="s">
        <v>240</v>
      </c>
      <c r="AG29" s="471">
        <v>78790603</v>
      </c>
      <c r="AH29" s="471">
        <v>9645361200</v>
      </c>
      <c r="AI29" s="472">
        <v>122.4</v>
      </c>
      <c r="AJ29" s="38"/>
      <c r="AK29" s="368"/>
      <c r="AL29" s="370" t="s">
        <v>30</v>
      </c>
      <c r="AM29" s="442" t="s">
        <v>240</v>
      </c>
      <c r="AN29" s="457">
        <v>78738955</v>
      </c>
      <c r="AO29" s="457">
        <v>9715323540</v>
      </c>
      <c r="AP29" s="459">
        <v>123.4</v>
      </c>
      <c r="AR29" s="368"/>
      <c r="AS29" s="370" t="s">
        <v>30</v>
      </c>
      <c r="AT29" s="442" t="s">
        <v>258</v>
      </c>
      <c r="AU29" s="457">
        <v>78650340</v>
      </c>
      <c r="AV29" s="457">
        <v>9670546740</v>
      </c>
      <c r="AW29" s="459">
        <v>123</v>
      </c>
      <c r="AX29" s="307"/>
      <c r="AY29" s="368"/>
      <c r="AZ29" s="370" t="s">
        <v>30</v>
      </c>
      <c r="BA29" s="442" t="s">
        <v>284</v>
      </c>
      <c r="BB29" s="457">
        <v>76284900</v>
      </c>
      <c r="BC29" s="457">
        <v>9873339090</v>
      </c>
      <c r="BD29" s="459">
        <v>129.4</v>
      </c>
    </row>
    <row r="30" spans="2:56" ht="20.100000000000001" customHeight="1" thickBot="1">
      <c r="B30" s="434"/>
      <c r="C30" s="456"/>
      <c r="D30" s="456"/>
      <c r="E30" s="464"/>
      <c r="F30" s="464"/>
      <c r="G30" s="460"/>
      <c r="H30" s="38"/>
      <c r="I30" s="434"/>
      <c r="J30" s="456"/>
      <c r="K30" s="456"/>
      <c r="L30" s="458"/>
      <c r="M30" s="458"/>
      <c r="N30" s="460"/>
      <c r="O30" s="38"/>
      <c r="P30" s="434"/>
      <c r="Q30" s="456"/>
      <c r="R30" s="456"/>
      <c r="S30" s="458"/>
      <c r="T30" s="458"/>
      <c r="U30" s="460"/>
      <c r="V30" s="38"/>
      <c r="W30" s="434"/>
      <c r="X30" s="456"/>
      <c r="Y30" s="456"/>
      <c r="Z30" s="458"/>
      <c r="AA30" s="458"/>
      <c r="AB30" s="460"/>
      <c r="AC30" s="38"/>
      <c r="AD30" s="434"/>
      <c r="AE30" s="456"/>
      <c r="AF30" s="456"/>
      <c r="AG30" s="458"/>
      <c r="AH30" s="458"/>
      <c r="AI30" s="460"/>
      <c r="AJ30" s="38"/>
      <c r="AK30" s="369"/>
      <c r="AL30" s="456"/>
      <c r="AM30" s="456"/>
      <c r="AN30" s="458"/>
      <c r="AO30" s="458"/>
      <c r="AP30" s="460"/>
      <c r="AR30" s="369"/>
      <c r="AS30" s="456"/>
      <c r="AT30" s="456"/>
      <c r="AU30" s="458"/>
      <c r="AV30" s="458"/>
      <c r="AW30" s="460"/>
      <c r="AX30" s="307"/>
      <c r="AY30" s="369"/>
      <c r="AZ30" s="456"/>
      <c r="BA30" s="456"/>
      <c r="BB30" s="458"/>
      <c r="BC30" s="458"/>
      <c r="BD30" s="460"/>
    </row>
    <row r="35" spans="2:2" ht="24.75" customHeight="1">
      <c r="B35" s="7"/>
    </row>
    <row r="37" spans="2:2" ht="16.5" customHeight="1"/>
    <row r="38" spans="2:2" ht="16.5" customHeight="1"/>
    <row r="39" spans="2:2" ht="16.5" customHeight="1">
      <c r="B39" s="7"/>
    </row>
    <row r="40" spans="2:2" ht="16.5" customHeight="1"/>
    <row r="41" spans="2:2" ht="16.5" customHeight="1"/>
    <row r="42" spans="2:2" ht="16.5" customHeight="1"/>
    <row r="43" spans="2:2" ht="16.5" customHeight="1"/>
    <row r="44" spans="2:2" ht="16.5" customHeight="1"/>
    <row r="45" spans="2:2" ht="16.5" customHeight="1"/>
    <row r="46" spans="2:2" ht="16.5" customHeight="1"/>
    <row r="47" spans="2:2" ht="16.5" customHeight="1"/>
    <row r="48" spans="2: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7.25" customHeight="1"/>
    <row r="64" ht="21.75" customHeight="1"/>
    <row r="66" ht="15.75" customHeight="1"/>
    <row r="70" ht="18" customHeight="1"/>
    <row r="74" ht="16.5" customHeight="1"/>
    <row r="75" ht="16.5" customHeight="1"/>
    <row r="79" ht="16.5" customHeight="1"/>
    <row r="88" ht="16.5" customHeight="1"/>
    <row r="116" ht="16.5" customHeight="1"/>
    <row r="119" ht="16.5" customHeight="1"/>
    <row r="128" ht="16.5" customHeight="1"/>
    <row r="156" ht="16.5" customHeight="1"/>
    <row r="159" ht="16.5" customHeight="1"/>
    <row r="168" ht="16.5" customHeight="1"/>
    <row r="196" ht="16.5" customHeight="1"/>
    <row r="199" ht="16.5" customHeight="1"/>
  </sheetData>
  <mergeCells count="135">
    <mergeCell ref="AV29:AV30"/>
    <mergeCell ref="AW29:AW30"/>
    <mergeCell ref="AR5:AR30"/>
    <mergeCell ref="AS5:AS24"/>
    <mergeCell ref="AS25:AS26"/>
    <mergeCell ref="AT25:AT26"/>
    <mergeCell ref="AS27:AS28"/>
    <mergeCell ref="AT27:AT28"/>
    <mergeCell ref="AS29:AS30"/>
    <mergeCell ref="AT29:AT30"/>
    <mergeCell ref="AU25:AU26"/>
    <mergeCell ref="AV25:AV26"/>
    <mergeCell ref="AW25:AW26"/>
    <mergeCell ref="AU27:AU28"/>
    <mergeCell ref="AV27:AV28"/>
    <mergeCell ref="AW27:AW28"/>
    <mergeCell ref="AU29:AU30"/>
    <mergeCell ref="AM29:AM30"/>
    <mergeCell ref="AN27:AN28"/>
    <mergeCell ref="AO27:AO28"/>
    <mergeCell ref="AP27:AP28"/>
    <mergeCell ref="AL5:AL24"/>
    <mergeCell ref="AL25:AL26"/>
    <mergeCell ref="AN25:AN26"/>
    <mergeCell ref="AO25:AO26"/>
    <mergeCell ref="AP25:AP26"/>
    <mergeCell ref="AM25:AM26"/>
    <mergeCell ref="AL27:AL28"/>
    <mergeCell ref="AL29:AL30"/>
    <mergeCell ref="AN29:AN30"/>
    <mergeCell ref="AO29:AO30"/>
    <mergeCell ref="AP29:AP30"/>
    <mergeCell ref="AM27:AM28"/>
    <mergeCell ref="AG29:AG30"/>
    <mergeCell ref="AH29:AH30"/>
    <mergeCell ref="AI29:AI30"/>
    <mergeCell ref="AK5:AK30"/>
    <mergeCell ref="AE5:AE24"/>
    <mergeCell ref="AF25:AF26"/>
    <mergeCell ref="AF27:AF28"/>
    <mergeCell ref="AF29:AF30"/>
    <mergeCell ref="AG25:AG26"/>
    <mergeCell ref="AH25:AH26"/>
    <mergeCell ref="AI25:AI26"/>
    <mergeCell ref="AE27:AE28"/>
    <mergeCell ref="AG27:AG28"/>
    <mergeCell ref="AH27:AH28"/>
    <mergeCell ref="AI27:AI28"/>
    <mergeCell ref="AB27:AB28"/>
    <mergeCell ref="N27:N28"/>
    <mergeCell ref="Y25:Y26"/>
    <mergeCell ref="Y27:Y28"/>
    <mergeCell ref="X25:X26"/>
    <mergeCell ref="Z25:Z26"/>
    <mergeCell ref="AA25:AA26"/>
    <mergeCell ref="AB25:AB26"/>
    <mergeCell ref="AE25:AE26"/>
    <mergeCell ref="W5:W30"/>
    <mergeCell ref="AD5:AD30"/>
    <mergeCell ref="X29:X30"/>
    <mergeCell ref="Z29:Z30"/>
    <mergeCell ref="AA29:AA30"/>
    <mergeCell ref="AB29:AB30"/>
    <mergeCell ref="Y29:Y30"/>
    <mergeCell ref="AE29:AE30"/>
    <mergeCell ref="Q5:Q24"/>
    <mergeCell ref="T25:T26"/>
    <mergeCell ref="U25:U26"/>
    <mergeCell ref="T27:T28"/>
    <mergeCell ref="U27:U28"/>
    <mergeCell ref="X27:X28"/>
    <mergeCell ref="Z27:Z28"/>
    <mergeCell ref="AA27:AA28"/>
    <mergeCell ref="X5:X24"/>
    <mergeCell ref="Q29:Q30"/>
    <mergeCell ref="S29:S30"/>
    <mergeCell ref="T29:T30"/>
    <mergeCell ref="U29:U30"/>
    <mergeCell ref="R27:R28"/>
    <mergeCell ref="R29:R30"/>
    <mergeCell ref="S25:S26"/>
    <mergeCell ref="Q25:Q26"/>
    <mergeCell ref="S27:S28"/>
    <mergeCell ref="D27:D28"/>
    <mergeCell ref="K25:K26"/>
    <mergeCell ref="K27:K28"/>
    <mergeCell ref="R25:R26"/>
    <mergeCell ref="Q27:Q28"/>
    <mergeCell ref="D29:D30"/>
    <mergeCell ref="K29:K30"/>
    <mergeCell ref="L29:L30"/>
    <mergeCell ref="M29:M30"/>
    <mergeCell ref="N29:N30"/>
    <mergeCell ref="G29:G30"/>
    <mergeCell ref="J29:J30"/>
    <mergeCell ref="B5:B30"/>
    <mergeCell ref="I5:I30"/>
    <mergeCell ref="P5:P30"/>
    <mergeCell ref="F25:F26"/>
    <mergeCell ref="G25:G26"/>
    <mergeCell ref="J25:J26"/>
    <mergeCell ref="L25:L26"/>
    <mergeCell ref="M25:M26"/>
    <mergeCell ref="N25:N26"/>
    <mergeCell ref="C29:C30"/>
    <mergeCell ref="E29:E30"/>
    <mergeCell ref="F29:F30"/>
    <mergeCell ref="L27:L28"/>
    <mergeCell ref="M27:M28"/>
    <mergeCell ref="C25:C26"/>
    <mergeCell ref="E25:E26"/>
    <mergeCell ref="C5:C24"/>
    <mergeCell ref="J5:J24"/>
    <mergeCell ref="C27:C28"/>
    <mergeCell ref="E27:E28"/>
    <mergeCell ref="F27:F28"/>
    <mergeCell ref="G27:G28"/>
    <mergeCell ref="J27:J28"/>
    <mergeCell ref="D25:D26"/>
    <mergeCell ref="AY5:AY30"/>
    <mergeCell ref="AZ5:AZ24"/>
    <mergeCell ref="BA25:BA26"/>
    <mergeCell ref="BB25:BB26"/>
    <mergeCell ref="BC25:BC26"/>
    <mergeCell ref="BD25:BD26"/>
    <mergeCell ref="AZ27:AZ28"/>
    <mergeCell ref="BA27:BA28"/>
    <mergeCell ref="BB27:BB28"/>
    <mergeCell ref="BC27:BC28"/>
    <mergeCell ref="BD27:BD28"/>
    <mergeCell ref="AZ29:AZ30"/>
    <mergeCell ref="BA29:BA30"/>
    <mergeCell ref="BB29:BB30"/>
    <mergeCell ref="BC29:BC30"/>
    <mergeCell ref="BD29:BD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99"/>
  <sheetViews>
    <sheetView zoomScaleNormal="100" workbookViewId="0">
      <selection activeCell="AS5" sqref="AS5:AS24"/>
    </sheetView>
  </sheetViews>
  <sheetFormatPr defaultRowHeight="17.399999999999999"/>
  <cols>
    <col min="1" max="1" width="9.3984375" customWidth="1"/>
    <col min="3" max="3" width="15.59765625" customWidth="1"/>
    <col min="4" max="4" width="10.59765625" customWidth="1"/>
    <col min="5" max="7" width="15.59765625" customWidth="1"/>
    <col min="10" max="10" width="15.59765625" customWidth="1"/>
    <col min="11" max="11" width="10.59765625" customWidth="1"/>
    <col min="12" max="14" width="15.59765625" customWidth="1"/>
    <col min="15" max="15" width="9.59765625" customWidth="1"/>
    <col min="17" max="17" width="15.59765625" customWidth="1"/>
    <col min="18" max="18" width="10.59765625" customWidth="1"/>
    <col min="19" max="21" width="15.59765625" customWidth="1"/>
    <col min="24" max="24" width="15.59765625" customWidth="1"/>
    <col min="25" max="25" width="10.59765625" customWidth="1"/>
    <col min="26" max="28" width="15.59765625" customWidth="1"/>
    <col min="31" max="31" width="15.59765625" customWidth="1"/>
    <col min="32" max="32" width="10.59765625" customWidth="1"/>
    <col min="33" max="35" width="15.59765625" customWidth="1"/>
    <col min="38" max="38" width="15.59765625" customWidth="1"/>
    <col min="39" max="39" width="10.59765625" customWidth="1"/>
    <col min="40" max="42" width="15.59765625" customWidth="1"/>
    <col min="45" max="45" width="11.59765625" bestFit="1" customWidth="1"/>
    <col min="46" max="46" width="13" customWidth="1"/>
    <col min="47" max="48" width="16.19921875" customWidth="1"/>
    <col min="49" max="49" width="12.09765625" customWidth="1"/>
    <col min="52" max="52" width="11.59765625" bestFit="1" customWidth="1"/>
    <col min="53" max="53" width="13" customWidth="1"/>
    <col min="54" max="55" width="16.19921875" customWidth="1"/>
    <col min="56" max="56" width="12.09765625" customWidth="1"/>
  </cols>
  <sheetData>
    <row r="1" spans="2:56" ht="25.2">
      <c r="B1" s="1" t="s">
        <v>163</v>
      </c>
    </row>
    <row r="2" spans="2:56" ht="21">
      <c r="C2" s="2" t="s">
        <v>8</v>
      </c>
    </row>
    <row r="3" spans="2:56" ht="18" thickBot="1">
      <c r="B3" s="79"/>
      <c r="C3" s="79"/>
      <c r="D3" s="79"/>
      <c r="E3" s="79"/>
      <c r="F3" s="79"/>
      <c r="G3" s="80" t="s">
        <v>137</v>
      </c>
      <c r="H3" s="79"/>
      <c r="I3" s="79"/>
      <c r="J3" s="79"/>
      <c r="K3" s="79"/>
      <c r="L3" s="79"/>
      <c r="M3" s="79"/>
      <c r="N3" s="80" t="s">
        <v>137</v>
      </c>
      <c r="O3" s="79"/>
      <c r="P3" s="79"/>
      <c r="Q3" s="79"/>
      <c r="R3" s="79"/>
      <c r="S3" s="79"/>
      <c r="T3" s="79"/>
      <c r="U3" s="80" t="s">
        <v>137</v>
      </c>
      <c r="V3" s="79"/>
      <c r="W3" s="79"/>
      <c r="X3" s="79"/>
      <c r="Y3" s="79"/>
      <c r="Z3" s="79"/>
      <c r="AA3" s="79"/>
      <c r="AB3" s="80" t="s">
        <v>137</v>
      </c>
      <c r="AC3" s="79"/>
      <c r="AD3" s="79"/>
      <c r="AE3" s="79"/>
      <c r="AF3" s="79"/>
      <c r="AG3" s="79"/>
      <c r="AH3" s="79"/>
      <c r="AI3" s="80" t="s">
        <v>137</v>
      </c>
      <c r="AJ3" s="79"/>
      <c r="AK3" s="79"/>
      <c r="AL3" s="79"/>
      <c r="AM3" s="79"/>
      <c r="AN3" s="79"/>
      <c r="AO3" s="79"/>
      <c r="AP3" s="80" t="s">
        <v>137</v>
      </c>
      <c r="AQ3" s="79"/>
      <c r="AR3" s="79"/>
      <c r="AS3" s="79"/>
      <c r="AT3" s="79"/>
      <c r="AU3" s="79"/>
      <c r="AV3" s="79"/>
      <c r="AW3" s="80" t="s">
        <v>137</v>
      </c>
      <c r="AY3" s="313"/>
      <c r="AZ3" s="313"/>
      <c r="BA3" s="313"/>
      <c r="BB3" s="313"/>
      <c r="BC3" s="313"/>
      <c r="BD3" s="314" t="s">
        <v>137</v>
      </c>
    </row>
    <row r="4" spans="2:56" ht="39.9" customHeight="1" thickBot="1">
      <c r="B4" s="137" t="s">
        <v>1</v>
      </c>
      <c r="C4" s="138" t="s">
        <v>2</v>
      </c>
      <c r="D4" s="138" t="s">
        <v>3</v>
      </c>
      <c r="E4" s="138" t="s">
        <v>264</v>
      </c>
      <c r="F4" s="138" t="s">
        <v>265</v>
      </c>
      <c r="G4" s="139" t="s">
        <v>266</v>
      </c>
      <c r="H4" s="79"/>
      <c r="I4" s="188" t="s">
        <v>1</v>
      </c>
      <c r="J4" s="185" t="s">
        <v>2</v>
      </c>
      <c r="K4" s="185" t="s">
        <v>3</v>
      </c>
      <c r="L4" s="185" t="s">
        <v>264</v>
      </c>
      <c r="M4" s="185" t="s">
        <v>265</v>
      </c>
      <c r="N4" s="186" t="s">
        <v>266</v>
      </c>
      <c r="O4" s="79"/>
      <c r="P4" s="188" t="s">
        <v>1</v>
      </c>
      <c r="Q4" s="185" t="s">
        <v>2</v>
      </c>
      <c r="R4" s="185" t="s">
        <v>3</v>
      </c>
      <c r="S4" s="185" t="s">
        <v>264</v>
      </c>
      <c r="T4" s="185" t="s">
        <v>265</v>
      </c>
      <c r="U4" s="186" t="s">
        <v>266</v>
      </c>
      <c r="V4" s="79"/>
      <c r="W4" s="188" t="s">
        <v>1</v>
      </c>
      <c r="X4" s="185" t="s">
        <v>2</v>
      </c>
      <c r="Y4" s="185" t="s">
        <v>3</v>
      </c>
      <c r="Z4" s="185" t="s">
        <v>264</v>
      </c>
      <c r="AA4" s="185" t="s">
        <v>265</v>
      </c>
      <c r="AB4" s="186" t="s">
        <v>266</v>
      </c>
      <c r="AC4" s="79"/>
      <c r="AD4" s="188" t="s">
        <v>1</v>
      </c>
      <c r="AE4" s="185" t="s">
        <v>2</v>
      </c>
      <c r="AF4" s="185" t="s">
        <v>3</v>
      </c>
      <c r="AG4" s="185" t="s">
        <v>264</v>
      </c>
      <c r="AH4" s="185" t="s">
        <v>265</v>
      </c>
      <c r="AI4" s="186" t="s">
        <v>266</v>
      </c>
      <c r="AJ4" s="79"/>
      <c r="AK4" s="140" t="s">
        <v>1</v>
      </c>
      <c r="AL4" s="141" t="s">
        <v>2</v>
      </c>
      <c r="AM4" s="141" t="s">
        <v>3</v>
      </c>
      <c r="AN4" s="141" t="s">
        <v>264</v>
      </c>
      <c r="AO4" s="141" t="s">
        <v>265</v>
      </c>
      <c r="AP4" s="142" t="s">
        <v>266</v>
      </c>
      <c r="AQ4" s="79"/>
      <c r="AR4" s="140" t="s">
        <v>1</v>
      </c>
      <c r="AS4" s="141" t="s">
        <v>2</v>
      </c>
      <c r="AT4" s="141" t="s">
        <v>3</v>
      </c>
      <c r="AU4" s="141" t="s">
        <v>264</v>
      </c>
      <c r="AV4" s="141" t="s">
        <v>265</v>
      </c>
      <c r="AW4" s="142" t="s">
        <v>266</v>
      </c>
      <c r="AY4" s="326" t="s">
        <v>1</v>
      </c>
      <c r="AZ4" s="327" t="s">
        <v>2</v>
      </c>
      <c r="BA4" s="327" t="s">
        <v>3</v>
      </c>
      <c r="BB4" s="327" t="s">
        <v>279</v>
      </c>
      <c r="BC4" s="327" t="s">
        <v>280</v>
      </c>
      <c r="BD4" s="328" t="s">
        <v>281</v>
      </c>
    </row>
    <row r="5" spans="2:56" ht="20.100000000000001" customHeight="1" thickTop="1">
      <c r="B5" s="488">
        <v>2011</v>
      </c>
      <c r="C5" s="497" t="s">
        <v>9</v>
      </c>
      <c r="D5" s="31" t="s">
        <v>6</v>
      </c>
      <c r="E5" s="144">
        <v>127800818</v>
      </c>
      <c r="F5" s="144">
        <v>10915976574.303513</v>
      </c>
      <c r="G5" s="146">
        <v>85.41398048253113</v>
      </c>
      <c r="H5" s="79"/>
      <c r="I5" s="488">
        <v>2012</v>
      </c>
      <c r="J5" s="497" t="s">
        <v>9</v>
      </c>
      <c r="K5" s="31" t="s">
        <v>6</v>
      </c>
      <c r="L5" s="144">
        <v>152148028</v>
      </c>
      <c r="M5" s="144">
        <v>14973198760.085043</v>
      </c>
      <c r="N5" s="146">
        <v>98.412046195465919</v>
      </c>
      <c r="O5" s="143"/>
      <c r="P5" s="436">
        <v>2013</v>
      </c>
      <c r="Q5" s="500" t="s">
        <v>9</v>
      </c>
      <c r="R5" s="35" t="s">
        <v>6</v>
      </c>
      <c r="S5" s="148">
        <v>164690509</v>
      </c>
      <c r="T5" s="148">
        <v>18266471714.886982</v>
      </c>
      <c r="U5" s="150">
        <v>110.91393077719484</v>
      </c>
      <c r="V5" s="79"/>
      <c r="W5" s="488">
        <v>2014</v>
      </c>
      <c r="X5" s="497" t="s">
        <v>9</v>
      </c>
      <c r="Y5" s="33" t="s">
        <v>6</v>
      </c>
      <c r="Z5" s="144">
        <v>169891236.09874651</v>
      </c>
      <c r="AA5" s="144">
        <v>20911727777.104168</v>
      </c>
      <c r="AB5" s="146">
        <v>123.08891416240898</v>
      </c>
      <c r="AC5" s="79"/>
      <c r="AD5" s="488">
        <v>2015</v>
      </c>
      <c r="AE5" s="497" t="s">
        <v>9</v>
      </c>
      <c r="AF5" s="33" t="s">
        <v>6</v>
      </c>
      <c r="AG5" s="144">
        <v>171174620.19999999</v>
      </c>
      <c r="AH5" s="144">
        <v>21937984215.601646</v>
      </c>
      <c r="AI5" s="146">
        <v>128.16143064882726</v>
      </c>
      <c r="AJ5" s="79"/>
      <c r="AK5" s="480">
        <v>2016</v>
      </c>
      <c r="AL5" s="451" t="s">
        <v>9</v>
      </c>
      <c r="AM5" s="190" t="s">
        <v>6</v>
      </c>
      <c r="AN5" s="133">
        <v>202022660</v>
      </c>
      <c r="AO5" s="133">
        <v>25673366071.059998</v>
      </c>
      <c r="AP5" s="156">
        <v>127.08161584972694</v>
      </c>
      <c r="AQ5" s="79"/>
      <c r="AR5" s="480">
        <v>2017</v>
      </c>
      <c r="AS5" s="451" t="s">
        <v>9</v>
      </c>
      <c r="AT5" s="190" t="s">
        <v>6</v>
      </c>
      <c r="AU5" s="133">
        <f>SUM(AU6:AU24)</f>
        <v>306569715.33000004</v>
      </c>
      <c r="AV5" s="133">
        <f>SUM(AV6:AV24)</f>
        <v>39518370115.492577</v>
      </c>
      <c r="AW5" s="156">
        <f>AV5/AU5</f>
        <v>128.90500313429172</v>
      </c>
      <c r="AY5" s="480">
        <v>2018</v>
      </c>
      <c r="AZ5" s="451" t="s">
        <v>9</v>
      </c>
      <c r="BA5" s="322" t="s">
        <v>6</v>
      </c>
      <c r="BB5" s="324">
        <v>308402745.33000004</v>
      </c>
      <c r="BC5" s="324">
        <v>39753806497.507706</v>
      </c>
      <c r="BD5" s="329">
        <v>128.90224584405033</v>
      </c>
    </row>
    <row r="6" spans="2:56" ht="20.100000000000001" customHeight="1">
      <c r="B6" s="382"/>
      <c r="C6" s="498"/>
      <c r="D6" s="62" t="s">
        <v>10</v>
      </c>
      <c r="E6" s="145">
        <v>14004640</v>
      </c>
      <c r="F6" s="145">
        <v>1132095930</v>
      </c>
      <c r="G6" s="76">
        <v>80.837203241211483</v>
      </c>
      <c r="H6" s="79"/>
      <c r="I6" s="382"/>
      <c r="J6" s="498"/>
      <c r="K6" s="62" t="s">
        <v>10</v>
      </c>
      <c r="L6" s="145">
        <v>12679873</v>
      </c>
      <c r="M6" s="145">
        <v>1178660560</v>
      </c>
      <c r="N6" s="76">
        <v>92.955233857626183</v>
      </c>
      <c r="O6" s="143"/>
      <c r="P6" s="368"/>
      <c r="Q6" s="501"/>
      <c r="R6" s="29" t="s">
        <v>10</v>
      </c>
      <c r="S6" s="134">
        <v>11038458</v>
      </c>
      <c r="T6" s="134">
        <v>1195595220</v>
      </c>
      <c r="U6" s="151">
        <v>108.3117968107502</v>
      </c>
      <c r="V6" s="79"/>
      <c r="W6" s="382"/>
      <c r="X6" s="498"/>
      <c r="Y6" s="34" t="s">
        <v>10</v>
      </c>
      <c r="Z6" s="145">
        <v>14020057</v>
      </c>
      <c r="AA6" s="145">
        <v>1690919120</v>
      </c>
      <c r="AB6" s="76">
        <v>120.60715017064481</v>
      </c>
      <c r="AC6" s="79"/>
      <c r="AD6" s="382"/>
      <c r="AE6" s="498"/>
      <c r="AF6" s="34" t="s">
        <v>10</v>
      </c>
      <c r="AG6" s="145">
        <v>14414474</v>
      </c>
      <c r="AH6" s="145">
        <v>1857200110</v>
      </c>
      <c r="AI6" s="76">
        <v>128.84272502763542</v>
      </c>
      <c r="AJ6" s="79"/>
      <c r="AK6" s="480"/>
      <c r="AL6" s="469"/>
      <c r="AM6" s="191" t="s">
        <v>10</v>
      </c>
      <c r="AN6" s="192">
        <v>17634464</v>
      </c>
      <c r="AO6" s="192">
        <v>2262349160</v>
      </c>
      <c r="AP6" s="151">
        <v>128.29134812376492</v>
      </c>
      <c r="AQ6" s="79"/>
      <c r="AR6" s="480"/>
      <c r="AS6" s="469"/>
      <c r="AT6" s="191" t="s">
        <v>10</v>
      </c>
      <c r="AU6" s="192">
        <v>19185217</v>
      </c>
      <c r="AV6" s="192">
        <v>2436279795.3730001</v>
      </c>
      <c r="AW6" s="156">
        <f>AV6/AU6</f>
        <v>126.98734631841799</v>
      </c>
      <c r="AY6" s="480"/>
      <c r="AZ6" s="469"/>
      <c r="BA6" s="323" t="s">
        <v>10</v>
      </c>
      <c r="BB6" s="325">
        <v>19307419</v>
      </c>
      <c r="BC6" s="325">
        <v>2451797903.0678034</v>
      </c>
      <c r="BD6" s="329">
        <v>126.98734631841798</v>
      </c>
    </row>
    <row r="7" spans="2:56" ht="20.100000000000001" customHeight="1">
      <c r="B7" s="382"/>
      <c r="C7" s="498"/>
      <c r="D7" s="62" t="s">
        <v>11</v>
      </c>
      <c r="E7" s="145">
        <v>19688628</v>
      </c>
      <c r="F7" s="145">
        <v>1605523290</v>
      </c>
      <c r="G7" s="76">
        <v>81.545717152053456</v>
      </c>
      <c r="H7" s="79"/>
      <c r="I7" s="382"/>
      <c r="J7" s="498"/>
      <c r="K7" s="62" t="s">
        <v>11</v>
      </c>
      <c r="L7" s="145">
        <v>23585088</v>
      </c>
      <c r="M7" s="145">
        <v>2304027453</v>
      </c>
      <c r="N7" s="76">
        <v>97.690008746204384</v>
      </c>
      <c r="O7" s="143"/>
      <c r="P7" s="368"/>
      <c r="Q7" s="501"/>
      <c r="R7" s="29" t="s">
        <v>11</v>
      </c>
      <c r="S7" s="134">
        <v>28409019</v>
      </c>
      <c r="T7" s="134">
        <v>2940520517</v>
      </c>
      <c r="U7" s="151">
        <v>103.50658419426591</v>
      </c>
      <c r="V7" s="79"/>
      <c r="W7" s="382"/>
      <c r="X7" s="498"/>
      <c r="Y7" s="34" t="s">
        <v>11</v>
      </c>
      <c r="Z7" s="145">
        <v>27380833</v>
      </c>
      <c r="AA7" s="145">
        <v>3188521930</v>
      </c>
      <c r="AB7" s="76">
        <v>116.45087386494049</v>
      </c>
      <c r="AC7" s="79"/>
      <c r="AD7" s="382"/>
      <c r="AE7" s="498"/>
      <c r="AF7" s="34" t="s">
        <v>11</v>
      </c>
      <c r="AG7" s="145">
        <v>28666975</v>
      </c>
      <c r="AH7" s="145">
        <v>3534298070</v>
      </c>
      <c r="AI7" s="76">
        <v>123.28814149382696</v>
      </c>
      <c r="AJ7" s="79"/>
      <c r="AK7" s="480"/>
      <c r="AL7" s="469"/>
      <c r="AM7" s="191" t="s">
        <v>11</v>
      </c>
      <c r="AN7" s="192">
        <v>29593117</v>
      </c>
      <c r="AO7" s="192">
        <v>3744139625</v>
      </c>
      <c r="AP7" s="151">
        <v>125</v>
      </c>
      <c r="AQ7" s="79"/>
      <c r="AR7" s="480"/>
      <c r="AS7" s="469"/>
      <c r="AT7" s="191" t="s">
        <v>11</v>
      </c>
      <c r="AU7" s="192">
        <v>30741438.260000002</v>
      </c>
      <c r="AV7" s="192">
        <v>4312524031.1400003</v>
      </c>
      <c r="AW7" s="156">
        <f>AV7/AU7</f>
        <v>140.28374322197377</v>
      </c>
      <c r="AY7" s="480"/>
      <c r="AZ7" s="469"/>
      <c r="BA7" s="323" t="s">
        <v>11</v>
      </c>
      <c r="BB7" s="325">
        <v>30863640.260000002</v>
      </c>
      <c r="BC7" s="325">
        <v>4329666985.1292114</v>
      </c>
      <c r="BD7" s="329">
        <v>140.28374322197377</v>
      </c>
    </row>
    <row r="8" spans="2:56" ht="20.100000000000001" customHeight="1">
      <c r="B8" s="382"/>
      <c r="C8" s="498"/>
      <c r="D8" s="62" t="s">
        <v>12</v>
      </c>
      <c r="E8" s="145">
        <v>3291233</v>
      </c>
      <c r="F8" s="145">
        <v>264960150</v>
      </c>
      <c r="G8" s="76">
        <v>80.504829041274192</v>
      </c>
      <c r="H8" s="79"/>
      <c r="I8" s="382"/>
      <c r="J8" s="498"/>
      <c r="K8" s="62" t="s">
        <v>12</v>
      </c>
      <c r="L8" s="145">
        <v>3225763</v>
      </c>
      <c r="M8" s="145">
        <v>297937250</v>
      </c>
      <c r="N8" s="76">
        <v>92.361791613333025</v>
      </c>
      <c r="O8" s="143"/>
      <c r="P8" s="368"/>
      <c r="Q8" s="501"/>
      <c r="R8" s="29" t="s">
        <v>12</v>
      </c>
      <c r="S8" s="134">
        <v>3074211</v>
      </c>
      <c r="T8" s="134">
        <v>316809250</v>
      </c>
      <c r="U8" s="151">
        <v>103.05384048134627</v>
      </c>
      <c r="V8" s="79"/>
      <c r="W8" s="382"/>
      <c r="X8" s="498"/>
      <c r="Y8" s="34" t="s">
        <v>12</v>
      </c>
      <c r="Z8" s="145">
        <v>2848342</v>
      </c>
      <c r="AA8" s="145">
        <v>328779230</v>
      </c>
      <c r="AB8" s="76">
        <v>115.42828424395665</v>
      </c>
      <c r="AC8" s="79"/>
      <c r="AD8" s="382"/>
      <c r="AE8" s="498"/>
      <c r="AF8" s="34" t="s">
        <v>12</v>
      </c>
      <c r="AG8" s="145">
        <v>2910185</v>
      </c>
      <c r="AH8" s="145">
        <v>354954480</v>
      </c>
      <c r="AI8" s="76">
        <v>121.96973044668981</v>
      </c>
      <c r="AJ8" s="79"/>
      <c r="AK8" s="480"/>
      <c r="AL8" s="469"/>
      <c r="AM8" s="191" t="s">
        <v>12</v>
      </c>
      <c r="AN8" s="192">
        <v>3012370</v>
      </c>
      <c r="AO8" s="192">
        <v>374071800</v>
      </c>
      <c r="AP8" s="151">
        <v>124.17857036154257</v>
      </c>
      <c r="AQ8" s="79"/>
      <c r="AR8" s="480"/>
      <c r="AS8" s="469"/>
      <c r="AT8" s="191" t="s">
        <v>12</v>
      </c>
      <c r="AU8" s="192">
        <v>2967002</v>
      </c>
      <c r="AV8" s="192">
        <v>368712340</v>
      </c>
      <c r="AW8" s="156">
        <f>AV8/AU8</f>
        <v>124.27101161374344</v>
      </c>
      <c r="AY8" s="480"/>
      <c r="AZ8" s="469"/>
      <c r="BA8" s="323" t="s">
        <v>12</v>
      </c>
      <c r="BB8" s="325">
        <v>3089204</v>
      </c>
      <c r="BC8" s="325">
        <v>383898506.1612227</v>
      </c>
      <c r="BD8" s="329">
        <v>124.27101161374344</v>
      </c>
    </row>
    <row r="9" spans="2:56" ht="20.100000000000001" customHeight="1">
      <c r="B9" s="382"/>
      <c r="C9" s="498"/>
      <c r="D9" s="62" t="s">
        <v>13</v>
      </c>
      <c r="E9" s="145">
        <v>0</v>
      </c>
      <c r="F9" s="145">
        <v>0</v>
      </c>
      <c r="G9" s="147" t="s">
        <v>5</v>
      </c>
      <c r="H9" s="79"/>
      <c r="I9" s="382"/>
      <c r="J9" s="498"/>
      <c r="K9" s="62" t="s">
        <v>13</v>
      </c>
      <c r="L9" s="145">
        <v>0</v>
      </c>
      <c r="M9" s="145">
        <v>0</v>
      </c>
      <c r="N9" s="147" t="s">
        <v>5</v>
      </c>
      <c r="O9" s="143"/>
      <c r="P9" s="368"/>
      <c r="Q9" s="501"/>
      <c r="R9" s="29" t="s">
        <v>13</v>
      </c>
      <c r="S9" s="134">
        <v>0</v>
      </c>
      <c r="T9" s="134">
        <v>0</v>
      </c>
      <c r="U9" s="136" t="s">
        <v>5</v>
      </c>
      <c r="V9" s="79"/>
      <c r="W9" s="382"/>
      <c r="X9" s="498"/>
      <c r="Y9" s="34" t="s">
        <v>13</v>
      </c>
      <c r="Z9" s="145">
        <v>0</v>
      </c>
      <c r="AA9" s="145">
        <v>0</v>
      </c>
      <c r="AB9" s="147" t="s">
        <v>5</v>
      </c>
      <c r="AC9" s="79"/>
      <c r="AD9" s="382"/>
      <c r="AE9" s="498"/>
      <c r="AF9" s="34" t="s">
        <v>13</v>
      </c>
      <c r="AG9" s="145">
        <v>0</v>
      </c>
      <c r="AH9" s="145">
        <v>0</v>
      </c>
      <c r="AI9" s="147" t="s">
        <v>5</v>
      </c>
      <c r="AJ9" s="79"/>
      <c r="AK9" s="480"/>
      <c r="AL9" s="469"/>
      <c r="AM9" s="191" t="s">
        <v>13</v>
      </c>
      <c r="AN9" s="192">
        <v>0</v>
      </c>
      <c r="AO9" s="192">
        <v>0</v>
      </c>
      <c r="AP9" s="193" t="s">
        <v>5</v>
      </c>
      <c r="AQ9" s="79"/>
      <c r="AR9" s="480"/>
      <c r="AS9" s="469"/>
      <c r="AT9" s="191" t="s">
        <v>13</v>
      </c>
      <c r="AU9" s="133" t="s">
        <v>245</v>
      </c>
      <c r="AV9" s="133" t="s">
        <v>245</v>
      </c>
      <c r="AW9" s="156"/>
      <c r="AY9" s="480"/>
      <c r="AZ9" s="469"/>
      <c r="BA9" s="323" t="s">
        <v>13</v>
      </c>
      <c r="BB9" s="324" t="s">
        <v>190</v>
      </c>
      <c r="BC9" s="324" t="s">
        <v>190</v>
      </c>
      <c r="BD9" s="329"/>
    </row>
    <row r="10" spans="2:56" ht="20.100000000000001" customHeight="1">
      <c r="B10" s="382"/>
      <c r="C10" s="498"/>
      <c r="D10" s="62" t="s">
        <v>14</v>
      </c>
      <c r="E10" s="145">
        <v>0</v>
      </c>
      <c r="F10" s="145">
        <v>0</v>
      </c>
      <c r="G10" s="147" t="s">
        <v>5</v>
      </c>
      <c r="H10" s="79"/>
      <c r="I10" s="382"/>
      <c r="J10" s="498"/>
      <c r="K10" s="62" t="s">
        <v>14</v>
      </c>
      <c r="L10" s="145">
        <v>0</v>
      </c>
      <c r="M10" s="145">
        <v>0</v>
      </c>
      <c r="N10" s="147" t="s">
        <v>5</v>
      </c>
      <c r="O10" s="143"/>
      <c r="P10" s="368"/>
      <c r="Q10" s="501"/>
      <c r="R10" s="29" t="s">
        <v>14</v>
      </c>
      <c r="S10" s="134">
        <v>0</v>
      </c>
      <c r="T10" s="134">
        <v>0</v>
      </c>
      <c r="U10" s="136" t="s">
        <v>5</v>
      </c>
      <c r="V10" s="79"/>
      <c r="W10" s="382"/>
      <c r="X10" s="498"/>
      <c r="Y10" s="34" t="s">
        <v>14</v>
      </c>
      <c r="Z10" s="145">
        <v>0</v>
      </c>
      <c r="AA10" s="145">
        <v>0</v>
      </c>
      <c r="AB10" s="147" t="s">
        <v>5</v>
      </c>
      <c r="AC10" s="79"/>
      <c r="AD10" s="382"/>
      <c r="AE10" s="498"/>
      <c r="AF10" s="34" t="s">
        <v>14</v>
      </c>
      <c r="AG10" s="145">
        <v>0</v>
      </c>
      <c r="AH10" s="145">
        <v>0</v>
      </c>
      <c r="AI10" s="147" t="s">
        <v>5</v>
      </c>
      <c r="AJ10" s="79"/>
      <c r="AK10" s="480"/>
      <c r="AL10" s="469"/>
      <c r="AM10" s="191" t="s">
        <v>14</v>
      </c>
      <c r="AN10" s="192">
        <v>0</v>
      </c>
      <c r="AO10" s="192">
        <v>0</v>
      </c>
      <c r="AP10" s="193" t="s">
        <v>5</v>
      </c>
      <c r="AQ10" s="79"/>
      <c r="AR10" s="480"/>
      <c r="AS10" s="469"/>
      <c r="AT10" s="191" t="s">
        <v>14</v>
      </c>
      <c r="AU10" s="133" t="s">
        <v>245</v>
      </c>
      <c r="AV10" s="133" t="s">
        <v>245</v>
      </c>
      <c r="AW10" s="156"/>
      <c r="AY10" s="480"/>
      <c r="AZ10" s="469"/>
      <c r="BA10" s="323" t="s">
        <v>14</v>
      </c>
      <c r="BB10" s="324" t="s">
        <v>190</v>
      </c>
      <c r="BC10" s="324" t="s">
        <v>190</v>
      </c>
      <c r="BD10" s="329"/>
    </row>
    <row r="11" spans="2:56" ht="20.100000000000001" customHeight="1">
      <c r="B11" s="382"/>
      <c r="C11" s="498"/>
      <c r="D11" s="62" t="s">
        <v>15</v>
      </c>
      <c r="E11" s="145">
        <v>0</v>
      </c>
      <c r="F11" s="145">
        <v>0</v>
      </c>
      <c r="G11" s="147" t="s">
        <v>5</v>
      </c>
      <c r="H11" s="79"/>
      <c r="I11" s="382"/>
      <c r="J11" s="498"/>
      <c r="K11" s="62" t="s">
        <v>15</v>
      </c>
      <c r="L11" s="145">
        <v>0</v>
      </c>
      <c r="M11" s="145">
        <v>0</v>
      </c>
      <c r="N11" s="147" t="s">
        <v>5</v>
      </c>
      <c r="O11" s="143"/>
      <c r="P11" s="368"/>
      <c r="Q11" s="501"/>
      <c r="R11" s="29" t="s">
        <v>15</v>
      </c>
      <c r="S11" s="134">
        <v>0</v>
      </c>
      <c r="T11" s="134">
        <v>0</v>
      </c>
      <c r="U11" s="136" t="s">
        <v>5</v>
      </c>
      <c r="V11" s="79"/>
      <c r="W11" s="382"/>
      <c r="X11" s="498"/>
      <c r="Y11" s="34" t="s">
        <v>15</v>
      </c>
      <c r="Z11" s="145">
        <v>0</v>
      </c>
      <c r="AA11" s="145">
        <v>0</v>
      </c>
      <c r="AB11" s="147" t="s">
        <v>5</v>
      </c>
      <c r="AC11" s="79"/>
      <c r="AD11" s="382"/>
      <c r="AE11" s="498"/>
      <c r="AF11" s="34" t="s">
        <v>15</v>
      </c>
      <c r="AG11" s="145">
        <v>0</v>
      </c>
      <c r="AH11" s="145">
        <v>0</v>
      </c>
      <c r="AI11" s="147" t="s">
        <v>5</v>
      </c>
      <c r="AJ11" s="79"/>
      <c r="AK11" s="480"/>
      <c r="AL11" s="469"/>
      <c r="AM11" s="191" t="s">
        <v>15</v>
      </c>
      <c r="AN11" s="192">
        <v>0</v>
      </c>
      <c r="AO11" s="192">
        <v>0</v>
      </c>
      <c r="AP11" s="193" t="s">
        <v>5</v>
      </c>
      <c r="AQ11" s="79"/>
      <c r="AR11" s="480"/>
      <c r="AS11" s="469"/>
      <c r="AT11" s="191" t="s">
        <v>15</v>
      </c>
      <c r="AU11" s="133" t="s">
        <v>245</v>
      </c>
      <c r="AV11" s="133" t="s">
        <v>245</v>
      </c>
      <c r="AW11" s="156"/>
      <c r="AY11" s="480"/>
      <c r="AZ11" s="469"/>
      <c r="BA11" s="323" t="s">
        <v>15</v>
      </c>
      <c r="BB11" s="324" t="s">
        <v>190</v>
      </c>
      <c r="BC11" s="324" t="s">
        <v>190</v>
      </c>
      <c r="BD11" s="329"/>
    </row>
    <row r="12" spans="2:56" ht="20.100000000000001" customHeight="1">
      <c r="B12" s="382"/>
      <c r="C12" s="498"/>
      <c r="D12" s="62" t="s">
        <v>16</v>
      </c>
      <c r="E12" s="145">
        <v>0</v>
      </c>
      <c r="F12" s="145">
        <v>0</v>
      </c>
      <c r="G12" s="147" t="s">
        <v>5</v>
      </c>
      <c r="H12" s="79"/>
      <c r="I12" s="382"/>
      <c r="J12" s="498"/>
      <c r="K12" s="62" t="s">
        <v>16</v>
      </c>
      <c r="L12" s="145">
        <v>0</v>
      </c>
      <c r="M12" s="145">
        <v>0</v>
      </c>
      <c r="N12" s="147" t="s">
        <v>5</v>
      </c>
      <c r="O12" s="143"/>
      <c r="P12" s="368"/>
      <c r="Q12" s="501"/>
      <c r="R12" s="29" t="s">
        <v>16</v>
      </c>
      <c r="S12" s="134">
        <v>0</v>
      </c>
      <c r="T12" s="134">
        <v>0</v>
      </c>
      <c r="U12" s="136" t="s">
        <v>5</v>
      </c>
      <c r="V12" s="79"/>
      <c r="W12" s="382"/>
      <c r="X12" s="498"/>
      <c r="Y12" s="34" t="s">
        <v>16</v>
      </c>
      <c r="Z12" s="145">
        <v>0</v>
      </c>
      <c r="AA12" s="145">
        <v>0</v>
      </c>
      <c r="AB12" s="147" t="s">
        <v>5</v>
      </c>
      <c r="AC12" s="79"/>
      <c r="AD12" s="382"/>
      <c r="AE12" s="498"/>
      <c r="AF12" s="34" t="s">
        <v>16</v>
      </c>
      <c r="AG12" s="145">
        <v>0</v>
      </c>
      <c r="AH12" s="145">
        <v>0</v>
      </c>
      <c r="AI12" s="147" t="s">
        <v>5</v>
      </c>
      <c r="AJ12" s="79"/>
      <c r="AK12" s="480"/>
      <c r="AL12" s="469"/>
      <c r="AM12" s="191" t="s">
        <v>16</v>
      </c>
      <c r="AN12" s="155">
        <v>3066623</v>
      </c>
      <c r="AO12" s="155">
        <v>394367718</v>
      </c>
      <c r="AP12" s="193">
        <v>128.60000006521832</v>
      </c>
      <c r="AQ12" s="79"/>
      <c r="AR12" s="480"/>
      <c r="AS12" s="469"/>
      <c r="AT12" s="191" t="s">
        <v>16</v>
      </c>
      <c r="AU12" s="192">
        <v>1468517</v>
      </c>
      <c r="AV12" s="192">
        <v>203239723.47999999</v>
      </c>
      <c r="AW12" s="156">
        <f>AV12/AU12</f>
        <v>138.39793715700941</v>
      </c>
      <c r="AY12" s="480"/>
      <c r="AZ12" s="469"/>
      <c r="BA12" s="323" t="s">
        <v>16</v>
      </c>
      <c r="BB12" s="325">
        <v>1590719</v>
      </c>
      <c r="BC12" s="325">
        <v>220152228.19646084</v>
      </c>
      <c r="BD12" s="329">
        <v>138.39793715700941</v>
      </c>
    </row>
    <row r="13" spans="2:56" ht="20.100000000000001" customHeight="1">
      <c r="B13" s="382"/>
      <c r="C13" s="498"/>
      <c r="D13" s="62" t="s">
        <v>17</v>
      </c>
      <c r="E13" s="145">
        <v>14796724.000000002</v>
      </c>
      <c r="F13" s="145">
        <v>1261594935.613507</v>
      </c>
      <c r="G13" s="76">
        <v>85.261773863830058</v>
      </c>
      <c r="H13" s="79"/>
      <c r="I13" s="382"/>
      <c r="J13" s="498"/>
      <c r="K13" s="62" t="s">
        <v>17</v>
      </c>
      <c r="L13" s="145">
        <v>14453839.999999996</v>
      </c>
      <c r="M13" s="145">
        <v>1386415222.5255694</v>
      </c>
      <c r="N13" s="76">
        <v>95.92019992787867</v>
      </c>
      <c r="O13" s="143"/>
      <c r="P13" s="368"/>
      <c r="Q13" s="501"/>
      <c r="R13" s="29" t="s">
        <v>17</v>
      </c>
      <c r="S13" s="134">
        <v>13442061.000000002</v>
      </c>
      <c r="T13" s="134">
        <v>1473847733.5126958</v>
      </c>
      <c r="U13" s="151">
        <v>109.6444759112978</v>
      </c>
      <c r="V13" s="79"/>
      <c r="W13" s="382"/>
      <c r="X13" s="498"/>
      <c r="Y13" s="34" t="s">
        <v>17</v>
      </c>
      <c r="Z13" s="145">
        <v>14726670.098746506</v>
      </c>
      <c r="AA13" s="145">
        <v>1765113213.9136648</v>
      </c>
      <c r="AB13" s="76">
        <v>119.85827088391872</v>
      </c>
      <c r="AC13" s="79"/>
      <c r="AD13" s="382"/>
      <c r="AE13" s="498"/>
      <c r="AF13" s="34" t="s">
        <v>17</v>
      </c>
      <c r="AG13" s="145">
        <v>17779540.199999996</v>
      </c>
      <c r="AH13" s="145">
        <v>2210395120.4163709</v>
      </c>
      <c r="AI13" s="76">
        <v>124.32240066682779</v>
      </c>
      <c r="AJ13" s="79"/>
      <c r="AK13" s="480"/>
      <c r="AL13" s="469"/>
      <c r="AM13" s="191" t="s">
        <v>17</v>
      </c>
      <c r="AN13" s="192">
        <v>19340576</v>
      </c>
      <c r="AO13" s="192">
        <v>2397518834.23</v>
      </c>
      <c r="AP13" s="151">
        <v>123.9631557110812</v>
      </c>
      <c r="AQ13" s="79"/>
      <c r="AR13" s="480"/>
      <c r="AS13" s="469"/>
      <c r="AT13" s="191" t="s">
        <v>17</v>
      </c>
      <c r="AU13" s="192">
        <v>20839575.018650632</v>
      </c>
      <c r="AV13" s="192">
        <v>2575808275.3462644</v>
      </c>
      <c r="AW13" s="156">
        <f t="shared" ref="AW13" si="0">AV13/AU13</f>
        <v>123.60176601686999</v>
      </c>
      <c r="AY13" s="480"/>
      <c r="AZ13" s="469"/>
      <c r="BA13" s="323" t="s">
        <v>17</v>
      </c>
      <c r="BB13" s="325">
        <v>20961777.018650632</v>
      </c>
      <c r="BC13" s="325">
        <v>2590912658.357058</v>
      </c>
      <c r="BD13" s="329">
        <v>123.60176601686999</v>
      </c>
    </row>
    <row r="14" spans="2:56" ht="20.100000000000001" customHeight="1">
      <c r="B14" s="382"/>
      <c r="C14" s="498"/>
      <c r="D14" s="62" t="s">
        <v>18</v>
      </c>
      <c r="E14" s="145">
        <v>13750920</v>
      </c>
      <c r="F14" s="145">
        <v>1122155960</v>
      </c>
      <c r="G14" s="76">
        <v>81.605882370052328</v>
      </c>
      <c r="H14" s="79"/>
      <c r="I14" s="382"/>
      <c r="J14" s="498"/>
      <c r="K14" s="62" t="s">
        <v>18</v>
      </c>
      <c r="L14" s="145">
        <v>12957120</v>
      </c>
      <c r="M14" s="145">
        <v>1222071400</v>
      </c>
      <c r="N14" s="76">
        <v>94.31659195870688</v>
      </c>
      <c r="O14" s="143"/>
      <c r="P14" s="368"/>
      <c r="Q14" s="501"/>
      <c r="R14" s="29" t="s">
        <v>18</v>
      </c>
      <c r="S14" s="134">
        <v>12677929</v>
      </c>
      <c r="T14" s="134">
        <v>1329523850</v>
      </c>
      <c r="U14" s="151">
        <v>104.86916672273523</v>
      </c>
      <c r="V14" s="79"/>
      <c r="W14" s="382"/>
      <c r="X14" s="498"/>
      <c r="Y14" s="34" t="s">
        <v>18</v>
      </c>
      <c r="Z14" s="145">
        <v>13671468</v>
      </c>
      <c r="AA14" s="145">
        <v>1578659600</v>
      </c>
      <c r="AB14" s="76">
        <v>115.47111107600149</v>
      </c>
      <c r="AC14" s="79"/>
      <c r="AD14" s="382"/>
      <c r="AE14" s="498"/>
      <c r="AF14" s="34" t="s">
        <v>18</v>
      </c>
      <c r="AG14" s="145">
        <v>14524705</v>
      </c>
      <c r="AH14" s="145">
        <v>1754914400</v>
      </c>
      <c r="AI14" s="76">
        <v>120.82272238919826</v>
      </c>
      <c r="AJ14" s="79"/>
      <c r="AK14" s="480"/>
      <c r="AL14" s="469"/>
      <c r="AM14" s="191" t="s">
        <v>18</v>
      </c>
      <c r="AN14" s="192">
        <v>14163372</v>
      </c>
      <c r="AO14" s="192">
        <v>1705503870</v>
      </c>
      <c r="AP14" s="151">
        <v>120.41651310154107</v>
      </c>
      <c r="AQ14" s="79"/>
      <c r="AR14" s="480"/>
      <c r="AS14" s="469"/>
      <c r="AT14" s="191" t="s">
        <v>18</v>
      </c>
      <c r="AU14" s="192">
        <v>13880877</v>
      </c>
      <c r="AV14" s="192">
        <v>1719298280</v>
      </c>
      <c r="AW14" s="156">
        <f>AV14/AU14</f>
        <v>123.86092607837386</v>
      </c>
      <c r="AY14" s="480"/>
      <c r="AZ14" s="469"/>
      <c r="BA14" s="323" t="s">
        <v>18</v>
      </c>
      <c r="BB14" s="325">
        <v>14003079</v>
      </c>
      <c r="BC14" s="325">
        <v>1734434332.8886294</v>
      </c>
      <c r="BD14" s="329">
        <v>123.86092607837386</v>
      </c>
    </row>
    <row r="15" spans="2:56" ht="20.100000000000001" customHeight="1">
      <c r="B15" s="382"/>
      <c r="C15" s="498"/>
      <c r="D15" s="62" t="s">
        <v>19</v>
      </c>
      <c r="E15" s="145">
        <v>5614560</v>
      </c>
      <c r="F15" s="145">
        <v>467439500</v>
      </c>
      <c r="G15" s="76">
        <v>83.254876606537294</v>
      </c>
      <c r="H15" s="79"/>
      <c r="I15" s="382"/>
      <c r="J15" s="498"/>
      <c r="K15" s="62" t="s">
        <v>19</v>
      </c>
      <c r="L15" s="145">
        <v>5934758</v>
      </c>
      <c r="M15" s="145">
        <v>583724800</v>
      </c>
      <c r="N15" s="76">
        <v>98.356967546107185</v>
      </c>
      <c r="O15" s="143"/>
      <c r="P15" s="368"/>
      <c r="Q15" s="501"/>
      <c r="R15" s="29" t="s">
        <v>19</v>
      </c>
      <c r="S15" s="134">
        <v>5580277</v>
      </c>
      <c r="T15" s="134">
        <v>684630390</v>
      </c>
      <c r="U15" s="151">
        <v>122.68752787720037</v>
      </c>
      <c r="V15" s="79"/>
      <c r="W15" s="382"/>
      <c r="X15" s="498"/>
      <c r="Y15" s="34" t="s">
        <v>19</v>
      </c>
      <c r="Z15" s="145">
        <v>4758835</v>
      </c>
      <c r="AA15" s="145">
        <v>671636620</v>
      </c>
      <c r="AB15" s="76">
        <v>141.13467266673462</v>
      </c>
      <c r="AC15" s="79"/>
      <c r="AD15" s="382"/>
      <c r="AE15" s="498"/>
      <c r="AF15" s="34" t="s">
        <v>19</v>
      </c>
      <c r="AG15" s="145">
        <v>5030794</v>
      </c>
      <c r="AH15" s="145">
        <v>678470030</v>
      </c>
      <c r="AI15" s="76">
        <v>134.86340923520223</v>
      </c>
      <c r="AJ15" s="79"/>
      <c r="AK15" s="480"/>
      <c r="AL15" s="469"/>
      <c r="AM15" s="191" t="s">
        <v>19</v>
      </c>
      <c r="AN15" s="192">
        <v>5882624</v>
      </c>
      <c r="AO15" s="192">
        <v>774663080</v>
      </c>
      <c r="AP15" s="151">
        <v>131.68665547891553</v>
      </c>
      <c r="AQ15" s="79"/>
      <c r="AR15" s="480"/>
      <c r="AS15" s="469"/>
      <c r="AT15" s="191" t="s">
        <v>19</v>
      </c>
      <c r="AU15" s="192">
        <v>7626830</v>
      </c>
      <c r="AV15" s="192">
        <v>998393650</v>
      </c>
      <c r="AW15" s="156">
        <f>AV15/AU15</f>
        <v>130.90545482199028</v>
      </c>
      <c r="AY15" s="480"/>
      <c r="AZ15" s="469"/>
      <c r="BA15" s="323" t="s">
        <v>19</v>
      </c>
      <c r="BB15" s="325">
        <v>7749032</v>
      </c>
      <c r="BC15" s="325">
        <v>1014390558.390157</v>
      </c>
      <c r="BD15" s="329">
        <v>130.90545482199028</v>
      </c>
    </row>
    <row r="16" spans="2:56" ht="20.100000000000001" customHeight="1">
      <c r="B16" s="382"/>
      <c r="C16" s="498"/>
      <c r="D16" s="62" t="s">
        <v>20</v>
      </c>
      <c r="E16" s="145">
        <v>10978472.000000002</v>
      </c>
      <c r="F16" s="145">
        <v>839760344.69000661</v>
      </c>
      <c r="G16" s="76">
        <v>76.491550435252421</v>
      </c>
      <c r="H16" s="79"/>
      <c r="I16" s="382"/>
      <c r="J16" s="498"/>
      <c r="K16" s="62" t="s">
        <v>20</v>
      </c>
      <c r="L16" s="145">
        <v>11404448.000000002</v>
      </c>
      <c r="M16" s="145">
        <v>1060370370.5594739</v>
      </c>
      <c r="N16" s="76">
        <v>92.978666793822356</v>
      </c>
      <c r="O16" s="143"/>
      <c r="P16" s="368"/>
      <c r="Q16" s="501"/>
      <c r="R16" s="29" t="s">
        <v>20</v>
      </c>
      <c r="S16" s="134">
        <v>11780420.000000002</v>
      </c>
      <c r="T16" s="134">
        <v>1172252309.3742862</v>
      </c>
      <c r="U16" s="151">
        <v>99.508532749620642</v>
      </c>
      <c r="V16" s="79"/>
      <c r="W16" s="382"/>
      <c r="X16" s="498"/>
      <c r="Y16" s="34" t="s">
        <v>20</v>
      </c>
      <c r="Z16" s="145">
        <v>11530216</v>
      </c>
      <c r="AA16" s="145">
        <v>1330624802.1905041</v>
      </c>
      <c r="AB16" s="76">
        <v>115.4032849159551</v>
      </c>
      <c r="AC16" s="79"/>
      <c r="AD16" s="382"/>
      <c r="AE16" s="498"/>
      <c r="AF16" s="34" t="s">
        <v>20</v>
      </c>
      <c r="AG16" s="145">
        <v>11843763.999999994</v>
      </c>
      <c r="AH16" s="145">
        <v>1404455834.185276</v>
      </c>
      <c r="AI16" s="76">
        <v>118.58188276845745</v>
      </c>
      <c r="AJ16" s="79"/>
      <c r="AK16" s="480"/>
      <c r="AL16" s="469"/>
      <c r="AM16" s="191" t="s">
        <v>20</v>
      </c>
      <c r="AN16" s="192">
        <v>12562364</v>
      </c>
      <c r="AO16" s="192">
        <v>1515069872.8299999</v>
      </c>
      <c r="AP16" s="151">
        <v>120.60388258372389</v>
      </c>
      <c r="AQ16" s="79"/>
      <c r="AR16" s="480"/>
      <c r="AS16" s="469"/>
      <c r="AT16" s="191" t="s">
        <v>20</v>
      </c>
      <c r="AU16" s="192">
        <v>13536015.007494917</v>
      </c>
      <c r="AV16" s="192">
        <v>1627736750.3628738</v>
      </c>
      <c r="AW16" s="156">
        <f t="shared" ref="AW16:AW17" si="1">AV16/AU16</f>
        <v>120.25228617592349</v>
      </c>
      <c r="AY16" s="480"/>
      <c r="AZ16" s="469"/>
      <c r="BA16" s="323" t="s">
        <v>20</v>
      </c>
      <c r="BB16" s="325">
        <v>13658217.007494917</v>
      </c>
      <c r="BC16" s="325">
        <v>1642431820.2381442</v>
      </c>
      <c r="BD16" s="329">
        <v>120.25228617592349</v>
      </c>
    </row>
    <row r="17" spans="2:56" ht="20.100000000000001" customHeight="1">
      <c r="B17" s="382"/>
      <c r="C17" s="498"/>
      <c r="D17" s="62" t="s">
        <v>21</v>
      </c>
      <c r="E17" s="145">
        <v>0</v>
      </c>
      <c r="F17" s="145">
        <v>0</v>
      </c>
      <c r="G17" s="147" t="s">
        <v>5</v>
      </c>
      <c r="H17" s="79"/>
      <c r="I17" s="382"/>
      <c r="J17" s="498"/>
      <c r="K17" s="62" t="s">
        <v>21</v>
      </c>
      <c r="L17" s="145">
        <v>0</v>
      </c>
      <c r="M17" s="145">
        <v>0</v>
      </c>
      <c r="N17" s="147" t="s">
        <v>5</v>
      </c>
      <c r="O17" s="143"/>
      <c r="P17" s="368"/>
      <c r="Q17" s="501"/>
      <c r="R17" s="29" t="s">
        <v>21</v>
      </c>
      <c r="S17" s="134">
        <v>0</v>
      </c>
      <c r="T17" s="134">
        <v>0</v>
      </c>
      <c r="U17" s="136" t="s">
        <v>5</v>
      </c>
      <c r="V17" s="79"/>
      <c r="W17" s="382"/>
      <c r="X17" s="498"/>
      <c r="Y17" s="34" t="s">
        <v>21</v>
      </c>
      <c r="Z17" s="145">
        <v>0</v>
      </c>
      <c r="AA17" s="145">
        <v>0</v>
      </c>
      <c r="AB17" s="147" t="s">
        <v>5</v>
      </c>
      <c r="AC17" s="79"/>
      <c r="AD17" s="382"/>
      <c r="AE17" s="498"/>
      <c r="AF17" s="34" t="s">
        <v>21</v>
      </c>
      <c r="AG17" s="145">
        <v>0</v>
      </c>
      <c r="AH17" s="145">
        <v>0</v>
      </c>
      <c r="AI17" s="147" t="s">
        <v>5</v>
      </c>
      <c r="AJ17" s="79"/>
      <c r="AK17" s="480"/>
      <c r="AL17" s="469"/>
      <c r="AM17" s="191" t="s">
        <v>21</v>
      </c>
      <c r="AN17" s="192">
        <v>3423529</v>
      </c>
      <c r="AO17" s="192">
        <v>470331390</v>
      </c>
      <c r="AP17" s="151">
        <v>137</v>
      </c>
      <c r="AQ17" s="79"/>
      <c r="AR17" s="480"/>
      <c r="AS17" s="469"/>
      <c r="AT17" s="191" t="s">
        <v>21</v>
      </c>
      <c r="AU17" s="192">
        <v>3688870.9738544486</v>
      </c>
      <c r="AV17" s="192">
        <v>505307182.25043589</v>
      </c>
      <c r="AW17" s="156">
        <f t="shared" si="1"/>
        <v>136.98152790701911</v>
      </c>
      <c r="AY17" s="480"/>
      <c r="AZ17" s="469"/>
      <c r="BA17" s="323" t="s">
        <v>21</v>
      </c>
      <c r="BB17" s="325">
        <v>3811072.9738544486</v>
      </c>
      <c r="BC17" s="325">
        <v>522046598.92372948</v>
      </c>
      <c r="BD17" s="329">
        <v>136.98152790701911</v>
      </c>
    </row>
    <row r="18" spans="2:56" ht="20.100000000000001" customHeight="1">
      <c r="B18" s="382"/>
      <c r="C18" s="498"/>
      <c r="D18" s="62" t="s">
        <v>22</v>
      </c>
      <c r="E18" s="145">
        <v>14115640</v>
      </c>
      <c r="F18" s="145">
        <v>1191258990</v>
      </c>
      <c r="G18" s="76">
        <v>84.392842974176162</v>
      </c>
      <c r="H18" s="79"/>
      <c r="I18" s="382"/>
      <c r="J18" s="498"/>
      <c r="K18" s="62" t="s">
        <v>22</v>
      </c>
      <c r="L18" s="145">
        <v>16047547</v>
      </c>
      <c r="M18" s="145">
        <v>1735584617</v>
      </c>
      <c r="N18" s="76">
        <v>108.15264270607838</v>
      </c>
      <c r="O18" s="143"/>
      <c r="P18" s="368"/>
      <c r="Q18" s="501"/>
      <c r="R18" s="29" t="s">
        <v>22</v>
      </c>
      <c r="S18" s="134">
        <v>16220500</v>
      </c>
      <c r="T18" s="134">
        <v>2058586940</v>
      </c>
      <c r="U18" s="151">
        <v>126.91266853672822</v>
      </c>
      <c r="V18" s="79"/>
      <c r="W18" s="382"/>
      <c r="X18" s="498"/>
      <c r="Y18" s="34" t="s">
        <v>22</v>
      </c>
      <c r="Z18" s="145">
        <v>15107473</v>
      </c>
      <c r="AA18" s="145">
        <v>2161584420</v>
      </c>
      <c r="AB18" s="76">
        <v>143.08047547064953</v>
      </c>
      <c r="AC18" s="79"/>
      <c r="AD18" s="382"/>
      <c r="AE18" s="498"/>
      <c r="AF18" s="34" t="s">
        <v>22</v>
      </c>
      <c r="AG18" s="145">
        <v>14655062</v>
      </c>
      <c r="AH18" s="145">
        <v>2196600360</v>
      </c>
      <c r="AI18" s="76">
        <v>149.88680088832103</v>
      </c>
      <c r="AJ18" s="79"/>
      <c r="AK18" s="480"/>
      <c r="AL18" s="469"/>
      <c r="AM18" s="191" t="s">
        <v>22</v>
      </c>
      <c r="AN18" s="192">
        <v>15107473</v>
      </c>
      <c r="AO18" s="192">
        <v>2251013477</v>
      </c>
      <c r="AP18" s="151">
        <v>149</v>
      </c>
      <c r="AQ18" s="79"/>
      <c r="AR18" s="480"/>
      <c r="AS18" s="469"/>
      <c r="AT18" s="191" t="s">
        <v>22</v>
      </c>
      <c r="AU18" s="192">
        <v>53281283.380000003</v>
      </c>
      <c r="AV18" s="192">
        <v>6702108838.2900009</v>
      </c>
      <c r="AW18" s="156">
        <f>AV18/AU18</f>
        <v>125.78730115209174</v>
      </c>
      <c r="AY18" s="480"/>
      <c r="AZ18" s="469"/>
      <c r="BA18" s="323" t="s">
        <v>22</v>
      </c>
      <c r="BB18" s="325">
        <v>53403485.380000003</v>
      </c>
      <c r="BC18" s="325">
        <v>6717480298.0653887</v>
      </c>
      <c r="BD18" s="329">
        <v>125.78730115209174</v>
      </c>
    </row>
    <row r="19" spans="2:56" ht="20.100000000000001" customHeight="1">
      <c r="B19" s="382"/>
      <c r="C19" s="498"/>
      <c r="D19" s="62" t="s">
        <v>23</v>
      </c>
      <c r="E19" s="145">
        <v>20373547</v>
      </c>
      <c r="F19" s="145">
        <v>1868514030</v>
      </c>
      <c r="G19" s="76">
        <v>91.712750362025815</v>
      </c>
      <c r="H19" s="79"/>
      <c r="I19" s="382"/>
      <c r="J19" s="498"/>
      <c r="K19" s="62" t="s">
        <v>23</v>
      </c>
      <c r="L19" s="145">
        <v>39856530</v>
      </c>
      <c r="M19" s="145">
        <v>3735212504</v>
      </c>
      <c r="N19" s="76">
        <v>93.716450077314803</v>
      </c>
      <c r="O19" s="143"/>
      <c r="P19" s="368"/>
      <c r="Q19" s="501"/>
      <c r="R19" s="29" t="s">
        <v>23</v>
      </c>
      <c r="S19" s="134">
        <v>49865649</v>
      </c>
      <c r="T19" s="134">
        <v>5529780910</v>
      </c>
      <c r="U19" s="151">
        <v>110.89359149822756</v>
      </c>
      <c r="V19" s="79"/>
      <c r="W19" s="382"/>
      <c r="X19" s="498"/>
      <c r="Y19" s="34" t="s">
        <v>23</v>
      </c>
      <c r="Z19" s="145">
        <v>53807988</v>
      </c>
      <c r="AA19" s="145">
        <v>6525017501</v>
      </c>
      <c r="AB19" s="76">
        <v>121.26484827866078</v>
      </c>
      <c r="AC19" s="79"/>
      <c r="AD19" s="382"/>
      <c r="AE19" s="498"/>
      <c r="AF19" s="34" t="s">
        <v>23</v>
      </c>
      <c r="AG19" s="145">
        <v>49768460</v>
      </c>
      <c r="AH19" s="145">
        <v>6063162351</v>
      </c>
      <c r="AI19" s="76">
        <v>121.82740536878175</v>
      </c>
      <c r="AJ19" s="79"/>
      <c r="AK19" s="480"/>
      <c r="AL19" s="469"/>
      <c r="AM19" s="191" t="s">
        <v>23</v>
      </c>
      <c r="AN19" s="192">
        <v>53807988</v>
      </c>
      <c r="AO19" s="192">
        <v>6564574536</v>
      </c>
      <c r="AP19" s="151">
        <v>122</v>
      </c>
      <c r="AQ19" s="79"/>
      <c r="AR19" s="480"/>
      <c r="AS19" s="469"/>
      <c r="AT19" s="191" t="s">
        <v>23</v>
      </c>
      <c r="AU19" s="192">
        <v>44720177.329999998</v>
      </c>
      <c r="AV19" s="192">
        <v>6196300713.3699999</v>
      </c>
      <c r="AW19" s="156">
        <f>AV19/AU19</f>
        <v>138.55715883338604</v>
      </c>
      <c r="AY19" s="480"/>
      <c r="AZ19" s="469"/>
      <c r="BA19" s="323" t="s">
        <v>23</v>
      </c>
      <c r="BB19" s="325">
        <v>44842379.329999998</v>
      </c>
      <c r="BC19" s="325">
        <v>6213232675.2937565</v>
      </c>
      <c r="BD19" s="329">
        <v>138.55715883338604</v>
      </c>
    </row>
    <row r="20" spans="2:56" ht="20.100000000000001" customHeight="1">
      <c r="B20" s="382"/>
      <c r="C20" s="498"/>
      <c r="D20" s="62" t="s">
        <v>24</v>
      </c>
      <c r="E20" s="145">
        <v>0</v>
      </c>
      <c r="F20" s="145">
        <v>0</v>
      </c>
      <c r="G20" s="147" t="s">
        <v>5</v>
      </c>
      <c r="H20" s="79"/>
      <c r="I20" s="382"/>
      <c r="J20" s="498"/>
      <c r="K20" s="62" t="s">
        <v>24</v>
      </c>
      <c r="L20" s="145">
        <v>0</v>
      </c>
      <c r="M20" s="145">
        <v>0</v>
      </c>
      <c r="N20" s="147" t="s">
        <v>5</v>
      </c>
      <c r="O20" s="143"/>
      <c r="P20" s="368"/>
      <c r="Q20" s="501"/>
      <c r="R20" s="29" t="s">
        <v>24</v>
      </c>
      <c r="S20" s="134">
        <v>0</v>
      </c>
      <c r="T20" s="134">
        <v>0</v>
      </c>
      <c r="U20" s="136" t="s">
        <v>5</v>
      </c>
      <c r="V20" s="79"/>
      <c r="W20" s="382"/>
      <c r="X20" s="498"/>
      <c r="Y20" s="34" t="s">
        <v>24</v>
      </c>
      <c r="Z20" s="145">
        <v>0</v>
      </c>
      <c r="AA20" s="145">
        <v>0</v>
      </c>
      <c r="AB20" s="147" t="s">
        <v>5</v>
      </c>
      <c r="AC20" s="79"/>
      <c r="AD20" s="382"/>
      <c r="AE20" s="498"/>
      <c r="AF20" s="34" t="s">
        <v>24</v>
      </c>
      <c r="AG20" s="145">
        <v>0</v>
      </c>
      <c r="AH20" s="145">
        <v>0</v>
      </c>
      <c r="AI20" s="147" t="s">
        <v>5</v>
      </c>
      <c r="AJ20" s="79"/>
      <c r="AK20" s="480"/>
      <c r="AL20" s="469"/>
      <c r="AM20" s="191" t="s">
        <v>24</v>
      </c>
      <c r="AN20" s="192">
        <v>0</v>
      </c>
      <c r="AO20" s="192">
        <v>0</v>
      </c>
      <c r="AP20" s="193" t="s">
        <v>5</v>
      </c>
      <c r="AQ20" s="79"/>
      <c r="AR20" s="480"/>
      <c r="AS20" s="469"/>
      <c r="AT20" s="191" t="s">
        <v>24</v>
      </c>
      <c r="AU20" s="133" t="s">
        <v>245</v>
      </c>
      <c r="AV20" s="133" t="s">
        <v>245</v>
      </c>
      <c r="AW20" s="156"/>
      <c r="AY20" s="480"/>
      <c r="AZ20" s="469"/>
      <c r="BA20" s="323" t="s">
        <v>24</v>
      </c>
      <c r="BB20" s="324" t="s">
        <v>190</v>
      </c>
      <c r="BC20" s="324" t="s">
        <v>190</v>
      </c>
      <c r="BD20" s="329"/>
    </row>
    <row r="21" spans="2:56" ht="20.100000000000001" customHeight="1">
      <c r="B21" s="382"/>
      <c r="C21" s="498"/>
      <c r="D21" s="62" t="s">
        <v>25</v>
      </c>
      <c r="E21" s="145">
        <v>11186454</v>
      </c>
      <c r="F21" s="145">
        <v>1162673444</v>
      </c>
      <c r="G21" s="76">
        <v>103.93583560974729</v>
      </c>
      <c r="H21" s="79"/>
      <c r="I21" s="382"/>
      <c r="J21" s="498"/>
      <c r="K21" s="62" t="s">
        <v>25</v>
      </c>
      <c r="L21" s="145">
        <v>12003061</v>
      </c>
      <c r="M21" s="145">
        <v>1469194583</v>
      </c>
      <c r="N21" s="76">
        <v>122.40165929340857</v>
      </c>
      <c r="O21" s="143"/>
      <c r="P21" s="368"/>
      <c r="Q21" s="501"/>
      <c r="R21" s="29" t="s">
        <v>25</v>
      </c>
      <c r="S21" s="134">
        <v>12601985</v>
      </c>
      <c r="T21" s="134">
        <v>1564924595</v>
      </c>
      <c r="U21" s="151">
        <v>124.18080127852873</v>
      </c>
      <c r="V21" s="79"/>
      <c r="W21" s="382"/>
      <c r="X21" s="498"/>
      <c r="Y21" s="34" t="s">
        <v>25</v>
      </c>
      <c r="Z21" s="145">
        <v>12039354</v>
      </c>
      <c r="AA21" s="145">
        <v>1670871340</v>
      </c>
      <c r="AB21" s="76">
        <v>138.78413576010806</v>
      </c>
      <c r="AC21" s="79"/>
      <c r="AD21" s="382"/>
      <c r="AE21" s="498"/>
      <c r="AF21" s="34" t="s">
        <v>25</v>
      </c>
      <c r="AG21" s="145">
        <v>11580661</v>
      </c>
      <c r="AH21" s="145">
        <v>1883533460</v>
      </c>
      <c r="AI21" s="76">
        <v>162.64472813771167</v>
      </c>
      <c r="AJ21" s="79"/>
      <c r="AK21" s="480"/>
      <c r="AL21" s="469"/>
      <c r="AM21" s="191" t="s">
        <v>25</v>
      </c>
      <c r="AN21" s="192">
        <v>12039654</v>
      </c>
      <c r="AO21" s="192">
        <v>1709588268</v>
      </c>
      <c r="AP21" s="151">
        <v>142</v>
      </c>
      <c r="AQ21" s="79"/>
      <c r="AR21" s="480"/>
      <c r="AS21" s="469"/>
      <c r="AT21" s="191" t="s">
        <v>25</v>
      </c>
      <c r="AU21" s="192">
        <v>50147090.240000002</v>
      </c>
      <c r="AV21" s="192">
        <v>6307867141.9200001</v>
      </c>
      <c r="AW21" s="156">
        <f>AV21/AU21</f>
        <v>125.78730115209173</v>
      </c>
      <c r="AY21" s="480"/>
      <c r="AZ21" s="469"/>
      <c r="BA21" s="323" t="s">
        <v>25</v>
      </c>
      <c r="BB21" s="325">
        <v>50269292.240000002</v>
      </c>
      <c r="BC21" s="325">
        <v>6323238601.6953878</v>
      </c>
      <c r="BD21" s="329">
        <v>125.78730115209173</v>
      </c>
    </row>
    <row r="22" spans="2:56" ht="20.100000000000001" customHeight="1">
      <c r="B22" s="382"/>
      <c r="C22" s="498"/>
      <c r="D22" s="62" t="s">
        <v>26</v>
      </c>
      <c r="E22" s="145">
        <v>0</v>
      </c>
      <c r="F22" s="145">
        <v>0</v>
      </c>
      <c r="G22" s="147" t="s">
        <v>250</v>
      </c>
      <c r="H22" s="79"/>
      <c r="I22" s="382"/>
      <c r="J22" s="498"/>
      <c r="K22" s="62" t="s">
        <v>26</v>
      </c>
      <c r="L22" s="145">
        <v>0</v>
      </c>
      <c r="M22" s="145">
        <v>0</v>
      </c>
      <c r="N22" s="147" t="s">
        <v>5</v>
      </c>
      <c r="O22" s="143"/>
      <c r="P22" s="368"/>
      <c r="Q22" s="501"/>
      <c r="R22" s="13" t="s">
        <v>26</v>
      </c>
      <c r="S22" s="149">
        <v>0</v>
      </c>
      <c r="T22" s="149">
        <v>0</v>
      </c>
      <c r="U22" s="152" t="s">
        <v>5</v>
      </c>
      <c r="V22" s="79"/>
      <c r="W22" s="382"/>
      <c r="X22" s="498"/>
      <c r="Y22" s="12" t="s">
        <v>26</v>
      </c>
      <c r="Z22" s="153">
        <v>0</v>
      </c>
      <c r="AA22" s="153">
        <v>0</v>
      </c>
      <c r="AB22" s="154" t="s">
        <v>5</v>
      </c>
      <c r="AC22" s="79"/>
      <c r="AD22" s="382"/>
      <c r="AE22" s="498"/>
      <c r="AF22" s="34" t="s">
        <v>26</v>
      </c>
      <c r="AG22" s="145">
        <v>0</v>
      </c>
      <c r="AH22" s="145">
        <v>0</v>
      </c>
      <c r="AI22" s="147" t="s">
        <v>5</v>
      </c>
      <c r="AJ22" s="79"/>
      <c r="AK22" s="480"/>
      <c r="AL22" s="469"/>
      <c r="AM22" s="191" t="s">
        <v>26</v>
      </c>
      <c r="AN22" s="192">
        <v>12388506</v>
      </c>
      <c r="AO22" s="192">
        <v>1510174440</v>
      </c>
      <c r="AP22" s="193">
        <v>137</v>
      </c>
      <c r="AQ22" s="79"/>
      <c r="AR22" s="480"/>
      <c r="AS22" s="469"/>
      <c r="AT22" s="191" t="s">
        <v>26</v>
      </c>
      <c r="AU22" s="192">
        <v>13125754</v>
      </c>
      <c r="AV22" s="192">
        <v>1668860310</v>
      </c>
      <c r="AW22" s="156">
        <f>AV22/AU22</f>
        <v>127.14395759664549</v>
      </c>
      <c r="AY22" s="480"/>
      <c r="AZ22" s="469"/>
      <c r="BA22" s="323" t="s">
        <v>26</v>
      </c>
      <c r="BB22" s="325">
        <v>13247956</v>
      </c>
      <c r="BC22" s="325">
        <v>1684397555.9062252</v>
      </c>
      <c r="BD22" s="329">
        <v>127.14395759664549</v>
      </c>
    </row>
    <row r="23" spans="2:56" s="27" customFormat="1" ht="20.100000000000001" customHeight="1">
      <c r="B23" s="382"/>
      <c r="C23" s="498"/>
      <c r="D23" s="62" t="s">
        <v>248</v>
      </c>
      <c r="E23" s="145" t="s">
        <v>248</v>
      </c>
      <c r="F23" s="145" t="s">
        <v>248</v>
      </c>
      <c r="G23" s="147" t="s">
        <v>250</v>
      </c>
      <c r="H23" s="79"/>
      <c r="I23" s="382"/>
      <c r="J23" s="498"/>
      <c r="K23" s="62" t="s">
        <v>248</v>
      </c>
      <c r="L23" s="145" t="s">
        <v>248</v>
      </c>
      <c r="M23" s="145" t="s">
        <v>248</v>
      </c>
      <c r="N23" s="147" t="s">
        <v>250</v>
      </c>
      <c r="O23" s="143"/>
      <c r="P23" s="368"/>
      <c r="Q23" s="501"/>
      <c r="R23" s="62" t="s">
        <v>248</v>
      </c>
      <c r="S23" s="145" t="s">
        <v>248</v>
      </c>
      <c r="T23" s="145" t="s">
        <v>248</v>
      </c>
      <c r="U23" s="147" t="s">
        <v>250</v>
      </c>
      <c r="V23" s="79"/>
      <c r="W23" s="382"/>
      <c r="X23" s="498"/>
      <c r="Y23" s="62" t="s">
        <v>248</v>
      </c>
      <c r="Z23" s="145" t="s">
        <v>248</v>
      </c>
      <c r="AA23" s="145" t="s">
        <v>248</v>
      </c>
      <c r="AB23" s="147" t="s">
        <v>250</v>
      </c>
      <c r="AC23" s="79"/>
      <c r="AD23" s="382"/>
      <c r="AE23" s="498"/>
      <c r="AF23" s="62" t="s">
        <v>248</v>
      </c>
      <c r="AG23" s="145" t="s">
        <v>248</v>
      </c>
      <c r="AH23" s="145" t="s">
        <v>248</v>
      </c>
      <c r="AI23" s="147" t="s">
        <v>250</v>
      </c>
      <c r="AJ23" s="79"/>
      <c r="AK23" s="480"/>
      <c r="AL23" s="469"/>
      <c r="AM23" s="191" t="s">
        <v>205</v>
      </c>
      <c r="AN23" s="155">
        <v>2201922</v>
      </c>
      <c r="AO23" s="155">
        <v>301663440</v>
      </c>
      <c r="AP23" s="151">
        <v>137</v>
      </c>
      <c r="AQ23" s="79"/>
      <c r="AR23" s="480"/>
      <c r="AS23" s="469"/>
      <c r="AT23" s="191" t="s">
        <v>205</v>
      </c>
      <c r="AU23" s="192">
        <v>25073545.120000001</v>
      </c>
      <c r="AV23" s="192">
        <v>3153933570.96</v>
      </c>
      <c r="AW23" s="156">
        <f>AV23/AU23</f>
        <v>125.78730115209173</v>
      </c>
      <c r="AY23" s="480"/>
      <c r="AZ23" s="469"/>
      <c r="BA23" s="323" t="s">
        <v>205</v>
      </c>
      <c r="BB23" s="325">
        <v>25195747.120000001</v>
      </c>
      <c r="BC23" s="325">
        <v>3169305030.7353878</v>
      </c>
      <c r="BD23" s="329">
        <v>125.78730115209171</v>
      </c>
    </row>
    <row r="24" spans="2:56" s="27" customFormat="1" ht="20.100000000000001" customHeight="1">
      <c r="B24" s="382"/>
      <c r="C24" s="499"/>
      <c r="D24" s="62" t="s">
        <v>251</v>
      </c>
      <c r="E24" s="145" t="s">
        <v>248</v>
      </c>
      <c r="F24" s="145" t="s">
        <v>248</v>
      </c>
      <c r="G24" s="147" t="s">
        <v>248</v>
      </c>
      <c r="H24" s="79"/>
      <c r="I24" s="382"/>
      <c r="J24" s="499"/>
      <c r="K24" s="62" t="s">
        <v>251</v>
      </c>
      <c r="L24" s="145" t="s">
        <v>248</v>
      </c>
      <c r="M24" s="145" t="s">
        <v>248</v>
      </c>
      <c r="N24" s="147" t="s">
        <v>248</v>
      </c>
      <c r="O24" s="143"/>
      <c r="P24" s="368"/>
      <c r="Q24" s="502"/>
      <c r="R24" s="62" t="s">
        <v>251</v>
      </c>
      <c r="S24" s="145" t="s">
        <v>248</v>
      </c>
      <c r="T24" s="145" t="s">
        <v>248</v>
      </c>
      <c r="U24" s="147" t="s">
        <v>248</v>
      </c>
      <c r="V24" s="79"/>
      <c r="W24" s="382"/>
      <c r="X24" s="499"/>
      <c r="Y24" s="62" t="s">
        <v>251</v>
      </c>
      <c r="Z24" s="145" t="s">
        <v>248</v>
      </c>
      <c r="AA24" s="145" t="s">
        <v>248</v>
      </c>
      <c r="AB24" s="147" t="s">
        <v>248</v>
      </c>
      <c r="AC24" s="79"/>
      <c r="AD24" s="382"/>
      <c r="AE24" s="499"/>
      <c r="AF24" s="62" t="s">
        <v>251</v>
      </c>
      <c r="AG24" s="145" t="s">
        <v>248</v>
      </c>
      <c r="AH24" s="145" t="s">
        <v>248</v>
      </c>
      <c r="AI24" s="147" t="s">
        <v>248</v>
      </c>
      <c r="AJ24" s="79"/>
      <c r="AK24" s="480"/>
      <c r="AL24" s="469"/>
      <c r="AM24" s="191" t="s">
        <v>207</v>
      </c>
      <c r="AN24" s="145" t="s">
        <v>248</v>
      </c>
      <c r="AO24" s="145" t="s">
        <v>248</v>
      </c>
      <c r="AP24" s="147" t="s">
        <v>248</v>
      </c>
      <c r="AQ24" s="79"/>
      <c r="AR24" s="480"/>
      <c r="AS24" s="469"/>
      <c r="AT24" s="191" t="s">
        <v>207</v>
      </c>
      <c r="AU24" s="192">
        <v>6287523</v>
      </c>
      <c r="AV24" s="192">
        <v>741999513</v>
      </c>
      <c r="AW24" s="156">
        <f>AV24/AU24</f>
        <v>118.01141928228334</v>
      </c>
      <c r="AY24" s="480"/>
      <c r="AZ24" s="469"/>
      <c r="BA24" s="323" t="s">
        <v>207</v>
      </c>
      <c r="BB24" s="325">
        <v>6409725</v>
      </c>
      <c r="BC24" s="325">
        <v>756420744.45913363</v>
      </c>
      <c r="BD24" s="329">
        <v>118.01141928228334</v>
      </c>
    </row>
    <row r="25" spans="2:56" ht="20.100000000000001" customHeight="1">
      <c r="B25" s="382"/>
      <c r="C25" s="496" t="s">
        <v>185</v>
      </c>
      <c r="D25" s="477" t="s">
        <v>238</v>
      </c>
      <c r="E25" s="490">
        <v>4013090</v>
      </c>
      <c r="F25" s="490">
        <v>422189250</v>
      </c>
      <c r="G25" s="492">
        <v>105.2030355661099</v>
      </c>
      <c r="H25" s="79"/>
      <c r="I25" s="382"/>
      <c r="J25" s="496" t="s">
        <v>185</v>
      </c>
      <c r="K25" s="477" t="s">
        <v>238</v>
      </c>
      <c r="L25" s="494">
        <v>24121040</v>
      </c>
      <c r="M25" s="494">
        <v>2326120562</v>
      </c>
      <c r="N25" s="495">
        <v>96.435334546105807</v>
      </c>
      <c r="O25" s="143"/>
      <c r="P25" s="368"/>
      <c r="Q25" s="370" t="s">
        <v>185</v>
      </c>
      <c r="R25" s="477" t="s">
        <v>238</v>
      </c>
      <c r="S25" s="454">
        <v>18869938</v>
      </c>
      <c r="T25" s="454">
        <v>2094054282</v>
      </c>
      <c r="U25" s="455">
        <v>110.97303456958895</v>
      </c>
      <c r="V25" s="79"/>
      <c r="W25" s="382"/>
      <c r="X25" s="496" t="s">
        <v>185</v>
      </c>
      <c r="Y25" s="477" t="s">
        <v>238</v>
      </c>
      <c r="Z25" s="494">
        <v>18259743</v>
      </c>
      <c r="AA25" s="494">
        <v>2168464996</v>
      </c>
      <c r="AB25" s="495">
        <v>118.75660002443627</v>
      </c>
      <c r="AC25" s="79"/>
      <c r="AD25" s="382"/>
      <c r="AE25" s="496" t="s">
        <v>185</v>
      </c>
      <c r="AF25" s="477" t="s">
        <v>238</v>
      </c>
      <c r="AG25" s="494">
        <v>17818291</v>
      </c>
      <c r="AH25" s="494">
        <v>2236372045</v>
      </c>
      <c r="AI25" s="495">
        <v>125.5099069265397</v>
      </c>
      <c r="AJ25" s="79"/>
      <c r="AK25" s="480"/>
      <c r="AL25" s="370" t="s">
        <v>185</v>
      </c>
      <c r="AM25" s="477" t="s">
        <v>238</v>
      </c>
      <c r="AN25" s="454">
        <v>18397786</v>
      </c>
      <c r="AO25" s="454">
        <v>2480893479</v>
      </c>
      <c r="AP25" s="455">
        <v>134.84739299609203</v>
      </c>
      <c r="AQ25" s="79"/>
      <c r="AR25" s="480"/>
      <c r="AS25" s="370" t="s">
        <v>185</v>
      </c>
      <c r="AT25" s="477" t="s">
        <v>259</v>
      </c>
      <c r="AU25" s="444" t="s">
        <v>263</v>
      </c>
      <c r="AV25" s="444" t="s">
        <v>190</v>
      </c>
      <c r="AW25" s="446" t="s">
        <v>190</v>
      </c>
      <c r="AY25" s="480"/>
      <c r="AZ25" s="370" t="s">
        <v>185</v>
      </c>
      <c r="BA25" s="477" t="s">
        <v>282</v>
      </c>
      <c r="BB25" s="444" t="s">
        <v>190</v>
      </c>
      <c r="BC25" s="444" t="s">
        <v>190</v>
      </c>
      <c r="BD25" s="446" t="s">
        <v>190</v>
      </c>
    </row>
    <row r="26" spans="2:56" ht="20.100000000000001" customHeight="1">
      <c r="B26" s="382"/>
      <c r="C26" s="478"/>
      <c r="D26" s="478"/>
      <c r="E26" s="491"/>
      <c r="F26" s="491"/>
      <c r="G26" s="493"/>
      <c r="H26" s="79"/>
      <c r="I26" s="382"/>
      <c r="J26" s="478"/>
      <c r="K26" s="478"/>
      <c r="L26" s="491"/>
      <c r="M26" s="491"/>
      <c r="N26" s="493"/>
      <c r="O26" s="143"/>
      <c r="P26" s="368"/>
      <c r="Q26" s="372"/>
      <c r="R26" s="478"/>
      <c r="S26" s="445"/>
      <c r="T26" s="445"/>
      <c r="U26" s="447"/>
      <c r="V26" s="79"/>
      <c r="W26" s="382"/>
      <c r="X26" s="478"/>
      <c r="Y26" s="478"/>
      <c r="Z26" s="491"/>
      <c r="AA26" s="491"/>
      <c r="AB26" s="493"/>
      <c r="AC26" s="79"/>
      <c r="AD26" s="382"/>
      <c r="AE26" s="478"/>
      <c r="AF26" s="478"/>
      <c r="AG26" s="491"/>
      <c r="AH26" s="491"/>
      <c r="AI26" s="493"/>
      <c r="AJ26" s="79"/>
      <c r="AK26" s="480"/>
      <c r="AL26" s="372"/>
      <c r="AM26" s="478"/>
      <c r="AN26" s="445"/>
      <c r="AO26" s="445"/>
      <c r="AP26" s="447"/>
      <c r="AQ26" s="79"/>
      <c r="AR26" s="480"/>
      <c r="AS26" s="372"/>
      <c r="AT26" s="478"/>
      <c r="AU26" s="445"/>
      <c r="AV26" s="445"/>
      <c r="AW26" s="447"/>
      <c r="AY26" s="480"/>
      <c r="AZ26" s="372"/>
      <c r="BA26" s="478"/>
      <c r="BB26" s="445"/>
      <c r="BC26" s="445"/>
      <c r="BD26" s="447"/>
    </row>
    <row r="27" spans="2:56" ht="20.100000000000001" customHeight="1">
      <c r="B27" s="382"/>
      <c r="C27" s="475" t="s">
        <v>28</v>
      </c>
      <c r="D27" s="475" t="s">
        <v>239</v>
      </c>
      <c r="E27" s="482" t="s">
        <v>248</v>
      </c>
      <c r="F27" s="482" t="s">
        <v>248</v>
      </c>
      <c r="G27" s="484" t="s">
        <v>250</v>
      </c>
      <c r="H27" s="79"/>
      <c r="I27" s="382"/>
      <c r="J27" s="475" t="s">
        <v>28</v>
      </c>
      <c r="K27" s="475" t="s">
        <v>239</v>
      </c>
      <c r="L27" s="482" t="s">
        <v>248</v>
      </c>
      <c r="M27" s="482" t="s">
        <v>248</v>
      </c>
      <c r="N27" s="484" t="s">
        <v>250</v>
      </c>
      <c r="O27" s="143"/>
      <c r="P27" s="368"/>
      <c r="Q27" s="370" t="s">
        <v>28</v>
      </c>
      <c r="R27" s="475" t="s">
        <v>239</v>
      </c>
      <c r="S27" s="482" t="s">
        <v>248</v>
      </c>
      <c r="T27" s="482" t="s">
        <v>248</v>
      </c>
      <c r="U27" s="484" t="s">
        <v>250</v>
      </c>
      <c r="V27" s="79"/>
      <c r="W27" s="382"/>
      <c r="X27" s="475" t="s">
        <v>28</v>
      </c>
      <c r="Y27" s="475" t="s">
        <v>239</v>
      </c>
      <c r="Z27" s="482" t="s">
        <v>248</v>
      </c>
      <c r="AA27" s="482" t="s">
        <v>248</v>
      </c>
      <c r="AB27" s="484" t="s">
        <v>250</v>
      </c>
      <c r="AC27" s="79"/>
      <c r="AD27" s="382"/>
      <c r="AE27" s="475" t="s">
        <v>28</v>
      </c>
      <c r="AF27" s="475" t="s">
        <v>239</v>
      </c>
      <c r="AG27" s="482" t="s">
        <v>248</v>
      </c>
      <c r="AH27" s="482" t="s">
        <v>248</v>
      </c>
      <c r="AI27" s="484" t="s">
        <v>250</v>
      </c>
      <c r="AJ27" s="79"/>
      <c r="AK27" s="480"/>
      <c r="AL27" s="370" t="s">
        <v>28</v>
      </c>
      <c r="AM27" s="475" t="s">
        <v>239</v>
      </c>
      <c r="AN27" s="454">
        <v>10428414</v>
      </c>
      <c r="AO27" s="454">
        <v>1861975568</v>
      </c>
      <c r="AP27" s="455">
        <v>178.54829775649489</v>
      </c>
      <c r="AQ27" s="79"/>
      <c r="AR27" s="480"/>
      <c r="AS27" s="370" t="s">
        <v>28</v>
      </c>
      <c r="AT27" s="475" t="s">
        <v>260</v>
      </c>
      <c r="AU27" s="454" t="s">
        <v>263</v>
      </c>
      <c r="AV27" s="454" t="s">
        <v>190</v>
      </c>
      <c r="AW27" s="455" t="s">
        <v>190</v>
      </c>
      <c r="AY27" s="480"/>
      <c r="AZ27" s="370" t="s">
        <v>28</v>
      </c>
      <c r="BA27" s="475" t="s">
        <v>283</v>
      </c>
      <c r="BB27" s="454" t="s">
        <v>190</v>
      </c>
      <c r="BC27" s="454" t="s">
        <v>190</v>
      </c>
      <c r="BD27" s="455" t="s">
        <v>190</v>
      </c>
    </row>
    <row r="28" spans="2:56" ht="20.100000000000001" customHeight="1">
      <c r="B28" s="382"/>
      <c r="C28" s="479"/>
      <c r="D28" s="479"/>
      <c r="E28" s="486"/>
      <c r="F28" s="486"/>
      <c r="G28" s="487"/>
      <c r="H28" s="79"/>
      <c r="I28" s="382"/>
      <c r="J28" s="479"/>
      <c r="K28" s="479"/>
      <c r="L28" s="486"/>
      <c r="M28" s="486"/>
      <c r="N28" s="487"/>
      <c r="O28" s="143"/>
      <c r="P28" s="368"/>
      <c r="Q28" s="372"/>
      <c r="R28" s="479"/>
      <c r="S28" s="486"/>
      <c r="T28" s="486"/>
      <c r="U28" s="487"/>
      <c r="V28" s="79"/>
      <c r="W28" s="382"/>
      <c r="X28" s="479"/>
      <c r="Y28" s="479"/>
      <c r="Z28" s="486"/>
      <c r="AA28" s="486"/>
      <c r="AB28" s="487"/>
      <c r="AC28" s="79"/>
      <c r="AD28" s="382"/>
      <c r="AE28" s="479"/>
      <c r="AF28" s="479"/>
      <c r="AG28" s="486"/>
      <c r="AH28" s="486"/>
      <c r="AI28" s="487"/>
      <c r="AJ28" s="79"/>
      <c r="AK28" s="480"/>
      <c r="AL28" s="372"/>
      <c r="AM28" s="479"/>
      <c r="AN28" s="445"/>
      <c r="AO28" s="445"/>
      <c r="AP28" s="447"/>
      <c r="AQ28" s="79"/>
      <c r="AR28" s="480"/>
      <c r="AS28" s="372"/>
      <c r="AT28" s="479"/>
      <c r="AU28" s="445"/>
      <c r="AV28" s="445"/>
      <c r="AW28" s="447"/>
      <c r="AY28" s="480"/>
      <c r="AZ28" s="372"/>
      <c r="BA28" s="479"/>
      <c r="BB28" s="445"/>
      <c r="BC28" s="445"/>
      <c r="BD28" s="447"/>
    </row>
    <row r="29" spans="2:56" ht="20.100000000000001" customHeight="1">
      <c r="B29" s="382"/>
      <c r="C29" s="475" t="s">
        <v>30</v>
      </c>
      <c r="D29" s="475" t="s">
        <v>240</v>
      </c>
      <c r="E29" s="482">
        <v>34032392</v>
      </c>
      <c r="F29" s="482">
        <v>3092382560</v>
      </c>
      <c r="G29" s="484">
        <v>90.9</v>
      </c>
      <c r="H29" s="79"/>
      <c r="I29" s="382"/>
      <c r="J29" s="475" t="s">
        <v>30</v>
      </c>
      <c r="K29" s="475" t="s">
        <v>240</v>
      </c>
      <c r="L29" s="482">
        <v>31667735</v>
      </c>
      <c r="M29" s="482">
        <v>3057251820</v>
      </c>
      <c r="N29" s="484">
        <v>96.5</v>
      </c>
      <c r="O29" s="143"/>
      <c r="P29" s="368"/>
      <c r="Q29" s="370" t="s">
        <v>30</v>
      </c>
      <c r="R29" s="475" t="s">
        <v>240</v>
      </c>
      <c r="S29" s="457">
        <v>29555894</v>
      </c>
      <c r="T29" s="457">
        <v>3180130600</v>
      </c>
      <c r="U29" s="459">
        <v>107.6</v>
      </c>
      <c r="V29" s="79"/>
      <c r="W29" s="382"/>
      <c r="X29" s="475" t="s">
        <v>30</v>
      </c>
      <c r="Y29" s="475" t="s">
        <v>240</v>
      </c>
      <c r="Z29" s="482">
        <v>32754693</v>
      </c>
      <c r="AA29" s="482">
        <v>3869062670</v>
      </c>
      <c r="AB29" s="484">
        <v>118.1</v>
      </c>
      <c r="AC29" s="79"/>
      <c r="AD29" s="382"/>
      <c r="AE29" s="475" t="s">
        <v>30</v>
      </c>
      <c r="AF29" s="475" t="s">
        <v>240</v>
      </c>
      <c r="AG29" s="482">
        <v>360435522</v>
      </c>
      <c r="AH29" s="482">
        <v>4453013220</v>
      </c>
      <c r="AI29" s="484">
        <v>123.5</v>
      </c>
      <c r="AJ29" s="79"/>
      <c r="AK29" s="480"/>
      <c r="AL29" s="370" t="s">
        <v>30</v>
      </c>
      <c r="AM29" s="475" t="s">
        <v>240</v>
      </c>
      <c r="AN29" s="457">
        <v>37719875</v>
      </c>
      <c r="AO29" s="457">
        <v>4646583590</v>
      </c>
      <c r="AP29" s="459">
        <v>123.2</v>
      </c>
      <c r="AQ29" s="79"/>
      <c r="AR29" s="480"/>
      <c r="AS29" s="370" t="s">
        <v>30</v>
      </c>
      <c r="AT29" s="475" t="s">
        <v>261</v>
      </c>
      <c r="AU29" s="457">
        <v>37670094</v>
      </c>
      <c r="AV29" s="457">
        <v>4725780510</v>
      </c>
      <c r="AW29" s="459">
        <v>125.5</v>
      </c>
      <c r="AY29" s="480"/>
      <c r="AZ29" s="370" t="s">
        <v>30</v>
      </c>
      <c r="BA29" s="475" t="s">
        <v>284</v>
      </c>
      <c r="BB29" s="457">
        <v>41851685</v>
      </c>
      <c r="BC29" s="457">
        <v>5455654440</v>
      </c>
      <c r="BD29" s="459">
        <v>1304</v>
      </c>
    </row>
    <row r="30" spans="2:56" ht="20.100000000000001" customHeight="1" thickBot="1">
      <c r="B30" s="489"/>
      <c r="C30" s="476"/>
      <c r="D30" s="476"/>
      <c r="E30" s="483"/>
      <c r="F30" s="483"/>
      <c r="G30" s="485"/>
      <c r="H30" s="79"/>
      <c r="I30" s="489"/>
      <c r="J30" s="476"/>
      <c r="K30" s="476"/>
      <c r="L30" s="483"/>
      <c r="M30" s="483"/>
      <c r="N30" s="485"/>
      <c r="O30" s="143"/>
      <c r="P30" s="369"/>
      <c r="Q30" s="456"/>
      <c r="R30" s="476"/>
      <c r="S30" s="458"/>
      <c r="T30" s="458"/>
      <c r="U30" s="460"/>
      <c r="V30" s="79"/>
      <c r="W30" s="489"/>
      <c r="X30" s="476"/>
      <c r="Y30" s="476"/>
      <c r="Z30" s="483"/>
      <c r="AA30" s="483"/>
      <c r="AB30" s="485"/>
      <c r="AC30" s="79"/>
      <c r="AD30" s="489"/>
      <c r="AE30" s="476"/>
      <c r="AF30" s="476"/>
      <c r="AG30" s="483"/>
      <c r="AH30" s="483"/>
      <c r="AI30" s="485"/>
      <c r="AJ30" s="79"/>
      <c r="AK30" s="481"/>
      <c r="AL30" s="456"/>
      <c r="AM30" s="476"/>
      <c r="AN30" s="458"/>
      <c r="AO30" s="458"/>
      <c r="AP30" s="460"/>
      <c r="AQ30" s="79"/>
      <c r="AR30" s="481"/>
      <c r="AS30" s="456"/>
      <c r="AT30" s="476"/>
      <c r="AU30" s="458"/>
      <c r="AV30" s="458"/>
      <c r="AW30" s="460"/>
      <c r="AY30" s="481"/>
      <c r="AZ30" s="456"/>
      <c r="BA30" s="476"/>
      <c r="BB30" s="458"/>
      <c r="BC30" s="458"/>
      <c r="BD30" s="460"/>
    </row>
    <row r="31" spans="2:56" ht="18" customHeight="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</row>
    <row r="32" spans="2:56" ht="18" customHeight="1"/>
    <row r="33" spans="2:2" ht="18" customHeight="1"/>
    <row r="34" spans="2:2" ht="25.5" customHeight="1">
      <c r="B34" s="6"/>
    </row>
    <row r="35" spans="2:2" ht="20.399999999999999">
      <c r="B35" s="6"/>
    </row>
    <row r="36" spans="2:2" ht="17.25" customHeight="1">
      <c r="B36" s="7"/>
    </row>
    <row r="38" spans="2:2" ht="17.25" customHeight="1"/>
    <row r="40" spans="2:2">
      <c r="B40" s="7"/>
    </row>
    <row r="44" spans="2:2">
      <c r="B44" s="7"/>
    </row>
    <row r="47" spans="2:2" ht="16.5" customHeight="1"/>
    <row r="54" ht="16.5" customHeight="1"/>
    <row r="56" ht="16.5" customHeight="1"/>
    <row r="58" ht="16.5" customHeight="1"/>
    <row r="63" ht="19.5" customHeight="1"/>
    <row r="65" ht="19.5" customHeight="1"/>
    <row r="69" ht="17.25" customHeight="1"/>
    <row r="73" ht="18.75" customHeight="1"/>
    <row r="74" ht="18" customHeight="1"/>
    <row r="75" ht="24.75" customHeight="1"/>
    <row r="76" ht="16.5" customHeight="1"/>
    <row r="79" ht="16.5" customHeight="1"/>
    <row r="88" ht="16.5" customHeight="1"/>
    <row r="116" ht="16.5" customHeight="1"/>
    <row r="119" ht="16.5" customHeight="1"/>
    <row r="128" ht="16.5" customHeight="1"/>
    <row r="156" ht="16.5" customHeight="1"/>
    <row r="159" ht="16.5" customHeight="1"/>
    <row r="168" ht="16.5" customHeight="1"/>
    <row r="196" ht="16.5" customHeight="1"/>
    <row r="199" ht="16.5" customHeight="1"/>
  </sheetData>
  <mergeCells count="136">
    <mergeCell ref="AV29:AV30"/>
    <mergeCell ref="AW29:AW30"/>
    <mergeCell ref="AR5:AR30"/>
    <mergeCell ref="AS5:AS24"/>
    <mergeCell ref="AS25:AS26"/>
    <mergeCell ref="AT25:AT26"/>
    <mergeCell ref="AS27:AS28"/>
    <mergeCell ref="AT27:AT28"/>
    <mergeCell ref="AS29:AS30"/>
    <mergeCell ref="AT29:AT30"/>
    <mergeCell ref="AU25:AU26"/>
    <mergeCell ref="AV25:AV26"/>
    <mergeCell ref="AW25:AW26"/>
    <mergeCell ref="AU27:AU28"/>
    <mergeCell ref="AV27:AV28"/>
    <mergeCell ref="AW27:AW28"/>
    <mergeCell ref="AU29:AU30"/>
    <mergeCell ref="AM29:AM30"/>
    <mergeCell ref="J5:J24"/>
    <mergeCell ref="Q5:Q24"/>
    <mergeCell ref="X5:X24"/>
    <mergeCell ref="AE5:AE24"/>
    <mergeCell ref="AN29:AN30"/>
    <mergeCell ref="AI29:AI30"/>
    <mergeCell ref="AG25:AG26"/>
    <mergeCell ref="AH25:AH26"/>
    <mergeCell ref="AI25:AI26"/>
    <mergeCell ref="X27:X28"/>
    <mergeCell ref="Z27:Z28"/>
    <mergeCell ref="AA27:AA28"/>
    <mergeCell ref="AB27:AB28"/>
    <mergeCell ref="AE27:AE28"/>
    <mergeCell ref="AG27:AG28"/>
    <mergeCell ref="AH27:AH28"/>
    <mergeCell ref="AI27:AI28"/>
    <mergeCell ref="Y25:Y26"/>
    <mergeCell ref="Y27:Y28"/>
    <mergeCell ref="AF25:AF26"/>
    <mergeCell ref="AD5:AD30"/>
    <mergeCell ref="X25:X26"/>
    <mergeCell ref="Z25:Z26"/>
    <mergeCell ref="AO29:AO30"/>
    <mergeCell ref="AP29:AP30"/>
    <mergeCell ref="C5:C24"/>
    <mergeCell ref="AK5:AK30"/>
    <mergeCell ref="AL5:AL24"/>
    <mergeCell ref="AL25:AL26"/>
    <mergeCell ref="AL29:AL30"/>
    <mergeCell ref="D25:D26"/>
    <mergeCell ref="D27:D28"/>
    <mergeCell ref="D29:D30"/>
    <mergeCell ref="K25:K26"/>
    <mergeCell ref="K27:K28"/>
    <mergeCell ref="K29:K30"/>
    <mergeCell ref="R25:R26"/>
    <mergeCell ref="R27:R28"/>
    <mergeCell ref="AN25:AN26"/>
    <mergeCell ref="AO25:AO26"/>
    <mergeCell ref="AP25:AP26"/>
    <mergeCell ref="AL27:AL28"/>
    <mergeCell ref="AG29:AG30"/>
    <mergeCell ref="AH29:AH30"/>
    <mergeCell ref="AF29:AF30"/>
    <mergeCell ref="AM25:AM26"/>
    <mergeCell ref="AM27:AM28"/>
    <mergeCell ref="AA25:AA26"/>
    <mergeCell ref="AB25:AB26"/>
    <mergeCell ref="AE25:AE26"/>
    <mergeCell ref="X29:X30"/>
    <mergeCell ref="Z29:Z30"/>
    <mergeCell ref="AA29:AA30"/>
    <mergeCell ref="AB29:AB30"/>
    <mergeCell ref="AE29:AE30"/>
    <mergeCell ref="Y29:Y30"/>
    <mergeCell ref="W5:W30"/>
    <mergeCell ref="B5:B30"/>
    <mergeCell ref="I5:I30"/>
    <mergeCell ref="P5:P30"/>
    <mergeCell ref="J29:J30"/>
    <mergeCell ref="F25:F26"/>
    <mergeCell ref="G25:G26"/>
    <mergeCell ref="M25:M26"/>
    <mergeCell ref="N25:N26"/>
    <mergeCell ref="J25:J26"/>
    <mergeCell ref="L25:L26"/>
    <mergeCell ref="M29:M30"/>
    <mergeCell ref="N29:N30"/>
    <mergeCell ref="C25:C26"/>
    <mergeCell ref="E25:E26"/>
    <mergeCell ref="C27:C28"/>
    <mergeCell ref="E27:E28"/>
    <mergeCell ref="F27:F28"/>
    <mergeCell ref="G27:G28"/>
    <mergeCell ref="J27:J28"/>
    <mergeCell ref="L27:L28"/>
    <mergeCell ref="M27:M28"/>
    <mergeCell ref="AY5:AY30"/>
    <mergeCell ref="AN27:AN28"/>
    <mergeCell ref="AO27:AO28"/>
    <mergeCell ref="AP27:AP28"/>
    <mergeCell ref="S25:S26"/>
    <mergeCell ref="T25:T26"/>
    <mergeCell ref="U25:U26"/>
    <mergeCell ref="C29:C30"/>
    <mergeCell ref="E29:E30"/>
    <mergeCell ref="F29:F30"/>
    <mergeCell ref="G29:G30"/>
    <mergeCell ref="L29:L30"/>
    <mergeCell ref="S27:S28"/>
    <mergeCell ref="T27:T28"/>
    <mergeCell ref="U27:U28"/>
    <mergeCell ref="U29:U30"/>
    <mergeCell ref="Q29:Q30"/>
    <mergeCell ref="S29:S30"/>
    <mergeCell ref="T29:T30"/>
    <mergeCell ref="R29:R30"/>
    <mergeCell ref="N27:N28"/>
    <mergeCell ref="Q27:Q28"/>
    <mergeCell ref="Q25:Q26"/>
    <mergeCell ref="AF27:AF28"/>
    <mergeCell ref="AZ29:AZ30"/>
    <mergeCell ref="BA29:BA30"/>
    <mergeCell ref="BB29:BB30"/>
    <mergeCell ref="BC29:BC30"/>
    <mergeCell ref="BD29:BD30"/>
    <mergeCell ref="AZ5:AZ24"/>
    <mergeCell ref="AZ25:AZ26"/>
    <mergeCell ref="BA25:BA26"/>
    <mergeCell ref="BB25:BB26"/>
    <mergeCell ref="BC25:BC26"/>
    <mergeCell ref="BD25:BD26"/>
    <mergeCell ref="AZ27:AZ28"/>
    <mergeCell ref="BA27:BA28"/>
    <mergeCell ref="BB27:BB28"/>
    <mergeCell ref="BC27:BC28"/>
    <mergeCell ref="BD27:BD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Normal="100" workbookViewId="0">
      <selection activeCell="S23" sqref="S23"/>
    </sheetView>
  </sheetViews>
  <sheetFormatPr defaultRowHeight="17.399999999999999"/>
  <cols>
    <col min="1" max="1" width="7.09765625" customWidth="1"/>
    <col min="2" max="2" width="9" customWidth="1"/>
    <col min="3" max="3" width="15.8984375" customWidth="1"/>
    <col min="4" max="23" width="9.59765625" customWidth="1"/>
    <col min="24" max="26" width="15.59765625" customWidth="1"/>
  </cols>
  <sheetData>
    <row r="1" spans="1:26" ht="25.2">
      <c r="B1" s="1" t="s">
        <v>138</v>
      </c>
    </row>
    <row r="2" spans="1:26" ht="21">
      <c r="C2" s="2" t="s">
        <v>8</v>
      </c>
    </row>
    <row r="3" spans="1:26" ht="18" thickBot="1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Y3" s="55"/>
      <c r="Z3" s="56"/>
    </row>
    <row r="4" spans="1:26" ht="30" customHeight="1">
      <c r="A4" s="57"/>
      <c r="B4" s="391" t="s">
        <v>35</v>
      </c>
      <c r="C4" s="392"/>
      <c r="D4" s="384" t="s">
        <v>9</v>
      </c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157" t="s">
        <v>185</v>
      </c>
      <c r="Y4" s="157" t="s">
        <v>28</v>
      </c>
      <c r="Z4" s="158" t="s">
        <v>30</v>
      </c>
    </row>
    <row r="5" spans="1:26" ht="30" customHeight="1" thickBot="1">
      <c r="A5" s="57"/>
      <c r="B5" s="393"/>
      <c r="C5" s="394"/>
      <c r="D5" s="82" t="s">
        <v>36</v>
      </c>
      <c r="E5" s="82" t="s">
        <v>10</v>
      </c>
      <c r="F5" s="82" t="s">
        <v>11</v>
      </c>
      <c r="G5" s="82" t="s">
        <v>12</v>
      </c>
      <c r="H5" s="82" t="s">
        <v>13</v>
      </c>
      <c r="I5" s="82" t="s">
        <v>14</v>
      </c>
      <c r="J5" s="85" t="s">
        <v>15</v>
      </c>
      <c r="K5" s="82" t="s">
        <v>16</v>
      </c>
      <c r="L5" s="82" t="s">
        <v>17</v>
      </c>
      <c r="M5" s="82" t="s">
        <v>18</v>
      </c>
      <c r="N5" s="82" t="s">
        <v>19</v>
      </c>
      <c r="O5" s="82" t="s">
        <v>20</v>
      </c>
      <c r="P5" s="82" t="s">
        <v>21</v>
      </c>
      <c r="Q5" s="82" t="s">
        <v>22</v>
      </c>
      <c r="R5" s="82" t="s">
        <v>23</v>
      </c>
      <c r="S5" s="82" t="s">
        <v>24</v>
      </c>
      <c r="T5" s="82" t="s">
        <v>25</v>
      </c>
      <c r="U5" s="85" t="s">
        <v>26</v>
      </c>
      <c r="V5" s="85" t="s">
        <v>205</v>
      </c>
      <c r="W5" s="85" t="s">
        <v>207</v>
      </c>
      <c r="X5" s="159" t="s">
        <v>27</v>
      </c>
      <c r="Y5" s="159" t="s">
        <v>29</v>
      </c>
      <c r="Z5" s="160" t="s">
        <v>31</v>
      </c>
    </row>
    <row r="6" spans="1:26" ht="16.5" customHeight="1" thickTop="1">
      <c r="A6" s="57"/>
      <c r="B6" s="365" t="s">
        <v>196</v>
      </c>
      <c r="C6" s="366"/>
      <c r="D6" s="243">
        <v>86.5</v>
      </c>
      <c r="E6" s="244" t="s">
        <v>190</v>
      </c>
      <c r="F6" s="244" t="s">
        <v>190</v>
      </c>
      <c r="G6" s="244" t="s">
        <v>190</v>
      </c>
      <c r="H6" s="244" t="s">
        <v>190</v>
      </c>
      <c r="I6" s="244" t="s">
        <v>190</v>
      </c>
      <c r="J6" s="244" t="s">
        <v>190</v>
      </c>
      <c r="K6" s="244" t="s">
        <v>190</v>
      </c>
      <c r="L6" s="243">
        <v>19.2</v>
      </c>
      <c r="M6" s="243">
        <v>14.4</v>
      </c>
      <c r="N6" s="244" t="s">
        <v>190</v>
      </c>
      <c r="O6" s="244" t="s">
        <v>190</v>
      </c>
      <c r="P6" s="244" t="s">
        <v>190</v>
      </c>
      <c r="Q6" s="244" t="s">
        <v>190</v>
      </c>
      <c r="R6" s="243">
        <v>52.9</v>
      </c>
      <c r="S6" s="244" t="s">
        <v>190</v>
      </c>
      <c r="T6" s="244" t="s">
        <v>190</v>
      </c>
      <c r="U6" s="244" t="s">
        <v>190</v>
      </c>
      <c r="V6" s="244" t="s">
        <v>190</v>
      </c>
      <c r="W6" s="244" t="s">
        <v>190</v>
      </c>
      <c r="X6" s="275">
        <v>18.5</v>
      </c>
      <c r="Y6" s="275">
        <v>12.8</v>
      </c>
      <c r="Z6" s="276">
        <v>69.5</v>
      </c>
    </row>
    <row r="7" spans="1:26" ht="16.5" customHeight="1">
      <c r="A7" s="57"/>
      <c r="B7" s="435" t="s">
        <v>197</v>
      </c>
      <c r="C7" s="405"/>
      <c r="D7" s="277">
        <v>634.9</v>
      </c>
      <c r="E7" s="277">
        <v>96.6</v>
      </c>
      <c r="F7" s="277">
        <v>55.6</v>
      </c>
      <c r="G7" s="277">
        <v>27</v>
      </c>
      <c r="H7" s="277">
        <v>1.1000000000000001</v>
      </c>
      <c r="I7" s="277">
        <v>2.2000000000000002</v>
      </c>
      <c r="J7" s="278">
        <v>3</v>
      </c>
      <c r="K7" s="277">
        <v>19.399999999999999</v>
      </c>
      <c r="L7" s="277">
        <v>19.2</v>
      </c>
      <c r="M7" s="277">
        <v>14.4</v>
      </c>
      <c r="N7" s="277">
        <v>26</v>
      </c>
      <c r="O7" s="277">
        <v>56</v>
      </c>
      <c r="P7" s="277">
        <v>9.5</v>
      </c>
      <c r="Q7" s="277">
        <v>62.1</v>
      </c>
      <c r="R7" s="277">
        <v>52.9</v>
      </c>
      <c r="S7" s="277">
        <v>4.9000000000000004</v>
      </c>
      <c r="T7" s="277">
        <v>80.7</v>
      </c>
      <c r="U7" s="278">
        <v>20.5</v>
      </c>
      <c r="V7" s="278">
        <v>54.8</v>
      </c>
      <c r="W7" s="278">
        <v>32.6</v>
      </c>
      <c r="X7" s="275">
        <v>18.5</v>
      </c>
      <c r="Y7" s="275">
        <v>12.8</v>
      </c>
      <c r="Z7" s="279">
        <v>69.5</v>
      </c>
    </row>
    <row r="8" spans="1:26" ht="16.5" customHeight="1">
      <c r="A8" s="57"/>
      <c r="B8" s="435" t="s">
        <v>198</v>
      </c>
      <c r="C8" s="405"/>
      <c r="D8" s="244" t="s">
        <v>190</v>
      </c>
      <c r="E8" s="244" t="s">
        <v>190</v>
      </c>
      <c r="F8" s="244" t="s">
        <v>190</v>
      </c>
      <c r="G8" s="244" t="s">
        <v>190</v>
      </c>
      <c r="H8" s="244" t="s">
        <v>190</v>
      </c>
      <c r="I8" s="244" t="s">
        <v>190</v>
      </c>
      <c r="J8" s="244" t="s">
        <v>190</v>
      </c>
      <c r="K8" s="244" t="s">
        <v>190</v>
      </c>
      <c r="L8" s="244" t="s">
        <v>190</v>
      </c>
      <c r="M8" s="244" t="s">
        <v>190</v>
      </c>
      <c r="N8" s="244" t="s">
        <v>190</v>
      </c>
      <c r="O8" s="244" t="s">
        <v>190</v>
      </c>
      <c r="P8" s="244" t="s">
        <v>190</v>
      </c>
      <c r="Q8" s="244" t="s">
        <v>190</v>
      </c>
      <c r="R8" s="244" t="s">
        <v>190</v>
      </c>
      <c r="S8" s="244" t="s">
        <v>190</v>
      </c>
      <c r="T8" s="244" t="s">
        <v>190</v>
      </c>
      <c r="U8" s="244" t="s">
        <v>190</v>
      </c>
      <c r="V8" s="244" t="s">
        <v>190</v>
      </c>
      <c r="W8" s="244" t="s">
        <v>190</v>
      </c>
      <c r="X8" s="275">
        <v>18.5</v>
      </c>
      <c r="Y8" s="275">
        <v>12.8</v>
      </c>
      <c r="Z8" s="280">
        <v>69.5</v>
      </c>
    </row>
    <row r="9" spans="1:26">
      <c r="A9" s="57"/>
      <c r="B9" s="367" t="s">
        <v>139</v>
      </c>
      <c r="C9" s="13" t="s">
        <v>140</v>
      </c>
      <c r="D9" s="281">
        <v>134</v>
      </c>
      <c r="E9" s="281">
        <v>21</v>
      </c>
      <c r="F9" s="281">
        <v>16</v>
      </c>
      <c r="G9" s="281">
        <v>6</v>
      </c>
      <c r="H9" s="282" t="s">
        <v>190</v>
      </c>
      <c r="I9" s="281">
        <v>1</v>
      </c>
      <c r="J9" s="282" t="s">
        <v>190</v>
      </c>
      <c r="K9" s="281">
        <v>4</v>
      </c>
      <c r="L9" s="281">
        <v>4</v>
      </c>
      <c r="M9" s="281">
        <v>3</v>
      </c>
      <c r="N9" s="281">
        <v>6</v>
      </c>
      <c r="O9" s="281">
        <v>14</v>
      </c>
      <c r="P9" s="282" t="s">
        <v>190</v>
      </c>
      <c r="Q9" s="281">
        <v>15</v>
      </c>
      <c r="R9" s="281">
        <v>10</v>
      </c>
      <c r="S9" s="282" t="s">
        <v>190</v>
      </c>
      <c r="T9" s="281">
        <v>10</v>
      </c>
      <c r="U9" s="283">
        <v>5</v>
      </c>
      <c r="V9" s="283">
        <v>10</v>
      </c>
      <c r="W9" s="283">
        <v>9</v>
      </c>
      <c r="X9" s="275">
        <v>3</v>
      </c>
      <c r="Y9" s="275">
        <v>3</v>
      </c>
      <c r="Z9" s="284">
        <v>16</v>
      </c>
    </row>
    <row r="10" spans="1:26">
      <c r="A10" s="57"/>
      <c r="B10" s="368"/>
      <c r="C10" s="13" t="s">
        <v>141</v>
      </c>
      <c r="D10" s="281">
        <v>5</v>
      </c>
      <c r="E10" s="282" t="s">
        <v>190</v>
      </c>
      <c r="F10" s="281">
        <v>3</v>
      </c>
      <c r="G10" s="282" t="s">
        <v>190</v>
      </c>
      <c r="H10" s="282" t="s">
        <v>190</v>
      </c>
      <c r="I10" s="282" t="s">
        <v>190</v>
      </c>
      <c r="J10" s="282" t="s">
        <v>190</v>
      </c>
      <c r="K10" s="282" t="s">
        <v>190</v>
      </c>
      <c r="L10" s="282" t="s">
        <v>190</v>
      </c>
      <c r="M10" s="282" t="s">
        <v>190</v>
      </c>
      <c r="N10" s="282" t="s">
        <v>190</v>
      </c>
      <c r="O10" s="285">
        <v>2</v>
      </c>
      <c r="P10" s="282" t="s">
        <v>190</v>
      </c>
      <c r="Q10" s="282" t="s">
        <v>190</v>
      </c>
      <c r="R10" s="282" t="s">
        <v>190</v>
      </c>
      <c r="S10" s="282" t="s">
        <v>190</v>
      </c>
      <c r="T10" s="282" t="s">
        <v>190</v>
      </c>
      <c r="U10" s="282" t="s">
        <v>190</v>
      </c>
      <c r="V10" s="282" t="s">
        <v>190</v>
      </c>
      <c r="W10" s="282" t="s">
        <v>190</v>
      </c>
      <c r="X10" s="275" t="s">
        <v>190</v>
      </c>
      <c r="Y10" s="275" t="s">
        <v>190</v>
      </c>
      <c r="Z10" s="284" t="s">
        <v>190</v>
      </c>
    </row>
    <row r="11" spans="1:26">
      <c r="A11" s="57"/>
      <c r="B11" s="368"/>
      <c r="C11" s="13" t="s">
        <v>142</v>
      </c>
      <c r="D11" s="282" t="s">
        <v>190</v>
      </c>
      <c r="E11" s="282" t="s">
        <v>190</v>
      </c>
      <c r="F11" s="282" t="s">
        <v>190</v>
      </c>
      <c r="G11" s="282" t="s">
        <v>190</v>
      </c>
      <c r="H11" s="282" t="s">
        <v>190</v>
      </c>
      <c r="I11" s="282" t="s">
        <v>190</v>
      </c>
      <c r="J11" s="282" t="s">
        <v>190</v>
      </c>
      <c r="K11" s="282" t="s">
        <v>190</v>
      </c>
      <c r="L11" s="282" t="s">
        <v>190</v>
      </c>
      <c r="M11" s="282" t="s">
        <v>190</v>
      </c>
      <c r="N11" s="282" t="s">
        <v>190</v>
      </c>
      <c r="O11" s="282" t="s">
        <v>190</v>
      </c>
      <c r="P11" s="282" t="s">
        <v>190</v>
      </c>
      <c r="Q11" s="282" t="s">
        <v>190</v>
      </c>
      <c r="R11" s="282" t="s">
        <v>190</v>
      </c>
      <c r="S11" s="282" t="s">
        <v>190</v>
      </c>
      <c r="T11" s="282" t="s">
        <v>190</v>
      </c>
      <c r="U11" s="282" t="s">
        <v>190</v>
      </c>
      <c r="V11" s="282" t="s">
        <v>190</v>
      </c>
      <c r="W11" s="282" t="s">
        <v>190</v>
      </c>
      <c r="X11" s="275" t="s">
        <v>190</v>
      </c>
      <c r="Y11" s="275" t="s">
        <v>190</v>
      </c>
      <c r="Z11" s="284" t="s">
        <v>190</v>
      </c>
    </row>
    <row r="12" spans="1:26">
      <c r="A12" s="57"/>
      <c r="B12" s="437"/>
      <c r="C12" s="13" t="s">
        <v>36</v>
      </c>
      <c r="D12" s="281">
        <v>139</v>
      </c>
      <c r="E12" s="281">
        <v>21</v>
      </c>
      <c r="F12" s="281">
        <v>19</v>
      </c>
      <c r="G12" s="281">
        <v>6</v>
      </c>
      <c r="H12" s="282" t="s">
        <v>190</v>
      </c>
      <c r="I12" s="281">
        <v>1</v>
      </c>
      <c r="J12" s="282" t="s">
        <v>190</v>
      </c>
      <c r="K12" s="281">
        <v>4</v>
      </c>
      <c r="L12" s="281">
        <v>4</v>
      </c>
      <c r="M12" s="281">
        <v>3</v>
      </c>
      <c r="N12" s="281">
        <v>6</v>
      </c>
      <c r="O12" s="281">
        <v>16</v>
      </c>
      <c r="P12" s="282" t="s">
        <v>190</v>
      </c>
      <c r="Q12" s="281">
        <v>15</v>
      </c>
      <c r="R12" s="281">
        <v>10</v>
      </c>
      <c r="S12" s="282" t="s">
        <v>190</v>
      </c>
      <c r="T12" s="281">
        <v>10</v>
      </c>
      <c r="U12" s="283">
        <v>5</v>
      </c>
      <c r="V12" s="283">
        <v>10</v>
      </c>
      <c r="W12" s="283">
        <v>9</v>
      </c>
      <c r="X12" s="275">
        <v>3</v>
      </c>
      <c r="Y12" s="275">
        <v>3</v>
      </c>
      <c r="Z12" s="284">
        <v>16</v>
      </c>
    </row>
    <row r="13" spans="1:26" ht="16.5" customHeight="1">
      <c r="A13" s="57"/>
      <c r="B13" s="435" t="s">
        <v>143</v>
      </c>
      <c r="C13" s="405"/>
      <c r="D13" s="281">
        <v>5142</v>
      </c>
      <c r="E13" s="281">
        <v>1355</v>
      </c>
      <c r="F13" s="281">
        <v>768</v>
      </c>
      <c r="G13" s="281">
        <v>620</v>
      </c>
      <c r="H13" s="281">
        <v>2</v>
      </c>
      <c r="I13" s="281">
        <v>102</v>
      </c>
      <c r="J13" s="283">
        <v>4</v>
      </c>
      <c r="K13" s="281">
        <v>64</v>
      </c>
      <c r="L13" s="281">
        <v>36</v>
      </c>
      <c r="M13" s="281">
        <v>15</v>
      </c>
      <c r="N13" s="281">
        <v>204</v>
      </c>
      <c r="O13" s="281">
        <v>549</v>
      </c>
      <c r="P13" s="281">
        <v>48</v>
      </c>
      <c r="Q13" s="281">
        <v>134</v>
      </c>
      <c r="R13" s="281">
        <v>107</v>
      </c>
      <c r="S13" s="281">
        <v>3</v>
      </c>
      <c r="T13" s="281">
        <v>532</v>
      </c>
      <c r="U13" s="283">
        <v>205</v>
      </c>
      <c r="V13" s="283">
        <v>250</v>
      </c>
      <c r="W13" s="283">
        <v>294</v>
      </c>
      <c r="X13" s="275">
        <v>43</v>
      </c>
      <c r="Y13" s="275">
        <v>59</v>
      </c>
      <c r="Z13" s="284">
        <v>293</v>
      </c>
    </row>
    <row r="14" spans="1:26" ht="16.5" customHeight="1">
      <c r="A14" s="57"/>
      <c r="B14" s="503" t="s">
        <v>225</v>
      </c>
      <c r="C14" s="504"/>
      <c r="D14" s="286">
        <v>2804</v>
      </c>
      <c r="E14" s="286">
        <v>824</v>
      </c>
      <c r="F14" s="286">
        <v>373</v>
      </c>
      <c r="G14" s="286">
        <v>185</v>
      </c>
      <c r="H14" s="286">
        <v>4</v>
      </c>
      <c r="I14" s="286">
        <v>79</v>
      </c>
      <c r="J14" s="286">
        <v>21</v>
      </c>
      <c r="K14" s="286">
        <v>44</v>
      </c>
      <c r="L14" s="286">
        <v>24</v>
      </c>
      <c r="M14" s="286">
        <v>6</v>
      </c>
      <c r="N14" s="286">
        <v>70</v>
      </c>
      <c r="O14" s="286">
        <v>276</v>
      </c>
      <c r="P14" s="282" t="s">
        <v>190</v>
      </c>
      <c r="Q14" s="286">
        <v>201</v>
      </c>
      <c r="R14" s="286">
        <v>78</v>
      </c>
      <c r="S14" s="282" t="s">
        <v>190</v>
      </c>
      <c r="T14" s="286">
        <v>197</v>
      </c>
      <c r="U14" s="286">
        <v>48</v>
      </c>
      <c r="V14" s="287">
        <v>68</v>
      </c>
      <c r="W14" s="287">
        <v>157</v>
      </c>
      <c r="X14" s="275">
        <v>32</v>
      </c>
      <c r="Y14" s="275">
        <v>55</v>
      </c>
      <c r="Z14" s="288">
        <v>158</v>
      </c>
    </row>
    <row r="15" spans="1:26">
      <c r="A15" s="57"/>
      <c r="B15" s="435" t="s">
        <v>144</v>
      </c>
      <c r="C15" s="405"/>
      <c r="D15" s="281">
        <v>7101</v>
      </c>
      <c r="E15" s="281">
        <v>1715</v>
      </c>
      <c r="F15" s="281">
        <v>853</v>
      </c>
      <c r="G15" s="281">
        <v>576</v>
      </c>
      <c r="H15" s="281">
        <v>2</v>
      </c>
      <c r="I15" s="281">
        <v>134</v>
      </c>
      <c r="J15" s="283">
        <v>27</v>
      </c>
      <c r="K15" s="281">
        <v>116</v>
      </c>
      <c r="L15" s="281">
        <v>199</v>
      </c>
      <c r="M15" s="281">
        <v>128</v>
      </c>
      <c r="N15" s="281">
        <v>216</v>
      </c>
      <c r="O15" s="281">
        <v>613</v>
      </c>
      <c r="P15" s="281">
        <v>50</v>
      </c>
      <c r="Q15" s="281">
        <v>697</v>
      </c>
      <c r="R15" s="281">
        <v>501</v>
      </c>
      <c r="S15" s="281">
        <v>5</v>
      </c>
      <c r="T15" s="281">
        <v>572</v>
      </c>
      <c r="U15" s="283">
        <v>200</v>
      </c>
      <c r="V15" s="283">
        <v>261</v>
      </c>
      <c r="W15" s="283">
        <v>299</v>
      </c>
      <c r="X15" s="275" t="s">
        <v>190</v>
      </c>
      <c r="Y15" s="275" t="s">
        <v>190</v>
      </c>
      <c r="Z15" s="284">
        <v>708</v>
      </c>
    </row>
    <row r="16" spans="1:26" ht="16.5" customHeight="1" thickBot="1">
      <c r="A16" s="57"/>
      <c r="B16" s="438" t="s">
        <v>145</v>
      </c>
      <c r="C16" s="439"/>
      <c r="D16" s="289">
        <v>15969</v>
      </c>
      <c r="E16" s="289">
        <v>4562</v>
      </c>
      <c r="F16" s="289">
        <v>5483</v>
      </c>
      <c r="G16" s="289">
        <v>1098</v>
      </c>
      <c r="H16" s="289">
        <v>6</v>
      </c>
      <c r="I16" s="289">
        <v>268</v>
      </c>
      <c r="J16" s="290">
        <v>32</v>
      </c>
      <c r="K16" s="289">
        <v>138</v>
      </c>
      <c r="L16" s="289">
        <v>166</v>
      </c>
      <c r="M16" s="289">
        <v>128</v>
      </c>
      <c r="N16" s="289">
        <v>686</v>
      </c>
      <c r="O16" s="289">
        <v>1138</v>
      </c>
      <c r="P16" s="289">
        <v>4</v>
      </c>
      <c r="Q16" s="289">
        <v>1742</v>
      </c>
      <c r="R16" s="289">
        <v>1676</v>
      </c>
      <c r="S16" s="289">
        <v>18</v>
      </c>
      <c r="T16" s="289">
        <v>695</v>
      </c>
      <c r="U16" s="290">
        <v>8</v>
      </c>
      <c r="V16" s="290">
        <v>862</v>
      </c>
      <c r="W16" s="290">
        <v>598</v>
      </c>
      <c r="X16" s="291" t="s">
        <v>190</v>
      </c>
      <c r="Y16" s="291" t="s">
        <v>190</v>
      </c>
      <c r="Z16" s="292">
        <v>659</v>
      </c>
    </row>
    <row r="17" spans="2:23" ht="17.25" customHeight="1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20" spans="2:23" ht="33.75" customHeight="1"/>
    <row r="22" spans="2:23" ht="27.75" customHeight="1"/>
    <row r="23" spans="2:23" ht="27" customHeight="1"/>
    <row r="24" spans="2:23" ht="31.5" customHeight="1"/>
    <row r="25" spans="2:23" ht="24" customHeight="1"/>
    <row r="26" spans="2:23" ht="25.5" customHeight="1"/>
    <row r="27" spans="2:23" ht="25.5" customHeight="1"/>
    <row r="28" spans="2:23" ht="21.75" customHeight="1"/>
    <row r="29" spans="2:23" ht="24.75" customHeight="1"/>
    <row r="30" spans="2:23" ht="22.5" customHeight="1"/>
    <row r="31" spans="2:23" ht="27.75" customHeight="1"/>
    <row r="32" spans="2:23" ht="24.75" customHeight="1"/>
    <row r="33" ht="24.75" customHeight="1"/>
    <row r="34" ht="17.25" customHeight="1"/>
    <row r="37" ht="16.5" customHeight="1"/>
    <row r="41" ht="17.25" customHeight="1"/>
    <row r="42" ht="16.5" customHeight="1"/>
    <row r="43" ht="16.5" customHeight="1"/>
    <row r="48" ht="16.5" customHeight="1"/>
    <row r="49" ht="16.5" customHeight="1"/>
    <row r="50" ht="16.5" customHeight="1"/>
    <row r="51" ht="17.25" customHeight="1"/>
  </sheetData>
  <mergeCells count="10">
    <mergeCell ref="D4:W4"/>
    <mergeCell ref="B15:C15"/>
    <mergeCell ref="B14:C14"/>
    <mergeCell ref="B16:C16"/>
    <mergeCell ref="B4:C5"/>
    <mergeCell ref="B6:C6"/>
    <mergeCell ref="B8:C8"/>
    <mergeCell ref="B9:B12"/>
    <mergeCell ref="B13:C13"/>
    <mergeCell ref="B7:C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1번.연도별전철화현황</vt:lpstr>
      <vt:lpstr>2번.전차선가선현황</vt:lpstr>
      <vt:lpstr>3번.전차선로시설물현황</vt:lpstr>
      <vt:lpstr>4번.변전시설물현황</vt:lpstr>
      <vt:lpstr>5번.전력시설물현황</vt:lpstr>
      <vt:lpstr>6번.통신시설물현황</vt:lpstr>
      <vt:lpstr>7번.전철전력사용량현황</vt:lpstr>
      <vt:lpstr>8번.일반전력사용량현황</vt:lpstr>
      <vt:lpstr>9번.신호제어설비현황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주성갑</dc:creator>
  <cp:lastModifiedBy>CEO</cp:lastModifiedBy>
  <cp:lastPrinted>2016-11-09T04:34:33Z</cp:lastPrinted>
  <dcterms:created xsi:type="dcterms:W3CDTF">2016-11-07T00:36:22Z</dcterms:created>
  <dcterms:modified xsi:type="dcterms:W3CDTF">2019-10-17T08:18:43Z</dcterms:modified>
</cp:coreProperties>
</file>