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6" yWindow="228" windowWidth="28608" windowHeight="12048" tabRatio="827" firstSheet="1" activeTab="1"/>
  </bookViews>
  <sheets>
    <sheet name="XXXXXX" sheetId="20" state="veryHidden" r:id="rId1"/>
    <sheet name="1.연도별,구간별전철화현황" sheetId="235" r:id="rId2"/>
    <sheet name="2.전차선가선현황" sheetId="236" r:id="rId3"/>
    <sheet name="3.전차선로시설물현황" sheetId="237" r:id="rId4"/>
    <sheet name="3(2).전차선로시설물현황" sheetId="238" r:id="rId5"/>
    <sheet name="4.전철변전시설물현황" sheetId="239" r:id="rId6"/>
    <sheet name="4(2).전철변전시설물현황" sheetId="240" r:id="rId7"/>
    <sheet name="4(4).전철변전시설물현황" sheetId="241" r:id="rId8"/>
    <sheet name="4(5).전철변전(송전)시설물현황" sheetId="242" r:id="rId9"/>
    <sheet name="5.전력시설물현황" sheetId="244" r:id="rId10"/>
    <sheet name="5(2).전력시설물현황" sheetId="245" r:id="rId11"/>
    <sheet name="5(3).전력시설물현황" sheetId="246" r:id="rId12"/>
    <sheet name="6.통신시설물현황" sheetId="258" r:id="rId13"/>
    <sheet name="6(2).통신시설물현황" sheetId="259" r:id="rId14"/>
    <sheet name="6(3).통신시설물현황" sheetId="260" r:id="rId15"/>
    <sheet name="6(4).통신시설물현황" sheetId="261" r:id="rId16"/>
    <sheet name="6(5).통신시설물현황" sheetId="262" r:id="rId17"/>
    <sheet name="7.전철전력사용량현황" sheetId="247" r:id="rId18"/>
    <sheet name="8.일반전력사용량현황" sheetId="248" r:id="rId19"/>
    <sheet name="9.신호제어설비현황" sheetId="254" r:id="rId20"/>
    <sheet name="9(2).신호제어설비현황" sheetId="255" r:id="rId21"/>
    <sheet name="9(3).신호제어설비현황" sheetId="256" r:id="rId22"/>
  </sheets>
  <externalReferences>
    <externalReference r:id="rId23"/>
  </externalReferences>
  <definedNames>
    <definedName name="a" localSheetId="1">#REF!</definedName>
    <definedName name="a" localSheetId="2">#REF!</definedName>
    <definedName name="a" localSheetId="4">#REF!</definedName>
    <definedName name="a" localSheetId="3">#REF!</definedName>
    <definedName name="a" localSheetId="10">#REF!</definedName>
    <definedName name="a" localSheetId="11">#REF!</definedName>
    <definedName name="a" localSheetId="9">#REF!</definedName>
    <definedName name="a" localSheetId="17">#REF!</definedName>
    <definedName name="a" localSheetId="18">#REF!</definedName>
    <definedName name="a" localSheetId="20">#REF!</definedName>
    <definedName name="a" localSheetId="21">#REF!</definedName>
    <definedName name="a" localSheetId="19">#REF!</definedName>
    <definedName name="a">#REF!</definedName>
    <definedName name="_xlnm.Print_Area" localSheetId="1">'1.연도별,구간별전철화현황'!$A$1:$AX$43</definedName>
    <definedName name="_xlnm.Print_Area" localSheetId="2">'2.전차선가선현황'!$A$1:$L$31</definedName>
    <definedName name="_xlnm.Print_Area" localSheetId="4">'3(2).전차선로시설물현황'!$A$1:$O$50</definedName>
    <definedName name="_xlnm.Print_Area" localSheetId="3">'3.전차선로시설물현황'!$A$1:$P$50</definedName>
    <definedName name="_xlnm.Print_Area" localSheetId="6">'4(2).전철변전시설물현황'!$A$1:$AS$11</definedName>
    <definedName name="_xlnm.Print_Area" localSheetId="7">'4(4).전철변전시설물현황'!$A$1:$V$30</definedName>
    <definedName name="_xlnm.Print_Area" localSheetId="8">'4(5).전철변전(송전)시설물현황'!$A$1:$Y$22</definedName>
    <definedName name="_xlnm.Print_Area" localSheetId="5">'4.전철변전시설물현황'!$A$1:$AT$11</definedName>
    <definedName name="_xlnm.Print_Area" localSheetId="10">'5(2).전력시설물현황'!$A$1:$P$57</definedName>
    <definedName name="_xlnm.Print_Area" localSheetId="11">'5(3).전력시설물현황'!$A$1:$O$56</definedName>
    <definedName name="_xlnm.Print_Area" localSheetId="9">'5.전력시설물현황'!$A$1:$U$52</definedName>
    <definedName name="_xlnm.Print_Area" localSheetId="13">'6(2).통신시설물현황'!$A$1:$S$39</definedName>
    <definedName name="_xlnm.Print_Area" localSheetId="14">'6(3).통신시설물현황'!$A$1:$Q$39</definedName>
    <definedName name="_xlnm.Print_Area" localSheetId="15">'6(4).통신시설물현황'!$A$1:$S$40</definedName>
    <definedName name="_xlnm.Print_Area" localSheetId="16">'6(5).통신시설물현황'!$A$1:$S$39</definedName>
    <definedName name="_xlnm.Print_Area" localSheetId="12">'6.통신시설물현황'!$A$1:$R$39</definedName>
    <definedName name="_xlnm.Print_Area" localSheetId="17">'7.전철전력사용량현황'!$A$1:$X$49</definedName>
    <definedName name="_xlnm.Print_Area" localSheetId="18">'8.일반전력사용량현황'!$A$1:$C$36</definedName>
    <definedName name="_xlnm.Print_Area" localSheetId="20">'9(2).신호제어설비현황'!$A$1:$L$36</definedName>
    <definedName name="_xlnm.Print_Area" localSheetId="21">'9(3).신호제어설비현황'!$A$1:$N$36</definedName>
    <definedName name="_xlnm.Print_Area" localSheetId="19">'9.신호제어설비현황'!$A$1:$M$35</definedName>
    <definedName name="_xlnm.Print_Titles" localSheetId="4">'3(2).전차선로시설물현황'!$1:$8</definedName>
    <definedName name="_xlnm.Print_Titles" localSheetId="3">'3.전차선로시설물현황'!$1:$8</definedName>
    <definedName name="_xlnm.Print_Titles" localSheetId="8">'4(5).전철변전(송전)시설물현황'!$4:$6</definedName>
    <definedName name="_xlnm.Print_Titles" localSheetId="13">'6(2).통신시설물현황'!$1:$7</definedName>
    <definedName name="_xlnm.Print_Titles" localSheetId="14">'6(3).통신시설물현황'!$1:$6</definedName>
    <definedName name="_xlnm.Print_Titles" localSheetId="15">'6(4).통신시설물현황'!$1:$7</definedName>
    <definedName name="_xlnm.Print_Titles" localSheetId="16">'6(5).통신시설물현황'!$1:$7</definedName>
    <definedName name="_xlnm.Print_Titles" localSheetId="12">'6.통신시설물현황'!$1:$7</definedName>
    <definedName name="ㄹ251" localSheetId="1">#REF!</definedName>
    <definedName name="ㄹ251" localSheetId="2">#REF!</definedName>
    <definedName name="ㄹ251" localSheetId="4">#REF!</definedName>
    <definedName name="ㄹ251" localSheetId="3">#REF!</definedName>
    <definedName name="ㄹ251" localSheetId="10">#REF!</definedName>
    <definedName name="ㄹ251" localSheetId="11">#REF!</definedName>
    <definedName name="ㄹ251" localSheetId="9">#REF!</definedName>
    <definedName name="ㄹ251" localSheetId="17">#REF!</definedName>
    <definedName name="ㄹ251" localSheetId="18">#REF!</definedName>
    <definedName name="ㄹ251" localSheetId="20">#REF!</definedName>
    <definedName name="ㄹ251" localSheetId="21">#REF!</definedName>
    <definedName name="ㄹ251" localSheetId="19">#REF!</definedName>
    <definedName name="ㄹ251">#REF!</definedName>
    <definedName name="종____로__말소자">'[1]1 자원총괄'!#REF!</definedName>
  </definedNames>
  <calcPr calcId="144525"/>
</workbook>
</file>

<file path=xl/calcChain.xml><?xml version="1.0" encoding="utf-8"?>
<calcChain xmlns="http://schemas.openxmlformats.org/spreadsheetml/2006/main">
  <c r="J24" i="236" l="1"/>
  <c r="H24" i="236"/>
  <c r="AX44" i="235" l="1"/>
  <c r="F40" i="246" l="1"/>
  <c r="G40" i="246"/>
  <c r="H40" i="246"/>
  <c r="I40" i="246"/>
  <c r="J40" i="246"/>
  <c r="K40" i="246"/>
  <c r="L40" i="246"/>
  <c r="M40" i="246"/>
  <c r="N40" i="246"/>
  <c r="O40" i="246"/>
  <c r="E40" i="246"/>
  <c r="D9" i="238"/>
  <c r="E9" i="238"/>
  <c r="F9" i="238"/>
  <c r="G9" i="238"/>
  <c r="H9" i="238"/>
  <c r="I9" i="238"/>
  <c r="J9" i="238"/>
  <c r="K9" i="238"/>
  <c r="L9" i="238"/>
  <c r="M9" i="238"/>
  <c r="N9" i="238"/>
  <c r="O9" i="238"/>
  <c r="C9" i="238"/>
  <c r="L9" i="237"/>
  <c r="AX43" i="235"/>
  <c r="AX42" i="235"/>
  <c r="P9" i="237" l="1"/>
  <c r="O9" i="237"/>
  <c r="N9" i="237"/>
  <c r="M9" i="237"/>
  <c r="K9" i="237"/>
  <c r="J9" i="237"/>
  <c r="I9" i="237"/>
  <c r="H9" i="237"/>
  <c r="G9" i="237"/>
  <c r="F9" i="237"/>
  <c r="E9" i="237"/>
  <c r="D9" i="237"/>
  <c r="C9" i="237"/>
  <c r="J30" i="236"/>
  <c r="I30" i="236"/>
  <c r="H30" i="236"/>
  <c r="H31" i="236" s="1"/>
  <c r="G30" i="236"/>
  <c r="J11" i="236"/>
  <c r="H11" i="236"/>
  <c r="G11" i="236"/>
  <c r="I8" i="236"/>
  <c r="I7" i="236"/>
  <c r="AW41" i="235"/>
  <c r="AX41" i="235" s="1"/>
  <c r="AX40" i="235"/>
  <c r="AX39" i="235"/>
  <c r="AX12" i="235"/>
  <c r="AW12" i="235"/>
  <c r="AX11" i="235"/>
  <c r="AX10" i="235"/>
  <c r="AX9" i="235"/>
  <c r="AX8" i="235"/>
  <c r="G31" i="236" l="1"/>
  <c r="I11" i="236"/>
  <c r="I31" i="236" s="1"/>
  <c r="J31" i="236"/>
</calcChain>
</file>

<file path=xl/comments1.xml><?xml version="1.0" encoding="utf-8"?>
<comments xmlns="http://schemas.openxmlformats.org/spreadsheetml/2006/main">
  <authors>
    <author>DB400</author>
  </authors>
  <commentList>
    <comment ref="R29" authorId="0">
      <text>
        <r>
          <rPr>
            <b/>
            <sz val="9"/>
            <color indexed="81"/>
            <rFont val="돋움"/>
            <family val="3"/>
            <charset val="129"/>
          </rPr>
          <t>관제수량제외</t>
        </r>
      </text>
    </comment>
  </commentList>
</comments>
</file>

<file path=xl/comments2.xml><?xml version="1.0" encoding="utf-8"?>
<comments xmlns="http://schemas.openxmlformats.org/spreadsheetml/2006/main">
  <authors>
    <author>박태양</author>
  </authors>
  <commentList>
    <comment ref="D5" authorId="0">
      <text>
        <r>
          <rPr>
            <b/>
            <sz val="9"/>
            <color indexed="81"/>
            <rFont val="돋움"/>
            <family val="3"/>
            <charset val="129"/>
          </rPr>
          <t>기지국용</t>
        </r>
      </text>
    </comment>
    <comment ref="F5" authorId="0">
      <text>
        <r>
          <rPr>
            <b/>
            <sz val="9"/>
            <color indexed="81"/>
            <rFont val="돋움"/>
            <family val="3"/>
            <charset val="129"/>
          </rPr>
          <t>기지국용</t>
        </r>
      </text>
    </comment>
    <comment ref="N5" authorId="0">
      <text>
        <r>
          <rPr>
            <b/>
            <sz val="9"/>
            <color indexed="81"/>
            <rFont val="돋움"/>
            <family val="3"/>
            <charset val="129"/>
          </rPr>
          <t>동보 집선장치</t>
        </r>
      </text>
    </comment>
  </commentList>
</comments>
</file>

<file path=xl/comments3.xml><?xml version="1.0" encoding="utf-8"?>
<comments xmlns="http://schemas.openxmlformats.org/spreadsheetml/2006/main">
  <authors>
    <author>박태양</author>
  </authors>
  <commentList>
    <comment ref="L4" authorId="0">
      <text>
        <r>
          <rPr>
            <b/>
            <sz val="9"/>
            <color indexed="81"/>
            <rFont val="돋움"/>
            <family val="3"/>
            <charset val="129"/>
          </rPr>
          <t>관제전화 주장치</t>
        </r>
      </text>
    </comment>
  </commentList>
</comments>
</file>

<file path=xl/sharedStrings.xml><?xml version="1.0" encoding="utf-8"?>
<sst xmlns="http://schemas.openxmlformats.org/spreadsheetml/2006/main" count="2586" uniqueCount="1015">
  <si>
    <t>1 9 9 3</t>
    <phoneticPr fontId="1" type="noConversion"/>
  </si>
  <si>
    <t>1 9 9 4</t>
    <phoneticPr fontId="1" type="noConversion"/>
  </si>
  <si>
    <t>1 9 9 5</t>
    <phoneticPr fontId="1" type="noConversion"/>
  </si>
  <si>
    <t>1 9 9 6</t>
    <phoneticPr fontId="1" type="noConversion"/>
  </si>
  <si>
    <t>1 9 9 7</t>
    <phoneticPr fontId="1" type="noConversion"/>
  </si>
  <si>
    <t>1 9 9 8</t>
    <phoneticPr fontId="1" type="noConversion"/>
  </si>
  <si>
    <t>1 9 9 9</t>
    <phoneticPr fontId="1" type="noConversion"/>
  </si>
  <si>
    <t>2 0 0 0</t>
    <phoneticPr fontId="1" type="noConversion"/>
  </si>
  <si>
    <t>2 0 0 2</t>
    <phoneticPr fontId="1" type="noConversion"/>
  </si>
  <si>
    <t>2 0 0 3</t>
    <phoneticPr fontId="1" type="noConversion"/>
  </si>
  <si>
    <t>2 0 0 5</t>
    <phoneticPr fontId="1" type="noConversion"/>
  </si>
  <si>
    <t>특고용</t>
  </si>
  <si>
    <t>전철제어</t>
  </si>
  <si>
    <t>LCX</t>
  </si>
  <si>
    <t>외장 m</t>
  </si>
  <si>
    <t>대</t>
  </si>
  <si>
    <t>-</t>
  </si>
  <si>
    <t>UPS</t>
  </si>
  <si>
    <t>서울~수원</t>
  </si>
  <si>
    <t>"</t>
  </si>
  <si>
    <t>서울~병점</t>
  </si>
  <si>
    <t>선릉~오리</t>
  </si>
  <si>
    <t>2 0 0 4</t>
  </si>
  <si>
    <t>2 0 0 1</t>
  </si>
  <si>
    <t>1 9 9 2</t>
  </si>
  <si>
    <t>1 9 9 3</t>
  </si>
  <si>
    <t>1 9 9 4</t>
  </si>
  <si>
    <t>1 9 9 5</t>
  </si>
  <si>
    <t>1 9 9 6</t>
  </si>
  <si>
    <t>1 9 9 7</t>
  </si>
  <si>
    <t>1 9 9 8</t>
  </si>
  <si>
    <t>1 9 9 9</t>
  </si>
  <si>
    <t>2 0 0 0</t>
  </si>
  <si>
    <t>2 0 0 2</t>
  </si>
  <si>
    <t>2 0 0 3</t>
  </si>
  <si>
    <t>2 0 0 6</t>
  </si>
  <si>
    <t>서울~부산</t>
  </si>
  <si>
    <t>용산~소요산</t>
  </si>
  <si>
    <t>2 0 0 7</t>
    <phoneticPr fontId="1" type="noConversion"/>
  </si>
  <si>
    <t>2 0 0 8</t>
  </si>
  <si>
    <t>2 0 0 8</t>
    <phoneticPr fontId="1" type="noConversion"/>
  </si>
  <si>
    <t>2 0 0 9</t>
    <phoneticPr fontId="1" type="noConversion"/>
  </si>
  <si>
    <t>〃</t>
  </si>
  <si>
    <t>2 0 1 0</t>
    <phoneticPr fontId="1" type="noConversion"/>
  </si>
  <si>
    <t>2 0 0 9</t>
  </si>
  <si>
    <t>시흥-부산</t>
  </si>
  <si>
    <t>고속연결선</t>
  </si>
  <si>
    <t>서울-도라산</t>
  </si>
  <si>
    <t>대전조차장-목포</t>
  </si>
  <si>
    <t>구로~인천</t>
  </si>
  <si>
    <t>금정~오이도</t>
  </si>
  <si>
    <t>선릉~보정</t>
  </si>
  <si>
    <t>금정~남태령</t>
  </si>
  <si>
    <t>지축~대화</t>
  </si>
  <si>
    <t>조치원-봉양</t>
  </si>
  <si>
    <t>제천~백산</t>
  </si>
  <si>
    <t>영주~강릉</t>
  </si>
  <si>
    <t>각  종</t>
  </si>
  <si>
    <t>각 종</t>
  </si>
  <si>
    <t>ACSR330㎟</t>
  </si>
  <si>
    <t>CV 400㎟</t>
  </si>
  <si>
    <t>ACSR 95㎟</t>
  </si>
  <si>
    <t>CV400㎟</t>
  </si>
  <si>
    <t>ACSR240㎟</t>
  </si>
  <si>
    <t>ACSR95㎟</t>
  </si>
  <si>
    <t xml:space="preserve">ACSR240㎟ </t>
  </si>
  <si>
    <t>CV(XLPE)400㎟</t>
  </si>
  <si>
    <t>ACSR 410㎟</t>
  </si>
  <si>
    <t>CV800㎟</t>
  </si>
  <si>
    <t>(95년까지 수은등)</t>
  </si>
  <si>
    <t>1 9 9 1</t>
  </si>
  <si>
    <t>ACSR 240㎟</t>
  </si>
  <si>
    <t>XLPE 400㎟</t>
  </si>
  <si>
    <t>XLPE 800㎟</t>
  </si>
  <si>
    <t>전 철 화 현 황</t>
  </si>
  <si>
    <t>(대)</t>
  </si>
  <si>
    <t>2 0 1 1</t>
    <phoneticPr fontId="1" type="noConversion"/>
  </si>
  <si>
    <t>2 0 1 2</t>
    <phoneticPr fontId="1" type="noConversion"/>
  </si>
  <si>
    <t>2 0 1 3</t>
    <phoneticPr fontId="1" type="noConversion"/>
  </si>
  <si>
    <t>2 0 1 2</t>
  </si>
  <si>
    <t>각종</t>
  </si>
  <si>
    <t>CV 200㎟</t>
  </si>
  <si>
    <t>계</t>
    <phoneticPr fontId="1" type="noConversion"/>
  </si>
  <si>
    <t>2 0 1 4</t>
    <phoneticPr fontId="1" type="noConversion"/>
  </si>
  <si>
    <t xml:space="preserve"> </t>
  </si>
  <si>
    <t>2 0 1 3</t>
  </si>
  <si>
    <t>단  가</t>
    <phoneticPr fontId="1" type="noConversion"/>
  </si>
  <si>
    <t>2 0 1 5</t>
    <phoneticPr fontId="1" type="noConversion"/>
  </si>
  <si>
    <t xml:space="preserve"> </t>
    <phoneticPr fontId="1" type="noConversion"/>
  </si>
  <si>
    <t>고   속   선</t>
  </si>
  <si>
    <t>구        분</t>
    <phoneticPr fontId="1" type="noConversion"/>
  </si>
  <si>
    <t>특고용</t>
    <phoneticPr fontId="1" type="noConversion"/>
  </si>
  <si>
    <t>(대)</t>
    <phoneticPr fontId="1" type="noConversion"/>
  </si>
  <si>
    <t xml:space="preserve">본
부
별
</t>
    <phoneticPr fontId="1" type="noConversion"/>
  </si>
  <si>
    <t>합       계</t>
    <phoneticPr fontId="1" type="noConversion"/>
  </si>
  <si>
    <t>서울본부</t>
    <phoneticPr fontId="1" type="noConversion"/>
  </si>
  <si>
    <t>수도권서부본부</t>
    <phoneticPr fontId="1" type="noConversion"/>
  </si>
  <si>
    <t>수도권동부본부</t>
    <phoneticPr fontId="1" type="noConversion"/>
  </si>
  <si>
    <t>강원본부</t>
    <phoneticPr fontId="1" type="noConversion"/>
  </si>
  <si>
    <t>대전충남본부</t>
    <phoneticPr fontId="1" type="noConversion"/>
  </si>
  <si>
    <t>충북본부</t>
    <phoneticPr fontId="1" type="noConversion"/>
  </si>
  <si>
    <t>광주본부</t>
    <phoneticPr fontId="1" type="noConversion"/>
  </si>
  <si>
    <t>전북본부</t>
    <phoneticPr fontId="1" type="noConversion"/>
  </si>
  <si>
    <t>경북본부</t>
    <phoneticPr fontId="1" type="noConversion"/>
  </si>
  <si>
    <t>대구본부</t>
    <phoneticPr fontId="1" type="noConversion"/>
  </si>
  <si>
    <t>전남본부</t>
    <phoneticPr fontId="1" type="noConversion"/>
  </si>
  <si>
    <t>오송고속철도전기소</t>
    <phoneticPr fontId="1" type="noConversion"/>
  </si>
  <si>
    <t>경주고속철도전기소</t>
    <phoneticPr fontId="1" type="noConversion"/>
  </si>
  <si>
    <t>정읍고속철도전기소</t>
    <phoneticPr fontId="1" type="noConversion"/>
  </si>
  <si>
    <t>시 설 물 현 황 (2)</t>
    <phoneticPr fontId="1" type="noConversion"/>
  </si>
  <si>
    <t>시 설 물 현 황 (3)</t>
    <phoneticPr fontId="1" type="noConversion"/>
  </si>
  <si>
    <t>단로기(철구용)</t>
    <phoneticPr fontId="1" type="noConversion"/>
  </si>
  <si>
    <t>170KV</t>
    <phoneticPr fontId="1" type="noConversion"/>
  </si>
  <si>
    <t>72.5KV</t>
    <phoneticPr fontId="1" type="noConversion"/>
  </si>
  <si>
    <t>36KV</t>
    <phoneticPr fontId="1" type="noConversion"/>
  </si>
  <si>
    <t>CB</t>
    <phoneticPr fontId="1" type="noConversion"/>
  </si>
  <si>
    <t>CT</t>
    <phoneticPr fontId="1" type="noConversion"/>
  </si>
  <si>
    <t>PT</t>
    <phoneticPr fontId="1" type="noConversion"/>
  </si>
  <si>
    <t>DS</t>
    <phoneticPr fontId="1" type="noConversion"/>
  </si>
  <si>
    <t>HDS</t>
    <phoneticPr fontId="1" type="noConversion"/>
  </si>
  <si>
    <t>EDS</t>
    <phoneticPr fontId="1" type="noConversion"/>
  </si>
  <si>
    <t>LA</t>
    <phoneticPr fontId="1" type="noConversion"/>
  </si>
  <si>
    <t>유  입</t>
    <phoneticPr fontId="1" type="noConversion"/>
  </si>
  <si>
    <t>HSCB</t>
    <phoneticPr fontId="1" type="noConversion"/>
  </si>
  <si>
    <t>진 공</t>
    <phoneticPr fontId="1" type="noConversion"/>
  </si>
  <si>
    <t>가 스</t>
    <phoneticPr fontId="1" type="noConversion"/>
  </si>
  <si>
    <t>기중개폐기</t>
    <phoneticPr fontId="1" type="noConversion"/>
  </si>
  <si>
    <t>부하개폐기</t>
    <phoneticPr fontId="1" type="noConversion"/>
  </si>
  <si>
    <t>각  종</t>
    <phoneticPr fontId="1" type="noConversion"/>
  </si>
  <si>
    <t>고장점 표정반</t>
    <phoneticPr fontId="1" type="noConversion"/>
  </si>
  <si>
    <t>저압반</t>
    <phoneticPr fontId="1" type="noConversion"/>
  </si>
  <si>
    <t>역율보상설비반</t>
    <phoneticPr fontId="1" type="noConversion"/>
  </si>
  <si>
    <t>인터페이스반</t>
    <phoneticPr fontId="1" type="noConversion"/>
  </si>
  <si>
    <t>변압기반</t>
    <phoneticPr fontId="1" type="noConversion"/>
  </si>
  <si>
    <t>전력분석 장치</t>
    <phoneticPr fontId="1" type="noConversion"/>
  </si>
  <si>
    <t>원격진단장치(각종)</t>
    <phoneticPr fontId="1" type="noConversion"/>
  </si>
  <si>
    <t>축전지 원격감시</t>
    <phoneticPr fontId="1" type="noConversion"/>
  </si>
  <si>
    <t>축전지</t>
    <phoneticPr fontId="1" type="noConversion"/>
  </si>
  <si>
    <t>충전장치</t>
    <phoneticPr fontId="1" type="noConversion"/>
  </si>
  <si>
    <t>(식)</t>
    <phoneticPr fontId="1" type="noConversion"/>
  </si>
  <si>
    <t>대</t>
    <phoneticPr fontId="1" type="noConversion"/>
  </si>
  <si>
    <t>(개)</t>
    <phoneticPr fontId="1" type="noConversion"/>
  </si>
  <si>
    <t>면</t>
    <phoneticPr fontId="1" type="noConversion"/>
  </si>
  <si>
    <t>(면)</t>
    <phoneticPr fontId="1" type="noConversion"/>
  </si>
  <si>
    <t>(조)</t>
    <phoneticPr fontId="1" type="noConversion"/>
  </si>
  <si>
    <t>부산본부</t>
    <phoneticPr fontId="1" type="noConversion"/>
  </si>
  <si>
    <t>시 설 물 현 황 (5)</t>
    <phoneticPr fontId="1" type="noConversion"/>
  </si>
  <si>
    <t>가공송전선로
154 KV</t>
    <phoneticPr fontId="1" type="noConversion"/>
  </si>
  <si>
    <t>가공송전선로
66 KV</t>
    <phoneticPr fontId="1" type="noConversion"/>
  </si>
  <si>
    <t>철  탑
(각종)</t>
    <phoneticPr fontId="1" type="noConversion"/>
  </si>
  <si>
    <t>철 주
(각종)</t>
    <phoneticPr fontId="1" type="noConversion"/>
  </si>
  <si>
    <t>강관주
(각종)</t>
    <phoneticPr fontId="1" type="noConversion"/>
  </si>
  <si>
    <t>콘  주
(각종)</t>
    <phoneticPr fontId="1" type="noConversion"/>
  </si>
  <si>
    <t>애  자
(각종)</t>
    <phoneticPr fontId="1" type="noConversion"/>
  </si>
  <si>
    <t>접지장치
(송전선로용)</t>
    <phoneticPr fontId="1" type="noConversion"/>
  </si>
  <si>
    <t xml:space="preserve">항공장애등
</t>
    <phoneticPr fontId="1" type="noConversion"/>
  </si>
  <si>
    <t xml:space="preserve">지중송전선로
</t>
    <phoneticPr fontId="1" type="noConversion"/>
  </si>
  <si>
    <t xml:space="preserve">맨  홀
</t>
    <phoneticPr fontId="1" type="noConversion"/>
  </si>
  <si>
    <t xml:space="preserve">접속개소
</t>
    <phoneticPr fontId="1" type="noConversion"/>
  </si>
  <si>
    <t>규   격</t>
    <phoneticPr fontId="1" type="noConversion"/>
  </si>
  <si>
    <t>긍장</t>
    <phoneticPr fontId="1" type="noConversion"/>
  </si>
  <si>
    <t>회선수</t>
    <phoneticPr fontId="1" type="noConversion"/>
  </si>
  <si>
    <t>연장</t>
    <phoneticPr fontId="1" type="noConversion"/>
  </si>
  <si>
    <t>(선종)</t>
    <phoneticPr fontId="1" type="noConversion"/>
  </si>
  <si>
    <t>(km)</t>
    <phoneticPr fontId="1" type="noConversion"/>
  </si>
  <si>
    <t>(상)</t>
    <phoneticPr fontId="1" type="noConversion"/>
  </si>
  <si>
    <t>(기)</t>
    <phoneticPr fontId="1" type="noConversion"/>
  </si>
  <si>
    <t>(본)</t>
    <phoneticPr fontId="1" type="noConversion"/>
  </si>
  <si>
    <t>(개소)</t>
    <phoneticPr fontId="1" type="noConversion"/>
  </si>
  <si>
    <t xml:space="preserve">CV400㎟ </t>
  </si>
  <si>
    <t>구           분</t>
    <phoneticPr fontId="1" type="noConversion"/>
  </si>
  <si>
    <t>물  현  황 (3)</t>
    <phoneticPr fontId="1" type="noConversion"/>
  </si>
  <si>
    <t xml:space="preserve">전    력    기    기    </t>
    <phoneticPr fontId="1" type="noConversion"/>
  </si>
  <si>
    <t>변압기</t>
    <phoneticPr fontId="1" type="noConversion"/>
  </si>
  <si>
    <t>발전기</t>
    <phoneticPr fontId="1" type="noConversion"/>
  </si>
  <si>
    <t>피뢰기</t>
    <phoneticPr fontId="1" type="noConversion"/>
  </si>
  <si>
    <t>무정전전원장치</t>
    <phoneticPr fontId="1" type="noConversion"/>
  </si>
  <si>
    <t>정류기</t>
    <phoneticPr fontId="1" type="noConversion"/>
  </si>
  <si>
    <t>자동전압조정기</t>
    <phoneticPr fontId="1" type="noConversion"/>
  </si>
  <si>
    <t>전력용콘덴서</t>
    <phoneticPr fontId="1" type="noConversion"/>
  </si>
  <si>
    <t>적산전력계</t>
    <phoneticPr fontId="1" type="noConversion"/>
  </si>
  <si>
    <t>원격단말장치</t>
    <phoneticPr fontId="1" type="noConversion"/>
  </si>
  <si>
    <t>2 0 1 4</t>
  </si>
  <si>
    <t xml:space="preserve">전      철       화      </t>
    <phoneticPr fontId="1" type="noConversion"/>
  </si>
  <si>
    <t xml:space="preserve">    구       간        및        거       리</t>
    <phoneticPr fontId="1" type="noConversion"/>
  </si>
  <si>
    <t>경부
고속</t>
    <phoneticPr fontId="1" type="noConversion"/>
  </si>
  <si>
    <t>호남
고속</t>
    <phoneticPr fontId="1" type="noConversion"/>
  </si>
  <si>
    <t>수도권
고속</t>
    <phoneticPr fontId="1" type="noConversion"/>
  </si>
  <si>
    <t>고속연결선</t>
    <phoneticPr fontId="1" type="noConversion"/>
  </si>
  <si>
    <t>경의</t>
    <phoneticPr fontId="1" type="noConversion"/>
  </si>
  <si>
    <t>경                   부</t>
    <phoneticPr fontId="1" type="noConversion"/>
  </si>
  <si>
    <t>호    남</t>
    <phoneticPr fontId="1" type="noConversion"/>
  </si>
  <si>
    <t>경  인</t>
    <phoneticPr fontId="1" type="noConversion"/>
  </si>
  <si>
    <t>경  원</t>
    <phoneticPr fontId="1" type="noConversion"/>
  </si>
  <si>
    <t>안  산</t>
    <phoneticPr fontId="1" type="noConversion"/>
  </si>
  <si>
    <t>분  당</t>
    <phoneticPr fontId="1" type="noConversion"/>
  </si>
  <si>
    <t>과  천</t>
    <phoneticPr fontId="1" type="noConversion"/>
  </si>
  <si>
    <t>일  산</t>
    <phoneticPr fontId="1" type="noConversion"/>
  </si>
  <si>
    <t>충    북</t>
    <phoneticPr fontId="1" type="noConversion"/>
  </si>
  <si>
    <t>중  앙</t>
    <phoneticPr fontId="1" type="noConversion"/>
  </si>
  <si>
    <t>태  백</t>
    <phoneticPr fontId="1" type="noConversion"/>
  </si>
  <si>
    <t>영  동</t>
    <phoneticPr fontId="1" type="noConversion"/>
  </si>
  <si>
    <t>경 전</t>
    <phoneticPr fontId="1" type="noConversion"/>
  </si>
  <si>
    <t>경 춘</t>
    <phoneticPr fontId="1" type="noConversion"/>
  </si>
  <si>
    <t>전 라</t>
    <phoneticPr fontId="1" type="noConversion"/>
  </si>
  <si>
    <t>기 타</t>
    <phoneticPr fontId="1" type="noConversion"/>
  </si>
  <si>
    <t>계</t>
    <phoneticPr fontId="1" type="noConversion"/>
  </si>
  <si>
    <t>구간</t>
    <phoneticPr fontId="1" type="noConversion"/>
  </si>
  <si>
    <t>㎞</t>
    <phoneticPr fontId="1" type="noConversion"/>
  </si>
  <si>
    <t>TOTAL</t>
    <phoneticPr fontId="1" type="noConversion"/>
  </si>
  <si>
    <t>1 9 7 2</t>
    <phoneticPr fontId="1" type="noConversion"/>
  </si>
  <si>
    <t>증산~고한</t>
    <phoneticPr fontId="1" type="noConversion"/>
  </si>
  <si>
    <t>1 9 7 3</t>
    <phoneticPr fontId="1" type="noConversion"/>
  </si>
  <si>
    <t>청량리~제천</t>
    <phoneticPr fontId="1" type="noConversion"/>
  </si>
  <si>
    <t>"</t>
    <phoneticPr fontId="1" type="noConversion"/>
  </si>
  <si>
    <t>1 9 7 4</t>
    <phoneticPr fontId="1" type="noConversion"/>
  </si>
  <si>
    <t>구로~인천</t>
    <phoneticPr fontId="1" type="noConversion"/>
  </si>
  <si>
    <t>용산~성북</t>
    <phoneticPr fontId="1" type="noConversion"/>
  </si>
  <si>
    <t>제천~백산</t>
    <phoneticPr fontId="1" type="noConversion"/>
  </si>
  <si>
    <t>1 9 7 5</t>
    <phoneticPr fontId="1" type="noConversion"/>
  </si>
  <si>
    <t>철암~북평</t>
    <phoneticPr fontId="1" type="noConversion"/>
  </si>
  <si>
    <t>1 9 8 1</t>
    <phoneticPr fontId="1" type="noConversion"/>
  </si>
  <si>
    <t>망우선외</t>
    <phoneticPr fontId="1" type="noConversion"/>
  </si>
  <si>
    <t>1 9 9 1</t>
    <phoneticPr fontId="1" type="noConversion"/>
  </si>
  <si>
    <t>1 9 9 2</t>
    <phoneticPr fontId="1" type="noConversion"/>
  </si>
  <si>
    <t>1 9 9 3</t>
    <phoneticPr fontId="1" type="noConversion"/>
  </si>
  <si>
    <t>금정~인덕원</t>
    <phoneticPr fontId="1" type="noConversion"/>
  </si>
  <si>
    <t>1 9 9 4</t>
    <phoneticPr fontId="1" type="noConversion"/>
  </si>
  <si>
    <t>수서~오리</t>
    <phoneticPr fontId="1" type="noConversion"/>
  </si>
  <si>
    <t>금정~남태령</t>
    <phoneticPr fontId="1" type="noConversion"/>
  </si>
  <si>
    <t>1 9 9 5</t>
    <phoneticPr fontId="1" type="noConversion"/>
  </si>
  <si>
    <t>1 9 9 6</t>
    <phoneticPr fontId="1" type="noConversion"/>
  </si>
  <si>
    <t>지축~대화</t>
    <phoneticPr fontId="1" type="noConversion"/>
  </si>
  <si>
    <t>1 9 9 7</t>
    <phoneticPr fontId="1" type="noConversion"/>
  </si>
  <si>
    <t>영주~동해</t>
    <phoneticPr fontId="1" type="noConversion"/>
  </si>
  <si>
    <t>1 9 9 8</t>
    <phoneticPr fontId="1" type="noConversion"/>
  </si>
  <si>
    <t>1 9 9 9</t>
    <phoneticPr fontId="1" type="noConversion"/>
  </si>
  <si>
    <t>2 0 0 0</t>
    <phoneticPr fontId="1" type="noConversion"/>
  </si>
  <si>
    <t>금정~오이도</t>
    <phoneticPr fontId="1" type="noConversion"/>
  </si>
  <si>
    <t>2 0 0 1</t>
    <phoneticPr fontId="1" type="noConversion"/>
  </si>
  <si>
    <t>2 0 0 2</t>
    <phoneticPr fontId="1" type="noConversion"/>
  </si>
  <si>
    <t>2 0 0 3</t>
    <phoneticPr fontId="1" type="noConversion"/>
  </si>
  <si>
    <t>2 0 0 4</t>
    <phoneticPr fontId="1" type="noConversion"/>
  </si>
  <si>
    <t>시흥-신동</t>
    <phoneticPr fontId="1" type="noConversion"/>
  </si>
  <si>
    <t>서울-화전</t>
    <phoneticPr fontId="1" type="noConversion"/>
  </si>
  <si>
    <t>서울~조치원</t>
    <phoneticPr fontId="1" type="noConversion"/>
  </si>
  <si>
    <t>대전북-대전남</t>
    <phoneticPr fontId="1" type="noConversion"/>
  </si>
  <si>
    <t>대구북-부산</t>
    <phoneticPr fontId="1" type="noConversion"/>
  </si>
  <si>
    <t>조차장-목포</t>
    <phoneticPr fontId="1" type="noConversion"/>
  </si>
  <si>
    <t>선릉~보정</t>
    <phoneticPr fontId="1" type="noConversion"/>
  </si>
  <si>
    <t>조치원-봉양</t>
    <phoneticPr fontId="1" type="noConversion"/>
  </si>
  <si>
    <t>2 0 0 5</t>
    <phoneticPr fontId="1" type="noConversion"/>
  </si>
  <si>
    <t>서울~조차장</t>
    <phoneticPr fontId="1" type="noConversion"/>
  </si>
  <si>
    <t>영주~강릉</t>
    <phoneticPr fontId="1" type="noConversion"/>
  </si>
  <si>
    <t>-</t>
    <phoneticPr fontId="1" type="noConversion"/>
  </si>
  <si>
    <t>2 0 0 7</t>
    <phoneticPr fontId="1" type="noConversion"/>
  </si>
  <si>
    <t>〃</t>
    <phoneticPr fontId="1" type="noConversion"/>
  </si>
  <si>
    <t>2 0 0 9</t>
    <phoneticPr fontId="1" type="noConversion"/>
  </si>
  <si>
    <t>2 0 1 0</t>
    <phoneticPr fontId="1" type="noConversion"/>
  </si>
  <si>
    <t>청량리~영주</t>
    <phoneticPr fontId="1" type="noConversion"/>
  </si>
  <si>
    <t>경전선 외</t>
    <phoneticPr fontId="1" type="noConversion"/>
  </si>
  <si>
    <t>2 0 1 1</t>
    <phoneticPr fontId="1" type="noConversion"/>
  </si>
  <si>
    <t>삼랑진~마산</t>
    <phoneticPr fontId="1" type="noConversion"/>
  </si>
  <si>
    <t>성북~춘천</t>
    <phoneticPr fontId="1" type="noConversion"/>
  </si>
  <si>
    <t>익산~여수엑스포</t>
    <phoneticPr fontId="1" type="noConversion"/>
  </si>
  <si>
    <t>장항선 외</t>
    <phoneticPr fontId="1" type="noConversion"/>
  </si>
  <si>
    <t>2 0 1 2</t>
    <phoneticPr fontId="1" type="noConversion"/>
  </si>
  <si>
    <t>왕십리~망포</t>
    <phoneticPr fontId="1" type="noConversion"/>
  </si>
  <si>
    <t>삼랑진~광주송정</t>
    <phoneticPr fontId="1" type="noConversion"/>
  </si>
  <si>
    <t>2 0 1 3</t>
    <phoneticPr fontId="1" type="noConversion"/>
  </si>
  <si>
    <t>2 0 1 4</t>
    <phoneticPr fontId="1" type="noConversion"/>
  </si>
  <si>
    <t>2 0 1 5</t>
    <phoneticPr fontId="1" type="noConversion"/>
  </si>
  <si>
    <t>오송-광주송정</t>
    <phoneticPr fontId="1" type="noConversion"/>
  </si>
  <si>
    <t>왕십리~수원</t>
    <phoneticPr fontId="1" type="noConversion"/>
  </si>
  <si>
    <t>망우~춘천</t>
    <phoneticPr fontId="1" type="noConversion"/>
  </si>
  <si>
    <t>2 0 1 6</t>
    <phoneticPr fontId="1" type="noConversion"/>
  </si>
  <si>
    <t>가  선  현  황</t>
    <phoneticPr fontId="1" type="noConversion"/>
  </si>
  <si>
    <t xml:space="preserve"> </t>
    <phoneticPr fontId="1" type="noConversion"/>
  </si>
  <si>
    <t>선                                  별</t>
    <phoneticPr fontId="1" type="noConversion"/>
  </si>
  <si>
    <t>전      철      화      구      간</t>
    <phoneticPr fontId="1" type="noConversion"/>
  </si>
  <si>
    <t>가선연장 ㎞</t>
    <phoneticPr fontId="1" type="noConversion"/>
  </si>
  <si>
    <t>궤도연장 ㎞</t>
    <phoneticPr fontId="1" type="noConversion"/>
  </si>
  <si>
    <t>기    사</t>
    <phoneticPr fontId="1" type="noConversion"/>
  </si>
  <si>
    <t>본선</t>
    <phoneticPr fontId="1" type="noConversion"/>
  </si>
  <si>
    <t>측선</t>
    <phoneticPr fontId="1" type="noConversion"/>
  </si>
  <si>
    <t>고   속   선</t>
    <phoneticPr fontId="1" type="noConversion"/>
  </si>
  <si>
    <t>시   흥 - 부   산</t>
    <phoneticPr fontId="1" type="noConversion"/>
  </si>
  <si>
    <t>수서- 평택</t>
    <phoneticPr fontId="1" type="noConversion"/>
  </si>
  <si>
    <t>시흥,대전,대구,부산,건천</t>
  </si>
  <si>
    <t>소        계</t>
    <phoneticPr fontId="1" type="noConversion"/>
  </si>
  <si>
    <t>경   의   선</t>
    <phoneticPr fontId="1" type="noConversion"/>
  </si>
  <si>
    <t>서   울 - 화   전</t>
    <phoneticPr fontId="1" type="noConversion"/>
  </si>
  <si>
    <t>경   부   선</t>
    <phoneticPr fontId="1" type="noConversion"/>
  </si>
  <si>
    <t>서   울 - 부  산</t>
    <phoneticPr fontId="1" type="noConversion"/>
  </si>
  <si>
    <t>호   남   선</t>
    <phoneticPr fontId="1" type="noConversion"/>
  </si>
  <si>
    <t>조차장 - 목   포</t>
    <phoneticPr fontId="1" type="noConversion"/>
  </si>
  <si>
    <t>경   인   선</t>
    <phoneticPr fontId="1" type="noConversion"/>
  </si>
  <si>
    <t>구   로 - 인   천</t>
    <phoneticPr fontId="1" type="noConversion"/>
  </si>
  <si>
    <t>경   원   선</t>
    <phoneticPr fontId="1" type="noConversion"/>
  </si>
  <si>
    <t>용   산 - 소요산</t>
    <phoneticPr fontId="1" type="noConversion"/>
  </si>
  <si>
    <t>안   산   선</t>
    <phoneticPr fontId="1" type="noConversion"/>
  </si>
  <si>
    <t>금   정 - 오이도</t>
    <phoneticPr fontId="1" type="noConversion"/>
  </si>
  <si>
    <t>분   당   선</t>
    <phoneticPr fontId="1" type="noConversion"/>
  </si>
  <si>
    <t>왕십리 - 망  포</t>
    <phoneticPr fontId="1" type="noConversion"/>
  </si>
  <si>
    <t>과   천   선</t>
    <phoneticPr fontId="1" type="noConversion"/>
  </si>
  <si>
    <t>금   정 - 남태령</t>
    <phoneticPr fontId="1" type="noConversion"/>
  </si>
  <si>
    <t>일   산   선</t>
    <phoneticPr fontId="1" type="noConversion"/>
  </si>
  <si>
    <t>지   축 - 대   화</t>
    <phoneticPr fontId="1" type="noConversion"/>
  </si>
  <si>
    <t>충   북   선</t>
    <phoneticPr fontId="1" type="noConversion"/>
  </si>
  <si>
    <t>조치원 - 봉   양</t>
    <phoneticPr fontId="1" type="noConversion"/>
  </si>
  <si>
    <t>중   앙   선</t>
    <phoneticPr fontId="1" type="noConversion"/>
  </si>
  <si>
    <t>청량리 - 영   주</t>
    <phoneticPr fontId="1" type="noConversion"/>
  </si>
  <si>
    <t>태   백   선</t>
    <phoneticPr fontId="1" type="noConversion"/>
  </si>
  <si>
    <t>제   천 - 백   산</t>
    <phoneticPr fontId="1" type="noConversion"/>
  </si>
  <si>
    <t>영   동   선</t>
    <phoneticPr fontId="1" type="noConversion"/>
  </si>
  <si>
    <t>영   주 - 강   릉</t>
    <phoneticPr fontId="1" type="noConversion"/>
  </si>
  <si>
    <t>경   전   선</t>
    <phoneticPr fontId="1" type="noConversion"/>
  </si>
  <si>
    <t>삼랑진 - 광주송정</t>
    <phoneticPr fontId="1" type="noConversion"/>
  </si>
  <si>
    <t>경   춘   선</t>
    <phoneticPr fontId="1" type="noConversion"/>
  </si>
  <si>
    <t>망   우 - 춘   천</t>
    <phoneticPr fontId="1" type="noConversion"/>
  </si>
  <si>
    <t>전   라   선</t>
    <phoneticPr fontId="1" type="noConversion"/>
  </si>
  <si>
    <t>익산 - 여수엑스포</t>
    <phoneticPr fontId="1" type="noConversion"/>
  </si>
  <si>
    <t>기   타   선</t>
    <phoneticPr fontId="1" type="noConversion"/>
  </si>
  <si>
    <t>소        계</t>
    <phoneticPr fontId="1" type="noConversion"/>
  </si>
  <si>
    <t xml:space="preserve">  </t>
    <phoneticPr fontId="1" type="noConversion"/>
  </si>
  <si>
    <t>품명</t>
    <phoneticPr fontId="1" type="noConversion"/>
  </si>
  <si>
    <t>콘크리트주</t>
    <phoneticPr fontId="1" type="noConversion"/>
  </si>
  <si>
    <t>철  주</t>
    <phoneticPr fontId="1" type="noConversion"/>
  </si>
  <si>
    <t>고정비임</t>
    <phoneticPr fontId="1" type="noConversion"/>
  </si>
  <si>
    <t>스펜선비임</t>
    <phoneticPr fontId="1" type="noConversion"/>
  </si>
  <si>
    <t>가동브래키트</t>
    <phoneticPr fontId="1" type="noConversion"/>
  </si>
  <si>
    <t>전  차  선</t>
    <phoneticPr fontId="1" type="noConversion"/>
  </si>
  <si>
    <t>조가선</t>
    <phoneticPr fontId="1" type="noConversion"/>
  </si>
  <si>
    <t>급전선</t>
    <phoneticPr fontId="1" type="noConversion"/>
  </si>
  <si>
    <t>보호선</t>
    <phoneticPr fontId="1" type="noConversion"/>
  </si>
  <si>
    <t>110㎟</t>
    <phoneticPr fontId="1" type="noConversion"/>
  </si>
  <si>
    <t>150㎟</t>
    <phoneticPr fontId="1" type="noConversion"/>
  </si>
  <si>
    <t>170㎟</t>
    <phoneticPr fontId="1" type="noConversion"/>
  </si>
  <si>
    <t>cdcu</t>
    <phoneticPr fontId="1" type="noConversion"/>
  </si>
  <si>
    <t>bz</t>
    <phoneticPr fontId="1" type="noConversion"/>
  </si>
  <si>
    <t>R-bar, T-bar</t>
    <phoneticPr fontId="1" type="noConversion"/>
  </si>
  <si>
    <t>개  EA</t>
    <phoneticPr fontId="1" type="noConversion"/>
  </si>
  <si>
    <t>개  EA</t>
    <phoneticPr fontId="1" type="noConversion"/>
  </si>
  <si>
    <t>㎞</t>
    <phoneticPr fontId="1" type="noConversion"/>
  </si>
  <si>
    <t>합         계</t>
    <phoneticPr fontId="1" type="noConversion"/>
  </si>
  <si>
    <t>고    속    선</t>
    <phoneticPr fontId="1" type="noConversion"/>
  </si>
  <si>
    <t xml:space="preserve"> -</t>
  </si>
  <si>
    <t>고속 연결선</t>
    <phoneticPr fontId="1" type="noConversion"/>
  </si>
  <si>
    <t>경           의</t>
    <phoneticPr fontId="1" type="noConversion"/>
  </si>
  <si>
    <t>경           부</t>
    <phoneticPr fontId="1" type="noConversion"/>
  </si>
  <si>
    <t>호           남</t>
    <phoneticPr fontId="1" type="noConversion"/>
  </si>
  <si>
    <t>경           인</t>
    <phoneticPr fontId="1" type="noConversion"/>
  </si>
  <si>
    <t>경           원</t>
    <phoneticPr fontId="1" type="noConversion"/>
  </si>
  <si>
    <t>안           산</t>
    <phoneticPr fontId="1" type="noConversion"/>
  </si>
  <si>
    <t>분           당</t>
    <phoneticPr fontId="1" type="noConversion"/>
  </si>
  <si>
    <t>과           천</t>
    <phoneticPr fontId="1" type="noConversion"/>
  </si>
  <si>
    <t>일           산</t>
    <phoneticPr fontId="1" type="noConversion"/>
  </si>
  <si>
    <t>충           북</t>
    <phoneticPr fontId="1" type="noConversion"/>
  </si>
  <si>
    <t>중           앙</t>
    <phoneticPr fontId="1" type="noConversion"/>
  </si>
  <si>
    <t>태           백</t>
    <phoneticPr fontId="1" type="noConversion"/>
  </si>
  <si>
    <t>영           동</t>
    <phoneticPr fontId="1" type="noConversion"/>
  </si>
  <si>
    <t>경          춘</t>
    <phoneticPr fontId="1" type="noConversion"/>
  </si>
  <si>
    <t>경          전</t>
    <phoneticPr fontId="1" type="noConversion"/>
  </si>
  <si>
    <t>전          라</t>
    <phoneticPr fontId="1" type="noConversion"/>
  </si>
  <si>
    <t>기           타</t>
    <phoneticPr fontId="1" type="noConversion"/>
  </si>
  <si>
    <t>시 설 물  현 황 (2)</t>
    <phoneticPr fontId="1" type="noConversion"/>
  </si>
  <si>
    <t>품명</t>
    <phoneticPr fontId="1" type="noConversion"/>
  </si>
  <si>
    <t>가공지선</t>
    <phoneticPr fontId="1" type="noConversion"/>
  </si>
  <si>
    <t>장력조정장치</t>
    <phoneticPr fontId="1" type="noConversion"/>
  </si>
  <si>
    <t>인류장치</t>
    <phoneticPr fontId="1" type="noConversion"/>
  </si>
  <si>
    <t>절연구분장치</t>
    <phoneticPr fontId="1" type="noConversion"/>
  </si>
  <si>
    <t>애자형섹숀</t>
    <phoneticPr fontId="1" type="noConversion"/>
  </si>
  <si>
    <t>에어섹숀</t>
    <phoneticPr fontId="1" type="noConversion"/>
  </si>
  <si>
    <t>단로기</t>
    <phoneticPr fontId="1" type="noConversion"/>
  </si>
  <si>
    <t>현 수 애 자</t>
    <phoneticPr fontId="1" type="noConversion"/>
  </si>
  <si>
    <t>지지애자</t>
    <phoneticPr fontId="1" type="noConversion"/>
  </si>
  <si>
    <t>장간애자</t>
    <phoneticPr fontId="1" type="noConversion"/>
  </si>
  <si>
    <t>하수강</t>
    <phoneticPr fontId="1" type="noConversion"/>
  </si>
  <si>
    <t>흡상변압기</t>
    <phoneticPr fontId="1" type="noConversion"/>
  </si>
  <si>
    <t>㎞</t>
    <phoneticPr fontId="1" type="noConversion"/>
  </si>
  <si>
    <t>합           계</t>
    <phoneticPr fontId="1" type="noConversion"/>
  </si>
  <si>
    <t>고    속    선</t>
    <phoneticPr fontId="1" type="noConversion"/>
  </si>
  <si>
    <t>고속 연결선</t>
    <phoneticPr fontId="1" type="noConversion"/>
  </si>
  <si>
    <t>경           의</t>
    <phoneticPr fontId="1" type="noConversion"/>
  </si>
  <si>
    <t>전          라</t>
    <phoneticPr fontId="1" type="noConversion"/>
  </si>
  <si>
    <t>기           타</t>
    <phoneticPr fontId="1" type="noConversion"/>
  </si>
  <si>
    <t>시 설 물 현 황 (1)</t>
    <phoneticPr fontId="1" type="noConversion"/>
  </si>
  <si>
    <t>구        분</t>
    <phoneticPr fontId="1" type="noConversion"/>
  </si>
  <si>
    <t>계</t>
    <phoneticPr fontId="1" type="noConversion"/>
  </si>
  <si>
    <t>4.48MVA</t>
    <phoneticPr fontId="1" type="noConversion"/>
  </si>
  <si>
    <t>5MVA</t>
    <phoneticPr fontId="1" type="noConversion"/>
  </si>
  <si>
    <t>10MVA</t>
    <phoneticPr fontId="1" type="noConversion"/>
  </si>
  <si>
    <t>22MVA</t>
    <phoneticPr fontId="1" type="noConversion"/>
  </si>
  <si>
    <t>30MVA</t>
    <phoneticPr fontId="1" type="noConversion"/>
  </si>
  <si>
    <t>33MVA</t>
    <phoneticPr fontId="1" type="noConversion"/>
  </si>
  <si>
    <t>36MVA</t>
    <phoneticPr fontId="1" type="noConversion"/>
  </si>
  <si>
    <t>40MVA</t>
    <phoneticPr fontId="1" type="noConversion"/>
  </si>
  <si>
    <t>45MVA</t>
    <phoneticPr fontId="1" type="noConversion"/>
  </si>
  <si>
    <t>60MVA</t>
    <phoneticPr fontId="1" type="noConversion"/>
  </si>
  <si>
    <t>75MVA</t>
    <phoneticPr fontId="1" type="noConversion"/>
  </si>
  <si>
    <t>90MVA</t>
    <phoneticPr fontId="1" type="noConversion"/>
  </si>
  <si>
    <t>계</t>
    <phoneticPr fontId="1" type="noConversion"/>
  </si>
  <si>
    <t>3MVA</t>
    <phoneticPr fontId="1" type="noConversion"/>
  </si>
  <si>
    <t>5MVA</t>
    <phoneticPr fontId="1" type="noConversion"/>
  </si>
  <si>
    <t>6
MVA</t>
    <phoneticPr fontId="1" type="noConversion"/>
  </si>
  <si>
    <t>7.5MVA</t>
    <phoneticPr fontId="1" type="noConversion"/>
  </si>
  <si>
    <t>10MVA</t>
    <phoneticPr fontId="1" type="noConversion"/>
  </si>
  <si>
    <t>15MVA</t>
    <phoneticPr fontId="1" type="noConversion"/>
  </si>
  <si>
    <t>4000
KW</t>
    <phoneticPr fontId="1" type="noConversion"/>
  </si>
  <si>
    <t>계</t>
    <phoneticPr fontId="1" type="noConversion"/>
  </si>
  <si>
    <t>500KVA</t>
    <phoneticPr fontId="1" type="noConversion"/>
  </si>
  <si>
    <t>1000KVA</t>
    <phoneticPr fontId="1" type="noConversion"/>
  </si>
  <si>
    <t>2000KVA</t>
    <phoneticPr fontId="1" type="noConversion"/>
  </si>
  <si>
    <t>4000KVA</t>
    <phoneticPr fontId="1" type="noConversion"/>
  </si>
  <si>
    <t>5000KVA</t>
    <phoneticPr fontId="1" type="noConversion"/>
  </si>
  <si>
    <t>7500KVA</t>
    <phoneticPr fontId="1" type="noConversion"/>
  </si>
  <si>
    <t>8000KVA</t>
    <phoneticPr fontId="1" type="noConversion"/>
  </si>
  <si>
    <t>15000KVA</t>
    <phoneticPr fontId="1" type="noConversion"/>
  </si>
  <si>
    <t>20KVA</t>
    <phoneticPr fontId="1" type="noConversion"/>
  </si>
  <si>
    <t>30KVA</t>
    <phoneticPr fontId="1" type="noConversion"/>
  </si>
  <si>
    <t>50KVA</t>
    <phoneticPr fontId="1" type="noConversion"/>
  </si>
  <si>
    <t>75KVA</t>
    <phoneticPr fontId="1" type="noConversion"/>
  </si>
  <si>
    <t>100KVA</t>
    <phoneticPr fontId="1" type="noConversion"/>
  </si>
  <si>
    <t>150KVA</t>
    <phoneticPr fontId="1" type="noConversion"/>
  </si>
  <si>
    <t>200KVA</t>
    <phoneticPr fontId="1" type="noConversion"/>
  </si>
  <si>
    <t>250KVA</t>
    <phoneticPr fontId="1" type="noConversion"/>
  </si>
  <si>
    <t>300KVA</t>
    <phoneticPr fontId="1" type="noConversion"/>
  </si>
  <si>
    <t>600KVA</t>
    <phoneticPr fontId="1" type="noConversion"/>
  </si>
  <si>
    <t>특고용</t>
    <phoneticPr fontId="1" type="noConversion"/>
  </si>
  <si>
    <t>(대)</t>
    <phoneticPr fontId="1" type="noConversion"/>
  </si>
  <si>
    <t>(대)</t>
    <phoneticPr fontId="1" type="noConversion"/>
  </si>
  <si>
    <t>(대</t>
    <phoneticPr fontId="1" type="noConversion"/>
  </si>
  <si>
    <t>합       계</t>
    <phoneticPr fontId="1" type="noConversion"/>
  </si>
  <si>
    <t>시 설 물 현 황 (4)</t>
    <phoneticPr fontId="1" type="noConversion"/>
  </si>
  <si>
    <t>구        분</t>
    <phoneticPr fontId="1" type="noConversion"/>
  </si>
  <si>
    <t>Ground</t>
    <phoneticPr fontId="1" type="noConversion"/>
  </si>
  <si>
    <t>사령실</t>
    <phoneticPr fontId="1" type="noConversion"/>
  </si>
  <si>
    <t>Unit</t>
    <phoneticPr fontId="1" type="noConversion"/>
  </si>
  <si>
    <t>CU
(Communication
UNIT)</t>
    <phoneticPr fontId="1" type="noConversion"/>
  </si>
  <si>
    <t>RTU(Romote Terminal Unit)</t>
    <phoneticPr fontId="1" type="noConversion"/>
  </si>
  <si>
    <t>특고용</t>
    <phoneticPr fontId="1" type="noConversion"/>
  </si>
  <si>
    <t>직  렬</t>
    <phoneticPr fontId="1" type="noConversion"/>
  </si>
  <si>
    <t>병  렬</t>
    <phoneticPr fontId="1" type="noConversion"/>
  </si>
  <si>
    <t>각  종</t>
    <phoneticPr fontId="1" type="noConversion"/>
  </si>
  <si>
    <t>Protection</t>
    <phoneticPr fontId="1" type="noConversion"/>
  </si>
  <si>
    <t>50~400ℓ</t>
    <phoneticPr fontId="1" type="noConversion"/>
  </si>
  <si>
    <t>변전소동</t>
    <phoneticPr fontId="1" type="noConversion"/>
  </si>
  <si>
    <t>SS,SP,SSP,PP</t>
    <phoneticPr fontId="1" type="noConversion"/>
  </si>
  <si>
    <t>Extra High</t>
    <phoneticPr fontId="1" type="noConversion"/>
  </si>
  <si>
    <t>Series</t>
    <phoneticPr fontId="1" type="noConversion"/>
  </si>
  <si>
    <t>parallel</t>
    <phoneticPr fontId="1" type="noConversion"/>
  </si>
  <si>
    <t>Various</t>
    <phoneticPr fontId="1" type="noConversion"/>
  </si>
  <si>
    <t>10KV</t>
    <phoneticPr fontId="1" type="noConversion"/>
  </si>
  <si>
    <t>3KV</t>
    <phoneticPr fontId="1" type="noConversion"/>
  </si>
  <si>
    <t>SS</t>
    <phoneticPr fontId="1" type="noConversion"/>
  </si>
  <si>
    <t>SS,SP,SSP</t>
    <phoneticPr fontId="1" type="noConversion"/>
  </si>
  <si>
    <t>Voltage</t>
    <phoneticPr fontId="1" type="noConversion"/>
  </si>
  <si>
    <t>Type</t>
    <phoneticPr fontId="1" type="noConversion"/>
  </si>
  <si>
    <t>(개)</t>
    <phoneticPr fontId="1" type="noConversion"/>
  </si>
  <si>
    <t>(대)</t>
    <phoneticPr fontId="1" type="noConversion"/>
  </si>
  <si>
    <t>(식)</t>
    <phoneticPr fontId="1" type="noConversion"/>
  </si>
  <si>
    <t xml:space="preserve">
본
부
별
</t>
    <phoneticPr fontId="1" type="noConversion"/>
  </si>
  <si>
    <t>합       계</t>
    <phoneticPr fontId="1" type="noConversion"/>
  </si>
  <si>
    <t>서울본부</t>
    <phoneticPr fontId="1" type="noConversion"/>
  </si>
  <si>
    <t>수도권서부본부</t>
    <phoneticPr fontId="1" type="noConversion"/>
  </si>
  <si>
    <t>수도권동부본부</t>
    <phoneticPr fontId="1" type="noConversion"/>
  </si>
  <si>
    <t>강원본부</t>
    <phoneticPr fontId="1" type="noConversion"/>
  </si>
  <si>
    <t>대전충남본부</t>
    <phoneticPr fontId="1" type="noConversion"/>
  </si>
  <si>
    <t>충북본부</t>
    <phoneticPr fontId="1" type="noConversion"/>
  </si>
  <si>
    <t>광주본부</t>
    <phoneticPr fontId="1" type="noConversion"/>
  </si>
  <si>
    <t>전북본부</t>
    <phoneticPr fontId="1" type="noConversion"/>
  </si>
  <si>
    <t>경북본부</t>
    <phoneticPr fontId="1" type="noConversion"/>
  </si>
  <si>
    <t>대구본부</t>
    <phoneticPr fontId="1" type="noConversion"/>
  </si>
  <si>
    <t>부산본부</t>
    <phoneticPr fontId="1" type="noConversion"/>
  </si>
  <si>
    <t>전남본부</t>
    <phoneticPr fontId="1" type="noConversion"/>
  </si>
  <si>
    <t>오송고속철도전기소</t>
    <phoneticPr fontId="1" type="noConversion"/>
  </si>
  <si>
    <t>경주고속철도전기소</t>
    <phoneticPr fontId="1" type="noConversion"/>
  </si>
  <si>
    <t>정읍고속철도전기소</t>
    <phoneticPr fontId="1" type="noConversion"/>
  </si>
  <si>
    <t>철도교통관제센터</t>
    <phoneticPr fontId="1" type="noConversion"/>
  </si>
  <si>
    <t>2 0 1 3</t>
    <phoneticPr fontId="1" type="noConversion"/>
  </si>
  <si>
    <t>2 0 1 5</t>
  </si>
  <si>
    <t>물  현  황 (1)</t>
    <phoneticPr fontId="1" type="noConversion"/>
  </si>
  <si>
    <t>배    전    주</t>
    <phoneticPr fontId="1" type="noConversion"/>
  </si>
  <si>
    <t>지  주  류</t>
    <phoneticPr fontId="1" type="noConversion"/>
  </si>
  <si>
    <t>배  전  선</t>
    <phoneticPr fontId="1" type="noConversion"/>
  </si>
  <si>
    <t>지  지  물</t>
    <phoneticPr fontId="1" type="noConversion"/>
  </si>
  <si>
    <t>투  광  기</t>
    <phoneticPr fontId="1" type="noConversion"/>
  </si>
  <si>
    <t>구           분</t>
    <phoneticPr fontId="1" type="noConversion"/>
  </si>
  <si>
    <t>목  주</t>
    <phoneticPr fontId="1" type="noConversion"/>
  </si>
  <si>
    <t>콘크리트주</t>
    <phoneticPr fontId="1" type="noConversion"/>
  </si>
  <si>
    <t>철  주</t>
    <phoneticPr fontId="1" type="noConversion"/>
  </si>
  <si>
    <t>철  탑</t>
    <phoneticPr fontId="1" type="noConversion"/>
  </si>
  <si>
    <t>지  선</t>
    <phoneticPr fontId="1" type="noConversion"/>
  </si>
  <si>
    <t>지  주</t>
    <phoneticPr fontId="1" type="noConversion"/>
  </si>
  <si>
    <t>가공선</t>
    <phoneticPr fontId="1" type="noConversion"/>
  </si>
  <si>
    <t>케이블</t>
    <phoneticPr fontId="1" type="noConversion"/>
  </si>
  <si>
    <t>완  목</t>
    <phoneticPr fontId="1" type="noConversion"/>
  </si>
  <si>
    <t>완  철</t>
    <phoneticPr fontId="1" type="noConversion"/>
  </si>
  <si>
    <t>애  자</t>
    <phoneticPr fontId="1" type="noConversion"/>
  </si>
  <si>
    <t>백열등</t>
    <phoneticPr fontId="1" type="noConversion"/>
  </si>
  <si>
    <t>형광등</t>
    <phoneticPr fontId="1" type="noConversion"/>
  </si>
  <si>
    <t>나트륨등</t>
    <phoneticPr fontId="1" type="noConversion"/>
  </si>
  <si>
    <t>메탈헬라이드등</t>
    <phoneticPr fontId="1" type="noConversion"/>
  </si>
  <si>
    <t>(본)</t>
    <phoneticPr fontId="1" type="noConversion"/>
  </si>
  <si>
    <t>(기)</t>
    <phoneticPr fontId="1" type="noConversion"/>
  </si>
  <si>
    <t>(연장m)</t>
    <phoneticPr fontId="1" type="noConversion"/>
  </si>
  <si>
    <t>(외장m)</t>
    <phoneticPr fontId="1" type="noConversion"/>
  </si>
  <si>
    <t>(개)</t>
    <phoneticPr fontId="1" type="noConversion"/>
  </si>
  <si>
    <t>1 9 9 9</t>
    <phoneticPr fontId="1" type="noConversion"/>
  </si>
  <si>
    <t>2 0 0 0</t>
    <phoneticPr fontId="1" type="noConversion"/>
  </si>
  <si>
    <t>2 0 0 1</t>
    <phoneticPr fontId="1" type="noConversion"/>
  </si>
  <si>
    <t>2 0 0 2</t>
    <phoneticPr fontId="1" type="noConversion"/>
  </si>
  <si>
    <t>2 0 0 3</t>
    <phoneticPr fontId="1" type="noConversion"/>
  </si>
  <si>
    <t>2 0 0 4</t>
    <phoneticPr fontId="1" type="noConversion"/>
  </si>
  <si>
    <t>2 0 0 5</t>
    <phoneticPr fontId="1" type="noConversion"/>
  </si>
  <si>
    <t>2 0 0 6</t>
    <phoneticPr fontId="1" type="noConversion"/>
  </si>
  <si>
    <t>2 0 0 7</t>
    <phoneticPr fontId="1" type="noConversion"/>
  </si>
  <si>
    <t>2 0 0 8</t>
    <phoneticPr fontId="1" type="noConversion"/>
  </si>
  <si>
    <t>2 0 0 9</t>
    <phoneticPr fontId="1" type="noConversion"/>
  </si>
  <si>
    <t>2 0 1 0</t>
    <phoneticPr fontId="1" type="noConversion"/>
  </si>
  <si>
    <t>2 0 1 1</t>
    <phoneticPr fontId="1" type="noConversion"/>
  </si>
  <si>
    <t>2 0 1 2</t>
    <phoneticPr fontId="1" type="noConversion"/>
  </si>
  <si>
    <t>2 0 1 3</t>
    <phoneticPr fontId="1" type="noConversion"/>
  </si>
  <si>
    <t>2 0 1 4</t>
    <phoneticPr fontId="1" type="noConversion"/>
  </si>
  <si>
    <t>2 0 1 5</t>
    <phoneticPr fontId="1" type="noConversion"/>
  </si>
  <si>
    <t>물  현  황 (2)</t>
    <phoneticPr fontId="1" type="noConversion"/>
  </si>
  <si>
    <t>계</t>
    <phoneticPr fontId="1" type="noConversion"/>
  </si>
  <si>
    <t>백열등</t>
    <phoneticPr fontId="1" type="noConversion"/>
  </si>
  <si>
    <t>형광등</t>
    <phoneticPr fontId="1" type="noConversion"/>
  </si>
  <si>
    <t>수은등</t>
    <phoneticPr fontId="1" type="noConversion"/>
  </si>
  <si>
    <t>나트륨등</t>
    <phoneticPr fontId="1" type="noConversion"/>
  </si>
  <si>
    <t>메탈헬라이드등</t>
    <phoneticPr fontId="1" type="noConversion"/>
  </si>
  <si>
    <t>배전반</t>
    <phoneticPr fontId="1" type="noConversion"/>
  </si>
  <si>
    <t>분전함</t>
    <phoneticPr fontId="1" type="noConversion"/>
  </si>
  <si>
    <t>유입개폐기</t>
    <phoneticPr fontId="1" type="noConversion"/>
  </si>
  <si>
    <t>애자형개폐기</t>
    <phoneticPr fontId="1" type="noConversion"/>
  </si>
  <si>
    <t>점멸기</t>
    <phoneticPr fontId="1" type="noConversion"/>
  </si>
  <si>
    <t>콘센트</t>
    <phoneticPr fontId="1" type="noConversion"/>
  </si>
  <si>
    <t>(개)</t>
    <phoneticPr fontId="1" type="noConversion"/>
  </si>
  <si>
    <t>(면)</t>
    <phoneticPr fontId="1" type="noConversion"/>
  </si>
  <si>
    <t>1 9 9 3</t>
    <phoneticPr fontId="1" type="noConversion"/>
  </si>
  <si>
    <t>1 9 9 4</t>
    <phoneticPr fontId="1" type="noConversion"/>
  </si>
  <si>
    <t>1 9 9 5</t>
    <phoneticPr fontId="1" type="noConversion"/>
  </si>
  <si>
    <t>1 9 9 6</t>
    <phoneticPr fontId="1" type="noConversion"/>
  </si>
  <si>
    <t>1 9 9 7</t>
    <phoneticPr fontId="1" type="noConversion"/>
  </si>
  <si>
    <t>1 9 9 8</t>
    <phoneticPr fontId="1" type="noConversion"/>
  </si>
  <si>
    <t>1 9 9 9</t>
    <phoneticPr fontId="1" type="noConversion"/>
  </si>
  <si>
    <t>2 0 0 0</t>
    <phoneticPr fontId="1" type="noConversion"/>
  </si>
  <si>
    <t>2 0 0 1</t>
    <phoneticPr fontId="1" type="noConversion"/>
  </si>
  <si>
    <t>2 0 0 2</t>
    <phoneticPr fontId="1" type="noConversion"/>
  </si>
  <si>
    <t>2 0 0 3</t>
    <phoneticPr fontId="1" type="noConversion"/>
  </si>
  <si>
    <t>2 0 0 5</t>
    <phoneticPr fontId="1" type="noConversion"/>
  </si>
  <si>
    <t>2 0 0 7</t>
    <phoneticPr fontId="1" type="noConversion"/>
  </si>
  <si>
    <t>2 0 0 8</t>
    <phoneticPr fontId="1" type="noConversion"/>
  </si>
  <si>
    <t>2 0 0 9</t>
    <phoneticPr fontId="1" type="noConversion"/>
  </si>
  <si>
    <t>2 0 1 0</t>
    <phoneticPr fontId="1" type="noConversion"/>
  </si>
  <si>
    <t>2 0 1 1</t>
    <phoneticPr fontId="1" type="noConversion"/>
  </si>
  <si>
    <t>2 0 1 2</t>
    <phoneticPr fontId="1" type="noConversion"/>
  </si>
  <si>
    <t>2 0 1 3</t>
    <phoneticPr fontId="1" type="noConversion"/>
  </si>
  <si>
    <t>2 0 1 4</t>
    <phoneticPr fontId="1" type="noConversion"/>
  </si>
  <si>
    <t>2 0 1 5</t>
    <phoneticPr fontId="1" type="noConversion"/>
  </si>
  <si>
    <t>2 0 1 6</t>
    <phoneticPr fontId="1" type="noConversion"/>
  </si>
  <si>
    <t>서울</t>
    <phoneticPr fontId="1" type="noConversion"/>
  </si>
  <si>
    <t>수도권서부</t>
    <phoneticPr fontId="1" type="noConversion"/>
  </si>
  <si>
    <t>수도권동부</t>
    <phoneticPr fontId="1" type="noConversion"/>
  </si>
  <si>
    <t>강원</t>
    <phoneticPr fontId="1" type="noConversion"/>
  </si>
  <si>
    <t>대전</t>
    <phoneticPr fontId="1" type="noConversion"/>
  </si>
  <si>
    <t>충북</t>
    <phoneticPr fontId="1" type="noConversion"/>
  </si>
  <si>
    <t>광주</t>
    <phoneticPr fontId="1" type="noConversion"/>
  </si>
  <si>
    <t>전북</t>
    <phoneticPr fontId="1" type="noConversion"/>
  </si>
  <si>
    <t>전남</t>
    <phoneticPr fontId="1" type="noConversion"/>
  </si>
  <si>
    <t>대구</t>
    <phoneticPr fontId="1" type="noConversion"/>
  </si>
  <si>
    <t>경북</t>
    <phoneticPr fontId="1" type="noConversion"/>
  </si>
  <si>
    <t>부산경남</t>
    <phoneticPr fontId="1" type="noConversion"/>
  </si>
  <si>
    <t>오송고속철도</t>
    <phoneticPr fontId="1" type="noConversion"/>
  </si>
  <si>
    <t>경주고속철도</t>
    <phoneticPr fontId="1" type="noConversion"/>
  </si>
  <si>
    <t>정읍고속철도</t>
    <phoneticPr fontId="1" type="noConversion"/>
  </si>
  <si>
    <t>서울</t>
    <phoneticPr fontId="1" type="noConversion"/>
  </si>
  <si>
    <t>수도권서부</t>
    <phoneticPr fontId="1" type="noConversion"/>
  </si>
  <si>
    <t>수도권동부</t>
    <phoneticPr fontId="1" type="noConversion"/>
  </si>
  <si>
    <t>강원</t>
    <phoneticPr fontId="1" type="noConversion"/>
  </si>
  <si>
    <t>대전</t>
    <phoneticPr fontId="1" type="noConversion"/>
  </si>
  <si>
    <t>충북</t>
    <phoneticPr fontId="1" type="noConversion"/>
  </si>
  <si>
    <t>광주</t>
    <phoneticPr fontId="1" type="noConversion"/>
  </si>
  <si>
    <t>전북</t>
    <phoneticPr fontId="1" type="noConversion"/>
  </si>
  <si>
    <t>전남</t>
    <phoneticPr fontId="1" type="noConversion"/>
  </si>
  <si>
    <t>대구</t>
    <phoneticPr fontId="1" type="noConversion"/>
  </si>
  <si>
    <t>경북</t>
    <phoneticPr fontId="1" type="noConversion"/>
  </si>
  <si>
    <t>부산경남</t>
    <phoneticPr fontId="1" type="noConversion"/>
  </si>
  <si>
    <t>오송고속철도</t>
    <phoneticPr fontId="1" type="noConversion"/>
  </si>
  <si>
    <t>경주고속철도</t>
    <phoneticPr fontId="1" type="noConversion"/>
  </si>
  <si>
    <t>정읍고속철도</t>
    <phoneticPr fontId="1" type="noConversion"/>
  </si>
  <si>
    <t>사  용  량 현 황</t>
    <phoneticPr fontId="1" type="noConversion"/>
  </si>
  <si>
    <t>수  도  권</t>
    <phoneticPr fontId="1" type="noConversion"/>
  </si>
  <si>
    <t>경부고속선</t>
    <phoneticPr fontId="1" type="noConversion"/>
  </si>
  <si>
    <t>호남고속선</t>
    <phoneticPr fontId="1" type="noConversion"/>
  </si>
  <si>
    <t>경부선</t>
    <phoneticPr fontId="1" type="noConversion"/>
  </si>
  <si>
    <t>호남선</t>
    <phoneticPr fontId="1" type="noConversion"/>
  </si>
  <si>
    <t>중앙선</t>
    <phoneticPr fontId="1" type="noConversion"/>
  </si>
  <si>
    <t>태백선</t>
    <phoneticPr fontId="1" type="noConversion"/>
  </si>
  <si>
    <t>영동선</t>
    <phoneticPr fontId="1" type="noConversion"/>
  </si>
  <si>
    <t>충북선</t>
    <phoneticPr fontId="1" type="noConversion"/>
  </si>
  <si>
    <t>전라선</t>
    <phoneticPr fontId="1" type="noConversion"/>
  </si>
  <si>
    <t>합      계</t>
    <phoneticPr fontId="1" type="noConversion"/>
  </si>
  <si>
    <t>단    가</t>
    <phoneticPr fontId="1" type="noConversion"/>
  </si>
  <si>
    <t>사용량 kWh</t>
    <phoneticPr fontId="1" type="noConversion"/>
  </si>
  <si>
    <t>요금 Won</t>
    <phoneticPr fontId="1" type="noConversion"/>
  </si>
  <si>
    <t>(Won/kWh)</t>
    <phoneticPr fontId="1" type="noConversion"/>
  </si>
  <si>
    <t>2 0 0 5</t>
    <phoneticPr fontId="1" type="noConversion"/>
  </si>
  <si>
    <t>2 0 0 7</t>
    <phoneticPr fontId="1" type="noConversion"/>
  </si>
  <si>
    <t>2 0 0 8</t>
    <phoneticPr fontId="1" type="noConversion"/>
  </si>
  <si>
    <t>2 0 1 0</t>
    <phoneticPr fontId="1" type="noConversion"/>
  </si>
  <si>
    <t>2 0 1 1</t>
    <phoneticPr fontId="1" type="noConversion"/>
  </si>
  <si>
    <t>2 0 1 4</t>
    <phoneticPr fontId="1" type="noConversion"/>
  </si>
  <si>
    <t>2 0 1 5</t>
    <phoneticPr fontId="1" type="noConversion"/>
  </si>
  <si>
    <t>2 0 1 6</t>
    <phoneticPr fontId="1" type="noConversion"/>
  </si>
  <si>
    <t>2 0  1 5</t>
  </si>
  <si>
    <t>설 비 현 황 (1)</t>
    <phoneticPr fontId="1" type="noConversion"/>
  </si>
  <si>
    <t>전      기      신      호</t>
    <phoneticPr fontId="1" type="noConversion"/>
  </si>
  <si>
    <t>연   동   장   치</t>
    <phoneticPr fontId="1" type="noConversion"/>
  </si>
  <si>
    <t>1 9 9 3</t>
    <phoneticPr fontId="1" type="noConversion"/>
  </si>
  <si>
    <t>1 9 9 4</t>
    <phoneticPr fontId="1" type="noConversion"/>
  </si>
  <si>
    <t>1 9 9 5</t>
    <phoneticPr fontId="1" type="noConversion"/>
  </si>
  <si>
    <t>1 9 9 6</t>
    <phoneticPr fontId="1" type="noConversion"/>
  </si>
  <si>
    <t>1 9 9 7</t>
    <phoneticPr fontId="1" type="noConversion"/>
  </si>
  <si>
    <t>1 9 9 8</t>
    <phoneticPr fontId="1" type="noConversion"/>
  </si>
  <si>
    <t>1 9 9 9</t>
    <phoneticPr fontId="1" type="noConversion"/>
  </si>
  <si>
    <t>2 0 0 0</t>
    <phoneticPr fontId="1" type="noConversion"/>
  </si>
  <si>
    <t>2 0 0 1</t>
    <phoneticPr fontId="1" type="noConversion"/>
  </si>
  <si>
    <t>2 0 0 2</t>
    <phoneticPr fontId="1" type="noConversion"/>
  </si>
  <si>
    <t>2 0 0 3</t>
    <phoneticPr fontId="1" type="noConversion"/>
  </si>
  <si>
    <t>2 0 0 4</t>
    <phoneticPr fontId="1" type="noConversion"/>
  </si>
  <si>
    <t>2 0 0 5</t>
    <phoneticPr fontId="1" type="noConversion"/>
  </si>
  <si>
    <t>2 0 0 7</t>
    <phoneticPr fontId="1" type="noConversion"/>
  </si>
  <si>
    <t>2 0 0 8</t>
    <phoneticPr fontId="1" type="noConversion"/>
  </si>
  <si>
    <t>2 0 0 9</t>
    <phoneticPr fontId="1" type="noConversion"/>
  </si>
  <si>
    <t>2 0 1 0</t>
    <phoneticPr fontId="1" type="noConversion"/>
  </si>
  <si>
    <t>2 0 1 1</t>
    <phoneticPr fontId="1" type="noConversion"/>
  </si>
  <si>
    <t>2 0 1 2</t>
    <phoneticPr fontId="1" type="noConversion"/>
  </si>
  <si>
    <t>2 0 1 3</t>
    <phoneticPr fontId="1" type="noConversion"/>
  </si>
  <si>
    <t>2 0 1 4</t>
    <phoneticPr fontId="1" type="noConversion"/>
  </si>
  <si>
    <t>2 0 1 5</t>
    <phoneticPr fontId="1" type="noConversion"/>
  </si>
  <si>
    <t>설 비 현 황 (2)</t>
    <phoneticPr fontId="1" type="noConversion"/>
  </si>
  <si>
    <t xml:space="preserve">전      기      신      호   </t>
    <phoneticPr fontId="1" type="noConversion"/>
  </si>
  <si>
    <t>설 비 현 황 (3)</t>
    <phoneticPr fontId="1" type="noConversion"/>
  </si>
  <si>
    <t>고 속 신 호</t>
    <phoneticPr fontId="1" type="noConversion"/>
  </si>
  <si>
    <t>안 전 설 비</t>
    <phoneticPr fontId="1" type="noConversion"/>
  </si>
  <si>
    <t>선로전환기
(하이드로스타)
(대)</t>
    <phoneticPr fontId="1" type="noConversion"/>
  </si>
  <si>
    <t>기상검지장치
(Rain, Wind,
Snow)
(개소)</t>
    <phoneticPr fontId="1" type="noConversion"/>
  </si>
  <si>
    <t>1 9 9 3</t>
    <phoneticPr fontId="1" type="noConversion"/>
  </si>
  <si>
    <t>1 9 9 4</t>
    <phoneticPr fontId="1" type="noConversion"/>
  </si>
  <si>
    <t>1 9 9 5</t>
    <phoneticPr fontId="1" type="noConversion"/>
  </si>
  <si>
    <t>1 9 9 6</t>
    <phoneticPr fontId="1" type="noConversion"/>
  </si>
  <si>
    <t>1 9 9 7</t>
    <phoneticPr fontId="1" type="noConversion"/>
  </si>
  <si>
    <t>1 9 9 8</t>
    <phoneticPr fontId="1" type="noConversion"/>
  </si>
  <si>
    <t>1 9 9 9</t>
    <phoneticPr fontId="1" type="noConversion"/>
  </si>
  <si>
    <t>2 0 0 0</t>
    <phoneticPr fontId="1" type="noConversion"/>
  </si>
  <si>
    <t>2 0 0 1</t>
    <phoneticPr fontId="1" type="noConversion"/>
  </si>
  <si>
    <t>2 0 0 2</t>
    <phoneticPr fontId="1" type="noConversion"/>
  </si>
  <si>
    <t xml:space="preserve">2 0 0 3 </t>
    <phoneticPr fontId="1" type="noConversion"/>
  </si>
  <si>
    <t>2 0 0 4</t>
    <phoneticPr fontId="1" type="noConversion"/>
  </si>
  <si>
    <t>2 0 0 5</t>
    <phoneticPr fontId="1" type="noConversion"/>
  </si>
  <si>
    <t>2 0 0 7</t>
    <phoneticPr fontId="1" type="noConversion"/>
  </si>
  <si>
    <t>2 0 0 8</t>
    <phoneticPr fontId="1" type="noConversion"/>
  </si>
  <si>
    <t>2 0 0 9</t>
    <phoneticPr fontId="1" type="noConversion"/>
  </si>
  <si>
    <t>2 0 1 0</t>
    <phoneticPr fontId="1" type="noConversion"/>
  </si>
  <si>
    <t>2 0 1 1</t>
    <phoneticPr fontId="1" type="noConversion"/>
  </si>
  <si>
    <t>2 0 1 2</t>
    <phoneticPr fontId="1" type="noConversion"/>
  </si>
  <si>
    <t>2 0 1 5</t>
    <phoneticPr fontId="1" type="noConversion"/>
  </si>
  <si>
    <t>1.  연 도 별,  구 간 별</t>
    <phoneticPr fontId="1" type="noConversion"/>
  </si>
  <si>
    <t>2.  전  차  선</t>
    <phoneticPr fontId="1" type="noConversion"/>
  </si>
  <si>
    <t>3.  전 차 선 로</t>
    <phoneticPr fontId="1" type="noConversion"/>
  </si>
  <si>
    <t>4. 전 철 변 전</t>
    <phoneticPr fontId="1" type="noConversion"/>
  </si>
  <si>
    <t>4. 전 철 변 전</t>
    <phoneticPr fontId="1" type="noConversion"/>
  </si>
  <si>
    <t>4. 전 철 변 전(송전)</t>
    <phoneticPr fontId="1" type="noConversion"/>
  </si>
  <si>
    <t>5. 전  력  시  설</t>
    <phoneticPr fontId="1" type="noConversion"/>
  </si>
  <si>
    <t>7. 전  철  전  력</t>
    <phoneticPr fontId="1" type="noConversion"/>
  </si>
  <si>
    <t>8. 일반전력 사용량 현황</t>
    <phoneticPr fontId="1" type="noConversion"/>
  </si>
  <si>
    <t>9. 신 호 제 어</t>
    <phoneticPr fontId="1" type="noConversion"/>
  </si>
  <si>
    <t>9. 신 호 제 어</t>
    <phoneticPr fontId="1" type="noConversion"/>
  </si>
  <si>
    <t>2 0 1 6</t>
    <phoneticPr fontId="1" type="noConversion"/>
  </si>
  <si>
    <t>2 0 1 7</t>
    <phoneticPr fontId="1" type="noConversion"/>
  </si>
  <si>
    <t>2 0 1 5</t>
    <phoneticPr fontId="1" type="noConversion"/>
  </si>
  <si>
    <t>경강</t>
    <phoneticPr fontId="1" type="noConversion"/>
  </si>
  <si>
    <t>구간</t>
    <phoneticPr fontId="1" type="noConversion"/>
  </si>
  <si>
    <t>㎞</t>
    <phoneticPr fontId="1" type="noConversion"/>
  </si>
  <si>
    <t>2 0 1 6</t>
    <phoneticPr fontId="1" type="noConversion"/>
  </si>
  <si>
    <t>〃</t>
    <phoneticPr fontId="1" type="noConversion"/>
  </si>
  <si>
    <t>오송-광주송정</t>
    <phoneticPr fontId="1" type="noConversion"/>
  </si>
  <si>
    <t>수서-평택</t>
    <phoneticPr fontId="1" type="noConversion"/>
  </si>
  <si>
    <t>왕십리~수원</t>
    <phoneticPr fontId="1" type="noConversion"/>
  </si>
  <si>
    <t>삼랑진~광주송정</t>
    <phoneticPr fontId="1" type="noConversion"/>
  </si>
  <si>
    <t>망우~춘천</t>
    <phoneticPr fontId="1" type="noConversion"/>
  </si>
  <si>
    <t>익산~여수엑스포</t>
    <phoneticPr fontId="1" type="noConversion"/>
  </si>
  <si>
    <t>장항선 외</t>
    <phoneticPr fontId="1" type="noConversion"/>
  </si>
  <si>
    <t>서원주-강릉</t>
    <phoneticPr fontId="1" type="noConversion"/>
  </si>
  <si>
    <t xml:space="preserve"> 경   강   선 </t>
    <phoneticPr fontId="1" type="noConversion"/>
  </si>
  <si>
    <t>원주-강릉간</t>
    <phoneticPr fontId="1" type="noConversion"/>
  </si>
  <si>
    <t>경          강</t>
    <phoneticPr fontId="1" type="noConversion"/>
  </si>
  <si>
    <t>cu-mg</t>
    <phoneticPr fontId="1" type="noConversion"/>
  </si>
  <si>
    <t>경          강</t>
    <phoneticPr fontId="1" type="noConversion"/>
  </si>
  <si>
    <t>서울</t>
    <phoneticPr fontId="1" type="noConversion"/>
  </si>
  <si>
    <t>수도권서부</t>
    <phoneticPr fontId="1" type="noConversion"/>
  </si>
  <si>
    <t xml:space="preserve">- </t>
  </si>
  <si>
    <t>수도권동부</t>
    <phoneticPr fontId="1" type="noConversion"/>
  </si>
  <si>
    <t>강원</t>
    <phoneticPr fontId="1" type="noConversion"/>
  </si>
  <si>
    <t>대전</t>
    <phoneticPr fontId="1" type="noConversion"/>
  </si>
  <si>
    <t>충북</t>
    <phoneticPr fontId="1" type="noConversion"/>
  </si>
  <si>
    <t>광주</t>
    <phoneticPr fontId="1" type="noConversion"/>
  </si>
  <si>
    <t>전북</t>
    <phoneticPr fontId="1" type="noConversion"/>
  </si>
  <si>
    <t>전남</t>
    <phoneticPr fontId="1" type="noConversion"/>
  </si>
  <si>
    <t>대구</t>
    <phoneticPr fontId="1" type="noConversion"/>
  </si>
  <si>
    <t>경북</t>
    <phoneticPr fontId="1" type="noConversion"/>
  </si>
  <si>
    <t>부산경남</t>
    <phoneticPr fontId="1" type="noConversion"/>
  </si>
  <si>
    <t>오송고속철도</t>
    <phoneticPr fontId="1" type="noConversion"/>
  </si>
  <si>
    <t>경주고속철도</t>
    <phoneticPr fontId="1" type="noConversion"/>
  </si>
  <si>
    <t>정읍고속철도</t>
    <phoneticPr fontId="1" type="noConversion"/>
  </si>
  <si>
    <t>2 0 1 6</t>
    <phoneticPr fontId="1" type="noConversion"/>
  </si>
  <si>
    <t xml:space="preserve">                       -</t>
  </si>
  <si>
    <t>2 0 1 7</t>
  </si>
  <si>
    <t>6. 통  신  시  설</t>
    <phoneticPr fontId="1" type="noConversion"/>
  </si>
  <si>
    <t>물  현  황 (1)</t>
    <phoneticPr fontId="1" type="noConversion"/>
  </si>
  <si>
    <t>년도</t>
    <phoneticPr fontId="1" type="noConversion"/>
  </si>
  <si>
    <t>목 주</t>
    <phoneticPr fontId="1" type="noConversion"/>
  </si>
  <si>
    <t>철 주</t>
    <phoneticPr fontId="1" type="noConversion"/>
  </si>
  <si>
    <t>콘크리트주</t>
    <phoneticPr fontId="1" type="noConversion"/>
  </si>
  <si>
    <t>철탑</t>
    <phoneticPr fontId="1" type="noConversion"/>
  </si>
  <si>
    <t>나전선</t>
    <phoneticPr fontId="1" type="noConversion"/>
  </si>
  <si>
    <t xml:space="preserve">      케이블 Cable(m)</t>
    <phoneticPr fontId="1" type="noConversion"/>
  </si>
  <si>
    <t>TT교환기</t>
    <phoneticPr fontId="1" type="noConversion"/>
  </si>
  <si>
    <t>TT</t>
    <phoneticPr fontId="1" type="noConversion"/>
  </si>
  <si>
    <t>FAX</t>
    <phoneticPr fontId="1" type="noConversion"/>
  </si>
  <si>
    <t>자석식</t>
    <phoneticPr fontId="1" type="noConversion"/>
  </si>
  <si>
    <t>공전식</t>
    <phoneticPr fontId="1" type="noConversion"/>
  </si>
  <si>
    <t>자동식</t>
    <phoneticPr fontId="1" type="noConversion"/>
  </si>
  <si>
    <t>시외</t>
    <phoneticPr fontId="1" type="noConversion"/>
  </si>
  <si>
    <t>시내</t>
    <phoneticPr fontId="1" type="noConversion"/>
  </si>
  <si>
    <t>본</t>
    <phoneticPr fontId="1" type="noConversion"/>
  </si>
  <si>
    <t xml:space="preserve"> m</t>
    <phoneticPr fontId="1" type="noConversion"/>
  </si>
  <si>
    <t>Suburbs</t>
    <phoneticPr fontId="1" type="noConversion"/>
  </si>
  <si>
    <t>City</t>
    <phoneticPr fontId="1" type="noConversion"/>
  </si>
  <si>
    <t>외장 m</t>
    <phoneticPr fontId="1" type="noConversion"/>
  </si>
  <si>
    <t>1 9 9 1</t>
    <phoneticPr fontId="1" type="noConversion"/>
  </si>
  <si>
    <t>1 9 9 2</t>
    <phoneticPr fontId="1" type="noConversion"/>
  </si>
  <si>
    <t>1 9 9 3</t>
    <phoneticPr fontId="1" type="noConversion"/>
  </si>
  <si>
    <t>1 9 9 4</t>
    <phoneticPr fontId="1" type="noConversion"/>
  </si>
  <si>
    <t>1 9 9 5</t>
    <phoneticPr fontId="1" type="noConversion"/>
  </si>
  <si>
    <t>1 9 9 6</t>
    <phoneticPr fontId="1" type="noConversion"/>
  </si>
  <si>
    <t>1 9 9 7</t>
    <phoneticPr fontId="1" type="noConversion"/>
  </si>
  <si>
    <t>1 9 9 8</t>
    <phoneticPr fontId="1" type="noConversion"/>
  </si>
  <si>
    <t>1 9 9 9</t>
    <phoneticPr fontId="1" type="noConversion"/>
  </si>
  <si>
    <t>2 0 0 0</t>
    <phoneticPr fontId="1" type="noConversion"/>
  </si>
  <si>
    <t>2 0 0 1</t>
    <phoneticPr fontId="1" type="noConversion"/>
  </si>
  <si>
    <t>2 0 0 2</t>
    <phoneticPr fontId="1" type="noConversion"/>
  </si>
  <si>
    <t>2 0 0 3</t>
    <phoneticPr fontId="1" type="noConversion"/>
  </si>
  <si>
    <t>2 0 0 4</t>
    <phoneticPr fontId="1" type="noConversion"/>
  </si>
  <si>
    <t>2 0 0 5</t>
    <phoneticPr fontId="1" type="noConversion"/>
  </si>
  <si>
    <t>2 0 0 6</t>
    <phoneticPr fontId="1" type="noConversion"/>
  </si>
  <si>
    <t>2 0 0 7</t>
    <phoneticPr fontId="1" type="noConversion"/>
  </si>
  <si>
    <t>2 0 0 8</t>
    <phoneticPr fontId="1" type="noConversion"/>
  </si>
  <si>
    <t>2 0 0 9</t>
    <phoneticPr fontId="1" type="noConversion"/>
  </si>
  <si>
    <t>2 0 1 0</t>
    <phoneticPr fontId="1" type="noConversion"/>
  </si>
  <si>
    <t>2 0 1 1</t>
    <phoneticPr fontId="1" type="noConversion"/>
  </si>
  <si>
    <t>2 0 1 2</t>
    <phoneticPr fontId="1" type="noConversion"/>
  </si>
  <si>
    <t>2 0 1 3</t>
    <phoneticPr fontId="1" type="noConversion"/>
  </si>
  <si>
    <t>2 0 1 4</t>
    <phoneticPr fontId="1" type="noConversion"/>
  </si>
  <si>
    <t>2 0 1 6</t>
    <phoneticPr fontId="1" type="noConversion"/>
  </si>
  <si>
    <t>물  현  황 (2)</t>
    <phoneticPr fontId="1" type="noConversion"/>
  </si>
  <si>
    <t>System</t>
    <phoneticPr fontId="1" type="noConversion"/>
  </si>
  <si>
    <t>사령식</t>
    <phoneticPr fontId="1" type="noConversion"/>
  </si>
  <si>
    <t>휴대식</t>
    <phoneticPr fontId="1" type="noConversion"/>
  </si>
  <si>
    <t>인터폰</t>
    <phoneticPr fontId="1" type="noConversion"/>
  </si>
  <si>
    <t>개별호출식</t>
    <phoneticPr fontId="1" type="noConversion"/>
  </si>
  <si>
    <t>이동무선</t>
    <phoneticPr fontId="1" type="noConversion"/>
  </si>
  <si>
    <t>연선전화</t>
    <phoneticPr fontId="1" type="noConversion"/>
  </si>
  <si>
    <t>자동식
Automatic
(100회선1대)</t>
    <phoneticPr fontId="1" type="noConversion"/>
  </si>
  <si>
    <t>가입자반송</t>
    <phoneticPr fontId="1" type="noConversion"/>
  </si>
  <si>
    <t>전신</t>
    <phoneticPr fontId="1" type="noConversion"/>
  </si>
  <si>
    <t>FDM단국</t>
    <phoneticPr fontId="1" type="noConversion"/>
  </si>
  <si>
    <t>PCM단국</t>
    <phoneticPr fontId="1" type="noConversion"/>
  </si>
  <si>
    <t>AD48</t>
    <phoneticPr fontId="1" type="noConversion"/>
  </si>
  <si>
    <t>공중전화</t>
    <phoneticPr fontId="1" type="noConversion"/>
  </si>
  <si>
    <t>대</t>
    <phoneticPr fontId="1" type="noConversion"/>
  </si>
  <si>
    <t xml:space="preserve">      6. 통  신  시  설</t>
    <phoneticPr fontId="1" type="noConversion"/>
  </si>
  <si>
    <t>물  현  황 (3)</t>
    <phoneticPr fontId="1" type="noConversion"/>
  </si>
  <si>
    <t>CCTV</t>
    <phoneticPr fontId="1" type="noConversion"/>
  </si>
  <si>
    <t>발전기</t>
    <phoneticPr fontId="1" type="noConversion"/>
  </si>
  <si>
    <t>정류기</t>
    <phoneticPr fontId="1" type="noConversion"/>
  </si>
  <si>
    <t>접지장치</t>
    <phoneticPr fontId="1" type="noConversion"/>
  </si>
  <si>
    <t>60Ah미만
Under</t>
    <phoneticPr fontId="1" type="noConversion"/>
  </si>
  <si>
    <t>60Ah이상
Over</t>
    <phoneticPr fontId="1" type="noConversion"/>
  </si>
  <si>
    <t>대</t>
    <phoneticPr fontId="1" type="noConversion"/>
  </si>
  <si>
    <t>1 9 9 1</t>
    <phoneticPr fontId="1" type="noConversion"/>
  </si>
  <si>
    <t>1 9 9 2</t>
    <phoneticPr fontId="1" type="noConversion"/>
  </si>
  <si>
    <t>1 9 9 3</t>
    <phoneticPr fontId="1" type="noConversion"/>
  </si>
  <si>
    <t>1 9 9 4</t>
    <phoneticPr fontId="1" type="noConversion"/>
  </si>
  <si>
    <t>1 9 9 5</t>
    <phoneticPr fontId="1" type="noConversion"/>
  </si>
  <si>
    <t>1 9 9 6</t>
    <phoneticPr fontId="1" type="noConversion"/>
  </si>
  <si>
    <t>1 9 9 7</t>
    <phoneticPr fontId="1" type="noConversion"/>
  </si>
  <si>
    <t>1 9 9 8</t>
    <phoneticPr fontId="1" type="noConversion"/>
  </si>
  <si>
    <t>1 9 9 9</t>
    <phoneticPr fontId="1" type="noConversion"/>
  </si>
  <si>
    <t>2 0 0 0</t>
    <phoneticPr fontId="1" type="noConversion"/>
  </si>
  <si>
    <t>2 0 0 1</t>
    <phoneticPr fontId="1" type="noConversion"/>
  </si>
  <si>
    <t>2 0 0 2</t>
    <phoneticPr fontId="1" type="noConversion"/>
  </si>
  <si>
    <t>2 0 0 3</t>
    <phoneticPr fontId="1" type="noConversion"/>
  </si>
  <si>
    <t>2 0 0 4</t>
    <phoneticPr fontId="1" type="noConversion"/>
  </si>
  <si>
    <t>2 0 0 5</t>
    <phoneticPr fontId="1" type="noConversion"/>
  </si>
  <si>
    <t>2 0 0 7</t>
    <phoneticPr fontId="1" type="noConversion"/>
  </si>
  <si>
    <t>2 0 0 8</t>
    <phoneticPr fontId="1" type="noConversion"/>
  </si>
  <si>
    <t>2 0 0 9</t>
    <phoneticPr fontId="1" type="noConversion"/>
  </si>
  <si>
    <t>2 0 1 0</t>
    <phoneticPr fontId="1" type="noConversion"/>
  </si>
  <si>
    <t>2 0 1 1</t>
    <phoneticPr fontId="1" type="noConversion"/>
  </si>
  <si>
    <t>2 0 1 2</t>
    <phoneticPr fontId="1" type="noConversion"/>
  </si>
  <si>
    <t>2 0  1 3</t>
    <phoneticPr fontId="1" type="noConversion"/>
  </si>
  <si>
    <t>2 0  1 4</t>
    <phoneticPr fontId="1" type="noConversion"/>
  </si>
  <si>
    <t>2 0  1 7</t>
  </si>
  <si>
    <t xml:space="preserve">      6. 통  신  시  설</t>
    <phoneticPr fontId="1" type="noConversion"/>
  </si>
  <si>
    <t>물  현  황 (4)</t>
    <phoneticPr fontId="1" type="noConversion"/>
  </si>
  <si>
    <t>VHF</t>
    <phoneticPr fontId="1" type="noConversion"/>
  </si>
  <si>
    <t>TRS</t>
    <phoneticPr fontId="1" type="noConversion"/>
  </si>
  <si>
    <t>교통카드 System</t>
    <phoneticPr fontId="1" type="noConversion"/>
  </si>
  <si>
    <t>자동발권기
(1회권발권기)</t>
    <phoneticPr fontId="1" type="noConversion"/>
  </si>
  <si>
    <t>자동발매기
POM</t>
    <phoneticPr fontId="1" type="noConversion"/>
  </si>
  <si>
    <t>무인정산기</t>
    <phoneticPr fontId="1" type="noConversion"/>
  </si>
  <si>
    <t>보증금환급기</t>
    <phoneticPr fontId="1" type="noConversion"/>
  </si>
  <si>
    <t>자동개집표기
AG</t>
    <phoneticPr fontId="1" type="noConversion"/>
  </si>
  <si>
    <t>비상게이트</t>
    <phoneticPr fontId="1" type="noConversion"/>
  </si>
  <si>
    <t>선별처리장치</t>
    <phoneticPr fontId="1" type="noConversion"/>
  </si>
  <si>
    <t>역단위전산기</t>
    <phoneticPr fontId="1" type="noConversion"/>
  </si>
  <si>
    <t>대</t>
    <phoneticPr fontId="1" type="noConversion"/>
  </si>
  <si>
    <t>1 9 9 1</t>
    <phoneticPr fontId="1" type="noConversion"/>
  </si>
  <si>
    <t>1 9 9 2</t>
    <phoneticPr fontId="1" type="noConversion"/>
  </si>
  <si>
    <t>1 9 9 3</t>
    <phoneticPr fontId="1" type="noConversion"/>
  </si>
  <si>
    <t>1 9 9 4</t>
    <phoneticPr fontId="1" type="noConversion"/>
  </si>
  <si>
    <t>1 9 9 5</t>
    <phoneticPr fontId="1" type="noConversion"/>
  </si>
  <si>
    <t>1 9 9 6</t>
    <phoneticPr fontId="1" type="noConversion"/>
  </si>
  <si>
    <t>1 9 9 7</t>
    <phoneticPr fontId="1" type="noConversion"/>
  </si>
  <si>
    <t>1 9 9 8</t>
    <phoneticPr fontId="1" type="noConversion"/>
  </si>
  <si>
    <t>1 9 9 9</t>
    <phoneticPr fontId="1" type="noConversion"/>
  </si>
  <si>
    <t>2 0 0 0</t>
    <phoneticPr fontId="1" type="noConversion"/>
  </si>
  <si>
    <t>2 0 0 1</t>
    <phoneticPr fontId="1" type="noConversion"/>
  </si>
  <si>
    <t>2 0 0 2</t>
    <phoneticPr fontId="1" type="noConversion"/>
  </si>
  <si>
    <t>2 0 0 3</t>
    <phoneticPr fontId="1" type="noConversion"/>
  </si>
  <si>
    <t>2 0 0 4</t>
    <phoneticPr fontId="1" type="noConversion"/>
  </si>
  <si>
    <t>2 0 0 5</t>
    <phoneticPr fontId="1" type="noConversion"/>
  </si>
  <si>
    <t>2 0 0 6</t>
    <phoneticPr fontId="1" type="noConversion"/>
  </si>
  <si>
    <t>2 0 0 7</t>
    <phoneticPr fontId="1" type="noConversion"/>
  </si>
  <si>
    <t>2 0 0 8</t>
    <phoneticPr fontId="1" type="noConversion"/>
  </si>
  <si>
    <t>2 0 0 9</t>
    <phoneticPr fontId="1" type="noConversion"/>
  </si>
  <si>
    <t>2 0 1 0</t>
    <phoneticPr fontId="1" type="noConversion"/>
  </si>
  <si>
    <t>2 0 1 1</t>
    <phoneticPr fontId="1" type="noConversion"/>
  </si>
  <si>
    <t>2 0 1 2</t>
    <phoneticPr fontId="1" type="noConversion"/>
  </si>
  <si>
    <t>2 0 1 3</t>
    <phoneticPr fontId="1" type="noConversion"/>
  </si>
  <si>
    <t>2 0 1 4</t>
    <phoneticPr fontId="1" type="noConversion"/>
  </si>
  <si>
    <t>2 0 1 6</t>
    <phoneticPr fontId="1" type="noConversion"/>
  </si>
  <si>
    <t>물  현  황 (5)</t>
    <phoneticPr fontId="1" type="noConversion"/>
  </si>
  <si>
    <t>교통카드 System</t>
    <phoneticPr fontId="1" type="noConversion"/>
  </si>
  <si>
    <t>충전기</t>
    <phoneticPr fontId="1" type="noConversion"/>
  </si>
  <si>
    <t>정산기</t>
    <phoneticPr fontId="1" type="noConversion"/>
  </si>
  <si>
    <t>단말기</t>
    <phoneticPr fontId="1" type="noConversion"/>
  </si>
  <si>
    <t>중앙전산기</t>
    <phoneticPr fontId="1" type="noConversion"/>
  </si>
  <si>
    <t>집계기</t>
    <phoneticPr fontId="1" type="noConversion"/>
  </si>
  <si>
    <t xml:space="preserve">    선 별 
 연 도</t>
    <phoneticPr fontId="1" type="noConversion"/>
  </si>
  <si>
    <t>고 속 선</t>
    <phoneticPr fontId="1" type="noConversion"/>
  </si>
  <si>
    <t>합       계</t>
    <phoneticPr fontId="1" type="noConversion"/>
  </si>
  <si>
    <t xml:space="preserve">     단위</t>
    <phoneticPr fontId="1" type="noConversion"/>
  </si>
  <si>
    <t>선별</t>
    <phoneticPr fontId="1" type="noConversion"/>
  </si>
  <si>
    <t xml:space="preserve"> 250ψ </t>
  </si>
  <si>
    <t xml:space="preserve"> 180ψ </t>
  </si>
  <si>
    <t>주변압기
(OA 기준)</t>
    <phoneticPr fontId="1" type="noConversion"/>
  </si>
  <si>
    <t>단권변압기
(보유분 모두포함)</t>
    <phoneticPr fontId="1" type="noConversion"/>
  </si>
  <si>
    <t>고 배 용
변 압 기</t>
    <phoneticPr fontId="1" type="noConversion"/>
  </si>
  <si>
    <t>소 내 용
변 압 기</t>
    <phoneticPr fontId="1" type="noConversion"/>
  </si>
  <si>
    <t>계 기 용
변 류 기
(철구용)</t>
    <phoneticPr fontId="1" type="noConversion"/>
  </si>
  <si>
    <t>계 기 용
변 압 기
(철구용)</t>
    <phoneticPr fontId="1" type="noConversion"/>
  </si>
  <si>
    <t>계기용변성기</t>
    <phoneticPr fontId="1" type="noConversion"/>
  </si>
  <si>
    <r>
      <t xml:space="preserve">정류기
(DC
1500V)
</t>
    </r>
    <r>
      <rPr>
        <sz val="6"/>
        <rFont val="HY중고딕"/>
        <family val="1"/>
        <charset val="129"/>
      </rPr>
      <t>SIL REC</t>
    </r>
    <phoneticPr fontId="1" type="noConversion"/>
  </si>
  <si>
    <t>계전기반 단독</t>
    <phoneticPr fontId="1" type="noConversion"/>
  </si>
  <si>
    <t>기술지원시스템 (집중장치)</t>
    <phoneticPr fontId="1" type="noConversion"/>
  </si>
  <si>
    <t>기타(각종) CT감시장치</t>
    <phoneticPr fontId="1" type="noConversion"/>
  </si>
  <si>
    <t>축전지 및 충전장치</t>
    <phoneticPr fontId="1" type="noConversion"/>
  </si>
  <si>
    <t>배전반
(변전용)</t>
    <phoneticPr fontId="1" type="noConversion"/>
  </si>
  <si>
    <t>규비클
(고압배전반)</t>
    <phoneticPr fontId="1" type="noConversion"/>
  </si>
  <si>
    <t>피 뢰 기
(철구용)</t>
    <phoneticPr fontId="1" type="noConversion"/>
  </si>
  <si>
    <t>가스절연개폐장치</t>
    <phoneticPr fontId="1" type="noConversion"/>
  </si>
  <si>
    <t>동력조작</t>
    <phoneticPr fontId="1" type="noConversion"/>
  </si>
  <si>
    <t>훅크조작</t>
    <phoneticPr fontId="1" type="noConversion"/>
  </si>
  <si>
    <t>레바조작</t>
    <phoneticPr fontId="1" type="noConversion"/>
  </si>
  <si>
    <t>특고용 차단기
(철구용,배전반용)</t>
    <phoneticPr fontId="1" type="noConversion"/>
  </si>
  <si>
    <t>계측감시반
(각종)
전력분석/원격진단장치</t>
    <phoneticPr fontId="1" type="noConversion"/>
  </si>
  <si>
    <t>지락보호용
방전장치</t>
    <phoneticPr fontId="1" type="noConversion"/>
  </si>
  <si>
    <t>방전기</t>
    <phoneticPr fontId="1" type="noConversion"/>
  </si>
  <si>
    <t>보안기</t>
    <phoneticPr fontId="1" type="noConversion"/>
  </si>
  <si>
    <t>압축공기
발생장치</t>
    <phoneticPr fontId="1" type="noConversion"/>
  </si>
  <si>
    <t>원격제어장치</t>
    <phoneticPr fontId="1" type="noConversion"/>
  </si>
  <si>
    <t>소규모
원격감시장치</t>
    <phoneticPr fontId="1" type="noConversion"/>
  </si>
  <si>
    <t>통신변환장치
CU   /    RTU 
(사령 송수신용)</t>
    <phoneticPr fontId="1" type="noConversion"/>
  </si>
  <si>
    <t>교류필터
(고조파 필터)</t>
    <phoneticPr fontId="1" type="noConversion"/>
  </si>
  <si>
    <t>전  력  콘  덴  서</t>
    <phoneticPr fontId="1" type="noConversion"/>
  </si>
  <si>
    <t>RC 뱅크</t>
    <phoneticPr fontId="1" type="noConversion"/>
  </si>
  <si>
    <t>고조파저감설비</t>
    <phoneticPr fontId="1" type="noConversion"/>
  </si>
  <si>
    <t>에 너 지
저장장치</t>
    <phoneticPr fontId="1" type="noConversion"/>
  </si>
  <si>
    <t>UPS</t>
    <phoneticPr fontId="1" type="noConversion"/>
  </si>
  <si>
    <t>전식방지장치</t>
    <phoneticPr fontId="1" type="noConversion"/>
  </si>
  <si>
    <t>리액터</t>
    <phoneticPr fontId="1" type="noConversion"/>
  </si>
  <si>
    <t>인버터</t>
    <phoneticPr fontId="1" type="noConversion"/>
  </si>
  <si>
    <t>본사</t>
    <phoneticPr fontId="1" type="noConversion"/>
  </si>
  <si>
    <t>연
도
별</t>
    <phoneticPr fontId="1" type="noConversion"/>
  </si>
  <si>
    <t xml:space="preserve">소  
속  
별   
</t>
    <phoneticPr fontId="1" type="noConversion"/>
  </si>
  <si>
    <t>본 부</t>
    <phoneticPr fontId="1" type="noConversion"/>
  </si>
  <si>
    <t>조    명    등</t>
    <phoneticPr fontId="1" type="noConversion"/>
  </si>
  <si>
    <t>전    력    기    기</t>
    <phoneticPr fontId="1" type="noConversion"/>
  </si>
  <si>
    <t>구   분</t>
    <phoneticPr fontId="1" type="noConversion"/>
  </si>
  <si>
    <t xml:space="preserve">연
도
별
</t>
    <phoneticPr fontId="1" type="noConversion"/>
  </si>
  <si>
    <t xml:space="preserve">소  
속  
별   </t>
    <phoneticPr fontId="1" type="noConversion"/>
  </si>
  <si>
    <t>광케이블</t>
    <phoneticPr fontId="1" type="noConversion"/>
  </si>
  <si>
    <t>동    보</t>
    <phoneticPr fontId="1" type="noConversion"/>
  </si>
  <si>
    <t>전 화 기</t>
    <phoneticPr fontId="1" type="noConversion"/>
  </si>
  <si>
    <t>전    신     기</t>
    <phoneticPr fontId="1" type="noConversion"/>
  </si>
  <si>
    <t>전     선</t>
    <phoneticPr fontId="1" type="noConversion"/>
  </si>
  <si>
    <t>전 주</t>
    <phoneticPr fontId="1" type="noConversion"/>
  </si>
  <si>
    <t>광단국</t>
    <phoneticPr fontId="1" type="noConversion"/>
  </si>
  <si>
    <t>구           분</t>
    <phoneticPr fontId="1" type="noConversion"/>
  </si>
  <si>
    <t>전 화 기</t>
    <phoneticPr fontId="1" type="noConversion"/>
  </si>
  <si>
    <t>교환기</t>
    <phoneticPr fontId="1" type="noConversion"/>
  </si>
  <si>
    <t>사령장치</t>
    <phoneticPr fontId="1" type="noConversion"/>
  </si>
  <si>
    <t>통표폐색기</t>
    <phoneticPr fontId="1" type="noConversion"/>
  </si>
  <si>
    <t>반 송 단 국 장 치</t>
    <phoneticPr fontId="1" type="noConversion"/>
  </si>
  <si>
    <t>고 성 장 치</t>
    <phoneticPr fontId="1" type="noConversion"/>
  </si>
  <si>
    <t>증폭기</t>
    <phoneticPr fontId="1" type="noConversion"/>
  </si>
  <si>
    <t>고성전화기</t>
    <phoneticPr fontId="1" type="noConversion"/>
  </si>
  <si>
    <t>토크백</t>
    <phoneticPr fontId="1" type="noConversion"/>
  </si>
  <si>
    <t>수상기</t>
    <phoneticPr fontId="1" type="noConversion"/>
  </si>
  <si>
    <t>카메라</t>
    <phoneticPr fontId="1" type="noConversion"/>
  </si>
  <si>
    <t>수신기</t>
    <phoneticPr fontId="1" type="noConversion"/>
  </si>
  <si>
    <t>발신기</t>
    <phoneticPr fontId="1" type="noConversion"/>
  </si>
  <si>
    <t>감지기</t>
    <phoneticPr fontId="1" type="noConversion"/>
  </si>
  <si>
    <t>화재경보기</t>
    <phoneticPr fontId="1" type="noConversion"/>
  </si>
  <si>
    <t>축전지</t>
    <phoneticPr fontId="1" type="noConversion"/>
  </si>
  <si>
    <t>열 차 무 선</t>
    <phoneticPr fontId="1" type="noConversion"/>
  </si>
  <si>
    <t>기지국</t>
    <phoneticPr fontId="1" type="noConversion"/>
  </si>
  <si>
    <t>이동국</t>
    <phoneticPr fontId="1" type="noConversion"/>
  </si>
  <si>
    <t>휴대용</t>
    <phoneticPr fontId="1" type="noConversion"/>
  </si>
  <si>
    <t>중앙제어장치</t>
    <phoneticPr fontId="1" type="noConversion"/>
  </si>
  <si>
    <t>열차자동
방호장치</t>
    <phoneticPr fontId="1" type="noConversion"/>
  </si>
  <si>
    <t xml:space="preserve">      역무자동화</t>
    <phoneticPr fontId="1" type="noConversion"/>
  </si>
  <si>
    <t>역무자동화</t>
    <phoneticPr fontId="1" type="noConversion"/>
  </si>
  <si>
    <t>여객자동안내장치</t>
    <phoneticPr fontId="1" type="noConversion"/>
  </si>
  <si>
    <t>제어장치</t>
    <phoneticPr fontId="1" type="noConversion"/>
  </si>
  <si>
    <t>운용자모니터</t>
    <phoneticPr fontId="1" type="noConversion"/>
  </si>
  <si>
    <t>보수자모니터</t>
    <phoneticPr fontId="1" type="noConversion"/>
  </si>
  <si>
    <t>표시기
TDI</t>
    <phoneticPr fontId="1" type="noConversion"/>
  </si>
  <si>
    <t>열차행선안내장치</t>
    <phoneticPr fontId="1" type="noConversion"/>
  </si>
  <si>
    <t>주제어장치
HSE</t>
    <phoneticPr fontId="1" type="noConversion"/>
  </si>
  <si>
    <t>국부역장치
LSE</t>
    <phoneticPr fontId="1" type="noConversion"/>
  </si>
  <si>
    <t>모시계
MMC</t>
    <phoneticPr fontId="1" type="noConversion"/>
  </si>
  <si>
    <t>부모시계
SMC</t>
    <phoneticPr fontId="1" type="noConversion"/>
  </si>
  <si>
    <t>중계시계
RMC</t>
    <phoneticPr fontId="1" type="noConversion"/>
  </si>
  <si>
    <t>자시계
SC</t>
    <phoneticPr fontId="1" type="noConversion"/>
  </si>
  <si>
    <t>전기시계설비</t>
    <phoneticPr fontId="1" type="noConversion"/>
  </si>
  <si>
    <t xml:space="preserve">       소  속                    
 연월</t>
    <phoneticPr fontId="1" type="noConversion"/>
  </si>
  <si>
    <t xml:space="preserve">                            소  속                    
 연  월</t>
    <phoneticPr fontId="1" type="noConversion"/>
  </si>
  <si>
    <t>열차자동
제어장치</t>
    <phoneticPr fontId="1" type="noConversion"/>
  </si>
  <si>
    <t>열차집중
제어장치</t>
    <phoneticPr fontId="1" type="noConversion"/>
  </si>
  <si>
    <t>전  자
(역)</t>
    <phoneticPr fontId="1" type="noConversion"/>
  </si>
  <si>
    <t>전  기
(역)</t>
    <phoneticPr fontId="1" type="noConversion"/>
  </si>
  <si>
    <t>건 널 목 보 안 장 치</t>
    <phoneticPr fontId="1" type="noConversion"/>
  </si>
  <si>
    <t>기  계
(역)</t>
    <phoneticPr fontId="1" type="noConversion"/>
  </si>
  <si>
    <t>계</t>
    <phoneticPr fontId="1" type="noConversion"/>
  </si>
  <si>
    <t>건널목수
(개소)</t>
    <phoneticPr fontId="1" type="noConversion"/>
  </si>
  <si>
    <t>경보장치
(개소)</t>
    <phoneticPr fontId="1" type="noConversion"/>
  </si>
  <si>
    <t>전동차단기
(개소)</t>
    <phoneticPr fontId="1" type="noConversion"/>
  </si>
  <si>
    <t>지장물검지장치
(개소)</t>
    <phoneticPr fontId="1" type="noConversion"/>
  </si>
  <si>
    <t>자동폐색장치</t>
    <phoneticPr fontId="1" type="noConversion"/>
  </si>
  <si>
    <t>열차자동정지장치</t>
    <phoneticPr fontId="1" type="noConversion"/>
  </si>
  <si>
    <t>신호기(표지포함)
(기)</t>
    <phoneticPr fontId="1" type="noConversion"/>
  </si>
  <si>
    <t>전기선로전환기
(대)</t>
    <phoneticPr fontId="1" type="noConversion"/>
  </si>
  <si>
    <t>전  선  로
(km)</t>
    <phoneticPr fontId="1" type="noConversion"/>
  </si>
  <si>
    <t>궤도회로
(개소)</t>
    <phoneticPr fontId="1" type="noConversion"/>
  </si>
  <si>
    <t>궤조절연
(조)</t>
    <phoneticPr fontId="1" type="noConversion"/>
  </si>
  <si>
    <t>ATS지상자
(개)</t>
    <phoneticPr fontId="1" type="noConversion"/>
  </si>
  <si>
    <t>연동장치
(역 및 중간기계실
포함)</t>
    <phoneticPr fontId="1" type="noConversion"/>
  </si>
  <si>
    <t>선로전환기(MJ81)
(대)</t>
    <phoneticPr fontId="1" type="noConversion"/>
  </si>
  <si>
    <t>선로변 제어모듈
(조)</t>
    <phoneticPr fontId="1" type="noConversion"/>
  </si>
  <si>
    <t>차축온도검지장치
(개소)</t>
    <phoneticPr fontId="1" type="noConversion"/>
  </si>
  <si>
    <t>레일온도검지장치
(개소)</t>
    <phoneticPr fontId="1" type="noConversion"/>
  </si>
  <si>
    <t>터널경보장치
(개소)</t>
    <phoneticPr fontId="1" type="noConversion"/>
  </si>
  <si>
    <t>끌림검지장치
(개소)</t>
    <phoneticPr fontId="1" type="noConversion"/>
  </si>
  <si>
    <t>지장물검지장치
(대)</t>
    <phoneticPr fontId="1" type="noConversion"/>
  </si>
  <si>
    <t>긍 장 ㎞</t>
    <phoneticPr fontId="1" type="noConversion"/>
  </si>
  <si>
    <t>2 0 1 8</t>
    <phoneticPr fontId="1" type="noConversion"/>
  </si>
  <si>
    <t>2 0 1 8</t>
  </si>
  <si>
    <t>본부별</t>
  </si>
  <si>
    <t>합       계</t>
  </si>
  <si>
    <t>2 0  1 6</t>
  </si>
  <si>
    <t xml:space="preserve">           - </t>
  </si>
  <si>
    <t xml:space="preserve">              - </t>
  </si>
  <si>
    <t xml:space="preserve">             - </t>
  </si>
  <si>
    <t xml:space="preserve">         - </t>
  </si>
  <si>
    <t xml:space="preserve">          -</t>
  </si>
  <si>
    <t xml:space="preserve">             -</t>
  </si>
  <si>
    <t xml:space="preserve">            -</t>
  </si>
  <si>
    <t xml:space="preserve">        -</t>
  </si>
  <si>
    <t xml:space="preserve">                - </t>
  </si>
  <si>
    <t xml:space="preserve">               -</t>
  </si>
  <si>
    <t xml:space="preserve">                 - </t>
  </si>
  <si>
    <t xml:space="preserve">                -</t>
  </si>
  <si>
    <t xml:space="preserve">                  - </t>
  </si>
  <si>
    <t xml:space="preserve"> - </t>
  </si>
  <si>
    <t xml:space="preserve">                        - </t>
  </si>
  <si>
    <t xml:space="preserve">  - </t>
  </si>
  <si>
    <t xml:space="preserve">                         -  </t>
  </si>
  <si>
    <t xml:space="preserve">                   -</t>
  </si>
  <si>
    <t xml:space="preserve">      6. 통  신  시  설</t>
    <phoneticPr fontId="1" type="noConversion"/>
  </si>
  <si>
    <t>시 설 물  현 황 (1)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</si>
</sst>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#,##0_);[Red]\(#,##0\)"/>
    <numFmt numFmtId="178" formatCode="#,##0_ "/>
    <numFmt numFmtId="179" formatCode="0.0_ "/>
    <numFmt numFmtId="180" formatCode="_ * #,##0_ ;_ * \-#,##0_ ;_ * &quot;-&quot;_ ;_ @_ "/>
    <numFmt numFmtId="181" formatCode="_ * #,##0.00_ ;_ * \-#,##0.00_ ;_ * &quot;-&quot;??_ ;_ @_ "/>
    <numFmt numFmtId="182" formatCode="0.0000000000%"/>
    <numFmt numFmtId="183" formatCode="&quot;₩&quot;#,##0.00;&quot;₩&quot;&quot;₩&quot;&quot;₩&quot;&quot;₩&quot;&quot;₩&quot;&quot;₩&quot;\-#,##0.00"/>
    <numFmt numFmtId="184" formatCode="#,##0.0_);[Red]\(#,##0.0\)"/>
    <numFmt numFmtId="185" formatCode="#,##0.0_ "/>
    <numFmt numFmtId="186" formatCode="_-* #,##0.0_-;\-* #,##0.0_-;_-* &quot;-&quot;?_-;_-@_-"/>
    <numFmt numFmtId="187" formatCode="0_ "/>
    <numFmt numFmtId="188" formatCode="#,##0_);\(#,##0\)"/>
    <numFmt numFmtId="189" formatCode="0.0_);[Red]\(0.0\)"/>
    <numFmt numFmtId="190" formatCode="#,##0.000_ "/>
    <numFmt numFmtId="191" formatCode="[&gt;0]#,##0.0;[=0]&quot;-&quot;#;General"/>
    <numFmt numFmtId="192" formatCode="[&gt;0]#,##0;[=0]&quot;-&quot;#;General"/>
    <numFmt numFmtId="193" formatCode="[&gt;0]#,##0.00;[=0]&quot;-&quot;#;General"/>
    <numFmt numFmtId="194" formatCode="General;[=0]&quot;-&quot;#&quot; &quot;"/>
    <numFmt numFmtId="195" formatCode="0.0;[Red]0.0"/>
    <numFmt numFmtId="196" formatCode="_-* #,##0.000_-;\-* #,##0.000_-;_-* &quot;-&quot;_-;_-@_-"/>
    <numFmt numFmtId="197" formatCode="0.000_ "/>
    <numFmt numFmtId="198" formatCode="[&gt;0]#,##0.000;[=0]&quot;-&quot;#.0;General"/>
    <numFmt numFmtId="199" formatCode="[&gt;0]#,##0.000;[=0]&quot;-&quot;#.000;General"/>
    <numFmt numFmtId="200" formatCode="[&gt;0]#,##0.0;[=0]&quot;-&quot;#.0;General"/>
    <numFmt numFmtId="201" formatCode="0.0"/>
    <numFmt numFmtId="202" formatCode="_ &quot;₩&quot;* #,##0_ ;_ &quot;₩&quot;* \-#,##0_ ;_ &quot;₩&quot;* &quot;-&quot;_ ;_ @_ "/>
    <numFmt numFmtId="203" formatCode="_ &quot;kr&quot;\ * #,##0_ ;_ &quot;kr&quot;\ * \-#,##0_ ;_ &quot;kr&quot;\ * &quot;-&quot;_ ;_ @_ "/>
    <numFmt numFmtId="204" formatCode="_(&quot;$&quot;* #,##0_);_(&quot;$&quot;* &quot;₩&quot;\(#,##0&quot;₩&quot;\);_(&quot;$&quot;* &quot;-&quot;_);_(@_)"/>
    <numFmt numFmtId="205" formatCode="_ &quot;₩&quot;* #,##0.00_ ;_ &quot;₩&quot;* \-#,##0.00_ ;_ &quot;₩&quot;* &quot;-&quot;??_ ;_ @_ "/>
    <numFmt numFmtId="206" formatCode="_ &quot;kr&quot;\ * #,##0.00_ ;_ &quot;kr&quot;\ * \-#,##0.00_ ;_ &quot;kr&quot;\ * &quot;-&quot;??_ ;_ @_ "/>
    <numFmt numFmtId="207" formatCode="_(&quot;$&quot;* #,##0.00_);_(&quot;$&quot;* &quot;₩&quot;\(#,##0.00&quot;₩&quot;\);_(&quot;$&quot;* &quot;-&quot;??_);_(@_)"/>
    <numFmt numFmtId="208" formatCode="_(* #,##0_);_(* &quot;₩&quot;\(#,##0&quot;₩&quot;\);_(* &quot;-&quot;_);_(@_)"/>
    <numFmt numFmtId="209" formatCode="_(* #,##0.00_);_(* &quot;₩&quot;\(#,##0.00&quot;₩&quot;\);_(* &quot;-&quot;??_);_(@_)"/>
    <numFmt numFmtId="210" formatCode="[&gt;0]#,##0.000;[=0]&quot;-&quot;#;General"/>
    <numFmt numFmtId="211" formatCode="_(* #,##0_);_(* \(#,##0\);_(* &quot;-&quot;_);_(@_)"/>
    <numFmt numFmtId="212" formatCode="0.000"/>
    <numFmt numFmtId="213" formatCode="_-* #,##0.0000_-;\-* #,##0.0000_-;_-* &quot;-&quot;??_-;_-@_-"/>
    <numFmt numFmtId="214" formatCode="&quot;(&quot;\ #,##0&quot;)&quot;"/>
    <numFmt numFmtId="215" formatCode="#,##0.00\ &quot;Pts&quot;;\-#,##0.00\ &quot;Pts&quot;"/>
    <numFmt numFmtId="216" formatCode="&quot;$&quot;#\!\,##0\!.00_);&quot;₩&quot;&quot;₩&quot;&quot;₩&quot;&quot;₩&quot;&quot;₩&quot;&quot;₩&quot;\!\(&quot;$&quot;#\!\,##0\!.00&quot;₩&quot;&quot;₩&quot;&quot;₩&quot;&quot;₩&quot;&quot;₩&quot;&quot;₩&quot;\!\)"/>
    <numFmt numFmtId="217" formatCode="_-* #\!\,##0&quot;₩&quot;\!\ _D_M_-;&quot;₩&quot;\!\-* #\!\,##0&quot;₩&quot;\!\ _D_M_-;_-* &quot;-&quot;&quot;₩&quot;\!\ _D_M_-;_-@_-"/>
    <numFmt numFmtId="218" formatCode="_-* #\!\,##0\!.00&quot;₩&quot;\!\ _D_M_-;&quot;₩&quot;\!\-* #\!\,##0\!.00&quot;₩&quot;\!\ _D_M_-;_-* &quot;-&quot;??&quot;₩&quot;\!\ _D_M_-;_-@_-"/>
    <numFmt numFmtId="219" formatCode="_(&quot;$&quot;* #\!\,##0_);_(&quot;$&quot;* &quot;₩&quot;&quot;₩&quot;&quot;₩&quot;&quot;₩&quot;&quot;₩&quot;&quot;₩&quot;\!\(#\!\,##0&quot;₩&quot;&quot;₩&quot;&quot;₩&quot;&quot;₩&quot;&quot;₩&quot;&quot;₩&quot;\!\);_(&quot;$&quot;* &quot;-&quot;_);_(@_)"/>
    <numFmt numFmtId="220" formatCode="_-[$€-2]* #,##0.00_-;\-[$€-2]* #,##0.00_-;_-[$€-2]* &quot;-&quot;??_-"/>
    <numFmt numFmtId="221" formatCode=";;"/>
    <numFmt numFmtId="222" formatCode="&quot;Fr.&quot;&quot;₩&quot;\!\ #,##0;[Red]&quot;Fr.&quot;&quot;₩&quot;\!\ &quot;₩&quot;\!\-#,##0"/>
    <numFmt numFmtId="223" formatCode="&quot;Fr.&quot;&quot;₩&quot;\!\ #,##0.00;[Red]&quot;Fr.&quot;&quot;₩&quot;\!\ &quot;₩&quot;\!\-#,##0.00"/>
    <numFmt numFmtId="224" formatCode="_-* #\!\,##0&quot;₩&quot;\!\ &quot;DM&quot;_-;&quot;₩&quot;\!\-* #\!\,##0&quot;₩&quot;\!\ &quot;DM&quot;_-;_-* &quot;-&quot;&quot;₩&quot;\!\ &quot;DM&quot;_-;_-@_-"/>
    <numFmt numFmtId="225" formatCode="_-* #\!\,##0\!.00&quot;₩&quot;\!\ &quot;DM&quot;_-;&quot;₩&quot;\!\-* #\!\,##0\!.00&quot;₩&quot;\!\ &quot;DM&quot;_-;_-* &quot;-&quot;??&quot;₩&quot;\!\ &quot;DM&quot;_-;_-@_-"/>
    <numFmt numFmtId="226" formatCode="&quot;₩&quot;#,##0;&quot;₩&quot;&quot;₩&quot;&quot;₩&quot;&quot;₩&quot;\-#,##0"/>
    <numFmt numFmtId="227" formatCode="_ * #,##0.0000000000_ ;_ * \-#,##0.0000000000_ ;_ * &quot;-&quot;_ ;_ @_ "/>
    <numFmt numFmtId="228" formatCode="#,##0;[Red]&quot;△&quot;#,##0"/>
    <numFmt numFmtId="229" formatCode="&quot;₩&quot;#,##0;&quot;₩&quot;&quot;₩&quot;&quot;₩&quot;&quot;₩&quot;\-&quot;₩&quot;#,##0"/>
    <numFmt numFmtId="230" formatCode="&quot;₩&quot;#,##0;[Red]&quot;₩&quot;&quot;₩&quot;&quot;₩&quot;&quot;₩&quot;\-#,##0"/>
    <numFmt numFmtId="231" formatCode="&quot;&quot;###,###,###,###.000000&quot; 포 &quot;"/>
    <numFmt numFmtId="232" formatCode="0&quot;만원&quot;"/>
    <numFmt numFmtId="233" formatCode="_-* #,##0.00_-;&quot;₩&quot;&quot;₩&quot;\-* #,##0.00_-;_-* &quot;-&quot;??_-;_-@_-"/>
    <numFmt numFmtId="234" formatCode="_-&quot;₩&quot;* #,##0.00_-;&quot;₩&quot;&quot;₩&quot;\-&quot;₩&quot;* #,##0.00_-;_-&quot;₩&quot;* &quot;-&quot;??_-;_-@_-"/>
    <numFmt numFmtId="235" formatCode="&quot;₩&quot;#,##0.00;&quot;₩&quot;&quot;₩&quot;&quot;₩&quot;&quot;₩&quot;\-#,##0.00"/>
    <numFmt numFmtId="236" formatCode="_-* #,##0.00_-;\-* #,##0.00_-;_-* &quot;-&quot;_-;_-@_-"/>
    <numFmt numFmtId="237" formatCode="[&gt;0]#,##0.00;[=0]&quot;-&quot;#.00;General"/>
    <numFmt numFmtId="238" formatCode="0_);[Red]\(0\)"/>
    <numFmt numFmtId="239" formatCode="#,##0.000000_ "/>
  </numFmts>
  <fonts count="150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HY견명조"/>
      <family val="1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6"/>
      <color indexed="8"/>
      <name val="HY견명조"/>
      <family val="1"/>
      <charset val="129"/>
    </font>
    <font>
      <sz val="13"/>
      <color indexed="8"/>
      <name val="HY견명조"/>
      <family val="1"/>
      <charset val="129"/>
    </font>
    <font>
      <sz val="8.5"/>
      <color indexed="8"/>
      <name val="HY중고딕"/>
      <family val="1"/>
      <charset val="129"/>
    </font>
    <font>
      <sz val="7.5"/>
      <color indexed="8"/>
      <name val="HY중고딕"/>
      <family val="1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8"/>
      <name val="Arial Narrow"/>
      <family val="2"/>
    </font>
    <font>
      <sz val="7.5"/>
      <name val="HY중고딕"/>
      <family val="1"/>
      <charset val="129"/>
    </font>
    <font>
      <b/>
      <sz val="8.5"/>
      <name val="HY중고딕"/>
      <family val="1"/>
      <charset val="129"/>
    </font>
    <font>
      <sz val="8"/>
      <color indexed="8"/>
      <name val="HY중고딕"/>
      <family val="1"/>
      <charset val="129"/>
    </font>
    <font>
      <sz val="16"/>
      <name val="HY견명조"/>
      <family val="1"/>
      <charset val="129"/>
    </font>
    <font>
      <sz val="13"/>
      <name val="HY견명조"/>
      <family val="1"/>
      <charset val="129"/>
    </font>
    <font>
      <sz val="8.5"/>
      <name val="HY중고딕"/>
      <family val="1"/>
      <charset val="129"/>
    </font>
    <font>
      <sz val="7"/>
      <name val="돋움"/>
      <family val="3"/>
      <charset val="129"/>
    </font>
    <font>
      <sz val="6"/>
      <color indexed="10"/>
      <name val="돋움"/>
      <family val="3"/>
      <charset val="129"/>
    </font>
    <font>
      <sz val="6"/>
      <name val="돋움"/>
      <family val="3"/>
      <charset val="129"/>
    </font>
    <font>
      <sz val="8.5"/>
      <name val="돋움"/>
      <family val="3"/>
      <charset val="129"/>
    </font>
    <font>
      <sz val="9"/>
      <name val="돋움"/>
      <family val="3"/>
      <charset val="129"/>
    </font>
    <font>
      <sz val="8"/>
      <name val="HY중고딕"/>
      <family val="1"/>
      <charset val="129"/>
    </font>
    <font>
      <sz val="7"/>
      <name val="HY중고딕"/>
      <family val="1"/>
      <charset val="129"/>
    </font>
    <font>
      <b/>
      <sz val="8"/>
      <name val="HY중고딕"/>
      <family val="1"/>
      <charset val="129"/>
    </font>
    <font>
      <sz val="11"/>
      <color indexed="8"/>
      <name val="돋움"/>
      <family val="3"/>
      <charset val="129"/>
    </font>
    <font>
      <sz val="6.5"/>
      <color indexed="10"/>
      <name val="HY중고딕"/>
      <family val="1"/>
      <charset val="129"/>
    </font>
    <font>
      <b/>
      <sz val="1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6"/>
      <name val="HY견명조"/>
      <family val="1"/>
      <charset val="129"/>
    </font>
    <font>
      <b/>
      <sz val="13"/>
      <name val="HY견명조"/>
      <family val="1"/>
      <charset val="129"/>
    </font>
    <font>
      <sz val="6"/>
      <name val="HY중고딕"/>
      <family val="1"/>
      <charset val="129"/>
    </font>
    <font>
      <sz val="6.5"/>
      <name val="HY중고딕"/>
      <family val="1"/>
      <charset val="129"/>
    </font>
    <font>
      <sz val="18"/>
      <name val="HY견명조"/>
      <family val="1"/>
      <charset val="129"/>
    </font>
    <font>
      <sz val="5.5"/>
      <name val="HY중고딕"/>
      <family val="1"/>
      <charset val="129"/>
    </font>
    <font>
      <sz val="7"/>
      <name val="Arial Narrow"/>
      <family val="2"/>
    </font>
    <font>
      <sz val="8.5"/>
      <color indexed="10"/>
      <name val="HY중고딕"/>
      <family val="1"/>
      <charset val="129"/>
    </font>
    <font>
      <sz val="11"/>
      <name val="µ¸¿ò"/>
      <family val="3"/>
      <charset val="129"/>
    </font>
    <font>
      <sz val="12"/>
      <name val="¹ÙÅÁÃ¼"/>
      <family val="3"/>
      <charset val="129"/>
    </font>
    <font>
      <u/>
      <sz val="11"/>
      <color indexed="36"/>
      <name val="바탕체"/>
      <family val="1"/>
      <charset val="129"/>
    </font>
    <font>
      <sz val="11"/>
      <name val="뼻뮝"/>
      <family val="3"/>
      <charset val="129"/>
    </font>
    <font>
      <sz val="12"/>
      <name val="견고딕"/>
      <family val="1"/>
      <charset val="129"/>
    </font>
    <font>
      <sz val="11"/>
      <name val="굴림"/>
      <family val="3"/>
      <charset val="129"/>
    </font>
    <font>
      <sz val="10"/>
      <name val="돋움체"/>
      <family val="3"/>
      <charset val="129"/>
    </font>
    <font>
      <sz val="7.5"/>
      <name val="HY태고딕"/>
      <family val="1"/>
      <charset val="129"/>
    </font>
    <font>
      <sz val="12"/>
      <name val="¹ÙÅÁÃ¼"/>
      <family val="3"/>
      <charset val="129"/>
    </font>
    <font>
      <u/>
      <sz val="7.7"/>
      <color indexed="12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9"/>
      <name val="새굴림"/>
      <family val="1"/>
      <charset val="129"/>
    </font>
    <font>
      <sz val="11"/>
      <name val="굴림체"/>
      <family val="3"/>
      <charset val="129"/>
    </font>
    <font>
      <sz val="12"/>
      <name val="견명조"/>
      <family val="1"/>
      <charset val="129"/>
    </font>
    <font>
      <sz val="12"/>
      <name val="Arial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sz val="12"/>
      <name val="μ¸¿oA¼"/>
      <family val="1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바탕체"/>
      <family val="1"/>
      <charset val="129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1"/>
      <color indexed="8"/>
      <name val="Courier"/>
      <family val="3"/>
    </font>
    <font>
      <b/>
      <sz val="12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u/>
      <sz val="10"/>
      <color indexed="36"/>
      <name val="Arial"/>
      <family val="2"/>
    </font>
    <font>
      <b/>
      <sz val="1"/>
      <color indexed="8"/>
      <name val="Courier"/>
      <family val="3"/>
    </font>
    <font>
      <sz val="12"/>
      <name val="굴림"/>
      <family val="3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10"/>
      <name val="명조"/>
      <family val="3"/>
      <charset val="129"/>
    </font>
    <font>
      <sz val="10"/>
      <name val="한양신명조"/>
      <family val="1"/>
      <charset val="129"/>
    </font>
    <font>
      <sz val="10"/>
      <color indexed="12"/>
      <name val="굴림체"/>
      <family val="3"/>
      <charset val="129"/>
    </font>
    <font>
      <sz val="9"/>
      <name val="굴림"/>
      <family val="3"/>
      <charset val="129"/>
    </font>
    <font>
      <sz val="8"/>
      <name val="바탕체"/>
      <family val="1"/>
      <charset val="129"/>
    </font>
    <font>
      <b/>
      <sz val="8.5"/>
      <color indexed="8"/>
      <name val="HY중고딕"/>
      <family val="1"/>
      <charset val="129"/>
    </font>
    <font>
      <sz val="11"/>
      <name val="HY견명조"/>
      <family val="1"/>
      <charset val="129"/>
    </font>
    <font>
      <sz val="16"/>
      <color indexed="62"/>
      <name val="HY견명조"/>
      <family val="1"/>
      <charset val="129"/>
    </font>
    <font>
      <sz val="13"/>
      <color indexed="62"/>
      <name val="HY견명조"/>
      <family val="1"/>
      <charset val="129"/>
    </font>
    <font>
      <sz val="8.5"/>
      <color indexed="62"/>
      <name val="HY중고딕"/>
      <family val="1"/>
      <charset val="129"/>
    </font>
    <font>
      <sz val="13"/>
      <color indexed="8"/>
      <name val="휴먼명조,한컴돋움"/>
      <family val="3"/>
      <charset val="129"/>
    </font>
    <font>
      <b/>
      <sz val="8.5"/>
      <color indexed="30"/>
      <name val="HY중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8.5"/>
      <color rgb="FF0000FF"/>
      <name val="HY중고딕"/>
      <family val="1"/>
      <charset val="129"/>
    </font>
    <font>
      <sz val="8.5"/>
      <color theme="1"/>
      <name val="HY중고딕"/>
      <family val="1"/>
      <charset val="129"/>
    </font>
    <font>
      <sz val="8"/>
      <color theme="1"/>
      <name val="HY중고딕"/>
      <family val="1"/>
      <charset val="129"/>
    </font>
    <font>
      <sz val="5.5"/>
      <name val="HY태고딕"/>
      <family val="1"/>
      <charset val="129"/>
    </font>
    <font>
      <sz val="7.5"/>
      <color theme="1"/>
      <name val="HY중고딕"/>
      <family val="1"/>
      <charset val="129"/>
    </font>
    <font>
      <b/>
      <sz val="7.5"/>
      <name val="HY중고딕"/>
      <family val="1"/>
      <charset val="129"/>
    </font>
    <font>
      <sz val="8"/>
      <name val="맑은 고딕"/>
      <family val="3"/>
      <charset val="129"/>
      <scheme val="minor"/>
    </font>
    <font>
      <b/>
      <sz val="5.5"/>
      <name val="HY중고딕"/>
      <family val="1"/>
      <charset val="129"/>
    </font>
    <font>
      <b/>
      <sz val="5.5"/>
      <name val="HY태고딕"/>
      <family val="1"/>
      <charset val="129"/>
    </font>
    <font>
      <sz val="5.5"/>
      <name val="맑은 고딕"/>
      <family val="3"/>
      <charset val="129"/>
    </font>
    <font>
      <b/>
      <sz val="7.5"/>
      <color theme="1"/>
      <name val="HY중고딕"/>
      <family val="1"/>
      <charset val="129"/>
    </font>
    <font>
      <sz val="11"/>
      <color theme="1"/>
      <name val="돋움"/>
      <family val="3"/>
      <charset val="129"/>
    </font>
    <font>
      <sz val="8.5"/>
      <color theme="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sz val="8.5"/>
      <color theme="1"/>
      <name val="HY중고딕"/>
      <family val="1"/>
      <charset val="129"/>
    </font>
    <font>
      <b/>
      <sz val="8"/>
      <color theme="1"/>
      <name val="HY중고딕"/>
      <family val="1"/>
      <charset val="129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hair">
        <color indexed="64"/>
      </right>
      <top/>
      <bottom/>
      <diagonal style="hair">
        <color indexed="64"/>
      </diagonal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/>
      <diagonal style="hair">
        <color indexed="64"/>
      </diagonal>
    </border>
  </borders>
  <cellStyleXfs count="3103">
    <xf numFmtId="0" fontId="0" fillId="0" borderId="0"/>
    <xf numFmtId="3" fontId="74" fillId="0" borderId="1"/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" fillId="0" borderId="0"/>
    <xf numFmtId="0" fontId="7" fillId="0" borderId="0"/>
    <xf numFmtId="0" fontId="4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" fillId="0" borderId="0"/>
    <xf numFmtId="0" fontId="1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7" fillId="0" borderId="0" applyFont="0" applyFill="0" applyBorder="0" applyAlignment="0" applyProtection="0"/>
    <xf numFmtId="0" fontId="4" fillId="0" borderId="0"/>
    <xf numFmtId="0" fontId="4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" fillId="0" borderId="0"/>
    <xf numFmtId="0" fontId="9" fillId="0" borderId="0"/>
    <xf numFmtId="0" fontId="4" fillId="0" borderId="0"/>
    <xf numFmtId="0" fontId="1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87" fontId="77" fillId="0" borderId="0"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8" fillId="0" borderId="0"/>
    <xf numFmtId="0" fontId="75" fillId="0" borderId="0">
      <alignment vertical="center"/>
    </xf>
    <xf numFmtId="0" fontId="75" fillId="0" borderId="0">
      <alignment vertical="center"/>
    </xf>
    <xf numFmtId="187" fontId="77" fillId="0" borderId="0">
      <protection locked="0"/>
    </xf>
    <xf numFmtId="187" fontId="77" fillId="0" borderId="0">
      <protection locked="0"/>
    </xf>
    <xf numFmtId="3" fontId="74" fillId="0" borderId="1"/>
    <xf numFmtId="3" fontId="74" fillId="0" borderId="1"/>
    <xf numFmtId="0" fontId="78" fillId="0" borderId="0">
      <alignment horizontal="center" vertical="center"/>
    </xf>
    <xf numFmtId="211" fontId="7" fillId="0" borderId="0">
      <alignment horizontal="center" vertical="center"/>
    </xf>
    <xf numFmtId="212" fontId="79" fillId="0" borderId="0">
      <alignment horizontal="center" vertical="center"/>
    </xf>
    <xf numFmtId="178" fontId="2" fillId="0" borderId="0" applyNumberFormat="0">
      <alignment vertical="center"/>
    </xf>
    <xf numFmtId="0" fontId="38" fillId="2" borderId="0" applyNumberFormat="0" applyBorder="0" applyAlignment="0" applyProtection="0">
      <alignment vertical="center"/>
    </xf>
    <xf numFmtId="0" fontId="115" fillId="27" borderId="0" applyNumberFormat="0" applyBorder="0" applyAlignment="0" applyProtection="0">
      <alignment vertical="center"/>
    </xf>
    <xf numFmtId="0" fontId="115" fillId="2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15" fillId="28" borderId="0" applyNumberFormat="0" applyBorder="0" applyAlignment="0" applyProtection="0">
      <alignment vertical="center"/>
    </xf>
    <xf numFmtId="0" fontId="115" fillId="2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15" fillId="29" borderId="0" applyNumberFormat="0" applyBorder="0" applyAlignment="0" applyProtection="0">
      <alignment vertical="center"/>
    </xf>
    <xf numFmtId="0" fontId="115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15" fillId="30" borderId="0" applyNumberFormat="0" applyBorder="0" applyAlignment="0" applyProtection="0">
      <alignment vertical="center"/>
    </xf>
    <xf numFmtId="0" fontId="115" fillId="3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5" fillId="31" borderId="0" applyNumberFormat="0" applyBorder="0" applyAlignment="0" applyProtection="0">
      <alignment vertical="center"/>
    </xf>
    <xf numFmtId="0" fontId="115" fillId="3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15" fillId="32" borderId="0" applyNumberFormat="0" applyBorder="0" applyAlignment="0" applyProtection="0">
      <alignment vertical="center"/>
    </xf>
    <xf numFmtId="0" fontId="115" fillId="3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187" fontId="77" fillId="0" borderId="0">
      <protection locked="0"/>
    </xf>
    <xf numFmtId="0" fontId="38" fillId="8" borderId="0" applyNumberFormat="0" applyBorder="0" applyAlignment="0" applyProtection="0">
      <alignment vertical="center"/>
    </xf>
    <xf numFmtId="0" fontId="115" fillId="33" borderId="0" applyNumberFormat="0" applyBorder="0" applyAlignment="0" applyProtection="0">
      <alignment vertical="center"/>
    </xf>
    <xf numFmtId="0" fontId="115" fillId="3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115" fillId="34" borderId="0" applyNumberFormat="0" applyBorder="0" applyAlignment="0" applyProtection="0">
      <alignment vertical="center"/>
    </xf>
    <xf numFmtId="0" fontId="115" fillId="34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5" fillId="35" borderId="0" applyNumberFormat="0" applyBorder="0" applyAlignment="0" applyProtection="0">
      <alignment vertical="center"/>
    </xf>
    <xf numFmtId="0" fontId="115" fillId="35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15" fillId="36" borderId="0" applyNumberFormat="0" applyBorder="0" applyAlignment="0" applyProtection="0">
      <alignment vertical="center"/>
    </xf>
    <xf numFmtId="0" fontId="115" fillId="36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15" fillId="37" borderId="0" applyNumberFormat="0" applyBorder="0" applyAlignment="0" applyProtection="0">
      <alignment vertical="center"/>
    </xf>
    <xf numFmtId="0" fontId="115" fillId="3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115" fillId="38" borderId="0" applyNumberFormat="0" applyBorder="0" applyAlignment="0" applyProtection="0">
      <alignment vertical="center"/>
    </xf>
    <xf numFmtId="0" fontId="115" fillId="3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116" fillId="39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16" fillId="4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16" fillId="4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116" fillId="4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16" fillId="4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80" fillId="0" borderId="0"/>
    <xf numFmtId="0" fontId="81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78" fillId="0" borderId="2" applyProtection="0">
      <alignment horizontal="left" vertical="center" wrapText="1"/>
    </xf>
    <xf numFmtId="0" fontId="64" fillId="0" borderId="0" applyFont="0" applyFill="0" applyBorder="0" applyAlignment="0" applyProtection="0"/>
    <xf numFmtId="0" fontId="8" fillId="0" borderId="0" applyFont="0" applyFill="0" applyBorder="0" applyAlignment="0" applyProtection="0"/>
    <xf numFmtId="202" fontId="63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71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6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8" fillId="0" borderId="0" applyFont="0" applyFill="0" applyBorder="0" applyAlignment="0" applyProtection="0"/>
    <xf numFmtId="205" fontId="63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71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64" fillId="0" borderId="0" applyFont="0" applyFill="0" applyBorder="0" applyAlignment="0" applyProtection="0"/>
    <xf numFmtId="207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187" fontId="77" fillId="0" borderId="0">
      <protection locked="0"/>
    </xf>
    <xf numFmtId="0" fontId="9" fillId="0" borderId="0"/>
    <xf numFmtId="0" fontId="64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63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13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214" fontId="75" fillId="0" borderId="0" applyFont="0" applyFill="0" applyBorder="0" applyAlignment="0" applyProtection="0"/>
    <xf numFmtId="0" fontId="63" fillId="0" borderId="0" applyFont="0" applyFill="0" applyBorder="0" applyAlignment="0" applyProtection="0"/>
    <xf numFmtId="213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8" fillId="0" borderId="0" applyFont="0" applyFill="0" applyBorder="0" applyAlignment="0" applyProtection="0"/>
    <xf numFmtId="181" fontId="63" fillId="0" borderId="0" applyFont="0" applyFill="0" applyBorder="0" applyAlignment="0" applyProtection="0"/>
    <xf numFmtId="209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187" fontId="77" fillId="0" borderId="0">
      <protection locked="0"/>
    </xf>
    <xf numFmtId="187" fontId="77" fillId="0" borderId="0">
      <protection locked="0"/>
    </xf>
    <xf numFmtId="0" fontId="83" fillId="0" borderId="0"/>
    <xf numFmtId="0" fontId="8" fillId="0" borderId="0"/>
    <xf numFmtId="0" fontId="64" fillId="0" borderId="0"/>
    <xf numFmtId="0" fontId="83" fillId="0" borderId="0"/>
    <xf numFmtId="0" fontId="63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71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0" fontId="8" fillId="0" borderId="0"/>
    <xf numFmtId="0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71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37" fontId="8" fillId="0" borderId="0"/>
    <xf numFmtId="37" fontId="64" fillId="0" borderId="0"/>
    <xf numFmtId="0" fontId="4" fillId="0" borderId="0"/>
    <xf numFmtId="0" fontId="4" fillId="0" borderId="0"/>
    <xf numFmtId="0" fontId="84" fillId="0" borderId="0"/>
    <xf numFmtId="0" fontId="3" fillId="0" borderId="0" applyFill="0" applyBorder="0" applyAlignment="0"/>
    <xf numFmtId="0" fontId="85" fillId="0" borderId="0"/>
    <xf numFmtId="0" fontId="86" fillId="0" borderId="0" applyNumberFormat="0" applyFill="0" applyBorder="0" applyAlignment="0" applyProtection="0">
      <alignment vertical="top"/>
      <protection locked="0"/>
    </xf>
    <xf numFmtId="187" fontId="77" fillId="0" borderId="3">
      <protection locked="0"/>
    </xf>
    <xf numFmtId="180" fontId="4" fillId="0" borderId="0" applyFont="0" applyFill="0" applyBorder="0" applyAlignment="0" applyProtection="0"/>
    <xf numFmtId="0" fontId="87" fillId="0" borderId="0"/>
    <xf numFmtId="181" fontId="4" fillId="0" borderId="0" applyFont="0" applyFill="0" applyBorder="0" applyAlignment="0" applyProtection="0"/>
    <xf numFmtId="3" fontId="88" fillId="0" borderId="0" applyFont="0" applyFill="0" applyBorder="0" applyAlignment="0" applyProtection="0"/>
    <xf numFmtId="0" fontId="89" fillId="0" borderId="0" applyNumberFormat="0" applyAlignment="0">
      <alignment horizontal="left"/>
    </xf>
    <xf numFmtId="0" fontId="17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6" fontId="87" fillId="0" borderId="0"/>
    <xf numFmtId="0" fontId="88" fillId="0" borderId="0" applyFont="0" applyFill="0" applyBorder="0" applyAlignment="0" applyProtection="0"/>
    <xf numFmtId="37" fontId="87" fillId="0" borderId="1">
      <alignment horizontal="center" vertical="distributed"/>
    </xf>
    <xf numFmtId="217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9" fontId="87" fillId="0" borderId="0"/>
    <xf numFmtId="187" fontId="77" fillId="0" borderId="0">
      <protection locked="0"/>
    </xf>
    <xf numFmtId="187" fontId="77" fillId="0" borderId="0">
      <protection locked="0"/>
    </xf>
    <xf numFmtId="0" fontId="90" fillId="0" borderId="0" applyNumberFormat="0" applyAlignment="0">
      <alignment horizontal="left"/>
    </xf>
    <xf numFmtId="220" fontId="3" fillId="0" borderId="0" applyFont="0" applyFill="0" applyBorder="0" applyAlignment="0" applyProtection="0"/>
    <xf numFmtId="221" fontId="91" fillId="0" borderId="0">
      <protection locked="0"/>
    </xf>
    <xf numFmtId="221" fontId="91" fillId="0" borderId="0">
      <protection locked="0"/>
    </xf>
    <xf numFmtId="221" fontId="91" fillId="0" borderId="0">
      <protection locked="0"/>
    </xf>
    <xf numFmtId="221" fontId="91" fillId="0" borderId="0">
      <protection locked="0"/>
    </xf>
    <xf numFmtId="221" fontId="91" fillId="0" borderId="0">
      <protection locked="0"/>
    </xf>
    <xf numFmtId="221" fontId="91" fillId="0" borderId="0">
      <protection locked="0"/>
    </xf>
    <xf numFmtId="221" fontId="91" fillId="0" borderId="0">
      <protection locked="0"/>
    </xf>
    <xf numFmtId="2" fontId="88" fillId="0" borderId="0" applyFont="0" applyFill="0" applyBorder="0" applyAlignment="0" applyProtection="0"/>
    <xf numFmtId="38" fontId="10" fillId="16" borderId="0" applyNumberFormat="0" applyBorder="0" applyAlignment="0" applyProtection="0"/>
    <xf numFmtId="0" fontId="92" fillId="0" borderId="0">
      <alignment horizontal="left"/>
    </xf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0" applyNumberFormat="0" applyFill="0" applyBorder="0" applyAlignment="0" applyProtection="0"/>
    <xf numFmtId="10" fontId="10" fillId="17" borderId="1" applyNumberFormat="0" applyBorder="0" applyAlignment="0" applyProtection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0" fontId="93" fillId="0" borderId="6"/>
    <xf numFmtId="222" fontId="9" fillId="0" borderId="0" applyFont="0" applyFill="0" applyBorder="0" applyAlignment="0" applyProtection="0"/>
    <xf numFmtId="223" fontId="9" fillId="0" borderId="0" applyFont="0" applyFill="0" applyBorder="0" applyAlignment="0" applyProtection="0"/>
    <xf numFmtId="37" fontId="94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0" fontId="7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10" fontId="4" fillId="0" borderId="0" applyFont="0" applyFill="0" applyBorder="0" applyAlignment="0" applyProtection="0"/>
    <xf numFmtId="30" fontId="95" fillId="0" borderId="0" applyNumberFormat="0" applyFill="0" applyBorder="0" applyAlignment="0" applyProtection="0">
      <alignment horizontal="left"/>
    </xf>
    <xf numFmtId="0" fontId="4" fillId="0" borderId="0"/>
    <xf numFmtId="0" fontId="93" fillId="0" borderId="0"/>
    <xf numFmtId="40" fontId="96" fillId="0" borderId="0" applyBorder="0">
      <alignment horizontal="right"/>
    </xf>
    <xf numFmtId="0" fontId="6" fillId="0" borderId="0">
      <alignment horizontal="center" vertical="top" wrapText="1"/>
    </xf>
    <xf numFmtId="0" fontId="97" fillId="0" borderId="0" applyFill="0" applyBorder="0" applyProtection="0">
      <alignment horizontal="centerContinuous" vertical="center"/>
    </xf>
    <xf numFmtId="0" fontId="75" fillId="18" borderId="0" applyFill="0" applyBorder="0" applyProtection="0">
      <alignment horizontal="center" vertical="center"/>
    </xf>
    <xf numFmtId="224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39" fillId="19" borderId="0" applyNumberFormat="0" applyBorder="0" applyAlignment="0" applyProtection="0">
      <alignment vertical="center"/>
    </xf>
    <xf numFmtId="0" fontId="116" fillId="4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16" fillId="4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16" fillId="4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116" fillId="49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116" fillId="50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7" applyNumberFormat="0" applyAlignment="0" applyProtection="0">
      <alignment vertical="center"/>
    </xf>
    <xf numFmtId="0" fontId="118" fillId="51" borderId="63" applyNumberFormat="0" applyAlignment="0" applyProtection="0">
      <alignment vertical="center"/>
    </xf>
    <xf numFmtId="0" fontId="41" fillId="23" borderId="7" applyNumberFormat="0" applyAlignment="0" applyProtection="0">
      <alignment vertical="center"/>
    </xf>
    <xf numFmtId="226" fontId="7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227" fontId="7" fillId="0" borderId="2">
      <alignment horizontal="right" vertical="center"/>
    </xf>
    <xf numFmtId="228" fontId="17" fillId="0" borderId="8" applyFont="0" applyFill="0" applyBorder="0" applyAlignment="0">
      <alignment horizontal="left" vertical="center"/>
    </xf>
    <xf numFmtId="0" fontId="42" fillId="3" borderId="0" applyNumberFormat="0" applyBorder="0" applyAlignment="0" applyProtection="0">
      <alignment vertical="center"/>
    </xf>
    <xf numFmtId="0" fontId="119" fillId="5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91" fillId="0" borderId="0">
      <protection locked="0"/>
    </xf>
    <xf numFmtId="0" fontId="100" fillId="0" borderId="0">
      <alignment vertical="center"/>
    </xf>
    <xf numFmtId="3" fontId="9" fillId="0" borderId="9">
      <alignment horizontal="center"/>
    </xf>
    <xf numFmtId="0" fontId="68" fillId="0" borderId="2">
      <alignment horizontal="center" vertical="center"/>
    </xf>
    <xf numFmtId="0" fontId="91" fillId="0" borderId="0"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3" fillId="24" borderId="10" applyNumberFormat="0" applyFont="0" applyAlignment="0" applyProtection="0">
      <alignment vertical="center"/>
    </xf>
    <xf numFmtId="0" fontId="73" fillId="53" borderId="64" applyNumberFormat="0" applyFont="0" applyAlignment="0" applyProtection="0">
      <alignment vertical="center"/>
    </xf>
    <xf numFmtId="0" fontId="73" fillId="53" borderId="64" applyNumberFormat="0" applyFont="0" applyAlignment="0" applyProtection="0">
      <alignment vertical="center"/>
    </xf>
    <xf numFmtId="0" fontId="73" fillId="53" borderId="64" applyNumberFormat="0" applyFont="0" applyAlignment="0" applyProtection="0">
      <alignment vertical="center"/>
    </xf>
    <xf numFmtId="0" fontId="78" fillId="24" borderId="10" applyNumberFormat="0" applyFont="0" applyAlignment="0" applyProtection="0">
      <alignment vertical="center"/>
    </xf>
    <xf numFmtId="0" fontId="78" fillId="24" borderId="10" applyNumberFormat="0" applyFont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7" fontId="77" fillId="0" borderId="0">
      <protection locked="0"/>
    </xf>
    <xf numFmtId="9" fontId="78" fillId="18" borderId="0" applyFill="0" applyBorder="0" applyProtection="0">
      <alignment horizontal="right"/>
    </xf>
    <xf numFmtId="10" fontId="78" fillId="0" borderId="0" applyFill="0" applyBorder="0" applyProtection="0">
      <alignment horizontal="right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20" fillId="5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6" fillId="0" borderId="0"/>
    <xf numFmtId="0" fontId="3" fillId="0" borderId="0"/>
    <xf numFmtId="0" fontId="44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6" borderId="11" applyNumberFormat="0" applyAlignment="0" applyProtection="0">
      <alignment vertical="center"/>
    </xf>
    <xf numFmtId="0" fontId="122" fillId="55" borderId="65" applyNumberFormat="0" applyAlignment="0" applyProtection="0">
      <alignment vertical="center"/>
    </xf>
    <xf numFmtId="0" fontId="45" fillId="26" borderId="11" applyNumberFormat="0" applyAlignment="0" applyProtection="0">
      <alignment vertical="center"/>
    </xf>
    <xf numFmtId="3" fontId="101" fillId="0" borderId="0">
      <alignment vertical="center" wrapText="1"/>
    </xf>
    <xf numFmtId="3" fontId="102" fillId="0" borderId="0">
      <alignment vertical="center" wrapText="1"/>
    </xf>
    <xf numFmtId="0" fontId="68" fillId="0" borderId="2">
      <alignment horizontal="center" vertical="center"/>
    </xf>
    <xf numFmtId="229" fontId="3" fillId="0" borderId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 applyFont="0" applyFill="0" applyBorder="0" applyAlignment="0" applyProtection="0"/>
    <xf numFmtId="180" fontId="7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4" fillId="0" borderId="0"/>
    <xf numFmtId="0" fontId="17" fillId="0" borderId="0" applyFont="0" applyFill="0" applyBorder="0" applyAlignment="0" applyProtection="0"/>
    <xf numFmtId="0" fontId="7" fillId="0" borderId="0"/>
    <xf numFmtId="0" fontId="103" fillId="0" borderId="12"/>
    <xf numFmtId="0" fontId="46" fillId="0" borderId="13" applyNumberFormat="0" applyFill="0" applyAlignment="0" applyProtection="0">
      <alignment vertical="center"/>
    </xf>
    <xf numFmtId="0" fontId="123" fillId="0" borderId="66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104" fillId="0" borderId="1">
      <alignment vertical="center"/>
    </xf>
    <xf numFmtId="0" fontId="47" fillId="0" borderId="14" applyNumberFormat="0" applyFill="0" applyAlignment="0" applyProtection="0">
      <alignment vertical="center"/>
    </xf>
    <xf numFmtId="0" fontId="124" fillId="0" borderId="67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105" fillId="0" borderId="0">
      <alignment vertical="center"/>
    </xf>
    <xf numFmtId="0" fontId="67" fillId="0" borderId="0">
      <alignment horizontal="center" vertical="center"/>
    </xf>
    <xf numFmtId="0" fontId="48" fillId="7" borderId="7" applyNumberFormat="0" applyAlignment="0" applyProtection="0">
      <alignment vertical="center"/>
    </xf>
    <xf numFmtId="0" fontId="125" fillId="56" borderId="63" applyNumberFormat="0" applyAlignment="0" applyProtection="0">
      <alignment vertical="center"/>
    </xf>
    <xf numFmtId="0" fontId="48" fillId="7" borderId="7" applyNumberFormat="0" applyAlignment="0" applyProtection="0">
      <alignment vertical="center"/>
    </xf>
    <xf numFmtId="4" fontId="91" fillId="0" borderId="0">
      <protection locked="0"/>
    </xf>
    <xf numFmtId="230" fontId="7" fillId="0" borderId="0">
      <protection locked="0"/>
    </xf>
    <xf numFmtId="0" fontId="6" fillId="0" borderId="0">
      <alignment horizontal="center" vertical="top" wrapText="1"/>
    </xf>
    <xf numFmtId="0" fontId="49" fillId="0" borderId="15" applyNumberFormat="0" applyFill="0" applyAlignment="0" applyProtection="0">
      <alignment vertical="center"/>
    </xf>
    <xf numFmtId="0" fontId="126" fillId="0" borderId="68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0" fillId="0" borderId="16" applyNumberFormat="0" applyFill="0" applyAlignment="0" applyProtection="0">
      <alignment vertical="center"/>
    </xf>
    <xf numFmtId="0" fontId="127" fillId="0" borderId="69" applyNumberFormat="0" applyFill="0" applyAlignment="0" applyProtection="0">
      <alignment vertical="center"/>
    </xf>
    <xf numFmtId="0" fontId="50" fillId="0" borderId="16" applyNumberFormat="0" applyFill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128" fillId="0" borderId="70" applyNumberFormat="0" applyFill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6" fillId="0" borderId="0">
      <alignment horizontal="center" vertical="top" wrapText="1"/>
    </xf>
    <xf numFmtId="0" fontId="54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130" fillId="57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7" fillId="0" borderId="0"/>
    <xf numFmtId="0" fontId="53" fillId="23" borderId="18" applyNumberFormat="0" applyAlignment="0" applyProtection="0">
      <alignment vertical="center"/>
    </xf>
    <xf numFmtId="0" fontId="131" fillId="51" borderId="71" applyNumberFormat="0" applyAlignment="0" applyProtection="0">
      <alignment vertical="center"/>
    </xf>
    <xf numFmtId="0" fontId="53" fillId="23" borderId="18" applyNumberFormat="0" applyAlignment="0" applyProtection="0">
      <alignment vertical="center"/>
    </xf>
    <xf numFmtId="0" fontId="68" fillId="0" borderId="2" applyFill="0" applyProtection="0">
      <alignment horizontal="center" vertical="center"/>
    </xf>
    <xf numFmtId="187" fontId="77" fillId="0" borderId="0">
      <protection locked="0"/>
    </xf>
    <xf numFmtId="179" fontId="77" fillId="0" borderId="0">
      <protection locked="0"/>
    </xf>
    <xf numFmtId="187" fontId="77" fillId="0" borderId="0">
      <protection locked="0"/>
    </xf>
    <xf numFmtId="231" fontId="106" fillId="0" borderId="0">
      <protection locked="0"/>
    </xf>
    <xf numFmtId="187" fontId="77" fillId="0" borderId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7" fillId="0" borderId="0" applyFont="0" applyFill="0" applyBorder="0" applyAlignment="0" applyProtection="0"/>
    <xf numFmtId="232" fontId="3" fillId="18" borderId="0" applyFill="0" applyBorder="0" applyProtection="0">
      <alignment horizontal="right"/>
    </xf>
    <xf numFmtId="0" fontId="75" fillId="0" borderId="0"/>
    <xf numFmtId="181" fontId="7" fillId="0" borderId="0" applyFont="0" applyFill="0" applyBorder="0" applyAlignment="0" applyProtection="0"/>
    <xf numFmtId="187" fontId="77" fillId="0" borderId="0">
      <protection locked="0"/>
    </xf>
    <xf numFmtId="179" fontId="77" fillId="0" borderId="0">
      <protection locked="0"/>
    </xf>
    <xf numFmtId="187" fontId="77" fillId="0" borderId="0">
      <protection locked="0"/>
    </xf>
    <xf numFmtId="231" fontId="106" fillId="0" borderId="0">
      <protection locked="0"/>
    </xf>
    <xf numFmtId="187" fontId="77" fillId="0" borderId="0">
      <protection locked="0"/>
    </xf>
    <xf numFmtId="42" fontId="3" fillId="0" borderId="0" applyFont="0" applyFill="0" applyBorder="0" applyAlignment="0" applyProtection="0">
      <alignment vertical="center"/>
    </xf>
    <xf numFmtId="233" fontId="7" fillId="0" borderId="0">
      <protection locked="0"/>
    </xf>
    <xf numFmtId="187" fontId="77" fillId="0" borderId="0">
      <protection locked="0"/>
    </xf>
    <xf numFmtId="179" fontId="77" fillId="0" borderId="0">
      <protection locked="0"/>
    </xf>
    <xf numFmtId="187" fontId="77" fillId="0" borderId="0">
      <protection locked="0"/>
    </xf>
    <xf numFmtId="231" fontId="106" fillId="0" borderId="0">
      <protection locked="0"/>
    </xf>
    <xf numFmtId="0" fontId="13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32" fillId="0" borderId="0">
      <alignment vertical="center"/>
    </xf>
    <xf numFmtId="0" fontId="3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68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3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5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15" fillId="0" borderId="0">
      <alignment vertical="center"/>
    </xf>
    <xf numFmtId="0" fontId="69" fillId="0" borderId="0"/>
    <xf numFmtId="0" fontId="69" fillId="0" borderId="0"/>
    <xf numFmtId="0" fontId="115" fillId="0" borderId="0">
      <alignment vertical="center"/>
    </xf>
    <xf numFmtId="0" fontId="4" fillId="0" borderId="0"/>
    <xf numFmtId="0" fontId="3" fillId="0" borderId="0"/>
    <xf numFmtId="0" fontId="4" fillId="0" borderId="0"/>
    <xf numFmtId="0" fontId="115" fillId="0" borderId="0">
      <alignment vertical="center"/>
    </xf>
    <xf numFmtId="0" fontId="3" fillId="0" borderId="0"/>
    <xf numFmtId="0" fontId="78" fillId="0" borderId="0">
      <alignment vertical="center"/>
    </xf>
    <xf numFmtId="0" fontId="38" fillId="0" borderId="0">
      <alignment vertical="center"/>
    </xf>
    <xf numFmtId="0" fontId="1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4" fillId="0" borderId="0"/>
    <xf numFmtId="0" fontId="132" fillId="0" borderId="0">
      <alignment vertical="center"/>
    </xf>
    <xf numFmtId="0" fontId="3" fillId="0" borderId="0"/>
    <xf numFmtId="0" fontId="17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4" fillId="0" borderId="0"/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1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2" fillId="0" borderId="0">
      <alignment vertical="center"/>
    </xf>
    <xf numFmtId="0" fontId="3" fillId="0" borderId="0">
      <alignment vertical="center"/>
    </xf>
    <xf numFmtId="0" fontId="11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32" fillId="0" borderId="0">
      <alignment vertical="center"/>
    </xf>
    <xf numFmtId="0" fontId="3" fillId="0" borderId="0"/>
    <xf numFmtId="0" fontId="7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180" fontId="107" fillId="0" borderId="0" applyNumberFormat="0" applyBorder="0">
      <alignment horizontal="centerContinuous" vertical="center"/>
    </xf>
    <xf numFmtId="0" fontId="3" fillId="0" borderId="1" applyNumberFormat="0" applyFill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17" fillId="0" borderId="2">
      <alignment horizontal="center" vertical="center" wrapText="1"/>
    </xf>
    <xf numFmtId="0" fontId="91" fillId="0" borderId="3">
      <protection locked="0"/>
    </xf>
    <xf numFmtId="234" fontId="7" fillId="0" borderId="0">
      <protection locked="0"/>
    </xf>
    <xf numFmtId="235" fontId="7" fillId="0" borderId="0">
      <protection locked="0"/>
    </xf>
    <xf numFmtId="41" fontId="3" fillId="0" borderId="0" applyFont="0" applyFill="0" applyBorder="0" applyAlignment="0" applyProtection="0">
      <alignment vertical="center"/>
    </xf>
    <xf numFmtId="203" fontId="64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64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64" fillId="0" borderId="0" applyFont="0" applyFill="0" applyBorder="0" applyAlignment="0" applyProtection="0"/>
    <xf numFmtId="206" fontId="64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37" fontId="64" fillId="0" borderId="0"/>
    <xf numFmtId="37" fontId="64" fillId="0" borderId="0"/>
    <xf numFmtId="37" fontId="64" fillId="0" borderId="0"/>
    <xf numFmtId="0" fontId="38" fillId="53" borderId="64" applyNumberFormat="0" applyFont="0" applyAlignment="0" applyProtection="0">
      <alignment vertical="center"/>
    </xf>
    <xf numFmtId="0" fontId="38" fillId="53" borderId="64" applyNumberFormat="0" applyFont="0" applyAlignment="0" applyProtection="0">
      <alignment vertical="center"/>
    </xf>
    <xf numFmtId="0" fontId="38" fillId="53" borderId="64" applyNumberFormat="0" applyFont="0" applyAlignment="0" applyProtection="0">
      <alignment vertical="center"/>
    </xf>
    <xf numFmtId="0" fontId="38" fillId="53" borderId="64" applyNumberFormat="0" applyFont="0" applyAlignment="0" applyProtection="0">
      <alignment vertical="center"/>
    </xf>
    <xf numFmtId="0" fontId="38" fillId="53" borderId="64" applyNumberFormat="0" applyFont="0" applyAlignment="0" applyProtection="0">
      <alignment vertical="center"/>
    </xf>
    <xf numFmtId="0" fontId="38" fillId="53" borderId="64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115" fillId="0" borderId="0">
      <alignment vertical="center"/>
    </xf>
    <xf numFmtId="0" fontId="3" fillId="0" borderId="0"/>
    <xf numFmtId="0" fontId="132" fillId="0" borderId="0">
      <alignment vertical="center"/>
    </xf>
    <xf numFmtId="0" fontId="17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3" fillId="0" borderId="0">
      <alignment vertical="center"/>
    </xf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4" fillId="0" borderId="0"/>
    <xf numFmtId="0" fontId="3" fillId="0" borderId="0"/>
    <xf numFmtId="0" fontId="115" fillId="0" borderId="0">
      <alignment vertical="center"/>
    </xf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115" fillId="0" borderId="0">
      <alignment vertical="center"/>
    </xf>
    <xf numFmtId="0" fontId="3" fillId="0" borderId="0"/>
    <xf numFmtId="0" fontId="4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33" fillId="0" borderId="0">
      <alignment vertical="center"/>
    </xf>
    <xf numFmtId="0" fontId="11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/>
    <xf numFmtId="0" fontId="1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0" fontId="107" fillId="0" borderId="0" applyNumberFormat="0" applyBorder="0">
      <alignment horizontal="centerContinuous" vertical="center"/>
    </xf>
    <xf numFmtId="0" fontId="3" fillId="0" borderId="0"/>
    <xf numFmtId="0" fontId="3" fillId="0" borderId="1" applyNumberFormat="0" applyFill="0" applyProtection="0">
      <alignment vertical="center"/>
    </xf>
    <xf numFmtId="0" fontId="3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7" fillId="0" borderId="2">
      <alignment horizontal="center" vertical="center" wrapText="1"/>
    </xf>
    <xf numFmtId="0" fontId="3" fillId="0" borderId="0"/>
    <xf numFmtId="0" fontId="91" fillId="0" borderId="3">
      <protection locked="0"/>
    </xf>
    <xf numFmtId="0" fontId="3" fillId="0" borderId="0"/>
    <xf numFmtId="234" fontId="7" fillId="0" borderId="0">
      <protection locked="0"/>
    </xf>
    <xf numFmtId="0" fontId="3" fillId="0" borderId="0"/>
    <xf numFmtId="235" fontId="7" fillId="0" borderId="0">
      <protection locked="0"/>
    </xf>
    <xf numFmtId="0" fontId="3" fillId="0" borderId="0"/>
  </cellStyleXfs>
  <cellXfs count="1212">
    <xf numFmtId="0" fontId="0" fillId="0" borderId="0" xfId="0"/>
    <xf numFmtId="0" fontId="13" fillId="0" borderId="0" xfId="2801" applyFont="1" applyFill="1" applyAlignment="1">
      <alignment horizontal="right" vertical="top"/>
    </xf>
    <xf numFmtId="0" fontId="13" fillId="18" borderId="0" xfId="2801" applyFont="1" applyFill="1" applyAlignment="1">
      <alignment horizontal="right" vertical="top"/>
    </xf>
    <xf numFmtId="0" fontId="14" fillId="0" borderId="0" xfId="2801" applyFont="1" applyFill="1" applyBorder="1" applyAlignment="1">
      <alignment horizontal="right" vertical="center"/>
    </xf>
    <xf numFmtId="0" fontId="14" fillId="18" borderId="0" xfId="2801" applyFont="1" applyFill="1" applyBorder="1" applyAlignment="1">
      <alignment horizontal="right" vertical="center"/>
    </xf>
    <xf numFmtId="0" fontId="14" fillId="0" borderId="0" xfId="2801" applyFont="1" applyFill="1" applyBorder="1" applyAlignment="1">
      <alignment horizontal="center" vertical="center"/>
    </xf>
    <xf numFmtId="0" fontId="14" fillId="18" borderId="0" xfId="2801" applyFont="1" applyFill="1" applyAlignment="1">
      <alignment vertical="center"/>
    </xf>
    <xf numFmtId="0" fontId="15" fillId="18" borderId="0" xfId="2801" applyFont="1" applyFill="1" applyAlignment="1">
      <alignment vertical="center"/>
    </xf>
    <xf numFmtId="0" fontId="15" fillId="18" borderId="0" xfId="2801" applyFont="1" applyFill="1" applyAlignment="1">
      <alignment vertical="top"/>
    </xf>
    <xf numFmtId="0" fontId="13" fillId="0" borderId="0" xfId="2801" applyFont="1" applyFill="1" applyBorder="1" applyAlignment="1">
      <alignment horizontal="right" vertical="top"/>
    </xf>
    <xf numFmtId="0" fontId="15" fillId="18" borderId="0" xfId="2801" applyFont="1" applyFill="1" applyBorder="1" applyAlignment="1">
      <alignment vertical="top"/>
    </xf>
    <xf numFmtId="0" fontId="14" fillId="0" borderId="0" xfId="2801" applyFont="1" applyFill="1" applyAlignment="1">
      <alignment horizontal="right" vertical="center"/>
    </xf>
    <xf numFmtId="0" fontId="14" fillId="18" borderId="0" xfId="2801" applyFont="1" applyFill="1" applyAlignment="1">
      <alignment horizontal="right" vertical="center"/>
    </xf>
    <xf numFmtId="0" fontId="15" fillId="18" borderId="0" xfId="2801" applyFont="1" applyFill="1" applyBorder="1" applyAlignment="1">
      <alignment vertical="center"/>
    </xf>
    <xf numFmtId="184" fontId="15" fillId="0" borderId="0" xfId="2801" applyNumberFormat="1" applyFont="1" applyFill="1" applyBorder="1" applyAlignment="1">
      <alignment horizontal="right" vertical="center"/>
    </xf>
    <xf numFmtId="184" fontId="15" fillId="0" borderId="0" xfId="2801" applyNumberFormat="1" applyFont="1" applyFill="1" applyBorder="1" applyAlignment="1">
      <alignment vertical="center"/>
    </xf>
    <xf numFmtId="177" fontId="15" fillId="0" borderId="0" xfId="2801" applyNumberFormat="1" applyFont="1" applyFill="1" applyBorder="1" applyAlignment="1">
      <alignment horizontal="right" vertical="center"/>
    </xf>
    <xf numFmtId="177" fontId="15" fillId="0" borderId="0" xfId="2801" applyNumberFormat="1" applyFont="1" applyFill="1" applyBorder="1" applyAlignment="1">
      <alignment vertical="center"/>
    </xf>
    <xf numFmtId="0" fontId="14" fillId="18" borderId="0" xfId="2801" applyFont="1" applyFill="1" applyBorder="1" applyAlignment="1">
      <alignment horizontal="center" vertical="center"/>
    </xf>
    <xf numFmtId="185" fontId="15" fillId="0" borderId="21" xfId="2801" applyNumberFormat="1" applyFont="1" applyFill="1" applyBorder="1" applyAlignment="1">
      <alignment vertical="center"/>
    </xf>
    <xf numFmtId="178" fontId="15" fillId="0" borderId="21" xfId="2801" applyNumberFormat="1" applyFont="1" applyFill="1" applyBorder="1" applyAlignment="1">
      <alignment horizontal="right" vertical="center"/>
    </xf>
    <xf numFmtId="178" fontId="15" fillId="0" borderId="21" xfId="2801" applyNumberFormat="1" applyFont="1" applyFill="1" applyBorder="1" applyAlignment="1">
      <alignment vertical="center"/>
    </xf>
    <xf numFmtId="0" fontId="15" fillId="0" borderId="9" xfId="2801" applyFont="1" applyFill="1" applyBorder="1" applyAlignment="1">
      <alignment horizontal="center" vertical="center" wrapText="1" shrinkToFit="1"/>
    </xf>
    <xf numFmtId="0" fontId="15" fillId="0" borderId="22" xfId="2801" applyFont="1" applyFill="1" applyBorder="1" applyAlignment="1">
      <alignment horizontal="center" vertical="center" wrapText="1" shrinkToFit="1"/>
    </xf>
    <xf numFmtId="0" fontId="15" fillId="0" borderId="23" xfId="2801" applyFont="1" applyFill="1" applyBorder="1" applyAlignment="1">
      <alignment horizontal="center" vertical="center" wrapText="1" shrinkToFit="1"/>
    </xf>
    <xf numFmtId="0" fontId="26" fillId="0" borderId="0" xfId="0" applyFont="1" applyFill="1" applyBorder="1" applyAlignment="1">
      <alignment horizontal="right" vertical="center"/>
    </xf>
    <xf numFmtId="0" fontId="23" fillId="0" borderId="0" xfId="0" applyFont="1" applyAlignment="1">
      <alignment horizontal="center" vertical="top"/>
    </xf>
    <xf numFmtId="0" fontId="23" fillId="0" borderId="0" xfId="0" applyFont="1" applyBorder="1" applyAlignment="1">
      <alignment horizontal="center" vertical="top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5" fillId="0" borderId="0" xfId="0" applyFont="1"/>
    <xf numFmtId="0" fontId="25" fillId="0" borderId="0" xfId="0" applyFont="1" applyBorder="1"/>
    <xf numFmtId="0" fontId="25" fillId="0" borderId="25" xfId="0" applyFont="1" applyBorder="1"/>
    <xf numFmtId="0" fontId="21" fillId="0" borderId="0" xfId="0" applyFont="1"/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top"/>
    </xf>
    <xf numFmtId="0" fontId="25" fillId="0" borderId="24" xfId="0" applyFont="1" applyBorder="1" applyAlignment="1">
      <alignment horizontal="right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 shrinkToFit="1"/>
    </xf>
    <xf numFmtId="0" fontId="25" fillId="0" borderId="20" xfId="0" applyFont="1" applyBorder="1"/>
    <xf numFmtId="0" fontId="25" fillId="0" borderId="32" xfId="0" applyFont="1" applyBorder="1"/>
    <xf numFmtId="0" fontId="25" fillId="0" borderId="9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/>
    <xf numFmtId="0" fontId="25" fillId="0" borderId="19" xfId="0" applyFont="1" applyBorder="1" applyAlignment="1">
      <alignment vertical="center"/>
    </xf>
    <xf numFmtId="0" fontId="2" fillId="0" borderId="0" xfId="0" applyFont="1" applyBorder="1"/>
    <xf numFmtId="0" fontId="30" fillId="0" borderId="0" xfId="0" applyFont="1"/>
    <xf numFmtId="41" fontId="30" fillId="0" borderId="0" xfId="0" applyNumberFormat="1" applyFont="1"/>
    <xf numFmtId="186" fontId="30" fillId="0" borderId="0" xfId="0" applyNumberFormat="1" applyFont="1"/>
    <xf numFmtId="186" fontId="30" fillId="0" borderId="0" xfId="0" applyNumberFormat="1" applyFont="1" applyBorder="1"/>
    <xf numFmtId="0" fontId="30" fillId="0" borderId="0" xfId="0" applyFont="1" applyBorder="1"/>
    <xf numFmtId="0" fontId="25" fillId="0" borderId="33" xfId="0" applyFont="1" applyBorder="1"/>
    <xf numFmtId="0" fontId="25" fillId="0" borderId="20" xfId="0" applyFont="1" applyFill="1" applyBorder="1" applyAlignment="1">
      <alignment horizontal="center" vertical="center"/>
    </xf>
    <xf numFmtId="0" fontId="21" fillId="0" borderId="33" xfId="0" applyFont="1" applyBorder="1"/>
    <xf numFmtId="177" fontId="25" fillId="0" borderId="0" xfId="0" applyNumberFormat="1" applyFont="1" applyFill="1" applyBorder="1" applyAlignment="1">
      <alignment horizontal="right" vertical="center"/>
    </xf>
    <xf numFmtId="177" fontId="30" fillId="0" borderId="0" xfId="0" applyNumberFormat="1" applyFont="1" applyFill="1" applyBorder="1" applyAlignment="1">
      <alignment horizontal="right"/>
    </xf>
    <xf numFmtId="0" fontId="15" fillId="0" borderId="26" xfId="2801" applyFont="1" applyFill="1" applyBorder="1" applyAlignment="1">
      <alignment horizontal="center" vertical="center"/>
    </xf>
    <xf numFmtId="0" fontId="23" fillId="0" borderId="0" xfId="2801" applyFont="1" applyFill="1" applyAlignment="1">
      <alignment horizontal="right" vertical="top"/>
    </xf>
    <xf numFmtId="0" fontId="23" fillId="18" borderId="0" xfId="2801" applyFont="1" applyFill="1" applyAlignment="1">
      <alignment horizontal="right" vertical="top"/>
    </xf>
    <xf numFmtId="0" fontId="24" fillId="0" borderId="0" xfId="2801" applyFont="1" applyFill="1" applyBorder="1" applyAlignment="1">
      <alignment horizontal="right" vertical="center"/>
    </xf>
    <xf numFmtId="0" fontId="24" fillId="18" borderId="0" xfId="2801" applyFont="1" applyFill="1" applyBorder="1" applyAlignment="1">
      <alignment horizontal="right" vertical="center"/>
    </xf>
    <xf numFmtId="0" fontId="24" fillId="0" borderId="0" xfId="2801" applyFont="1" applyFill="1" applyBorder="1" applyAlignment="1">
      <alignment horizontal="center" vertical="center"/>
    </xf>
    <xf numFmtId="0" fontId="24" fillId="18" borderId="0" xfId="2801" applyFont="1" applyFill="1" applyAlignment="1">
      <alignment vertical="center"/>
    </xf>
    <xf numFmtId="0" fontId="25" fillId="18" borderId="0" xfId="2801" applyFont="1" applyFill="1" applyAlignment="1">
      <alignment vertical="center"/>
    </xf>
    <xf numFmtId="0" fontId="25" fillId="0" borderId="30" xfId="2801" applyFont="1" applyFill="1" applyBorder="1" applyAlignment="1">
      <alignment horizontal="center" vertical="center"/>
    </xf>
    <xf numFmtId="0" fontId="25" fillId="0" borderId="31" xfId="2801" applyFont="1" applyFill="1" applyBorder="1" applyAlignment="1">
      <alignment horizontal="center" vertical="center"/>
    </xf>
    <xf numFmtId="0" fontId="25" fillId="0" borderId="36" xfId="2801" applyFont="1" applyFill="1" applyBorder="1" applyAlignment="1">
      <alignment horizontal="center" vertical="center"/>
    </xf>
    <xf numFmtId="0" fontId="25" fillId="0" borderId="19" xfId="2801" applyFont="1" applyFill="1" applyBorder="1" applyAlignment="1">
      <alignment horizontal="center" vertical="center"/>
    </xf>
    <xf numFmtId="0" fontId="25" fillId="0" borderId="35" xfId="2801" applyFont="1" applyFill="1" applyBorder="1" applyAlignment="1">
      <alignment horizontal="center" vertical="center"/>
    </xf>
    <xf numFmtId="0" fontId="25" fillId="0" borderId="37" xfId="2801" applyFont="1" applyFill="1" applyBorder="1" applyAlignment="1">
      <alignment horizontal="center" vertical="center"/>
    </xf>
    <xf numFmtId="0" fontId="25" fillId="0" borderId="0" xfId="2801" applyFont="1" applyFill="1" applyBorder="1" applyAlignment="1">
      <alignment horizontal="center" vertical="center"/>
    </xf>
    <xf numFmtId="0" fontId="25" fillId="18" borderId="0" xfId="2801" applyFont="1" applyFill="1" applyAlignment="1">
      <alignment vertical="top"/>
    </xf>
    <xf numFmtId="0" fontId="25" fillId="18" borderId="0" xfId="2801" applyFont="1" applyFill="1" applyBorder="1" applyAlignment="1">
      <alignment vertical="top"/>
    </xf>
    <xf numFmtId="0" fontId="13" fillId="0" borderId="0" xfId="2801" applyFont="1" applyFill="1" applyAlignment="1">
      <alignment horizontal="centerContinuous" vertical="top"/>
    </xf>
    <xf numFmtId="0" fontId="14" fillId="0" borderId="0" xfId="2801" applyFont="1" applyFill="1" applyAlignment="1">
      <alignment horizontal="centerContinuous" vertical="center"/>
    </xf>
    <xf numFmtId="0" fontId="14" fillId="0" borderId="20" xfId="2801" applyFont="1" applyFill="1" applyBorder="1" applyAlignment="1">
      <alignment horizontal="center" vertical="center"/>
    </xf>
    <xf numFmtId="0" fontId="15" fillId="0" borderId="25" xfId="2801" applyFont="1" applyFill="1" applyBorder="1" applyAlignment="1">
      <alignment vertical="center" wrapText="1"/>
    </xf>
    <xf numFmtId="178" fontId="15" fillId="0" borderId="20" xfId="2801" applyNumberFormat="1" applyFont="1" applyFill="1" applyBorder="1" applyAlignment="1">
      <alignment vertical="top"/>
    </xf>
    <xf numFmtId="0" fontId="14" fillId="0" borderId="0" xfId="2801" applyFont="1" applyFill="1" applyAlignment="1">
      <alignment horizontal="center" vertical="center"/>
    </xf>
    <xf numFmtId="0" fontId="23" fillId="0" borderId="0" xfId="2805" applyFont="1" applyFill="1" applyAlignment="1">
      <alignment vertical="top"/>
    </xf>
    <xf numFmtId="0" fontId="23" fillId="0" borderId="0" xfId="2805" applyFont="1" applyFill="1" applyAlignment="1">
      <alignment horizontal="center" vertical="top" shrinkToFit="1"/>
    </xf>
    <xf numFmtId="0" fontId="24" fillId="0" borderId="0" xfId="2805" applyFont="1" applyFill="1" applyAlignment="1">
      <alignment vertical="center"/>
    </xf>
    <xf numFmtId="0" fontId="24" fillId="0" borderId="0" xfId="2805" applyFont="1" applyFill="1" applyBorder="1" applyAlignment="1">
      <alignment horizontal="center" vertical="center" shrinkToFit="1"/>
    </xf>
    <xf numFmtId="0" fontId="24" fillId="0" borderId="0" xfId="2805" applyFont="1" applyFill="1" applyBorder="1" applyAlignment="1">
      <alignment horizontal="right" vertical="center"/>
    </xf>
    <xf numFmtId="0" fontId="24" fillId="0" borderId="20" xfId="2805" applyFont="1" applyFill="1" applyBorder="1" applyAlignment="1">
      <alignment horizontal="left" vertical="top"/>
    </xf>
    <xf numFmtId="0" fontId="15" fillId="0" borderId="9" xfId="2805" applyFont="1" applyFill="1" applyBorder="1" applyAlignment="1">
      <alignment horizontal="center" vertical="center"/>
    </xf>
    <xf numFmtId="0" fontId="15" fillId="0" borderId="23" xfId="2805" applyFont="1" applyFill="1" applyBorder="1" applyAlignment="1">
      <alignment horizontal="center" vertical="center"/>
    </xf>
    <xf numFmtId="0" fontId="15" fillId="0" borderId="35" xfId="2805" applyFont="1" applyFill="1" applyBorder="1" applyAlignment="1">
      <alignment horizontal="center" vertical="center"/>
    </xf>
    <xf numFmtId="0" fontId="15" fillId="0" borderId="37" xfId="2805" applyFont="1" applyFill="1" applyBorder="1" applyAlignment="1">
      <alignment horizontal="center" vertical="center"/>
    </xf>
    <xf numFmtId="0" fontId="25" fillId="0" borderId="19" xfId="2805" applyFont="1" applyFill="1" applyBorder="1" applyAlignment="1">
      <alignment horizontal="center" vertical="center"/>
    </xf>
    <xf numFmtId="0" fontId="25" fillId="0" borderId="35" xfId="2805" applyFont="1" applyFill="1" applyBorder="1" applyAlignment="1">
      <alignment horizontal="center" vertical="center"/>
    </xf>
    <xf numFmtId="0" fontId="15" fillId="0" borderId="19" xfId="2805" applyFont="1" applyFill="1" applyBorder="1" applyAlignment="1">
      <alignment horizontal="center" vertical="center"/>
    </xf>
    <xf numFmtId="0" fontId="25" fillId="0" borderId="37" xfId="2805" applyFont="1" applyFill="1" applyBorder="1" applyAlignment="1">
      <alignment horizontal="center" vertical="center"/>
    </xf>
    <xf numFmtId="0" fontId="25" fillId="0" borderId="0" xfId="2805" applyFont="1" applyFill="1" applyBorder="1" applyAlignment="1">
      <alignment vertical="center"/>
    </xf>
    <xf numFmtId="0" fontId="25" fillId="0" borderId="0" xfId="2805" applyFont="1" applyFill="1" applyBorder="1" applyAlignment="1">
      <alignment horizontal="center" vertical="center"/>
    </xf>
    <xf numFmtId="0" fontId="15" fillId="0" borderId="0" xfId="2805" applyFont="1" applyFill="1" applyBorder="1" applyAlignment="1">
      <alignment horizontal="center" vertical="center"/>
    </xf>
    <xf numFmtId="0" fontId="15" fillId="0" borderId="0" xfId="2805" applyFont="1" applyFill="1" applyBorder="1" applyAlignment="1">
      <alignment vertical="center"/>
    </xf>
    <xf numFmtId="0" fontId="25" fillId="0" borderId="0" xfId="2805" applyFont="1" applyFill="1" applyBorder="1" applyAlignment="1">
      <alignment horizontal="center" vertical="top" shrinkToFit="1"/>
    </xf>
    <xf numFmtId="191" fontId="25" fillId="0" borderId="0" xfId="2805" applyNumberFormat="1" applyFont="1" applyFill="1" applyBorder="1" applyAlignment="1">
      <alignment vertical="top"/>
    </xf>
    <xf numFmtId="0" fontId="25" fillId="0" borderId="0" xfId="2805" applyFont="1" applyFill="1" applyBorder="1" applyAlignment="1">
      <alignment horizontal="center" vertical="top"/>
    </xf>
    <xf numFmtId="0" fontId="14" fillId="0" borderId="0" xfId="2801" applyFont="1" applyFill="1" applyBorder="1" applyAlignment="1">
      <alignment vertical="center"/>
    </xf>
    <xf numFmtId="0" fontId="15" fillId="0" borderId="0" xfId="2801" applyFont="1" applyFill="1" applyAlignment="1">
      <alignment vertical="center"/>
    </xf>
    <xf numFmtId="0" fontId="15" fillId="0" borderId="0" xfId="2801" applyFont="1" applyFill="1" applyBorder="1" applyAlignment="1">
      <alignment vertical="top"/>
    </xf>
    <xf numFmtId="185" fontId="15" fillId="0" borderId="27" xfId="2801" applyNumberFormat="1" applyFont="1" applyFill="1" applyBorder="1" applyAlignment="1">
      <alignment vertical="center"/>
    </xf>
    <xf numFmtId="178" fontId="15" fillId="0" borderId="27" xfId="2801" applyNumberFormat="1" applyFont="1" applyFill="1" applyBorder="1" applyAlignment="1">
      <alignment horizontal="right" vertical="center"/>
    </xf>
    <xf numFmtId="0" fontId="21" fillId="0" borderId="20" xfId="0" applyFont="1" applyBorder="1"/>
    <xf numFmtId="192" fontId="15" fillId="0" borderId="0" xfId="2147" applyNumberFormat="1" applyFont="1" applyFill="1" applyBorder="1" applyAlignment="1">
      <alignment vertical="center"/>
    </xf>
    <xf numFmtId="0" fontId="25" fillId="18" borderId="12" xfId="2801" applyFont="1" applyFill="1" applyBorder="1" applyAlignment="1">
      <alignment vertical="top"/>
    </xf>
    <xf numFmtId="0" fontId="15" fillId="0" borderId="0" xfId="2801" applyFont="1" applyFill="1" applyAlignment="1">
      <alignment vertical="top"/>
    </xf>
    <xf numFmtId="0" fontId="15" fillId="0" borderId="0" xfId="2801" applyFont="1" applyFill="1" applyAlignment="1">
      <alignment vertical="top" shrinkToFit="1"/>
    </xf>
    <xf numFmtId="0" fontId="23" fillId="0" borderId="0" xfId="0" applyFont="1" applyAlignment="1">
      <alignment horizontal="right" vertical="top"/>
    </xf>
    <xf numFmtId="41" fontId="25" fillId="0" borderId="0" xfId="2801" applyNumberFormat="1" applyFont="1" applyFill="1" applyBorder="1" applyAlignment="1">
      <alignment vertical="center"/>
    </xf>
    <xf numFmtId="41" fontId="25" fillId="0" borderId="0" xfId="2801" applyNumberFormat="1" applyFont="1" applyFill="1" applyAlignment="1">
      <alignment vertical="center"/>
    </xf>
    <xf numFmtId="194" fontId="25" fillId="0" borderId="0" xfId="2147" applyNumberFormat="1" applyFont="1" applyFill="1" applyBorder="1" applyAlignment="1">
      <alignment horizontal="center" vertical="center" shrinkToFit="1"/>
    </xf>
    <xf numFmtId="177" fontId="25" fillId="0" borderId="0" xfId="2147" applyNumberFormat="1" applyFont="1" applyFill="1" applyBorder="1" applyAlignment="1">
      <alignment horizontal="center" vertical="center" shrinkToFit="1"/>
    </xf>
    <xf numFmtId="178" fontId="25" fillId="0" borderId="0" xfId="2147" applyNumberFormat="1" applyFont="1" applyFill="1" applyBorder="1" applyAlignment="1">
      <alignment horizontal="center" vertical="center" shrinkToFit="1"/>
    </xf>
    <xf numFmtId="0" fontId="25" fillId="0" borderId="0" xfId="2801" applyFont="1" applyFill="1" applyBorder="1" applyAlignment="1">
      <alignment horizontal="center" vertical="top"/>
    </xf>
    <xf numFmtId="191" fontId="15" fillId="18" borderId="0" xfId="2801" applyNumberFormat="1" applyFont="1" applyFill="1" applyAlignment="1">
      <alignment vertical="top"/>
    </xf>
    <xf numFmtId="192" fontId="15" fillId="18" borderId="0" xfId="2801" applyNumberFormat="1" applyFont="1" applyFill="1" applyAlignment="1">
      <alignment vertical="top"/>
    </xf>
    <xf numFmtId="185" fontId="15" fillId="18" borderId="0" xfId="2801" applyNumberFormat="1" applyFont="1" applyFill="1" applyAlignment="1">
      <alignment vertical="top"/>
    </xf>
    <xf numFmtId="0" fontId="25" fillId="0" borderId="29" xfId="2801" applyNumberFormat="1" applyFont="1" applyFill="1" applyBorder="1" applyAlignment="1">
      <alignment vertical="center"/>
    </xf>
    <xf numFmtId="0" fontId="25" fillId="0" borderId="0" xfId="2801" applyNumberFormat="1" applyFont="1" applyFill="1" applyBorder="1" applyAlignment="1">
      <alignment vertical="center"/>
    </xf>
    <xf numFmtId="0" fontId="24" fillId="0" borderId="0" xfId="2805" applyFont="1" applyFill="1" applyAlignment="1">
      <alignment vertical="top"/>
    </xf>
    <xf numFmtId="41" fontId="25" fillId="0" borderId="0" xfId="2147" applyFont="1" applyFill="1" applyBorder="1" applyAlignment="1">
      <alignment horizontal="center" vertical="top"/>
    </xf>
    <xf numFmtId="191" fontId="25" fillId="0" borderId="0" xfId="2147" applyNumberFormat="1" applyFont="1" applyFill="1" applyBorder="1" applyAlignment="1">
      <alignment horizontal="center" vertical="top"/>
    </xf>
    <xf numFmtId="191" fontId="25" fillId="0" borderId="0" xfId="2147" applyNumberFormat="1" applyFont="1" applyFill="1" applyBorder="1" applyAlignment="1">
      <alignment horizontal="center" vertical="top" shrinkToFit="1"/>
    </xf>
    <xf numFmtId="41" fontId="25" fillId="0" borderId="0" xfId="2147" applyFont="1" applyFill="1" applyBorder="1" applyAlignment="1">
      <alignment horizontal="center" vertical="center"/>
    </xf>
    <xf numFmtId="41" fontId="25" fillId="0" borderId="35" xfId="2147" applyFont="1" applyFill="1" applyBorder="1" applyAlignment="1">
      <alignment horizontal="center" vertical="center"/>
    </xf>
    <xf numFmtId="41" fontId="25" fillId="0" borderId="37" xfId="2147" applyFont="1" applyFill="1" applyBorder="1" applyAlignment="1">
      <alignment horizontal="center" vertical="center"/>
    </xf>
    <xf numFmtId="41" fontId="25" fillId="0" borderId="19" xfId="2147" applyFont="1" applyFill="1" applyBorder="1" applyAlignment="1">
      <alignment horizontal="center" vertical="center"/>
    </xf>
    <xf numFmtId="41" fontId="25" fillId="0" borderId="20" xfId="2147" applyFont="1" applyFill="1" applyBorder="1" applyAlignment="1">
      <alignment horizontal="center" vertical="center"/>
    </xf>
    <xf numFmtId="41" fontId="25" fillId="0" borderId="0" xfId="2147" applyFont="1" applyFill="1" applyBorder="1" applyAlignment="1">
      <alignment vertical="center"/>
    </xf>
    <xf numFmtId="41" fontId="25" fillId="0" borderId="0" xfId="2147" applyFont="1" applyBorder="1" applyAlignment="1">
      <alignment vertical="center"/>
    </xf>
    <xf numFmtId="0" fontId="23" fillId="0" borderId="0" xfId="2801" applyFont="1" applyFill="1" applyBorder="1" applyAlignment="1">
      <alignment horizontal="right" vertical="top"/>
    </xf>
    <xf numFmtId="0" fontId="55" fillId="0" borderId="0" xfId="2801" applyFont="1" applyFill="1" applyBorder="1" applyAlignment="1">
      <alignment horizontal="center" vertical="top"/>
    </xf>
    <xf numFmtId="0" fontId="23" fillId="0" borderId="0" xfId="2801" applyFont="1" applyFill="1" applyBorder="1" applyAlignment="1">
      <alignment horizontal="center" vertical="top"/>
    </xf>
    <xf numFmtId="0" fontId="56" fillId="0" borderId="0" xfId="2801" applyFont="1" applyFill="1" applyBorder="1" applyAlignment="1">
      <alignment horizontal="center" vertical="center"/>
    </xf>
    <xf numFmtId="0" fontId="24" fillId="0" borderId="20" xfId="2801" applyFont="1" applyFill="1" applyBorder="1" applyAlignment="1">
      <alignment horizontal="center" vertical="center"/>
    </xf>
    <xf numFmtId="0" fontId="24" fillId="0" borderId="0" xfId="2801" applyFont="1" applyFill="1" applyBorder="1" applyAlignment="1">
      <alignment vertical="center"/>
    </xf>
    <xf numFmtId="0" fontId="24" fillId="0" borderId="0" xfId="2801" applyFont="1" applyFill="1" applyAlignment="1">
      <alignment vertical="center"/>
    </xf>
    <xf numFmtId="0" fontId="25" fillId="0" borderId="0" xfId="2801" applyFont="1" applyFill="1" applyBorder="1" applyAlignment="1">
      <alignment vertical="center"/>
    </xf>
    <xf numFmtId="0" fontId="25" fillId="0" borderId="0" xfId="2801" applyFont="1" applyFill="1" applyAlignment="1">
      <alignment vertical="center"/>
    </xf>
    <xf numFmtId="0" fontId="32" fillId="0" borderId="40" xfId="2801" applyNumberFormat="1" applyFont="1" applyFill="1" applyBorder="1" applyAlignment="1">
      <alignment horizontal="center" vertical="center" shrinkToFit="1"/>
    </xf>
    <xf numFmtId="0" fontId="32" fillId="0" borderId="42" xfId="2801" applyNumberFormat="1" applyFont="1" applyFill="1" applyBorder="1" applyAlignment="1">
      <alignment horizontal="center" vertical="center" shrinkToFit="1"/>
    </xf>
    <xf numFmtId="0" fontId="58" fillId="0" borderId="2" xfId="2801" applyNumberFormat="1" applyFont="1" applyFill="1" applyBorder="1" applyAlignment="1">
      <alignment horizontal="center" vertical="center" shrinkToFit="1"/>
    </xf>
    <xf numFmtId="0" fontId="32" fillId="0" borderId="2" xfId="2801" applyNumberFormat="1" applyFont="1" applyFill="1" applyBorder="1" applyAlignment="1">
      <alignment horizontal="center" vertical="center" shrinkToFit="1"/>
    </xf>
    <xf numFmtId="0" fontId="32" fillId="0" borderId="31" xfId="2801" applyNumberFormat="1" applyFont="1" applyFill="1" applyBorder="1" applyAlignment="1">
      <alignment horizontal="center" vertical="center"/>
    </xf>
    <xf numFmtId="0" fontId="32" fillId="0" borderId="36" xfId="2801" applyNumberFormat="1" applyFont="1" applyFill="1" applyBorder="1" applyAlignment="1">
      <alignment horizontal="center" vertical="center"/>
    </xf>
    <xf numFmtId="0" fontId="32" fillId="0" borderId="0" xfId="2801" applyFont="1" applyFill="1" applyAlignment="1">
      <alignment vertical="center"/>
    </xf>
    <xf numFmtId="0" fontId="32" fillId="0" borderId="33" xfId="2801" applyNumberFormat="1" applyFont="1" applyFill="1" applyBorder="1" applyAlignment="1">
      <alignment horizontal="center" vertical="center"/>
    </xf>
    <xf numFmtId="0" fontId="32" fillId="0" borderId="30" xfId="2801" applyNumberFormat="1" applyFont="1" applyFill="1" applyBorder="1" applyAlignment="1">
      <alignment horizontal="center" vertical="center"/>
    </xf>
    <xf numFmtId="0" fontId="32" fillId="0" borderId="0" xfId="2801" applyFont="1" applyFill="1" applyBorder="1" applyAlignment="1">
      <alignment vertical="center"/>
    </xf>
    <xf numFmtId="0" fontId="32" fillId="0" borderId="0" xfId="2801" applyNumberFormat="1" applyFont="1" applyFill="1" applyBorder="1" applyAlignment="1">
      <alignment horizontal="center" vertical="center"/>
    </xf>
    <xf numFmtId="0" fontId="32" fillId="0" borderId="25" xfId="2801" applyNumberFormat="1" applyFont="1" applyFill="1" applyBorder="1" applyAlignment="1">
      <alignment horizontal="center" vertical="center"/>
    </xf>
    <xf numFmtId="0" fontId="32" fillId="0" borderId="9" xfId="2801" applyNumberFormat="1" applyFont="1" applyFill="1" applyBorder="1" applyAlignment="1">
      <alignment horizontal="center" vertical="center"/>
    </xf>
    <xf numFmtId="0" fontId="32" fillId="0" borderId="22" xfId="2801" applyNumberFormat="1" applyFont="1" applyFill="1" applyBorder="1" applyAlignment="1">
      <alignment horizontal="center" vertical="center"/>
    </xf>
    <xf numFmtId="0" fontId="25" fillId="0" borderId="21" xfId="2801" applyFont="1" applyFill="1" applyBorder="1" applyAlignment="1">
      <alignment vertical="center"/>
    </xf>
    <xf numFmtId="0" fontId="25" fillId="0" borderId="20" xfId="2801" applyFont="1" applyFill="1" applyBorder="1" applyAlignment="1">
      <alignment vertical="center"/>
    </xf>
    <xf numFmtId="194" fontId="21" fillId="0" borderId="0" xfId="2147" applyNumberFormat="1" applyFont="1" applyFill="1" applyBorder="1" applyAlignment="1">
      <alignment horizontal="center" vertical="center"/>
    </xf>
    <xf numFmtId="194" fontId="25" fillId="0" borderId="0" xfId="2147" applyNumberFormat="1" applyFont="1" applyFill="1" applyBorder="1" applyAlignment="1">
      <alignment horizontal="center" vertical="center"/>
    </xf>
    <xf numFmtId="178" fontId="21" fillId="0" borderId="0" xfId="2147" applyNumberFormat="1" applyFont="1" applyFill="1" applyBorder="1" applyAlignment="1">
      <alignment horizontal="center" vertical="center" shrinkToFit="1"/>
    </xf>
    <xf numFmtId="177" fontId="21" fillId="0" borderId="0" xfId="2147" applyNumberFormat="1" applyFont="1" applyFill="1" applyBorder="1" applyAlignment="1">
      <alignment horizontal="center" vertical="center" shrinkToFit="1"/>
    </xf>
    <xf numFmtId="177" fontId="25" fillId="0" borderId="0" xfId="2147" applyNumberFormat="1" applyFont="1" applyFill="1" applyBorder="1" applyAlignment="1">
      <alignment vertical="center" shrinkToFit="1"/>
    </xf>
    <xf numFmtId="0" fontId="25" fillId="0" borderId="0" xfId="2801" applyFont="1" applyFill="1" applyAlignment="1">
      <alignment vertical="top"/>
    </xf>
    <xf numFmtId="177" fontId="21" fillId="0" borderId="0" xfId="2147" applyNumberFormat="1" applyFont="1" applyFill="1" applyBorder="1" applyAlignment="1">
      <alignment horizontal="center" vertical="center"/>
    </xf>
    <xf numFmtId="178" fontId="25" fillId="0" borderId="0" xfId="2147" applyNumberFormat="1" applyFont="1" applyFill="1" applyBorder="1" applyAlignment="1">
      <alignment horizontal="center" vertical="center"/>
    </xf>
    <xf numFmtId="194" fontId="21" fillId="0" borderId="0" xfId="2147" applyNumberFormat="1" applyFont="1" applyFill="1" applyBorder="1" applyAlignment="1">
      <alignment horizontal="center" vertical="center" shrinkToFit="1"/>
    </xf>
    <xf numFmtId="194" fontId="25" fillId="0" borderId="0" xfId="2147" applyNumberFormat="1" applyFont="1" applyFill="1" applyBorder="1" applyAlignment="1">
      <alignment vertical="center" shrinkToFit="1"/>
    </xf>
    <xf numFmtId="0" fontId="25" fillId="0" borderId="0" xfId="2801" applyFont="1" applyFill="1" applyBorder="1" applyAlignment="1">
      <alignment vertical="top"/>
    </xf>
    <xf numFmtId="178" fontId="25" fillId="0" borderId="0" xfId="2147" applyNumberFormat="1" applyFont="1" applyFill="1" applyBorder="1" applyAlignment="1">
      <alignment vertical="center" shrinkToFit="1"/>
    </xf>
    <xf numFmtId="41" fontId="21" fillId="0" borderId="0" xfId="2147" applyFont="1" applyFill="1" applyBorder="1" applyAlignment="1">
      <alignment horizontal="center" vertical="center" shrinkToFit="1"/>
    </xf>
    <xf numFmtId="41" fontId="25" fillId="0" borderId="0" xfId="2147" applyFont="1" applyFill="1" applyBorder="1" applyAlignment="1">
      <alignment horizontal="center" vertical="center" shrinkToFit="1"/>
    </xf>
    <xf numFmtId="41" fontId="25" fillId="0" borderId="0" xfId="2147" applyNumberFormat="1" applyFont="1" applyFill="1" applyBorder="1" applyAlignment="1">
      <alignment horizontal="center" vertical="center"/>
    </xf>
    <xf numFmtId="0" fontId="21" fillId="0" borderId="0" xfId="2801" applyFont="1" applyFill="1" applyBorder="1" applyAlignment="1">
      <alignment horizontal="center" vertical="top"/>
    </xf>
    <xf numFmtId="0" fontId="23" fillId="0" borderId="0" xfId="2803" applyFont="1" applyFill="1" applyAlignment="1">
      <alignment horizontal="right" vertical="top"/>
    </xf>
    <xf numFmtId="0" fontId="23" fillId="0" borderId="0" xfId="2803" applyFont="1" applyFill="1" applyAlignment="1">
      <alignment vertical="top"/>
    </xf>
    <xf numFmtId="0" fontId="55" fillId="0" borderId="0" xfId="2803" applyFont="1" applyFill="1" applyAlignment="1">
      <alignment vertical="top"/>
    </xf>
    <xf numFmtId="0" fontId="59" fillId="0" borderId="0" xfId="2803" applyFont="1" applyFill="1" applyBorder="1" applyAlignment="1">
      <alignment vertical="center"/>
    </xf>
    <xf numFmtId="0" fontId="24" fillId="0" borderId="0" xfId="2803" applyFont="1" applyFill="1" applyBorder="1" applyAlignment="1">
      <alignment horizontal="right" vertical="center"/>
    </xf>
    <xf numFmtId="0" fontId="24" fillId="0" borderId="0" xfId="2803" applyFont="1" applyFill="1" applyBorder="1" applyAlignment="1">
      <alignment vertical="center"/>
    </xf>
    <xf numFmtId="0" fontId="24" fillId="0" borderId="0" xfId="2803" applyFont="1" applyFill="1" applyBorder="1" applyAlignment="1">
      <alignment horizontal="left" vertical="center"/>
    </xf>
    <xf numFmtId="0" fontId="56" fillId="0" borderId="0" xfId="2803" applyFont="1" applyFill="1" applyBorder="1" applyAlignment="1">
      <alignment horizontal="left" vertical="center"/>
    </xf>
    <xf numFmtId="0" fontId="24" fillId="0" borderId="20" xfId="2803" applyFont="1" applyFill="1" applyBorder="1" applyAlignment="1">
      <alignment horizontal="center" vertical="center"/>
    </xf>
    <xf numFmtId="0" fontId="56" fillId="0" borderId="0" xfId="2803" applyFont="1" applyFill="1" applyBorder="1" applyAlignment="1">
      <alignment horizontal="center" vertical="center"/>
    </xf>
    <xf numFmtId="0" fontId="24" fillId="0" borderId="0" xfId="2803" applyFont="1" applyFill="1" applyBorder="1" applyAlignment="1">
      <alignment horizontal="center" vertical="center"/>
    </xf>
    <xf numFmtId="0" fontId="32" fillId="0" borderId="0" xfId="2801" applyNumberFormat="1" applyFont="1" applyFill="1" applyBorder="1" applyAlignment="1">
      <alignment vertical="center" wrapText="1"/>
    </xf>
    <xf numFmtId="0" fontId="32" fillId="0" borderId="40" xfId="2803" applyNumberFormat="1" applyFont="1" applyFill="1" applyBorder="1" applyAlignment="1">
      <alignment horizontal="center" vertical="center"/>
    </xf>
    <xf numFmtId="0" fontId="32" fillId="0" borderId="34" xfId="2803" applyNumberFormat="1" applyFont="1" applyFill="1" applyBorder="1" applyAlignment="1">
      <alignment horizontal="center" vertical="center"/>
    </xf>
    <xf numFmtId="0" fontId="32" fillId="0" borderId="30" xfId="2801" applyNumberFormat="1" applyFont="1" applyFill="1" applyBorder="1" applyAlignment="1">
      <alignment horizontal="center" vertical="center" wrapText="1"/>
    </xf>
    <xf numFmtId="0" fontId="32" fillId="0" borderId="31" xfId="2801" applyNumberFormat="1" applyFont="1" applyFill="1" applyBorder="1" applyAlignment="1">
      <alignment horizontal="center" vertical="center" wrapText="1"/>
    </xf>
    <xf numFmtId="0" fontId="32" fillId="0" borderId="36" xfId="2801" applyNumberFormat="1" applyFont="1" applyFill="1" applyBorder="1" applyAlignment="1">
      <alignment horizontal="center" vertical="center" wrapText="1"/>
    </xf>
    <xf numFmtId="0" fontId="32" fillId="0" borderId="9" xfId="2803" applyNumberFormat="1" applyFont="1" applyFill="1" applyBorder="1" applyAlignment="1">
      <alignment horizontal="center" vertical="center"/>
    </xf>
    <xf numFmtId="0" fontId="32" fillId="0" borderId="22" xfId="2803" applyNumberFormat="1" applyFont="1" applyFill="1" applyBorder="1" applyAlignment="1">
      <alignment horizontal="center" vertical="center"/>
    </xf>
    <xf numFmtId="0" fontId="32" fillId="0" borderId="19" xfId="2803" applyNumberFormat="1" applyFont="1" applyFill="1" applyBorder="1" applyAlignment="1">
      <alignment horizontal="center" vertical="center"/>
    </xf>
    <xf numFmtId="0" fontId="32" fillId="0" borderId="35" xfId="2803" applyNumberFormat="1" applyFont="1" applyFill="1" applyBorder="1" applyAlignment="1">
      <alignment horizontal="center" vertical="center"/>
    </xf>
    <xf numFmtId="0" fontId="32" fillId="0" borderId="20" xfId="2803" applyNumberFormat="1" applyFont="1" applyFill="1" applyBorder="1" applyAlignment="1">
      <alignment horizontal="center" vertical="center"/>
    </xf>
    <xf numFmtId="0" fontId="32" fillId="0" borderId="37" xfId="2803" applyNumberFormat="1" applyFont="1" applyFill="1" applyBorder="1" applyAlignment="1">
      <alignment horizontal="center" vertical="center"/>
    </xf>
    <xf numFmtId="0" fontId="25" fillId="0" borderId="29" xfId="2803" applyNumberFormat="1" applyFont="1" applyFill="1" applyBorder="1" applyAlignment="1">
      <alignment horizontal="center" vertical="center"/>
    </xf>
    <xf numFmtId="0" fontId="25" fillId="0" borderId="0" xfId="2803" applyNumberFormat="1" applyFont="1" applyFill="1" applyBorder="1" applyAlignment="1">
      <alignment horizontal="center" vertical="center"/>
    </xf>
    <xf numFmtId="0" fontId="25" fillId="0" borderId="21" xfId="2803" applyNumberFormat="1" applyFont="1" applyFill="1" applyBorder="1" applyAlignment="1">
      <alignment horizontal="center" vertical="center"/>
    </xf>
    <xf numFmtId="0" fontId="25" fillId="0" borderId="0" xfId="2803" applyFont="1" applyFill="1" applyAlignment="1">
      <alignment vertical="center"/>
    </xf>
    <xf numFmtId="0" fontId="25" fillId="0" borderId="0" xfId="2803" applyFont="1" applyFill="1" applyAlignment="1">
      <alignment horizontal="center" vertical="center"/>
    </xf>
    <xf numFmtId="0" fontId="21" fillId="0" borderId="0" xfId="2803" applyFont="1" applyFill="1" applyAlignment="1">
      <alignment horizontal="center" vertical="center"/>
    </xf>
    <xf numFmtId="0" fontId="21" fillId="0" borderId="0" xfId="2803" applyFont="1" applyFill="1" applyAlignment="1">
      <alignment vertical="center"/>
    </xf>
    <xf numFmtId="0" fontId="25" fillId="0" borderId="0" xfId="2803" applyFont="1" applyFill="1" applyAlignment="1">
      <alignment vertical="top"/>
    </xf>
    <xf numFmtId="0" fontId="25" fillId="0" borderId="0" xfId="2803" applyFont="1" applyFill="1" applyAlignment="1">
      <alignment horizontal="center" vertical="top"/>
    </xf>
    <xf numFmtId="0" fontId="21" fillId="0" borderId="0" xfId="2803" applyFont="1" applyFill="1" applyAlignment="1">
      <alignment horizontal="center" vertical="top"/>
    </xf>
    <xf numFmtId="0" fontId="21" fillId="0" borderId="0" xfId="2803" applyFont="1" applyFill="1" applyAlignment="1">
      <alignment vertical="top"/>
    </xf>
    <xf numFmtId="0" fontId="23" fillId="0" borderId="0" xfId="2803" applyFont="1" applyFill="1" applyAlignment="1">
      <alignment horizontal="center" vertical="top"/>
    </xf>
    <xf numFmtId="0" fontId="32" fillId="0" borderId="31" xfId="2801" applyNumberFormat="1" applyFont="1" applyFill="1" applyBorder="1" applyAlignment="1">
      <alignment vertical="center"/>
    </xf>
    <xf numFmtId="0" fontId="32" fillId="0" borderId="31" xfId="2801" applyNumberFormat="1" applyFont="1" applyFill="1" applyBorder="1" applyAlignment="1">
      <alignment horizontal="center" vertical="center" shrinkToFit="1"/>
    </xf>
    <xf numFmtId="0" fontId="32" fillId="0" borderId="36" xfId="2801" applyNumberFormat="1" applyFont="1" applyFill="1" applyBorder="1" applyAlignment="1">
      <alignment horizontal="center" vertical="center" shrinkToFit="1"/>
    </xf>
    <xf numFmtId="0" fontId="32" fillId="0" borderId="28" xfId="2801" applyNumberFormat="1" applyFont="1" applyFill="1" applyBorder="1" applyAlignment="1">
      <alignment horizontal="center" vertical="center" shrinkToFit="1"/>
    </xf>
    <xf numFmtId="0" fontId="32" fillId="0" borderId="0" xfId="2803" applyNumberFormat="1" applyFont="1" applyFill="1" applyBorder="1" applyAlignment="1">
      <alignment horizontal="center" vertical="center"/>
    </xf>
    <xf numFmtId="0" fontId="25" fillId="0" borderId="20" xfId="2801" applyFont="1" applyFill="1" applyBorder="1" applyAlignment="1">
      <alignment vertical="top"/>
    </xf>
    <xf numFmtId="0" fontId="23" fillId="0" borderId="0" xfId="2804" applyFont="1" applyFill="1" applyBorder="1" applyAlignment="1">
      <alignment horizontal="right" vertical="top"/>
    </xf>
    <xf numFmtId="0" fontId="23" fillId="0" borderId="0" xfId="2804" applyFont="1" applyFill="1" applyAlignment="1">
      <alignment horizontal="right" vertical="top"/>
    </xf>
    <xf numFmtId="0" fontId="23" fillId="0" borderId="0" xfId="2804" applyFont="1" applyFill="1" applyAlignment="1">
      <alignment vertical="top"/>
    </xf>
    <xf numFmtId="0" fontId="23" fillId="0" borderId="0" xfId="2804" applyFont="1" applyFill="1" applyBorder="1" applyAlignment="1">
      <alignment horizontal="center" vertical="top"/>
    </xf>
    <xf numFmtId="0" fontId="23" fillId="0" borderId="0" xfId="2804" applyFont="1" applyFill="1" applyAlignment="1">
      <alignment horizontal="center" vertical="top"/>
    </xf>
    <xf numFmtId="0" fontId="59" fillId="0" borderId="0" xfId="2804" applyFont="1" applyFill="1" applyBorder="1" applyAlignment="1">
      <alignment vertical="center"/>
    </xf>
    <xf numFmtId="0" fontId="24" fillId="0" borderId="0" xfId="2804" applyFont="1" applyFill="1" applyBorder="1" applyAlignment="1">
      <alignment horizontal="center" vertical="center"/>
    </xf>
    <xf numFmtId="0" fontId="24" fillId="0" borderId="0" xfId="2804" applyFont="1" applyFill="1" applyBorder="1" applyAlignment="1">
      <alignment horizontal="left" vertical="center"/>
    </xf>
    <xf numFmtId="0" fontId="24" fillId="0" borderId="0" xfId="2804" applyFont="1" applyFill="1" applyBorder="1" applyAlignment="1">
      <alignment horizontal="right" vertical="center"/>
    </xf>
    <xf numFmtId="0" fontId="24" fillId="0" borderId="0" xfId="2804" applyFont="1" applyFill="1" applyAlignment="1">
      <alignment vertical="center"/>
    </xf>
    <xf numFmtId="0" fontId="25" fillId="0" borderId="0" xfId="2804" applyFont="1" applyFill="1" applyBorder="1" applyAlignment="1">
      <alignment vertical="center"/>
    </xf>
    <xf numFmtId="0" fontId="32" fillId="0" borderId="0" xfId="2804" applyFont="1" applyFill="1" applyBorder="1" applyAlignment="1">
      <alignment vertical="center"/>
    </xf>
    <xf numFmtId="0" fontId="32" fillId="0" borderId="0" xfId="2804" applyNumberFormat="1" applyFont="1" applyFill="1" applyBorder="1" applyAlignment="1">
      <alignment horizontal="center" vertical="center"/>
    </xf>
    <xf numFmtId="0" fontId="32" fillId="0" borderId="19" xfId="2804" applyNumberFormat="1" applyFont="1" applyFill="1" applyBorder="1" applyAlignment="1">
      <alignment horizontal="center" vertical="center"/>
    </xf>
    <xf numFmtId="0" fontId="32" fillId="0" borderId="35" xfId="2804" applyNumberFormat="1" applyFont="1" applyFill="1" applyBorder="1" applyAlignment="1">
      <alignment horizontal="center" vertical="center"/>
    </xf>
    <xf numFmtId="0" fontId="32" fillId="0" borderId="20" xfId="2804" applyNumberFormat="1" applyFont="1" applyFill="1" applyBorder="1" applyAlignment="1">
      <alignment horizontal="center" vertical="center"/>
    </xf>
    <xf numFmtId="0" fontId="25" fillId="0" borderId="24" xfId="2801" applyFont="1" applyFill="1" applyBorder="1" applyAlignment="1">
      <alignment vertical="center"/>
    </xf>
    <xf numFmtId="43" fontId="25" fillId="0" borderId="0" xfId="2801" applyNumberFormat="1" applyFont="1" applyFill="1" applyBorder="1" applyAlignment="1">
      <alignment vertical="center"/>
    </xf>
    <xf numFmtId="196" fontId="25" fillId="0" borderId="0" xfId="2801" applyNumberFormat="1" applyFont="1" applyFill="1" applyBorder="1" applyAlignment="1">
      <alignment vertical="top"/>
    </xf>
    <xf numFmtId="196" fontId="25" fillId="0" borderId="20" xfId="2801" applyNumberFormat="1" applyFont="1" applyFill="1" applyBorder="1" applyAlignment="1">
      <alignment vertical="top"/>
    </xf>
    <xf numFmtId="0" fontId="25" fillId="0" borderId="0" xfId="2804" applyFont="1" applyFill="1" applyAlignment="1">
      <alignment vertical="top"/>
    </xf>
    <xf numFmtId="0" fontId="25" fillId="0" borderId="0" xfId="2804" applyFont="1" applyFill="1" applyBorder="1" applyAlignment="1">
      <alignment vertical="top"/>
    </xf>
    <xf numFmtId="0" fontId="25" fillId="0" borderId="0" xfId="2804" applyFont="1" applyFill="1" applyBorder="1" applyAlignment="1">
      <alignment horizontal="center" vertical="top"/>
    </xf>
    <xf numFmtId="0" fontId="25" fillId="0" borderId="0" xfId="2804" applyFont="1" applyFill="1" applyAlignment="1">
      <alignment horizontal="center" vertical="top"/>
    </xf>
    <xf numFmtId="0" fontId="23" fillId="0" borderId="0" xfId="2803" applyFont="1" applyFill="1" applyAlignment="1">
      <alignment vertical="center"/>
    </xf>
    <xf numFmtId="41" fontId="62" fillId="0" borderId="0" xfId="2147" applyFont="1" applyFill="1" applyAlignment="1">
      <alignment vertical="top"/>
    </xf>
    <xf numFmtId="41" fontId="62" fillId="0" borderId="0" xfId="2801" applyNumberFormat="1" applyFont="1" applyFill="1" applyAlignment="1">
      <alignment vertical="top"/>
    </xf>
    <xf numFmtId="41" fontId="35" fillId="0" borderId="0" xfId="2147" applyFont="1" applyFill="1" applyAlignment="1">
      <alignment vertical="top"/>
    </xf>
    <xf numFmtId="41" fontId="35" fillId="0" borderId="0" xfId="2801" applyNumberFormat="1" applyFont="1" applyFill="1" applyAlignment="1">
      <alignment vertical="top"/>
    </xf>
    <xf numFmtId="0" fontId="62" fillId="0" borderId="0" xfId="2801" applyFont="1" applyFill="1" applyAlignment="1">
      <alignment vertical="top"/>
    </xf>
    <xf numFmtId="0" fontId="62" fillId="18" borderId="0" xfId="2801" applyFont="1" applyFill="1" applyAlignment="1">
      <alignment vertical="center"/>
    </xf>
    <xf numFmtId="0" fontId="32" fillId="0" borderId="0" xfId="2801" applyNumberFormat="1" applyFont="1" applyFill="1" applyBorder="1" applyAlignment="1">
      <alignment horizontal="center" vertical="center" wrapText="1"/>
    </xf>
    <xf numFmtId="0" fontId="23" fillId="0" borderId="0" xfId="2803" applyFont="1" applyFill="1" applyBorder="1" applyAlignment="1">
      <alignment horizontal="right" vertical="top"/>
    </xf>
    <xf numFmtId="0" fontId="0" fillId="0" borderId="0" xfId="0" applyFont="1"/>
    <xf numFmtId="0" fontId="0" fillId="0" borderId="0" xfId="0" applyFont="1" applyBorder="1"/>
    <xf numFmtId="0" fontId="21" fillId="0" borderId="25" xfId="0" applyFont="1" applyBorder="1" applyAlignment="1">
      <alignment vertical="center"/>
    </xf>
    <xf numFmtId="192" fontId="21" fillId="0" borderId="0" xfId="2147" applyNumberFormat="1" applyFont="1" applyBorder="1" applyAlignment="1">
      <alignment vertical="center" shrinkToFit="1"/>
    </xf>
    <xf numFmtId="0" fontId="25" fillId="0" borderId="25" xfId="0" applyFont="1" applyBorder="1" applyAlignment="1">
      <alignment vertical="center"/>
    </xf>
    <xf numFmtId="196" fontId="25" fillId="0" borderId="0" xfId="2147" applyNumberFormat="1" applyFont="1" applyBorder="1" applyAlignment="1">
      <alignment vertical="center"/>
    </xf>
    <xf numFmtId="192" fontId="25" fillId="0" borderId="0" xfId="2147" applyNumberFormat="1" applyFont="1" applyBorder="1" applyAlignment="1">
      <alignment vertical="center" shrinkToFit="1"/>
    </xf>
    <xf numFmtId="41" fontId="25" fillId="0" borderId="0" xfId="2147" applyNumberFormat="1" applyFont="1" applyBorder="1" applyAlignment="1">
      <alignment vertical="center"/>
    </xf>
    <xf numFmtId="0" fontId="25" fillId="0" borderId="25" xfId="0" applyFont="1" applyFill="1" applyBorder="1" applyAlignment="1">
      <alignment vertical="center"/>
    </xf>
    <xf numFmtId="41" fontId="25" fillId="0" borderId="0" xfId="2147" applyNumberFormat="1" applyFont="1" applyFill="1" applyBorder="1" applyAlignment="1">
      <alignment vertical="center"/>
    </xf>
    <xf numFmtId="41" fontId="25" fillId="0" borderId="20" xfId="2147" applyFont="1" applyFill="1" applyBorder="1" applyAlignment="1">
      <alignment horizontal="right" vertical="center"/>
    </xf>
    <xf numFmtId="41" fontId="25" fillId="0" borderId="20" xfId="2147" applyFont="1" applyBorder="1" applyAlignment="1">
      <alignment vertical="center"/>
    </xf>
    <xf numFmtId="186" fontId="25" fillId="0" borderId="20" xfId="2147" applyNumberFormat="1" applyFont="1" applyFill="1" applyBorder="1" applyAlignment="1">
      <alignment horizontal="right" vertical="center"/>
    </xf>
    <xf numFmtId="186" fontId="25" fillId="0" borderId="20" xfId="2147" applyNumberFormat="1" applyFont="1" applyFill="1" applyBorder="1" applyAlignment="1">
      <alignment vertical="center"/>
    </xf>
    <xf numFmtId="184" fontId="25" fillId="0" borderId="20" xfId="2147" applyNumberFormat="1" applyFont="1" applyFill="1" applyBorder="1" applyAlignment="1">
      <alignment horizontal="right" vertical="center"/>
    </xf>
    <xf numFmtId="192" fontId="25" fillId="0" borderId="20" xfId="2147" applyNumberFormat="1" applyFont="1" applyBorder="1" applyAlignment="1">
      <alignment vertical="center" shrinkToFit="1"/>
    </xf>
    <xf numFmtId="0" fontId="31" fillId="0" borderId="0" xfId="2801" applyNumberFormat="1" applyFont="1" applyFill="1" applyBorder="1" applyAlignment="1">
      <alignment horizontal="center" vertical="center"/>
    </xf>
    <xf numFmtId="0" fontId="25" fillId="18" borderId="20" xfId="2801" applyFont="1" applyFill="1" applyBorder="1" applyAlignment="1">
      <alignment vertical="top"/>
    </xf>
    <xf numFmtId="194" fontId="25" fillId="0" borderId="0" xfId="2147" applyNumberFormat="1" applyFont="1" applyFill="1" applyBorder="1" applyAlignment="1">
      <alignment vertical="center"/>
    </xf>
    <xf numFmtId="177" fontId="31" fillId="0" borderId="0" xfId="2147" applyNumberFormat="1" applyFont="1" applyFill="1" applyBorder="1" applyAlignment="1">
      <alignment vertical="center" shrinkToFit="1"/>
    </xf>
    <xf numFmtId="178" fontId="31" fillId="0" borderId="0" xfId="2147" applyNumberFormat="1" applyFont="1" applyFill="1" applyBorder="1" applyAlignment="1">
      <alignment vertical="center"/>
    </xf>
    <xf numFmtId="178" fontId="31" fillId="0" borderId="43" xfId="2147" applyNumberFormat="1" applyFont="1" applyFill="1" applyBorder="1" applyAlignment="1">
      <alignment vertical="center" shrinkToFit="1"/>
    </xf>
    <xf numFmtId="0" fontId="0" fillId="0" borderId="0" xfId="0" applyFont="1" applyAlignment="1">
      <alignment vertical="top"/>
    </xf>
    <xf numFmtId="0" fontId="25" fillId="0" borderId="0" xfId="0" applyFont="1" applyBorder="1" applyAlignment="1">
      <alignment vertical="center"/>
    </xf>
    <xf numFmtId="0" fontId="25" fillId="0" borderId="29" xfId="0" applyFont="1" applyBorder="1" applyAlignment="1">
      <alignment vertical="center"/>
    </xf>
    <xf numFmtId="0" fontId="25" fillId="0" borderId="29" xfId="0" applyFont="1" applyBorder="1" applyAlignment="1">
      <alignment horizontal="left" vertical="center"/>
    </xf>
    <xf numFmtId="0" fontId="21" fillId="0" borderId="2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29" xfId="0" applyFont="1" applyBorder="1"/>
    <xf numFmtId="0" fontId="24" fillId="0" borderId="0" xfId="2805" applyFont="1" applyFill="1" applyBorder="1" applyAlignment="1">
      <alignment vertical="center"/>
    </xf>
    <xf numFmtId="0" fontId="25" fillId="0" borderId="0" xfId="2805" applyFont="1" applyFill="1" applyAlignment="1">
      <alignment vertical="top"/>
    </xf>
    <xf numFmtId="0" fontId="25" fillId="0" borderId="0" xfId="2805" applyFont="1" applyFill="1" applyBorder="1" applyAlignment="1">
      <alignment vertical="top"/>
    </xf>
    <xf numFmtId="0" fontId="21" fillId="0" borderId="0" xfId="2805" applyFont="1" applyFill="1" applyBorder="1" applyAlignment="1">
      <alignment vertical="top"/>
    </xf>
    <xf numFmtId="0" fontId="25" fillId="0" borderId="0" xfId="2805" applyFont="1" applyFill="1" applyAlignment="1">
      <alignment horizontal="center" vertical="top"/>
    </xf>
    <xf numFmtId="176" fontId="27" fillId="0" borderId="0" xfId="2147" applyNumberFormat="1" applyFont="1" applyFill="1" applyBorder="1" applyAlignment="1">
      <alignment vertical="center"/>
    </xf>
    <xf numFmtId="176" fontId="28" fillId="0" borderId="0" xfId="2147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horizontal="right"/>
    </xf>
    <xf numFmtId="0" fontId="24" fillId="0" borderId="0" xfId="2805" applyFont="1" applyFill="1" applyBorder="1" applyAlignment="1">
      <alignment vertical="top"/>
    </xf>
    <xf numFmtId="191" fontId="20" fillId="0" borderId="0" xfId="2147" applyNumberFormat="1" applyFont="1" applyFill="1" applyBorder="1" applyAlignment="1">
      <alignment horizontal="right" vertical="center"/>
    </xf>
    <xf numFmtId="191" fontId="20" fillId="0" borderId="0" xfId="2147" applyNumberFormat="1" applyFont="1" applyFill="1" applyBorder="1" applyAlignment="1">
      <alignment vertical="center"/>
    </xf>
    <xf numFmtId="0" fontId="20" fillId="0" borderId="0" xfId="2805" applyFont="1" applyFill="1" applyBorder="1" applyAlignment="1">
      <alignment horizontal="center" vertical="center"/>
    </xf>
    <xf numFmtId="195" fontId="20" fillId="0" borderId="0" xfId="2805" applyNumberFormat="1" applyFont="1" applyFill="1" applyBorder="1" applyAlignment="1">
      <alignment vertical="center"/>
    </xf>
    <xf numFmtId="191" fontId="20" fillId="0" borderId="0" xfId="2147" applyNumberFormat="1" applyFont="1" applyFill="1" applyBorder="1" applyAlignment="1">
      <alignment horizontal="right" vertical="center" shrinkToFit="1"/>
    </xf>
    <xf numFmtId="191" fontId="20" fillId="0" borderId="0" xfId="2805" applyNumberFormat="1" applyFont="1" applyFill="1" applyBorder="1" applyAlignment="1">
      <alignment vertical="center"/>
    </xf>
    <xf numFmtId="195" fontId="20" fillId="0" borderId="0" xfId="2147" applyNumberFormat="1" applyFont="1" applyFill="1" applyBorder="1" applyAlignment="1">
      <alignment horizontal="right" vertical="center"/>
    </xf>
    <xf numFmtId="195" fontId="20" fillId="0" borderId="0" xfId="2805" applyNumberFormat="1" applyFont="1" applyFill="1" applyBorder="1" applyAlignment="1">
      <alignment horizontal="center" vertical="center" shrinkToFit="1"/>
    </xf>
    <xf numFmtId="195" fontId="20" fillId="0" borderId="0" xfId="2805" applyNumberFormat="1" applyFont="1" applyFill="1" applyBorder="1" applyAlignment="1">
      <alignment vertical="center" shrinkToFit="1"/>
    </xf>
    <xf numFmtId="195" fontId="20" fillId="0" borderId="0" xfId="2805" applyNumberFormat="1" applyFont="1" applyFill="1" applyBorder="1" applyAlignment="1">
      <alignment horizontal="right" vertical="center" shrinkToFit="1"/>
    </xf>
    <xf numFmtId="191" fontId="20" fillId="0" borderId="0" xfId="2147" applyNumberFormat="1" applyFont="1" applyFill="1" applyBorder="1" applyAlignment="1">
      <alignment horizontal="center" vertical="center" shrinkToFit="1"/>
    </xf>
    <xf numFmtId="195" fontId="20" fillId="0" borderId="0" xfId="2147" applyNumberFormat="1" applyFont="1" applyFill="1" applyBorder="1" applyAlignment="1">
      <alignment horizontal="center" vertical="center"/>
    </xf>
    <xf numFmtId="0" fontId="70" fillId="0" borderId="0" xfId="2805" applyFont="1" applyFill="1" applyBorder="1" applyAlignment="1">
      <alignment horizontal="center" vertical="center"/>
    </xf>
    <xf numFmtId="189" fontId="20" fillId="0" borderId="0" xfId="2805" applyNumberFormat="1" applyFont="1" applyFill="1" applyBorder="1" applyAlignment="1">
      <alignment horizontal="center" vertical="center" shrinkToFit="1"/>
    </xf>
    <xf numFmtId="191" fontId="20" fillId="0" borderId="0" xfId="2805" applyNumberFormat="1" applyFont="1" applyFill="1" applyBorder="1" applyAlignment="1">
      <alignment vertical="center" shrinkToFit="1"/>
    </xf>
    <xf numFmtId="189" fontId="20" fillId="0" borderId="0" xfId="2805" applyNumberFormat="1" applyFont="1" applyFill="1" applyBorder="1" applyAlignment="1">
      <alignment horizontal="right" vertical="center" shrinkToFit="1"/>
    </xf>
    <xf numFmtId="191" fontId="20" fillId="0" borderId="0" xfId="2805" applyNumberFormat="1" applyFont="1" applyFill="1" applyBorder="1" applyAlignment="1">
      <alignment horizontal="right" vertical="center" shrinkToFit="1"/>
    </xf>
    <xf numFmtId="189" fontId="20" fillId="0" borderId="0" xfId="2805" applyNumberFormat="1" applyFont="1" applyFill="1" applyBorder="1" applyAlignment="1">
      <alignment horizontal="center" vertical="center"/>
    </xf>
    <xf numFmtId="0" fontId="20" fillId="0" borderId="29" xfId="2805" applyFont="1" applyFill="1" applyBorder="1" applyAlignment="1">
      <alignment horizontal="center" vertical="center"/>
    </xf>
    <xf numFmtId="201" fontId="20" fillId="0" borderId="0" xfId="2805" applyNumberFormat="1" applyFont="1" applyFill="1" applyBorder="1" applyAlignment="1">
      <alignment horizontal="center" vertical="center" shrinkToFit="1"/>
    </xf>
    <xf numFmtId="0" fontId="25" fillId="0" borderId="0" xfId="0" applyFont="1" applyAlignment="1">
      <alignment horizontal="center" vertical="center"/>
    </xf>
    <xf numFmtId="0" fontId="32" fillId="0" borderId="33" xfId="2801" applyNumberFormat="1" applyFont="1" applyFill="1" applyBorder="1" applyAlignment="1">
      <alignment horizontal="center" vertical="center" wrapText="1"/>
    </xf>
    <xf numFmtId="0" fontId="25" fillId="0" borderId="0" xfId="2803" applyFont="1" applyFill="1" applyBorder="1" applyAlignment="1">
      <alignment vertical="center"/>
    </xf>
    <xf numFmtId="0" fontId="25" fillId="0" borderId="0" xfId="2803" applyFont="1" applyFill="1" applyBorder="1" applyAlignment="1">
      <alignment vertical="top"/>
    </xf>
    <xf numFmtId="0" fontId="25" fillId="18" borderId="12" xfId="2801" applyFont="1" applyFill="1" applyBorder="1" applyAlignment="1">
      <alignment vertical="center"/>
    </xf>
    <xf numFmtId="0" fontId="21" fillId="18" borderId="12" xfId="2801" applyFont="1" applyFill="1" applyBorder="1" applyAlignment="1">
      <alignment vertical="center"/>
    </xf>
    <xf numFmtId="0" fontId="25" fillId="0" borderId="29" xfId="2801" applyFont="1" applyFill="1" applyBorder="1" applyAlignment="1">
      <alignment horizontal="centerContinuous" vertical="center" wrapText="1"/>
    </xf>
    <xf numFmtId="0" fontId="25" fillId="0" borderId="25" xfId="2801" applyFont="1" applyFill="1" applyBorder="1" applyAlignment="1">
      <alignment horizontal="centerContinuous" vertical="center" wrapText="1"/>
    </xf>
    <xf numFmtId="0" fontId="21" fillId="18" borderId="0" xfId="2801" applyFont="1" applyFill="1" applyBorder="1" applyAlignment="1">
      <alignment vertical="top"/>
    </xf>
    <xf numFmtId="0" fontId="15" fillId="18" borderId="12" xfId="2801" applyFont="1" applyFill="1" applyBorder="1" applyAlignment="1">
      <alignment vertical="center"/>
    </xf>
    <xf numFmtId="0" fontId="25" fillId="18" borderId="0" xfId="2801" applyFont="1" applyFill="1" applyBorder="1" applyAlignment="1">
      <alignment vertical="center"/>
    </xf>
    <xf numFmtId="0" fontId="3" fillId="0" borderId="25" xfId="0" applyFont="1" applyFill="1" applyBorder="1" applyAlignment="1">
      <alignment horizontal="centerContinuous" vertical="center" wrapText="1"/>
    </xf>
    <xf numFmtId="200" fontId="20" fillId="0" borderId="0" xfId="2805" applyNumberFormat="1" applyFont="1" applyFill="1" applyBorder="1" applyAlignment="1">
      <alignment horizontal="center" vertical="center"/>
    </xf>
    <xf numFmtId="200" fontId="20" fillId="0" borderId="0" xfId="2805" applyNumberFormat="1" applyFont="1" applyFill="1" applyBorder="1" applyAlignment="1">
      <alignment horizontal="center" vertical="center" shrinkToFit="1"/>
    </xf>
    <xf numFmtId="200" fontId="20" fillId="0" borderId="0" xfId="2805" applyNumberFormat="1" applyFont="1" applyFill="1" applyBorder="1" applyAlignment="1">
      <alignment vertical="center" shrinkToFit="1"/>
    </xf>
    <xf numFmtId="0" fontId="21" fillId="18" borderId="12" xfId="2801" applyFont="1" applyFill="1" applyBorder="1" applyAlignment="1">
      <alignment vertical="top"/>
    </xf>
    <xf numFmtId="0" fontId="32" fillId="0" borderId="44" xfId="2801" applyNumberFormat="1" applyFont="1" applyFill="1" applyBorder="1" applyAlignment="1">
      <alignment horizontal="center" vertical="center"/>
    </xf>
    <xf numFmtId="0" fontId="32" fillId="0" borderId="2" xfId="2801" applyNumberFormat="1" applyFont="1" applyFill="1" applyBorder="1" applyAlignment="1">
      <alignment horizontal="center" vertical="center"/>
    </xf>
    <xf numFmtId="0" fontId="32" fillId="0" borderId="23" xfId="2801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5" fillId="0" borderId="21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21" fillId="0" borderId="34" xfId="0" applyFont="1" applyBorder="1" applyAlignment="1">
      <alignment horizontal="center" vertical="center"/>
    </xf>
    <xf numFmtId="210" fontId="25" fillId="0" borderId="0" xfId="2147" applyNumberFormat="1" applyFont="1" applyFill="1" applyBorder="1" applyAlignment="1">
      <alignment horizontal="right" vertical="center" shrinkToFit="1"/>
    </xf>
    <xf numFmtId="0" fontId="25" fillId="18" borderId="21" xfId="2801" applyFont="1" applyFill="1" applyBorder="1" applyAlignment="1">
      <alignment vertical="center"/>
    </xf>
    <xf numFmtId="0" fontId="25" fillId="18" borderId="20" xfId="2801" applyFont="1" applyFill="1" applyBorder="1" applyAlignment="1">
      <alignment vertical="center"/>
    </xf>
    <xf numFmtId="0" fontId="31" fillId="0" borderId="29" xfId="2801" applyFont="1" applyFill="1" applyBorder="1" applyAlignment="1">
      <alignment horizontal="centerContinuous" vertical="top"/>
    </xf>
    <xf numFmtId="0" fontId="31" fillId="0" borderId="0" xfId="2801" applyFont="1" applyFill="1" applyBorder="1" applyAlignment="1">
      <alignment horizontal="centerContinuous" vertical="top"/>
    </xf>
    <xf numFmtId="0" fontId="31" fillId="0" borderId="25" xfId="2801" applyFont="1" applyFill="1" applyBorder="1" applyAlignment="1">
      <alignment horizontal="centerContinuous" vertical="top"/>
    </xf>
    <xf numFmtId="194" fontId="31" fillId="0" borderId="0" xfId="2147" applyNumberFormat="1" applyFont="1" applyFill="1" applyBorder="1" applyAlignment="1">
      <alignment vertical="top"/>
    </xf>
    <xf numFmtId="194" fontId="31" fillId="18" borderId="0" xfId="2801" applyNumberFormat="1" applyFont="1" applyFill="1" applyBorder="1" applyAlignment="1">
      <alignment vertical="top"/>
    </xf>
    <xf numFmtId="0" fontId="21" fillId="18" borderId="0" xfId="2801" applyFont="1" applyFill="1" applyAlignment="1">
      <alignment vertical="top"/>
    </xf>
    <xf numFmtId="180" fontId="31" fillId="0" borderId="0" xfId="2147" applyNumberFormat="1" applyFont="1" applyFill="1" applyBorder="1" applyAlignment="1">
      <alignment vertical="center"/>
    </xf>
    <xf numFmtId="0" fontId="31" fillId="0" borderId="29" xfId="2801" applyFont="1" applyFill="1" applyBorder="1" applyAlignment="1">
      <alignment horizontal="center" vertical="top"/>
    </xf>
    <xf numFmtId="0" fontId="31" fillId="0" borderId="0" xfId="2801" applyFont="1" applyFill="1" applyBorder="1" applyAlignment="1">
      <alignment horizontal="center" vertical="top"/>
    </xf>
    <xf numFmtId="0" fontId="31" fillId="0" borderId="25" xfId="2801" applyFont="1" applyFill="1" applyBorder="1" applyAlignment="1">
      <alignment horizontal="center" vertical="top"/>
    </xf>
    <xf numFmtId="0" fontId="33" fillId="0" borderId="34" xfId="2801" applyFont="1" applyFill="1" applyBorder="1" applyAlignment="1">
      <alignment horizontal="center" vertical="top"/>
    </xf>
    <xf numFmtId="0" fontId="33" fillId="0" borderId="12" xfId="2801" applyFont="1" applyFill="1" applyBorder="1" applyAlignment="1">
      <alignment horizontal="center" vertical="top"/>
    </xf>
    <xf numFmtId="0" fontId="33" fillId="0" borderId="41" xfId="2801" applyFont="1" applyFill="1" applyBorder="1" applyAlignment="1">
      <alignment horizontal="center" vertical="top"/>
    </xf>
    <xf numFmtId="178" fontId="33" fillId="0" borderId="12" xfId="2147" applyNumberFormat="1" applyFont="1" applyFill="1" applyBorder="1" applyAlignment="1">
      <alignment vertical="top" shrinkToFit="1"/>
    </xf>
    <xf numFmtId="0" fontId="25" fillId="0" borderId="0" xfId="2801" applyFont="1" applyFill="1" applyBorder="1" applyAlignment="1">
      <alignment horizontal="centerContinuous" vertical="center"/>
    </xf>
    <xf numFmtId="0" fontId="20" fillId="0" borderId="30" xfId="2801" applyFont="1" applyFill="1" applyBorder="1" applyAlignment="1">
      <alignment horizontal="center" vertical="center"/>
    </xf>
    <xf numFmtId="188" fontId="25" fillId="0" borderId="29" xfId="2147" applyNumberFormat="1" applyFont="1" applyFill="1" applyBorder="1" applyAlignment="1">
      <alignment vertical="top"/>
    </xf>
    <xf numFmtId="188" fontId="25" fillId="0" borderId="0" xfId="2147" applyNumberFormat="1" applyFont="1" applyFill="1" applyBorder="1" applyAlignment="1">
      <alignment vertical="top"/>
    </xf>
    <xf numFmtId="194" fontId="25" fillId="0" borderId="0" xfId="2147" applyNumberFormat="1" applyFont="1" applyFill="1" applyBorder="1" applyAlignment="1">
      <alignment vertical="top"/>
    </xf>
    <xf numFmtId="178" fontId="21" fillId="0" borderId="0" xfId="2147" applyNumberFormat="1" applyFont="1" applyFill="1" applyBorder="1" applyAlignment="1">
      <alignment vertical="top"/>
    </xf>
    <xf numFmtId="178" fontId="25" fillId="0" borderId="0" xfId="2147" applyNumberFormat="1" applyFont="1" applyFill="1" applyBorder="1" applyAlignment="1">
      <alignment vertical="top"/>
    </xf>
    <xf numFmtId="178" fontId="20" fillId="0" borderId="0" xfId="2147" applyNumberFormat="1" applyFont="1" applyFill="1" applyBorder="1" applyAlignment="1">
      <alignment horizontal="center" vertical="top" wrapText="1" shrinkToFit="1"/>
    </xf>
    <xf numFmtId="41" fontId="25" fillId="0" borderId="0" xfId="2147" applyFont="1" applyFill="1" applyBorder="1" applyAlignment="1">
      <alignment vertical="top"/>
    </xf>
    <xf numFmtId="41" fontId="21" fillId="0" borderId="0" xfId="2147" applyFont="1" applyFill="1" applyBorder="1" applyAlignment="1">
      <alignment vertical="top"/>
    </xf>
    <xf numFmtId="180" fontId="25" fillId="0" borderId="0" xfId="2147" quotePrefix="1" applyNumberFormat="1" applyFont="1" applyFill="1" applyBorder="1" applyAlignment="1">
      <alignment horizontal="right" vertical="center"/>
    </xf>
    <xf numFmtId="180" fontId="25" fillId="0" borderId="29" xfId="2147" applyNumberFormat="1" applyFont="1" applyFill="1" applyBorder="1" applyAlignment="1">
      <alignment vertical="center"/>
    </xf>
    <xf numFmtId="180" fontId="25" fillId="0" borderId="0" xfId="2147" applyNumberFormat="1" applyFont="1" applyFill="1" applyBorder="1" applyAlignment="1">
      <alignment vertical="center"/>
    </xf>
    <xf numFmtId="180" fontId="31" fillId="0" borderId="0" xfId="2147" applyNumberFormat="1" applyFont="1" applyFill="1" applyBorder="1" applyAlignment="1">
      <alignment horizontal="right" vertical="center"/>
    </xf>
    <xf numFmtId="0" fontId="33" fillId="0" borderId="29" xfId="2801" applyFont="1" applyFill="1" applyBorder="1" applyAlignment="1">
      <alignment horizontal="center" vertical="top"/>
    </xf>
    <xf numFmtId="0" fontId="33" fillId="0" borderId="0" xfId="2801" applyFont="1" applyFill="1" applyBorder="1" applyAlignment="1">
      <alignment horizontal="center" vertical="top"/>
    </xf>
    <xf numFmtId="0" fontId="33" fillId="0" borderId="25" xfId="2801" applyFont="1" applyFill="1" applyBorder="1" applyAlignment="1">
      <alignment horizontal="center" vertical="top"/>
    </xf>
    <xf numFmtId="180" fontId="21" fillId="0" borderId="34" xfId="2147" applyNumberFormat="1" applyFont="1" applyFill="1" applyBorder="1" applyAlignment="1">
      <alignment vertical="center"/>
    </xf>
    <xf numFmtId="180" fontId="21" fillId="0" borderId="12" xfId="2147" applyNumberFormat="1" applyFont="1" applyFill="1" applyBorder="1" applyAlignment="1">
      <alignment vertical="center"/>
    </xf>
    <xf numFmtId="180" fontId="33" fillId="0" borderId="12" xfId="2147" applyNumberFormat="1" applyFont="1" applyFill="1" applyBorder="1" applyAlignment="1">
      <alignment horizontal="right" vertical="center"/>
    </xf>
    <xf numFmtId="188" fontId="21" fillId="0" borderId="12" xfId="2147" applyNumberFormat="1" applyFont="1" applyFill="1" applyBorder="1" applyAlignment="1">
      <alignment vertical="top"/>
    </xf>
    <xf numFmtId="188" fontId="25" fillId="0" borderId="34" xfId="2147" applyNumberFormat="1" applyFont="1" applyFill="1" applyBorder="1" applyAlignment="1">
      <alignment vertical="center"/>
    </xf>
    <xf numFmtId="188" fontId="25" fillId="0" borderId="12" xfId="2147" applyNumberFormat="1" applyFont="1" applyFill="1" applyBorder="1" applyAlignment="1">
      <alignment vertical="center"/>
    </xf>
    <xf numFmtId="188" fontId="21" fillId="0" borderId="12" xfId="2147" quotePrefix="1" applyNumberFormat="1" applyFont="1" applyFill="1" applyBorder="1" applyAlignment="1">
      <alignment horizontal="right" vertical="center"/>
    </xf>
    <xf numFmtId="188" fontId="25" fillId="0" borderId="0" xfId="2147" applyNumberFormat="1" applyFont="1" applyFill="1" applyBorder="1" applyAlignment="1">
      <alignment vertical="center"/>
    </xf>
    <xf numFmtId="0" fontId="25" fillId="0" borderId="25" xfId="2801" applyFont="1" applyFill="1" applyBorder="1" applyAlignment="1">
      <alignment horizontal="center" vertical="top"/>
    </xf>
    <xf numFmtId="41" fontId="25" fillId="0" borderId="0" xfId="2147" applyNumberFormat="1" applyFont="1" applyFill="1" applyBorder="1" applyAlignment="1">
      <alignment vertical="top"/>
    </xf>
    <xf numFmtId="41" fontId="25" fillId="0" borderId="25" xfId="2147" applyNumberFormat="1" applyFont="1" applyFill="1" applyBorder="1" applyAlignment="1">
      <alignment vertical="top"/>
    </xf>
    <xf numFmtId="0" fontId="31" fillId="0" borderId="43" xfId="2801" applyFont="1" applyFill="1" applyBorder="1" applyAlignment="1">
      <alignment horizontal="centerContinuous" vertical="top"/>
    </xf>
    <xf numFmtId="0" fontId="31" fillId="0" borderId="46" xfId="2801" applyFont="1" applyFill="1" applyBorder="1" applyAlignment="1">
      <alignment horizontal="centerContinuous" vertical="top"/>
    </xf>
    <xf numFmtId="41" fontId="25" fillId="0" borderId="25" xfId="2801" applyNumberFormat="1" applyFont="1" applyFill="1" applyBorder="1" applyAlignment="1">
      <alignment vertical="center"/>
    </xf>
    <xf numFmtId="41" fontId="25" fillId="0" borderId="0" xfId="2801" applyNumberFormat="1" applyFont="1" applyFill="1" applyBorder="1" applyAlignment="1">
      <alignment vertical="top"/>
    </xf>
    <xf numFmtId="41" fontId="25" fillId="0" borderId="25" xfId="2801" applyNumberFormat="1" applyFont="1" applyFill="1" applyBorder="1" applyAlignment="1">
      <alignment vertical="top"/>
    </xf>
    <xf numFmtId="41" fontId="25" fillId="0" borderId="0" xfId="2801" applyNumberFormat="1" applyFont="1" applyFill="1" applyAlignment="1">
      <alignment vertical="top"/>
    </xf>
    <xf numFmtId="41" fontId="21" fillId="0" borderId="0" xfId="2801" applyNumberFormat="1" applyFont="1" applyFill="1" applyBorder="1" applyAlignment="1">
      <alignment vertical="top"/>
    </xf>
    <xf numFmtId="41" fontId="21" fillId="0" borderId="25" xfId="2801" applyNumberFormat="1" applyFont="1" applyFill="1" applyBorder="1" applyAlignment="1">
      <alignment vertical="top"/>
    </xf>
    <xf numFmtId="41" fontId="21" fillId="0" borderId="0" xfId="2801" applyNumberFormat="1" applyFont="1" applyFill="1" applyAlignment="1">
      <alignment vertical="top"/>
    </xf>
    <xf numFmtId="41" fontId="25" fillId="0" borderId="45" xfId="2147" applyNumberFormat="1" applyFont="1" applyFill="1" applyBorder="1" applyAlignment="1">
      <alignment vertical="center"/>
    </xf>
    <xf numFmtId="41" fontId="25" fillId="0" borderId="44" xfId="2147" applyNumberFormat="1" applyFont="1" applyFill="1" applyBorder="1" applyAlignment="1">
      <alignment vertical="center"/>
    </xf>
    <xf numFmtId="0" fontId="16" fillId="0" borderId="9" xfId="2801" applyFont="1" applyFill="1" applyBorder="1" applyAlignment="1">
      <alignment horizontal="center" vertical="center"/>
    </xf>
    <xf numFmtId="0" fontId="16" fillId="0" borderId="22" xfId="2801" applyFont="1" applyFill="1" applyBorder="1" applyAlignment="1">
      <alignment horizontal="center" vertical="center"/>
    </xf>
    <xf numFmtId="0" fontId="16" fillId="0" borderId="23" xfId="2801" applyFont="1" applyFill="1" applyBorder="1" applyAlignment="1">
      <alignment horizontal="center" vertical="center"/>
    </xf>
    <xf numFmtId="3" fontId="15" fillId="18" borderId="0" xfId="2801" applyNumberFormat="1" applyFont="1" applyFill="1" applyAlignment="1">
      <alignment vertical="center"/>
    </xf>
    <xf numFmtId="0" fontId="21" fillId="0" borderId="37" xfId="0" applyFont="1" applyBorder="1" applyAlignment="1">
      <alignment vertical="center"/>
    </xf>
    <xf numFmtId="191" fontId="108" fillId="0" borderId="20" xfId="2147" applyNumberFormat="1" applyFont="1" applyFill="1" applyBorder="1" applyAlignment="1">
      <alignment horizontal="right" vertical="center"/>
    </xf>
    <xf numFmtId="184" fontId="108" fillId="0" borderId="0" xfId="2147" applyNumberFormat="1" applyFont="1" applyFill="1" applyBorder="1" applyAlignment="1">
      <alignment horizontal="right" vertical="center"/>
    </xf>
    <xf numFmtId="191" fontId="108" fillId="0" borderId="0" xfId="2147" applyNumberFormat="1" applyFont="1" applyFill="1" applyBorder="1" applyAlignment="1">
      <alignment horizontal="right" vertical="center"/>
    </xf>
    <xf numFmtId="0" fontId="21" fillId="0" borderId="47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184" fontId="108" fillId="0" borderId="5" xfId="2147" applyNumberFormat="1" applyFont="1" applyFill="1" applyBorder="1" applyAlignment="1">
      <alignment horizontal="right" vertical="center"/>
    </xf>
    <xf numFmtId="191" fontId="108" fillId="0" borderId="5" xfId="2147" applyNumberFormat="1" applyFont="1" applyFill="1" applyBorder="1" applyAlignment="1">
      <alignment horizontal="right" vertical="center"/>
    </xf>
    <xf numFmtId="2" fontId="109" fillId="0" borderId="0" xfId="0" applyNumberFormat="1" applyFont="1" applyAlignment="1">
      <alignment horizontal="center" vertical="center"/>
    </xf>
    <xf numFmtId="2" fontId="109" fillId="0" borderId="0" xfId="0" applyNumberFormat="1" applyFont="1" applyBorder="1" applyAlignment="1">
      <alignment horizontal="center" vertical="top"/>
    </xf>
    <xf numFmtId="41" fontId="25" fillId="0" borderId="0" xfId="2146" applyFont="1" applyFill="1" applyBorder="1" applyAlignment="1">
      <alignment vertical="top"/>
    </xf>
    <xf numFmtId="41" fontId="25" fillId="0" borderId="0" xfId="2146" applyFont="1" applyFill="1" applyAlignment="1">
      <alignment vertical="top"/>
    </xf>
    <xf numFmtId="41" fontId="25" fillId="18" borderId="0" xfId="2146" applyFont="1" applyFill="1" applyAlignment="1">
      <alignment vertical="top"/>
    </xf>
    <xf numFmtId="0" fontId="110" fillId="0" borderId="0" xfId="2801" applyFont="1" applyFill="1" applyAlignment="1">
      <alignment horizontal="right" vertical="top"/>
    </xf>
    <xf numFmtId="0" fontId="111" fillId="0" borderId="0" xfId="2801" applyFont="1" applyFill="1" applyAlignment="1">
      <alignment horizontal="right" vertical="center"/>
    </xf>
    <xf numFmtId="0" fontId="111" fillId="0" borderId="0" xfId="2801" applyFont="1" applyFill="1" applyBorder="1" applyAlignment="1">
      <alignment vertical="center"/>
    </xf>
    <xf numFmtId="178" fontId="112" fillId="0" borderId="20" xfId="2801" applyNumberFormat="1" applyFont="1" applyFill="1" applyBorder="1" applyAlignment="1">
      <alignment vertical="top"/>
    </xf>
    <xf numFmtId="0" fontId="112" fillId="0" borderId="0" xfId="2801" applyFont="1" applyFill="1" applyBorder="1" applyAlignment="1">
      <alignment vertical="top"/>
    </xf>
    <xf numFmtId="196" fontId="25" fillId="18" borderId="20" xfId="2801" applyNumberFormat="1" applyFont="1" applyFill="1" applyBorder="1" applyAlignment="1">
      <alignment vertical="top"/>
    </xf>
    <xf numFmtId="0" fontId="25" fillId="0" borderId="50" xfId="2801" applyFont="1" applyFill="1" applyBorder="1" applyAlignment="1">
      <alignment horizontal="center" vertical="center"/>
    </xf>
    <xf numFmtId="0" fontId="25" fillId="0" borderId="52" xfId="2801" applyFont="1" applyFill="1" applyBorder="1" applyAlignment="1">
      <alignment horizontal="center" vertical="center"/>
    </xf>
    <xf numFmtId="188" fontId="25" fillId="0" borderId="43" xfId="2147" applyNumberFormat="1" applyFont="1" applyFill="1" applyBorder="1" applyAlignment="1">
      <alignment vertical="top"/>
    </xf>
    <xf numFmtId="0" fontId="29" fillId="0" borderId="46" xfId="0" applyFont="1" applyBorder="1" applyAlignment="1">
      <alignment horizontal="center" vertical="center"/>
    </xf>
    <xf numFmtId="180" fontId="25" fillId="0" borderId="43" xfId="2147" applyNumberFormat="1" applyFont="1" applyFill="1" applyBorder="1" applyAlignment="1">
      <alignment vertical="center"/>
    </xf>
    <xf numFmtId="188" fontId="21" fillId="0" borderId="54" xfId="2147" applyNumberFormat="1" applyFont="1" applyFill="1" applyBorder="1" applyAlignment="1">
      <alignment vertical="top"/>
    </xf>
    <xf numFmtId="188" fontId="25" fillId="0" borderId="54" xfId="2147" applyNumberFormat="1" applyFont="1" applyFill="1" applyBorder="1" applyAlignment="1">
      <alignment vertical="center"/>
    </xf>
    <xf numFmtId="0" fontId="20" fillId="0" borderId="9" xfId="2801" applyFont="1" applyFill="1" applyBorder="1" applyAlignment="1">
      <alignment horizontal="center" vertical="center"/>
    </xf>
    <xf numFmtId="192" fontId="60" fillId="0" borderId="0" xfId="2147" applyNumberFormat="1" applyFont="1" applyFill="1" applyBorder="1" applyAlignment="1">
      <alignment vertical="center" shrinkToFit="1"/>
    </xf>
    <xf numFmtId="192" fontId="60" fillId="0" borderId="0" xfId="2147" applyNumberFormat="1" applyFont="1" applyFill="1" applyBorder="1" applyAlignment="1">
      <alignment vertical="center"/>
    </xf>
    <xf numFmtId="192" fontId="60" fillId="0" borderId="0" xfId="2801" applyNumberFormat="1" applyFont="1" applyFill="1" applyBorder="1" applyAlignment="1">
      <alignment vertical="center"/>
    </xf>
    <xf numFmtId="192" fontId="25" fillId="0" borderId="0" xfId="2147" applyNumberFormat="1" applyFont="1" applyFill="1" applyBorder="1" applyAlignment="1">
      <alignment vertical="center"/>
    </xf>
    <xf numFmtId="192" fontId="25" fillId="0" borderId="0" xfId="2801" applyNumberFormat="1" applyFont="1" applyFill="1" applyBorder="1" applyAlignment="1">
      <alignment vertical="center"/>
    </xf>
    <xf numFmtId="191" fontId="25" fillId="0" borderId="29" xfId="2801" applyNumberFormat="1" applyFont="1" applyFill="1" applyBorder="1" applyAlignment="1">
      <alignment vertical="center"/>
    </xf>
    <xf numFmtId="191" fontId="25" fillId="0" borderId="0" xfId="2801" applyNumberFormat="1" applyFont="1" applyFill="1" applyBorder="1" applyAlignment="1">
      <alignment vertical="center"/>
    </xf>
    <xf numFmtId="200" fontId="25" fillId="0" borderId="0" xfId="2801" applyNumberFormat="1" applyFont="1" applyFill="1" applyBorder="1" applyAlignment="1">
      <alignment vertical="center"/>
    </xf>
    <xf numFmtId="192" fontId="25" fillId="0" borderId="29" xfId="2801" applyNumberFormat="1" applyFont="1" applyFill="1" applyBorder="1" applyAlignment="1">
      <alignment vertical="center"/>
    </xf>
    <xf numFmtId="0" fontId="108" fillId="0" borderId="0" xfId="2802" applyFont="1" applyFill="1" applyBorder="1" applyAlignment="1">
      <alignment vertical="top"/>
    </xf>
    <xf numFmtId="0" fontId="108" fillId="0" borderId="0" xfId="2802" applyFont="1" applyFill="1" applyAlignment="1">
      <alignment vertical="top"/>
    </xf>
    <xf numFmtId="192" fontId="108" fillId="0" borderId="0" xfId="2802" applyNumberFormat="1" applyFont="1" applyFill="1" applyAlignment="1">
      <alignment vertical="top"/>
    </xf>
    <xf numFmtId="0" fontId="113" fillId="0" borderId="0" xfId="0" applyFont="1" applyFill="1" applyBorder="1" applyAlignment="1">
      <alignment horizontal="center" wrapText="1"/>
    </xf>
    <xf numFmtId="0" fontId="16" fillId="0" borderId="29" xfId="2805" applyFont="1" applyFill="1" applyBorder="1" applyAlignment="1">
      <alignment horizontal="center" vertical="center"/>
    </xf>
    <xf numFmtId="201" fontId="16" fillId="0" borderId="0" xfId="2805" applyNumberFormat="1" applyFont="1" applyFill="1" applyBorder="1" applyAlignment="1">
      <alignment horizontal="center" vertical="center" shrinkToFit="1"/>
    </xf>
    <xf numFmtId="0" fontId="16" fillId="0" borderId="0" xfId="2805" applyFont="1" applyFill="1" applyBorder="1" applyAlignment="1">
      <alignment horizontal="center" vertical="center" shrinkToFit="1"/>
    </xf>
    <xf numFmtId="200" fontId="16" fillId="0" borderId="0" xfId="2805" applyNumberFormat="1" applyFont="1" applyFill="1" applyBorder="1" applyAlignment="1">
      <alignment horizontal="center" vertical="center" shrinkToFit="1"/>
    </xf>
    <xf numFmtId="189" fontId="16" fillId="0" borderId="0" xfId="2805" applyNumberFormat="1" applyFont="1" applyFill="1" applyBorder="1" applyAlignment="1">
      <alignment horizontal="right" vertical="center" shrinkToFit="1"/>
    </xf>
    <xf numFmtId="189" fontId="16" fillId="0" borderId="0" xfId="2805" applyNumberFormat="1" applyFont="1" applyFill="1" applyBorder="1" applyAlignment="1">
      <alignment horizontal="center" vertical="center" shrinkToFit="1"/>
    </xf>
    <xf numFmtId="179" fontId="20" fillId="0" borderId="0" xfId="2805" applyNumberFormat="1" applyFont="1" applyFill="1" applyBorder="1" applyAlignment="1">
      <alignment horizontal="center" vertical="center" shrinkToFit="1"/>
    </xf>
    <xf numFmtId="191" fontId="15" fillId="0" borderId="21" xfId="2147" applyNumberFormat="1" applyFont="1" applyFill="1" applyBorder="1" applyAlignment="1">
      <alignment horizontal="right" vertical="center"/>
    </xf>
    <xf numFmtId="196" fontId="15" fillId="0" borderId="21" xfId="2146" applyNumberFormat="1" applyFont="1" applyFill="1" applyBorder="1" applyAlignment="1">
      <alignment horizontal="right" vertical="center"/>
    </xf>
    <xf numFmtId="191" fontId="15" fillId="0" borderId="0" xfId="2147" applyNumberFormat="1" applyFont="1" applyFill="1" applyBorder="1" applyAlignment="1">
      <alignment horizontal="right" vertical="center"/>
    </xf>
    <xf numFmtId="196" fontId="15" fillId="0" borderId="0" xfId="2146" applyNumberFormat="1" applyFont="1" applyFill="1" applyBorder="1" applyAlignment="1">
      <alignment horizontal="right" vertical="center"/>
    </xf>
    <xf numFmtId="196" fontId="108" fillId="0" borderId="20" xfId="2146" applyNumberFormat="1" applyFont="1" applyFill="1" applyBorder="1" applyAlignment="1">
      <alignment horizontal="right" vertical="center"/>
    </xf>
    <xf numFmtId="196" fontId="15" fillId="0" borderId="0" xfId="2146" quotePrefix="1" applyNumberFormat="1" applyFont="1" applyFill="1" applyBorder="1" applyAlignment="1">
      <alignment horizontal="right" vertical="center"/>
    </xf>
    <xf numFmtId="196" fontId="108" fillId="0" borderId="0" xfId="2146" applyNumberFormat="1" applyFont="1" applyFill="1" applyBorder="1" applyAlignment="1">
      <alignment horizontal="right" vertical="center"/>
    </xf>
    <xf numFmtId="196" fontId="108" fillId="0" borderId="5" xfId="2146" applyNumberFormat="1" applyFont="1" applyFill="1" applyBorder="1" applyAlignment="1">
      <alignment horizontal="right" vertical="center"/>
    </xf>
    <xf numFmtId="199" fontId="21" fillId="0" borderId="0" xfId="2147" applyNumberFormat="1" applyFont="1" applyBorder="1" applyAlignment="1">
      <alignment vertical="center" shrinkToFit="1"/>
    </xf>
    <xf numFmtId="196" fontId="25" fillId="0" borderId="0" xfId="2147" applyNumberFormat="1" applyFont="1" applyBorder="1" applyAlignment="1">
      <alignment horizontal="right" vertical="center"/>
    </xf>
    <xf numFmtId="41" fontId="25" fillId="0" borderId="0" xfId="2146" applyFont="1" applyBorder="1" applyAlignment="1">
      <alignment horizontal="right" vertical="center" shrinkToFit="1"/>
    </xf>
    <xf numFmtId="196" fontId="25" fillId="0" borderId="0" xfId="2146" applyNumberFormat="1" applyFont="1" applyFill="1" applyBorder="1" applyAlignment="1">
      <alignment horizontal="right" vertical="center" shrinkToFit="1"/>
    </xf>
    <xf numFmtId="196" fontId="25" fillId="0" borderId="0" xfId="2146" applyNumberFormat="1" applyFont="1" applyFill="1" applyBorder="1" applyAlignment="1">
      <alignment horizontal="right" vertical="center"/>
    </xf>
    <xf numFmtId="236" fontId="25" fillId="0" borderId="0" xfId="2146" applyNumberFormat="1" applyFont="1" applyAlignment="1">
      <alignment horizontal="right"/>
    </xf>
    <xf numFmtId="0" fontId="25" fillId="0" borderId="0" xfId="0" applyNumberFormat="1" applyFont="1"/>
    <xf numFmtId="41" fontId="25" fillId="0" borderId="0" xfId="2146" applyFont="1" applyBorder="1" applyAlignment="1">
      <alignment horizontal="right" vertical="center"/>
    </xf>
    <xf numFmtId="196" fontId="25" fillId="0" borderId="0" xfId="2146" applyNumberFormat="1" applyFont="1" applyBorder="1" applyAlignment="1">
      <alignment horizontal="right" vertical="center"/>
    </xf>
    <xf numFmtId="196" fontId="25" fillId="0" borderId="0" xfId="2146" applyNumberFormat="1" applyFont="1" applyBorder="1" applyAlignment="1">
      <alignment horizontal="right" vertical="center" shrinkToFit="1"/>
    </xf>
    <xf numFmtId="41" fontId="25" fillId="0" borderId="0" xfId="2146" applyFont="1" applyFill="1" applyBorder="1" applyAlignment="1">
      <alignment horizontal="right" vertical="center"/>
    </xf>
    <xf numFmtId="196" fontId="25" fillId="0" borderId="0" xfId="2146" quotePrefix="1" applyNumberFormat="1" applyFont="1" applyFill="1" applyBorder="1" applyAlignment="1">
      <alignment horizontal="right" vertical="center"/>
    </xf>
    <xf numFmtId="196" fontId="25" fillId="0" borderId="0" xfId="2146" quotePrefix="1" applyNumberFormat="1" applyFont="1" applyFill="1" applyBorder="1" applyAlignment="1">
      <alignment horizontal="right" vertical="center" shrinkToFit="1"/>
    </xf>
    <xf numFmtId="192" fontId="21" fillId="0" borderId="0" xfId="2147" applyNumberFormat="1" applyFont="1" applyBorder="1" applyAlignment="1">
      <alignment horizontal="right" vertical="center" shrinkToFit="1"/>
    </xf>
    <xf numFmtId="192" fontId="25" fillId="0" borderId="0" xfId="2147" applyNumberFormat="1" applyFont="1" applyBorder="1" applyAlignment="1">
      <alignment horizontal="right" vertical="center" shrinkToFit="1"/>
    </xf>
    <xf numFmtId="41" fontId="25" fillId="0" borderId="0" xfId="2146" quotePrefix="1" applyFont="1" applyBorder="1" applyAlignment="1">
      <alignment horizontal="right" vertical="center" shrinkToFit="1"/>
    </xf>
    <xf numFmtId="41" fontId="25" fillId="0" borderId="0" xfId="2146" applyFont="1" applyFill="1" applyBorder="1" applyAlignment="1">
      <alignment horizontal="right" vertical="center" shrinkToFit="1"/>
    </xf>
    <xf numFmtId="0" fontId="62" fillId="0" borderId="0" xfId="2801" applyFont="1" applyFill="1" applyBorder="1" applyAlignment="1">
      <alignment vertical="top"/>
    </xf>
    <xf numFmtId="0" fontId="114" fillId="0" borderId="25" xfId="0" applyFont="1" applyBorder="1" applyAlignment="1">
      <alignment horizontal="center" vertical="center" wrapText="1"/>
    </xf>
    <xf numFmtId="0" fontId="114" fillId="18" borderId="0" xfId="2801" applyFont="1" applyFill="1" applyAlignment="1">
      <alignment vertical="top"/>
    </xf>
    <xf numFmtId="0" fontId="13" fillId="0" borderId="0" xfId="2802" applyFont="1" applyFill="1" applyAlignment="1">
      <alignment horizontal="right" vertical="top" wrapText="1"/>
    </xf>
    <xf numFmtId="0" fontId="13" fillId="18" borderId="0" xfId="2802" applyFont="1" applyFill="1" applyAlignment="1">
      <alignment horizontal="right" vertical="top"/>
    </xf>
    <xf numFmtId="0" fontId="14" fillId="18" borderId="0" xfId="2802" applyFont="1" applyFill="1" applyAlignment="1">
      <alignment horizontal="right" vertical="center"/>
    </xf>
    <xf numFmtId="0" fontId="14" fillId="0" borderId="0" xfId="2802" applyFont="1" applyFill="1" applyAlignment="1">
      <alignment horizontal="center" vertical="center" wrapText="1"/>
    </xf>
    <xf numFmtId="0" fontId="14" fillId="18" borderId="0" xfId="2802" applyFont="1" applyFill="1" applyAlignment="1">
      <alignment vertical="center"/>
    </xf>
    <xf numFmtId="0" fontId="20" fillId="0" borderId="0" xfId="2805" applyFont="1" applyFill="1" applyBorder="1" applyAlignment="1">
      <alignment horizontal="center" vertical="center" shrinkToFit="1"/>
    </xf>
    <xf numFmtId="0" fontId="23" fillId="0" borderId="0" xfId="0" applyFont="1" applyAlignment="1">
      <alignment horizontal="left" vertical="top"/>
    </xf>
    <xf numFmtId="0" fontId="14" fillId="0" borderId="0" xfId="2802" applyFont="1" applyFill="1" applyAlignment="1">
      <alignment horizontal="right" vertical="center" wrapText="1"/>
    </xf>
    <xf numFmtId="0" fontId="0" fillId="0" borderId="0" xfId="0"/>
    <xf numFmtId="188" fontId="21" fillId="0" borderId="0" xfId="2147" quotePrefix="1" applyNumberFormat="1" applyFont="1" applyFill="1" applyBorder="1" applyAlignment="1">
      <alignment horizontal="right" vertical="center"/>
    </xf>
    <xf numFmtId="0" fontId="134" fillId="18" borderId="12" xfId="2801" applyFont="1" applyFill="1" applyBorder="1" applyAlignment="1">
      <alignment vertical="top"/>
    </xf>
    <xf numFmtId="192" fontId="60" fillId="0" borderId="0" xfId="2801" applyNumberFormat="1" applyFont="1" applyFill="1" applyBorder="1" applyAlignment="1">
      <alignment vertical="center" shrinkToFit="1"/>
    </xf>
    <xf numFmtId="0" fontId="25" fillId="0" borderId="0" xfId="2801" applyFont="1" applyFill="1" applyAlignment="1">
      <alignment vertical="top" shrinkToFit="1"/>
    </xf>
    <xf numFmtId="0" fontId="138" fillId="0" borderId="29" xfId="2805" applyFont="1" applyFill="1" applyBorder="1" applyAlignment="1">
      <alignment horizontal="center" vertical="center"/>
    </xf>
    <xf numFmtId="201" fontId="138" fillId="0" borderId="0" xfId="2805" applyNumberFormat="1" applyFont="1" applyFill="1" applyBorder="1" applyAlignment="1">
      <alignment horizontal="center" vertical="center" shrinkToFit="1"/>
    </xf>
    <xf numFmtId="0" fontId="138" fillId="0" borderId="0" xfId="2805" applyFont="1" applyFill="1" applyBorder="1" applyAlignment="1">
      <alignment horizontal="center" vertical="center" shrinkToFit="1"/>
    </xf>
    <xf numFmtId="200" fontId="138" fillId="0" borderId="0" xfId="2805" applyNumberFormat="1" applyFont="1" applyFill="1" applyBorder="1" applyAlignment="1">
      <alignment horizontal="center" vertical="center" shrinkToFit="1"/>
    </xf>
    <xf numFmtId="189" fontId="138" fillId="0" borderId="0" xfId="2805" applyNumberFormat="1" applyFont="1" applyFill="1" applyBorder="1" applyAlignment="1">
      <alignment horizontal="right" vertical="center" shrinkToFit="1"/>
    </xf>
    <xf numFmtId="189" fontId="138" fillId="0" borderId="0" xfId="2805" applyNumberFormat="1" applyFont="1" applyFill="1" applyBorder="1" applyAlignment="1">
      <alignment horizontal="center" vertical="center" shrinkToFit="1"/>
    </xf>
    <xf numFmtId="179" fontId="138" fillId="0" borderId="0" xfId="2805" applyNumberFormat="1" applyFont="1" applyFill="1" applyBorder="1" applyAlignment="1">
      <alignment horizontal="center" vertical="center" shrinkToFit="1"/>
    </xf>
    <xf numFmtId="0" fontId="31" fillId="0" borderId="0" xfId="0" applyFont="1"/>
    <xf numFmtId="0" fontId="31" fillId="0" borderId="1" xfId="2802" applyFont="1" applyFill="1" applyBorder="1" applyAlignment="1">
      <alignment horizontal="center" vertical="center" wrapText="1" shrinkToFit="1"/>
    </xf>
    <xf numFmtId="0" fontId="31" fillId="0" borderId="1" xfId="2802" applyFont="1" applyFill="1" applyBorder="1" applyAlignment="1">
      <alignment horizontal="center" vertical="center" wrapText="1"/>
    </xf>
    <xf numFmtId="41" fontId="31" fillId="0" borderId="0" xfId="2815" applyFont="1" applyFill="1" applyBorder="1" applyAlignment="1">
      <alignment vertical="center" shrinkToFit="1"/>
    </xf>
    <xf numFmtId="0" fontId="31" fillId="0" borderId="0" xfId="0" applyFont="1" applyBorder="1" applyAlignment="1">
      <alignment vertical="center"/>
    </xf>
    <xf numFmtId="0" fontId="22" fillId="0" borderId="0" xfId="2802" applyFont="1" applyFill="1" applyBorder="1" applyAlignment="1">
      <alignment vertical="center"/>
    </xf>
    <xf numFmtId="0" fontId="22" fillId="0" borderId="0" xfId="2802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24" fillId="0" borderId="0" xfId="2801" applyFont="1" applyFill="1" applyBorder="1" applyAlignment="1">
      <alignment horizontal="center" vertical="center"/>
    </xf>
    <xf numFmtId="0" fontId="24" fillId="0" borderId="0" xfId="2801" applyFont="1" applyFill="1" applyBorder="1" applyAlignment="1">
      <alignment horizontal="right" vertical="center"/>
    </xf>
    <xf numFmtId="0" fontId="24" fillId="0" borderId="0" xfId="2803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0" borderId="0" xfId="2802" applyFont="1" applyFill="1" applyAlignment="1">
      <alignment horizontal="right" vertical="center" wrapText="1"/>
    </xf>
    <xf numFmtId="0" fontId="34" fillId="0" borderId="0" xfId="0" applyFont="1" applyAlignment="1">
      <alignment vertical="center"/>
    </xf>
    <xf numFmtId="0" fontId="31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32" fillId="0" borderId="26" xfId="2801" applyNumberFormat="1" applyFont="1" applyFill="1" applyBorder="1" applyAlignment="1">
      <alignment horizontal="center" vertical="center" wrapText="1"/>
    </xf>
    <xf numFmtId="0" fontId="32" fillId="0" borderId="28" xfId="2801" applyNumberFormat="1" applyFont="1" applyFill="1" applyBorder="1" applyAlignment="1">
      <alignment horizontal="center" vertical="center"/>
    </xf>
    <xf numFmtId="0" fontId="32" fillId="0" borderId="40" xfId="2801" applyNumberFormat="1" applyFont="1" applyFill="1" applyBorder="1" applyAlignment="1">
      <alignment horizontal="center" vertical="center"/>
    </xf>
    <xf numFmtId="0" fontId="32" fillId="0" borderId="29" xfId="2801" applyNumberFormat="1" applyFont="1" applyFill="1" applyBorder="1" applyAlignment="1">
      <alignment horizontal="center" vertical="center"/>
    </xf>
    <xf numFmtId="0" fontId="25" fillId="0" borderId="0" xfId="2801" applyFont="1" applyFill="1" applyBorder="1" applyAlignment="1">
      <alignment horizontal="center" vertical="center"/>
    </xf>
    <xf numFmtId="0" fontId="32" fillId="0" borderId="21" xfId="2801" applyNumberFormat="1" applyFont="1" applyFill="1" applyBorder="1" applyAlignment="1">
      <alignment horizontal="center" vertical="center" wrapText="1"/>
    </xf>
    <xf numFmtId="0" fontId="32" fillId="0" borderId="24" xfId="2801" applyNumberFormat="1" applyFont="1" applyFill="1" applyBorder="1" applyAlignment="1">
      <alignment horizontal="center" vertical="center" wrapText="1"/>
    </xf>
    <xf numFmtId="0" fontId="25" fillId="0" borderId="25" xfId="2801" applyFont="1" applyFill="1" applyBorder="1" applyAlignment="1">
      <alignment horizontal="center" vertical="center"/>
    </xf>
    <xf numFmtId="0" fontId="32" fillId="0" borderId="40" xfId="2801" applyNumberFormat="1" applyFont="1" applyFill="1" applyBorder="1" applyAlignment="1">
      <alignment horizontal="center" vertical="center" wrapText="1"/>
    </xf>
    <xf numFmtId="0" fontId="25" fillId="0" borderId="25" xfId="2801" applyFont="1" applyFill="1" applyBorder="1" applyAlignment="1">
      <alignment horizontal="center" vertical="center" wrapText="1"/>
    </xf>
    <xf numFmtId="0" fontId="25" fillId="0" borderId="58" xfId="280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5" fillId="0" borderId="29" xfId="2801" applyFont="1" applyFill="1" applyBorder="1" applyAlignment="1">
      <alignment horizontal="center" vertical="center" wrapText="1"/>
    </xf>
    <xf numFmtId="0" fontId="15" fillId="0" borderId="53" xfId="2801" applyFont="1" applyFill="1" applyBorder="1" applyAlignment="1">
      <alignment horizontal="center" vertical="center"/>
    </xf>
    <xf numFmtId="0" fontId="15" fillId="0" borderId="43" xfId="2801" applyFont="1" applyFill="1" applyBorder="1" applyAlignment="1">
      <alignment horizontal="center" vertical="center"/>
    </xf>
    <xf numFmtId="0" fontId="15" fillId="0" borderId="0" xfId="2801" applyFont="1" applyFill="1" applyBorder="1" applyAlignment="1">
      <alignment horizontal="center" vertical="center"/>
    </xf>
    <xf numFmtId="0" fontId="15" fillId="0" borderId="46" xfId="2801" applyFont="1" applyFill="1" applyBorder="1" applyAlignment="1">
      <alignment horizontal="center" vertical="center"/>
    </xf>
    <xf numFmtId="0" fontId="15" fillId="0" borderId="39" xfId="280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3" fillId="0" borderId="0" xfId="2805" applyFont="1" applyFill="1" applyBorder="1" applyAlignment="1">
      <alignment vertical="top"/>
    </xf>
    <xf numFmtId="0" fontId="21" fillId="0" borderId="0" xfId="2805" applyFont="1" applyFill="1" applyBorder="1" applyAlignment="1">
      <alignment vertical="top" shrinkToFit="1"/>
    </xf>
    <xf numFmtId="0" fontId="135" fillId="0" borderId="0" xfId="2805" applyFont="1" applyFill="1" applyBorder="1" applyAlignment="1">
      <alignment vertical="top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38" fontId="25" fillId="0" borderId="42" xfId="2147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140" fillId="0" borderId="0" xfId="2801" applyFont="1" applyFill="1" applyBorder="1" applyAlignment="1">
      <alignment horizontal="centerContinuous" vertical="top"/>
    </xf>
    <xf numFmtId="178" fontId="140" fillId="0" borderId="0" xfId="2147" applyNumberFormat="1" applyFont="1" applyFill="1" applyBorder="1" applyAlignment="1">
      <alignment horizontal="right" vertical="top"/>
    </xf>
    <xf numFmtId="194" fontId="140" fillId="0" borderId="0" xfId="2147" applyNumberFormat="1" applyFont="1" applyFill="1" applyBorder="1" applyAlignment="1">
      <alignment horizontal="right" vertical="top"/>
    </xf>
    <xf numFmtId="178" fontId="140" fillId="0" borderId="0" xfId="2147" applyNumberFormat="1" applyFont="1" applyFill="1" applyBorder="1" applyAlignment="1">
      <alignment vertical="top"/>
    </xf>
    <xf numFmtId="178" fontId="140" fillId="0" borderId="0" xfId="2147" applyNumberFormat="1" applyFont="1" applyFill="1" applyBorder="1" applyAlignment="1">
      <alignment vertical="top" shrinkToFit="1"/>
    </xf>
    <xf numFmtId="194" fontId="140" fillId="0" borderId="0" xfId="2147" applyNumberFormat="1" applyFont="1" applyFill="1" applyBorder="1" applyAlignment="1">
      <alignment vertical="top" shrinkToFit="1"/>
    </xf>
    <xf numFmtId="194" fontId="140" fillId="0" borderId="0" xfId="2147" applyNumberFormat="1" applyFont="1" applyFill="1" applyBorder="1" applyAlignment="1">
      <alignment vertical="top"/>
    </xf>
    <xf numFmtId="194" fontId="140" fillId="0" borderId="0" xfId="2147" applyNumberFormat="1" applyFont="1" applyFill="1" applyBorder="1" applyAlignment="1">
      <alignment vertical="center"/>
    </xf>
    <xf numFmtId="178" fontId="140" fillId="18" borderId="0" xfId="2801" applyNumberFormat="1" applyFont="1" applyFill="1" applyBorder="1" applyAlignment="1">
      <alignment vertical="top"/>
    </xf>
    <xf numFmtId="197" fontId="140" fillId="18" borderId="0" xfId="2801" applyNumberFormat="1" applyFont="1" applyFill="1" applyBorder="1" applyAlignment="1">
      <alignment vertical="top"/>
    </xf>
    <xf numFmtId="187" fontId="140" fillId="18" borderId="0" xfId="2801" applyNumberFormat="1" applyFont="1" applyFill="1" applyBorder="1" applyAlignment="1">
      <alignment vertical="top"/>
    </xf>
    <xf numFmtId="190" fontId="140" fillId="18" borderId="0" xfId="2801" applyNumberFormat="1" applyFont="1" applyFill="1" applyBorder="1" applyAlignment="1">
      <alignment vertical="top"/>
    </xf>
    <xf numFmtId="178" fontId="140" fillId="18" borderId="0" xfId="2801" applyNumberFormat="1" applyFont="1" applyFill="1" applyBorder="1" applyAlignment="1">
      <alignment vertical="top" shrinkToFit="1"/>
    </xf>
    <xf numFmtId="194" fontId="140" fillId="18" borderId="0" xfId="2801" applyNumberFormat="1" applyFont="1" applyFill="1" applyBorder="1" applyAlignment="1">
      <alignment vertical="top"/>
    </xf>
    <xf numFmtId="180" fontId="140" fillId="0" borderId="0" xfId="2147" applyNumberFormat="1" applyFont="1" applyFill="1" applyBorder="1" applyAlignment="1">
      <alignment vertical="center"/>
    </xf>
    <xf numFmtId="180" fontId="140" fillId="0" borderId="0" xfId="2147" applyNumberFormat="1" applyFont="1" applyFill="1" applyBorder="1" applyAlignment="1">
      <alignment vertical="center" shrinkToFit="1"/>
    </xf>
    <xf numFmtId="180" fontId="140" fillId="18" borderId="0" xfId="2801" applyNumberFormat="1" applyFont="1" applyFill="1" applyBorder="1" applyAlignment="1">
      <alignment vertical="center"/>
    </xf>
    <xf numFmtId="178" fontId="140" fillId="0" borderId="0" xfId="2147" applyNumberFormat="1" applyFont="1" applyFill="1" applyBorder="1" applyAlignment="1">
      <alignment vertical="center" shrinkToFit="1"/>
    </xf>
    <xf numFmtId="41" fontId="140" fillId="18" borderId="0" xfId="2147" applyFont="1" applyFill="1" applyBorder="1" applyAlignment="1">
      <alignment vertical="top" shrinkToFit="1"/>
    </xf>
    <xf numFmtId="0" fontId="31" fillId="0" borderId="43" xfId="2801" applyNumberFormat="1" applyFont="1" applyFill="1" applyBorder="1" applyAlignment="1">
      <alignment horizontal="center" vertical="center" shrinkToFit="1"/>
    </xf>
    <xf numFmtId="0" fontId="31" fillId="0" borderId="43" xfId="2801" applyNumberFormat="1" applyFont="1" applyFill="1" applyBorder="1" applyAlignment="1">
      <alignment horizontal="center" vertical="center"/>
    </xf>
    <xf numFmtId="0" fontId="31" fillId="0" borderId="49" xfId="2801" applyFont="1" applyFill="1" applyBorder="1" applyAlignment="1">
      <alignment vertical="center"/>
    </xf>
    <xf numFmtId="178" fontId="140" fillId="0" borderId="43" xfId="2147" applyNumberFormat="1" applyFont="1" applyFill="1" applyBorder="1" applyAlignment="1">
      <alignment horizontal="right" vertical="top"/>
    </xf>
    <xf numFmtId="178" fontId="140" fillId="0" borderId="43" xfId="2147" applyNumberFormat="1" applyFont="1" applyFill="1" applyBorder="1" applyAlignment="1">
      <alignment vertical="top"/>
    </xf>
    <xf numFmtId="178" fontId="140" fillId="18" borderId="43" xfId="2801" applyNumberFormat="1" applyFont="1" applyFill="1" applyBorder="1" applyAlignment="1">
      <alignment vertical="top"/>
    </xf>
    <xf numFmtId="180" fontId="140" fillId="0" borderId="43" xfId="2147" applyNumberFormat="1" applyFont="1" applyFill="1" applyBorder="1" applyAlignment="1">
      <alignment vertical="center"/>
    </xf>
    <xf numFmtId="178" fontId="140" fillId="0" borderId="43" xfId="2147" applyNumberFormat="1" applyFont="1" applyFill="1" applyBorder="1" applyAlignment="1">
      <alignment vertical="top" shrinkToFit="1"/>
    </xf>
    <xf numFmtId="0" fontId="25" fillId="18" borderId="49" xfId="2801" applyFont="1" applyFill="1" applyBorder="1" applyAlignment="1">
      <alignment vertical="top"/>
    </xf>
    <xf numFmtId="0" fontId="25" fillId="18" borderId="43" xfId="2801" applyFont="1" applyFill="1" applyBorder="1" applyAlignment="1">
      <alignment vertical="top"/>
    </xf>
    <xf numFmtId="0" fontId="31" fillId="0" borderId="20" xfId="2801" applyNumberFormat="1" applyFont="1" applyFill="1" applyBorder="1" applyAlignment="1">
      <alignment horizontal="center" vertical="center"/>
    </xf>
    <xf numFmtId="0" fontId="31" fillId="0" borderId="55" xfId="2801" applyNumberFormat="1" applyFont="1" applyFill="1" applyBorder="1" applyAlignment="1">
      <alignment horizontal="center" vertical="center"/>
    </xf>
    <xf numFmtId="0" fontId="31" fillId="0" borderId="21" xfId="2801" applyFont="1" applyFill="1" applyBorder="1" applyAlignment="1">
      <alignment horizontal="centerContinuous" vertical="center"/>
    </xf>
    <xf numFmtId="0" fontId="31" fillId="0" borderId="61" xfId="2801" applyFont="1" applyFill="1" applyBorder="1" applyAlignment="1">
      <alignment horizontal="centerContinuous" vertical="center"/>
    </xf>
    <xf numFmtId="0" fontId="31" fillId="0" borderId="1" xfId="2801" applyFont="1" applyFill="1" applyBorder="1" applyAlignment="1">
      <alignment horizontal="centerContinuous" vertical="center"/>
    </xf>
    <xf numFmtId="0" fontId="140" fillId="0" borderId="48" xfId="2801" applyFont="1" applyFill="1" applyBorder="1" applyAlignment="1">
      <alignment horizontal="centerContinuous" vertical="top"/>
    </xf>
    <xf numFmtId="0" fontId="140" fillId="0" borderId="21" xfId="2801" applyFont="1" applyFill="1" applyBorder="1" applyAlignment="1">
      <alignment horizontal="centerContinuous" vertical="top"/>
    </xf>
    <xf numFmtId="0" fontId="140" fillId="0" borderId="61" xfId="2801" applyFont="1" applyFill="1" applyBorder="1" applyAlignment="1">
      <alignment horizontal="centerContinuous" vertical="top"/>
    </xf>
    <xf numFmtId="0" fontId="140" fillId="0" borderId="49" xfId="2801" applyFont="1" applyFill="1" applyBorder="1" applyAlignment="1">
      <alignment horizontal="centerContinuous" vertical="top"/>
    </xf>
    <xf numFmtId="0" fontId="140" fillId="0" borderId="43" xfId="2801" applyFont="1" applyFill="1" applyBorder="1" applyAlignment="1">
      <alignment horizontal="centerContinuous" vertical="top"/>
    </xf>
    <xf numFmtId="178" fontId="140" fillId="0" borderId="48" xfId="2147" applyNumberFormat="1" applyFont="1" applyFill="1" applyBorder="1" applyAlignment="1">
      <alignment horizontal="right" vertical="top"/>
    </xf>
    <xf numFmtId="178" fontId="140" fillId="0" borderId="21" xfId="2147" applyNumberFormat="1" applyFont="1" applyFill="1" applyBorder="1" applyAlignment="1">
      <alignment horizontal="right" vertical="top"/>
    </xf>
    <xf numFmtId="178" fontId="140" fillId="0" borderId="21" xfId="2147" applyNumberFormat="1" applyFont="1" applyFill="1" applyBorder="1" applyAlignment="1">
      <alignment horizontal="right" vertical="top" shrinkToFit="1"/>
    </xf>
    <xf numFmtId="178" fontId="140" fillId="0" borderId="61" xfId="2147" applyNumberFormat="1" applyFont="1" applyFill="1" applyBorder="1" applyAlignment="1">
      <alignment horizontal="right" vertical="top"/>
    </xf>
    <xf numFmtId="178" fontId="140" fillId="0" borderId="49" xfId="2147" applyNumberFormat="1" applyFont="1" applyFill="1" applyBorder="1" applyAlignment="1">
      <alignment horizontal="right" vertical="top"/>
    </xf>
    <xf numFmtId="178" fontId="140" fillId="0" borderId="49" xfId="2147" applyNumberFormat="1" applyFont="1" applyFill="1" applyBorder="1" applyAlignment="1">
      <alignment vertical="top"/>
    </xf>
    <xf numFmtId="178" fontId="140" fillId="18" borderId="49" xfId="2801" applyNumberFormat="1" applyFont="1" applyFill="1" applyBorder="1" applyAlignment="1">
      <alignment vertical="top"/>
    </xf>
    <xf numFmtId="180" fontId="140" fillId="0" borderId="49" xfId="2147" applyNumberFormat="1" applyFont="1" applyFill="1" applyBorder="1" applyAlignment="1">
      <alignment vertical="center"/>
    </xf>
    <xf numFmtId="178" fontId="140" fillId="0" borderId="49" xfId="2147" applyNumberFormat="1" applyFont="1" applyFill="1" applyBorder="1" applyAlignment="1">
      <alignment vertical="top" shrinkToFit="1"/>
    </xf>
    <xf numFmtId="178" fontId="31" fillId="0" borderId="12" xfId="2147" applyNumberFormat="1" applyFont="1" applyFill="1" applyBorder="1" applyAlignment="1">
      <alignment vertical="center" shrinkToFit="1"/>
    </xf>
    <xf numFmtId="0" fontId="14" fillId="0" borderId="0" xfId="2802" applyFont="1" applyFill="1" applyAlignment="1">
      <alignment vertical="center" wrapText="1"/>
    </xf>
    <xf numFmtId="0" fontId="14" fillId="0" borderId="0" xfId="2802" applyFont="1" applyFill="1" applyBorder="1" applyAlignment="1">
      <alignment vertical="center"/>
    </xf>
    <xf numFmtId="192" fontId="60" fillId="0" borderId="0" xfId="2147" applyNumberFormat="1" applyFont="1" applyFill="1" applyBorder="1" applyAlignment="1">
      <alignment vertical="top"/>
    </xf>
    <xf numFmtId="192" fontId="60" fillId="0" borderId="0" xfId="2801" applyNumberFormat="1" applyFont="1" applyFill="1" applyBorder="1" applyAlignment="1">
      <alignment vertical="top"/>
    </xf>
    <xf numFmtId="192" fontId="60" fillId="0" borderId="0" xfId="2147" applyNumberFormat="1" applyFont="1" applyFill="1" applyBorder="1" applyAlignment="1">
      <alignment vertical="top" shrinkToFit="1"/>
    </xf>
    <xf numFmtId="192" fontId="141" fillId="0" borderId="0" xfId="2801" applyNumberFormat="1" applyFont="1" applyFill="1" applyBorder="1" applyAlignment="1">
      <alignment vertical="center" shrinkToFit="1"/>
    </xf>
    <xf numFmtId="0" fontId="32" fillId="0" borderId="50" xfId="2801" applyNumberFormat="1" applyFont="1" applyFill="1" applyBorder="1" applyAlignment="1">
      <alignment horizontal="center" vertical="center"/>
    </xf>
    <xf numFmtId="0" fontId="32" fillId="0" borderId="77" xfId="2801" applyNumberFormat="1" applyFont="1" applyFill="1" applyBorder="1" applyAlignment="1">
      <alignment horizontal="center" vertical="center"/>
    </xf>
    <xf numFmtId="0" fontId="25" fillId="0" borderId="78" xfId="2801" applyFont="1" applyFill="1" applyBorder="1" applyAlignment="1">
      <alignment horizontal="center" vertical="center" wrapText="1"/>
    </xf>
    <xf numFmtId="0" fontId="21" fillId="0" borderId="35" xfId="2801" applyFont="1" applyFill="1" applyBorder="1" applyAlignment="1">
      <alignment horizontal="center" vertical="center"/>
    </xf>
    <xf numFmtId="0" fontId="32" fillId="0" borderId="52" xfId="2803" applyNumberFormat="1" applyFont="1" applyFill="1" applyBorder="1" applyAlignment="1">
      <alignment horizontal="center" vertical="center"/>
    </xf>
    <xf numFmtId="0" fontId="25" fillId="0" borderId="49" xfId="2801" applyFont="1" applyFill="1" applyBorder="1" applyAlignment="1">
      <alignment vertical="center"/>
    </xf>
    <xf numFmtId="0" fontId="25" fillId="0" borderId="43" xfId="2803" applyNumberFormat="1" applyFont="1" applyFill="1" applyBorder="1" applyAlignment="1">
      <alignment horizontal="center" vertical="center"/>
    </xf>
    <xf numFmtId="0" fontId="32" fillId="0" borderId="76" xfId="2801" applyNumberFormat="1" applyFont="1" applyFill="1" applyBorder="1" applyAlignment="1">
      <alignment horizontal="center" vertical="center"/>
    </xf>
    <xf numFmtId="0" fontId="25" fillId="0" borderId="48" xfId="2801" applyFont="1" applyFill="1" applyBorder="1" applyAlignment="1">
      <alignment vertical="center"/>
    </xf>
    <xf numFmtId="0" fontId="25" fillId="0" borderId="43" xfId="2801" applyFont="1" applyFill="1" applyBorder="1" applyAlignment="1">
      <alignment vertical="center"/>
    </xf>
    <xf numFmtId="0" fontId="32" fillId="0" borderId="59" xfId="2801" applyNumberFormat="1" applyFont="1" applyFill="1" applyBorder="1" applyAlignment="1">
      <alignment horizontal="center" vertical="center" wrapText="1"/>
    </xf>
    <xf numFmtId="0" fontId="32" fillId="0" borderId="52" xfId="2804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4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3" xfId="0" applyBorder="1" applyAlignment="1">
      <alignment vertical="center"/>
    </xf>
    <xf numFmtId="41" fontId="31" fillId="0" borderId="0" xfId="2815" applyFont="1" applyBorder="1" applyAlignment="1">
      <alignment vertical="center"/>
    </xf>
    <xf numFmtId="41" fontId="31" fillId="0" borderId="43" xfId="2815" applyFont="1" applyBorder="1" applyAlignment="1">
      <alignment vertical="center"/>
    </xf>
    <xf numFmtId="41" fontId="31" fillId="0" borderId="0" xfId="2815" applyFont="1" applyBorder="1" applyAlignment="1">
      <alignment horizontal="center" vertical="center"/>
    </xf>
    <xf numFmtId="0" fontId="0" fillId="0" borderId="49" xfId="0" applyBorder="1"/>
    <xf numFmtId="0" fontId="0" fillId="0" borderId="43" xfId="0" applyBorder="1"/>
    <xf numFmtId="41" fontId="31" fillId="0" borderId="0" xfId="2815" applyFont="1" applyBorder="1" applyAlignment="1"/>
    <xf numFmtId="41" fontId="31" fillId="0" borderId="43" xfId="2815" applyFont="1" applyBorder="1" applyAlignment="1"/>
    <xf numFmtId="41" fontId="31" fillId="0" borderId="43" xfId="2815" applyFont="1" applyFill="1" applyBorder="1" applyAlignment="1">
      <alignment vertical="center" shrinkToFit="1"/>
    </xf>
    <xf numFmtId="178" fontId="15" fillId="0" borderId="61" xfId="2801" applyNumberFormat="1" applyFont="1" applyFill="1" applyBorder="1" applyAlignment="1">
      <alignment vertical="center"/>
    </xf>
    <xf numFmtId="192" fontId="25" fillId="0" borderId="43" xfId="2801" applyNumberFormat="1" applyFont="1" applyFill="1" applyBorder="1" applyAlignment="1">
      <alignment vertical="center"/>
    </xf>
    <xf numFmtId="0" fontId="25" fillId="0" borderId="43" xfId="2801" applyNumberFormat="1" applyFont="1" applyFill="1" applyBorder="1" applyAlignment="1">
      <alignment vertical="center"/>
    </xf>
    <xf numFmtId="192" fontId="25" fillId="0" borderId="76" xfId="2801" applyNumberFormat="1" applyFont="1" applyFill="1" applyBorder="1" applyAlignment="1">
      <alignment vertical="center"/>
    </xf>
    <xf numFmtId="185" fontId="15" fillId="0" borderId="61" xfId="2801" applyNumberFormat="1" applyFont="1" applyFill="1" applyBorder="1" applyAlignment="1">
      <alignment vertical="center"/>
    </xf>
    <xf numFmtId="0" fontId="16" fillId="0" borderId="77" xfId="2801" applyFont="1" applyFill="1" applyBorder="1" applyAlignment="1">
      <alignment horizontal="center" vertical="center" wrapText="1" shrinkToFit="1"/>
    </xf>
    <xf numFmtId="177" fontId="15" fillId="0" borderId="43" xfId="2801" applyNumberFormat="1" applyFont="1" applyFill="1" applyBorder="1" applyAlignment="1">
      <alignment horizontal="right" vertical="center"/>
    </xf>
    <xf numFmtId="0" fontId="15" fillId="0" borderId="84" xfId="2801" applyFont="1" applyFill="1" applyBorder="1" applyAlignment="1">
      <alignment vertical="center" wrapText="1"/>
    </xf>
    <xf numFmtId="0" fontId="15" fillId="0" borderId="59" xfId="2801" applyFont="1" applyFill="1" applyBorder="1" applyAlignment="1">
      <alignment horizontal="center" vertical="center"/>
    </xf>
    <xf numFmtId="0" fontId="15" fillId="0" borderId="46" xfId="2801" applyFont="1" applyFill="1" applyBorder="1" applyAlignment="1">
      <alignment horizontal="left" vertical="center" wrapText="1"/>
    </xf>
    <xf numFmtId="193" fontId="15" fillId="0" borderId="43" xfId="2801" applyNumberFormat="1" applyFont="1" applyFill="1" applyBorder="1" applyAlignment="1">
      <alignment vertical="center"/>
    </xf>
    <xf numFmtId="0" fontId="25" fillId="0" borderId="46" xfId="2801" applyFont="1" applyFill="1" applyBorder="1" applyAlignment="1">
      <alignment horizontal="center" vertical="center"/>
    </xf>
    <xf numFmtId="193" fontId="25" fillId="0" borderId="43" xfId="2801" applyNumberFormat="1" applyFont="1" applyFill="1" applyBorder="1" applyAlignment="1">
      <alignment vertical="center"/>
    </xf>
    <xf numFmtId="0" fontId="16" fillId="0" borderId="59" xfId="2801" applyFont="1" applyFill="1" applyBorder="1" applyAlignment="1">
      <alignment horizontal="center" vertical="center"/>
    </xf>
    <xf numFmtId="0" fontId="16" fillId="0" borderId="77" xfId="2801" applyFont="1" applyFill="1" applyBorder="1" applyAlignment="1">
      <alignment horizontal="center" vertical="center" shrinkToFit="1"/>
    </xf>
    <xf numFmtId="0" fontId="15" fillId="0" borderId="46" xfId="2801" applyFont="1" applyFill="1" applyBorder="1" applyAlignment="1">
      <alignment vertical="center" wrapText="1"/>
    </xf>
    <xf numFmtId="0" fontId="15" fillId="0" borderId="43" xfId="2801" applyFont="1" applyFill="1" applyBorder="1" applyAlignment="1">
      <alignment horizontal="center" vertical="center" shrinkToFit="1"/>
    </xf>
    <xf numFmtId="0" fontId="25" fillId="0" borderId="46" xfId="2801" applyFont="1" applyFill="1" applyBorder="1" applyAlignment="1">
      <alignment horizontal="center" vertical="top"/>
    </xf>
    <xf numFmtId="193" fontId="60" fillId="0" borderId="43" xfId="2801" applyNumberFormat="1" applyFont="1" applyFill="1" applyBorder="1" applyAlignment="1">
      <alignment vertical="top"/>
    </xf>
    <xf numFmtId="0" fontId="25" fillId="0" borderId="46" xfId="2801" applyFont="1" applyFill="1" applyBorder="1" applyAlignment="1">
      <alignment horizontal="center" vertical="top" shrinkToFit="1"/>
    </xf>
    <xf numFmtId="0" fontId="25" fillId="0" borderId="46" xfId="2801" applyFont="1" applyFill="1" applyBorder="1" applyAlignment="1">
      <alignment horizontal="center" vertical="center" shrinkToFit="1"/>
    </xf>
    <xf numFmtId="193" fontId="60" fillId="0" borderId="43" xfId="2801" applyNumberFormat="1" applyFont="1" applyFill="1" applyBorder="1" applyAlignment="1">
      <alignment vertical="center"/>
    </xf>
    <xf numFmtId="193" fontId="137" fillId="0" borderId="43" xfId="2801" applyNumberFormat="1" applyFont="1" applyFill="1" applyBorder="1" applyAlignment="1">
      <alignment vertical="center"/>
    </xf>
    <xf numFmtId="41" fontId="143" fillId="0" borderId="0" xfId="2147" applyFont="1" applyBorder="1" applyAlignment="1">
      <alignment vertical="center"/>
    </xf>
    <xf numFmtId="0" fontId="15" fillId="0" borderId="58" xfId="2801" applyFont="1" applyFill="1" applyBorder="1" applyAlignment="1">
      <alignment vertical="top"/>
    </xf>
    <xf numFmtId="0" fontId="15" fillId="0" borderId="55" xfId="2801" applyFont="1" applyFill="1" applyBorder="1" applyAlignment="1">
      <alignment vertical="top"/>
    </xf>
    <xf numFmtId="0" fontId="31" fillId="0" borderId="49" xfId="0" applyFont="1" applyBorder="1" applyAlignment="1">
      <alignment horizontal="center" vertical="center"/>
    </xf>
    <xf numFmtId="0" fontId="25" fillId="0" borderId="50" xfId="2805" applyFont="1" applyFill="1" applyBorder="1" applyAlignment="1">
      <alignment horizontal="center" vertical="center"/>
    </xf>
    <xf numFmtId="0" fontId="25" fillId="0" borderId="52" xfId="2805" applyFont="1" applyFill="1" applyBorder="1" applyAlignment="1">
      <alignment horizontal="center" vertical="center"/>
    </xf>
    <xf numFmtId="0" fontId="25" fillId="0" borderId="46" xfId="2805" applyFont="1" applyFill="1" applyBorder="1" applyAlignment="1">
      <alignment vertical="center"/>
    </xf>
    <xf numFmtId="0" fontId="25" fillId="0" borderId="43" xfId="2805" applyFont="1" applyFill="1" applyBorder="1" applyAlignment="1">
      <alignment horizontal="center" vertical="center"/>
    </xf>
    <xf numFmtId="0" fontId="25" fillId="0" borderId="46" xfId="2805" applyFont="1" applyFill="1" applyBorder="1" applyAlignment="1">
      <alignment horizontal="center" vertical="top"/>
    </xf>
    <xf numFmtId="191" fontId="25" fillId="0" borderId="43" xfId="2147" applyNumberFormat="1" applyFont="1" applyFill="1" applyBorder="1" applyAlignment="1">
      <alignment vertical="top"/>
    </xf>
    <xf numFmtId="0" fontId="20" fillId="0" borderId="46" xfId="2805" applyFont="1" applyFill="1" applyBorder="1" applyAlignment="1">
      <alignment horizontal="center" vertical="center"/>
    </xf>
    <xf numFmtId="191" fontId="20" fillId="0" borderId="43" xfId="2147" applyNumberFormat="1" applyFont="1" applyFill="1" applyBorder="1" applyAlignment="1">
      <alignment horizontal="right" vertical="center"/>
    </xf>
    <xf numFmtId="0" fontId="20" fillId="0" borderId="46" xfId="2805" applyFont="1" applyFill="1" applyBorder="1" applyAlignment="1">
      <alignment horizontal="center" vertical="center" shrinkToFit="1"/>
    </xf>
    <xf numFmtId="191" fontId="20" fillId="0" borderId="43" xfId="2147" applyNumberFormat="1" applyFont="1" applyFill="1" applyBorder="1" applyAlignment="1">
      <alignment horizontal="right" vertical="center" shrinkToFit="1"/>
    </xf>
    <xf numFmtId="0" fontId="20" fillId="0" borderId="43" xfId="2805" applyFont="1" applyFill="1" applyBorder="1" applyAlignment="1">
      <alignment horizontal="right" vertical="center" shrinkToFit="1"/>
    </xf>
    <xf numFmtId="0" fontId="16" fillId="0" borderId="46" xfId="2805" applyFont="1" applyFill="1" applyBorder="1" applyAlignment="1">
      <alignment horizontal="center" vertical="center"/>
    </xf>
    <xf numFmtId="0" fontId="16" fillId="0" borderId="43" xfId="2805" applyFont="1" applyFill="1" applyBorder="1" applyAlignment="1">
      <alignment horizontal="right" vertical="center" shrinkToFit="1"/>
    </xf>
    <xf numFmtId="179" fontId="16" fillId="0" borderId="43" xfId="2805" applyNumberFormat="1" applyFont="1" applyFill="1" applyBorder="1" applyAlignment="1">
      <alignment horizontal="right" vertical="center" shrinkToFit="1"/>
    </xf>
    <xf numFmtId="0" fontId="138" fillId="0" borderId="46" xfId="2805" applyFont="1" applyFill="1" applyBorder="1" applyAlignment="1">
      <alignment horizontal="center" vertical="center"/>
    </xf>
    <xf numFmtId="179" fontId="138" fillId="0" borderId="43" xfId="2805" applyNumberFormat="1" applyFont="1" applyFill="1" applyBorder="1" applyAlignment="1">
      <alignment horizontal="right" vertical="center" shrinkToFit="1"/>
    </xf>
    <xf numFmtId="191" fontId="25" fillId="0" borderId="61" xfId="2147" applyNumberFormat="1" applyFont="1" applyBorder="1" applyAlignment="1">
      <alignment horizontal="right" vertical="center"/>
    </xf>
    <xf numFmtId="191" fontId="25" fillId="0" borderId="43" xfId="2147" applyNumberFormat="1" applyFont="1" applyBorder="1" applyAlignment="1">
      <alignment horizontal="right" vertical="center"/>
    </xf>
    <xf numFmtId="191" fontId="21" fillId="0" borderId="55" xfId="2147" applyNumberFormat="1" applyFont="1" applyBorder="1" applyAlignment="1">
      <alignment horizontal="right" vertical="center"/>
    </xf>
    <xf numFmtId="196" fontId="25" fillId="0" borderId="0" xfId="2146" applyNumberFormat="1" applyFont="1" applyBorder="1" applyAlignment="1">
      <alignment vertical="center"/>
    </xf>
    <xf numFmtId="198" fontId="21" fillId="0" borderId="43" xfId="2147" applyNumberFormat="1" applyFont="1" applyBorder="1" applyAlignment="1">
      <alignment horizontal="right" vertical="center"/>
    </xf>
    <xf numFmtId="198" fontId="21" fillId="0" borderId="73" xfId="2147" applyNumberFormat="1" applyFont="1" applyBorder="1" applyAlignment="1">
      <alignment horizontal="right" vertical="center"/>
    </xf>
    <xf numFmtId="0" fontId="25" fillId="0" borderId="88" xfId="0" applyFont="1" applyBorder="1"/>
    <xf numFmtId="0" fontId="25" fillId="0" borderId="51" xfId="0" applyFont="1" applyBorder="1" applyAlignment="1">
      <alignment vertical="top"/>
    </xf>
    <xf numFmtId="0" fontId="25" fillId="0" borderId="77" xfId="0" applyFont="1" applyBorder="1" applyAlignment="1">
      <alignment horizontal="center" vertical="center"/>
    </xf>
    <xf numFmtId="0" fontId="25" fillId="0" borderId="49" xfId="0" applyFont="1" applyBorder="1"/>
    <xf numFmtId="0" fontId="25" fillId="0" borderId="43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199" fontId="21" fillId="0" borderId="43" xfId="2147" applyNumberFormat="1" applyFont="1" applyBorder="1" applyAlignment="1">
      <alignment vertical="center" shrinkToFit="1"/>
    </xf>
    <xf numFmtId="0" fontId="25" fillId="0" borderId="49" xfId="0" applyFont="1" applyBorder="1" applyAlignment="1">
      <alignment horizontal="center" vertical="center"/>
    </xf>
    <xf numFmtId="196" fontId="25" fillId="0" borderId="43" xfId="2147" applyNumberFormat="1" applyFont="1" applyBorder="1" applyAlignment="1">
      <alignment horizontal="right" vertical="center"/>
    </xf>
    <xf numFmtId="196" fontId="25" fillId="0" borderId="43" xfId="2146" applyNumberFormat="1" applyFont="1" applyFill="1" applyBorder="1" applyAlignment="1">
      <alignment horizontal="right" vertical="center"/>
    </xf>
    <xf numFmtId="196" fontId="25" fillId="0" borderId="43" xfId="2146" applyNumberFormat="1" applyFont="1" applyBorder="1" applyAlignment="1">
      <alignment horizontal="right" vertical="center"/>
    </xf>
    <xf numFmtId="0" fontId="25" fillId="0" borderId="49" xfId="0" applyFont="1" applyFill="1" applyBorder="1" applyAlignment="1">
      <alignment horizontal="center" vertical="center"/>
    </xf>
    <xf numFmtId="196" fontId="25" fillId="0" borderId="43" xfId="2146" applyNumberFormat="1" applyFont="1" applyBorder="1" applyAlignment="1">
      <alignment horizontal="right" vertical="center" shrinkToFit="1"/>
    </xf>
    <xf numFmtId="0" fontId="25" fillId="0" borderId="51" xfId="0" applyFont="1" applyBorder="1" applyAlignment="1">
      <alignment horizontal="center" vertical="center"/>
    </xf>
    <xf numFmtId="186" fontId="25" fillId="0" borderId="55" xfId="2147" applyNumberFormat="1" applyFont="1" applyFill="1" applyBorder="1" applyAlignment="1">
      <alignment horizontal="right" vertical="center"/>
    </xf>
    <xf numFmtId="41" fontId="25" fillId="0" borderId="55" xfId="2147" applyFont="1" applyFill="1" applyBorder="1" applyAlignment="1">
      <alignment horizontal="center" vertical="center"/>
    </xf>
    <xf numFmtId="41" fontId="25" fillId="0" borderId="43" xfId="2147" applyFont="1" applyFill="1" applyBorder="1" applyAlignment="1">
      <alignment horizontal="center" vertical="center"/>
    </xf>
    <xf numFmtId="192" fontId="21" fillId="0" borderId="43" xfId="2147" applyNumberFormat="1" applyFont="1" applyBorder="1" applyAlignment="1">
      <alignment horizontal="right" vertical="center" shrinkToFit="1"/>
    </xf>
    <xf numFmtId="192" fontId="25" fillId="0" borderId="43" xfId="2147" applyNumberFormat="1" applyFont="1" applyBorder="1" applyAlignment="1">
      <alignment horizontal="right" vertical="center" shrinkToFit="1"/>
    </xf>
    <xf numFmtId="41" fontId="25" fillId="0" borderId="43" xfId="2146" applyFont="1" applyBorder="1" applyAlignment="1">
      <alignment horizontal="right" vertical="center" shrinkToFit="1"/>
    </xf>
    <xf numFmtId="41" fontId="25" fillId="0" borderId="43" xfId="2146" applyFont="1" applyFill="1" applyBorder="1" applyAlignment="1">
      <alignment horizontal="right" vertical="center" shrinkToFit="1"/>
    </xf>
    <xf numFmtId="41" fontId="25" fillId="0" borderId="43" xfId="2146" applyFont="1" applyFill="1" applyBorder="1" applyAlignment="1">
      <alignment horizontal="right" vertical="center"/>
    </xf>
    <xf numFmtId="192" fontId="25" fillId="0" borderId="55" xfId="2147" applyNumberFormat="1" applyFont="1" applyBorder="1" applyAlignment="1">
      <alignment vertical="center" shrinkToFit="1"/>
    </xf>
    <xf numFmtId="179" fontId="25" fillId="0" borderId="0" xfId="2805" applyNumberFormat="1" applyFont="1" applyFill="1" applyAlignment="1">
      <alignment vertical="top"/>
    </xf>
    <xf numFmtId="239" fontId="25" fillId="0" borderId="0" xfId="2805" applyNumberFormat="1" applyFont="1" applyFill="1" applyAlignment="1">
      <alignment vertical="top"/>
    </xf>
    <xf numFmtId="0" fontId="139" fillId="58" borderId="58" xfId="2805" applyFont="1" applyFill="1" applyBorder="1" applyAlignment="1">
      <alignment horizontal="center" vertical="center"/>
    </xf>
    <xf numFmtId="0" fontId="139" fillId="58" borderId="37" xfId="2805" applyFont="1" applyFill="1" applyBorder="1" applyAlignment="1">
      <alignment horizontal="center" vertical="center"/>
    </xf>
    <xf numFmtId="201" fontId="139" fillId="58" borderId="20" xfId="2805" applyNumberFormat="1" applyFont="1" applyFill="1" applyBorder="1" applyAlignment="1">
      <alignment horizontal="center" vertical="center" shrinkToFit="1"/>
    </xf>
    <xf numFmtId="0" fontId="139" fillId="58" borderId="20" xfId="2805" applyFont="1" applyFill="1" applyBorder="1" applyAlignment="1">
      <alignment horizontal="center" vertical="center" shrinkToFit="1"/>
    </xf>
    <xf numFmtId="200" fontId="139" fillId="58" borderId="20" xfId="2805" applyNumberFormat="1" applyFont="1" applyFill="1" applyBorder="1" applyAlignment="1">
      <alignment horizontal="center" vertical="center" shrinkToFit="1"/>
    </xf>
    <xf numFmtId="189" fontId="139" fillId="58" borderId="20" xfId="2805" applyNumberFormat="1" applyFont="1" applyFill="1" applyBorder="1" applyAlignment="1">
      <alignment horizontal="right" vertical="center" shrinkToFit="1"/>
    </xf>
    <xf numFmtId="189" fontId="139" fillId="58" borderId="20" xfId="2805" applyNumberFormat="1" applyFont="1" applyFill="1" applyBorder="1" applyAlignment="1">
      <alignment horizontal="center" vertical="center" shrinkToFit="1"/>
    </xf>
    <xf numFmtId="179" fontId="139" fillId="58" borderId="20" xfId="2805" applyNumberFormat="1" applyFont="1" applyFill="1" applyBorder="1" applyAlignment="1">
      <alignment horizontal="center" vertical="center" shrinkToFit="1"/>
    </xf>
    <xf numFmtId="179" fontId="20" fillId="58" borderId="55" xfId="2805" applyNumberFormat="1" applyFont="1" applyFill="1" applyBorder="1" applyAlignment="1">
      <alignment horizontal="right" vertical="center" shrinkToFit="1"/>
    </xf>
    <xf numFmtId="0" fontId="25" fillId="58" borderId="0" xfId="2805" applyFont="1" applyFill="1" applyBorder="1" applyAlignment="1">
      <alignment vertical="top"/>
    </xf>
    <xf numFmtId="179" fontId="20" fillId="0" borderId="43" xfId="2805" applyNumberFormat="1" applyFont="1" applyFill="1" applyBorder="1" applyAlignment="1">
      <alignment horizontal="right" vertical="center" shrinkToFit="1"/>
    </xf>
    <xf numFmtId="0" fontId="144" fillId="0" borderId="20" xfId="2805" applyFont="1" applyFill="1" applyBorder="1" applyAlignment="1">
      <alignment horizontal="center" vertical="center" shrinkToFit="1"/>
    </xf>
    <xf numFmtId="196" fontId="135" fillId="0" borderId="0" xfId="2146" applyNumberFormat="1" applyFont="1" applyFill="1" applyBorder="1" applyAlignment="1">
      <alignment horizontal="right" vertical="center"/>
    </xf>
    <xf numFmtId="192" fontId="135" fillId="0" borderId="55" xfId="2147" applyNumberFormat="1" applyFont="1" applyFill="1" applyBorder="1" applyAlignment="1">
      <alignment vertical="center"/>
    </xf>
    <xf numFmtId="192" fontId="135" fillId="0" borderId="20" xfId="2801" applyNumberFormat="1" applyFont="1" applyFill="1" applyBorder="1" applyAlignment="1">
      <alignment vertical="center"/>
    </xf>
    <xf numFmtId="192" fontId="135" fillId="0" borderId="43" xfId="2801" applyNumberFormat="1" applyFont="1" applyFill="1" applyBorder="1" applyAlignment="1">
      <alignment vertical="center"/>
    </xf>
    <xf numFmtId="0" fontId="135" fillId="0" borderId="46" xfId="0" applyFont="1" applyBorder="1" applyAlignment="1">
      <alignment horizontal="center" vertical="center" wrapText="1"/>
    </xf>
    <xf numFmtId="192" fontId="135" fillId="0" borderId="20" xfId="2147" applyNumberFormat="1" applyFont="1" applyFill="1" applyBorder="1" applyAlignment="1">
      <alignment vertical="center"/>
    </xf>
    <xf numFmtId="192" fontId="135" fillId="0" borderId="0" xfId="2147" applyNumberFormat="1" applyFont="1" applyFill="1" applyBorder="1" applyAlignment="1">
      <alignment vertical="center"/>
    </xf>
    <xf numFmtId="192" fontId="135" fillId="0" borderId="55" xfId="2801" applyNumberFormat="1" applyFont="1" applyFill="1" applyBorder="1" applyAlignment="1">
      <alignment vertical="center"/>
    </xf>
    <xf numFmtId="191" fontId="135" fillId="0" borderId="37" xfId="2801" applyNumberFormat="1" applyFont="1" applyFill="1" applyBorder="1" applyAlignment="1">
      <alignment vertical="center"/>
    </xf>
    <xf numFmtId="192" fontId="135" fillId="0" borderId="0" xfId="2801" applyNumberFormat="1" applyFont="1" applyFill="1" applyBorder="1" applyAlignment="1">
      <alignment vertical="center"/>
    </xf>
    <xf numFmtId="0" fontId="135" fillId="0" borderId="43" xfId="2147" applyNumberFormat="1" applyFont="1" applyFill="1" applyBorder="1" applyAlignment="1">
      <alignment horizontal="right" vertical="center"/>
    </xf>
    <xf numFmtId="0" fontId="135" fillId="0" borderId="0" xfId="2801" applyFont="1" applyFill="1" applyBorder="1" applyAlignment="1">
      <alignment horizontal="center" vertical="center" wrapText="1"/>
    </xf>
    <xf numFmtId="0" fontId="135" fillId="0" borderId="0" xfId="2801" applyFont="1" applyFill="1" applyBorder="1" applyAlignment="1">
      <alignment horizontal="center" vertical="center"/>
    </xf>
    <xf numFmtId="192" fontId="135" fillId="0" borderId="52" xfId="2801" applyNumberFormat="1" applyFont="1" applyFill="1" applyBorder="1" applyAlignment="1">
      <alignment vertical="center"/>
    </xf>
    <xf numFmtId="0" fontId="25" fillId="0" borderId="49" xfId="0" applyFont="1" applyFill="1" applyBorder="1" applyAlignment="1">
      <alignment horizontal="center" vertical="center" wrapText="1"/>
    </xf>
    <xf numFmtId="191" fontId="135" fillId="0" borderId="20" xfId="2801" applyNumberFormat="1" applyFont="1" applyFill="1" applyBorder="1" applyAlignment="1">
      <alignment vertical="center"/>
    </xf>
    <xf numFmtId="0" fontId="135" fillId="18" borderId="58" xfId="2801" applyFont="1" applyFill="1" applyBorder="1" applyAlignment="1">
      <alignment vertical="top"/>
    </xf>
    <xf numFmtId="191" fontId="135" fillId="0" borderId="0" xfId="2801" applyNumberFormat="1" applyFont="1" applyFill="1" applyBorder="1" applyAlignment="1">
      <alignment vertical="center"/>
    </xf>
    <xf numFmtId="191" fontId="135" fillId="0" borderId="29" xfId="2801" applyNumberFormat="1" applyFont="1" applyFill="1" applyBorder="1" applyAlignment="1">
      <alignment vertical="center"/>
    </xf>
    <xf numFmtId="191" fontId="135" fillId="0" borderId="20" xfId="2147" applyNumberFormat="1" applyFont="1" applyFill="1" applyBorder="1" applyAlignment="1">
      <alignment vertical="center"/>
    </xf>
    <xf numFmtId="191" fontId="135" fillId="0" borderId="37" xfId="2147" applyNumberFormat="1" applyFont="1" applyFill="1" applyBorder="1" applyAlignment="1">
      <alignment vertical="center"/>
    </xf>
    <xf numFmtId="191" fontId="135" fillId="0" borderId="29" xfId="2147" applyNumberFormat="1" applyFont="1" applyFill="1" applyBorder="1" applyAlignment="1">
      <alignment vertical="center"/>
    </xf>
    <xf numFmtId="179" fontId="135" fillId="0" borderId="0" xfId="2147" applyNumberFormat="1" applyFont="1" applyFill="1" applyBorder="1" applyAlignment="1">
      <alignment horizontal="right" vertical="center"/>
    </xf>
    <xf numFmtId="192" fontId="135" fillId="0" borderId="43" xfId="2147" applyNumberFormat="1" applyFont="1" applyFill="1" applyBorder="1" applyAlignment="1">
      <alignment vertical="center"/>
    </xf>
    <xf numFmtId="0" fontId="135" fillId="0" borderId="25" xfId="2801" applyFont="1" applyFill="1" applyBorder="1" applyAlignment="1">
      <alignment horizontal="center" vertical="center"/>
    </xf>
    <xf numFmtId="0" fontId="135" fillId="0" borderId="58" xfId="2801" applyFont="1" applyFill="1" applyBorder="1" applyAlignment="1">
      <alignment vertical="center" wrapText="1"/>
    </xf>
    <xf numFmtId="0" fontId="146" fillId="0" borderId="46" xfId="0" applyFont="1" applyBorder="1" applyAlignment="1">
      <alignment horizontal="center" vertical="center" wrapText="1"/>
    </xf>
    <xf numFmtId="0" fontId="135" fillId="0" borderId="0" xfId="2147" applyNumberFormat="1" applyFont="1" applyFill="1" applyBorder="1" applyAlignment="1">
      <alignment horizontal="right" vertical="center"/>
    </xf>
    <xf numFmtId="0" fontId="135" fillId="0" borderId="25" xfId="2801" applyFont="1" applyFill="1" applyBorder="1" applyAlignment="1">
      <alignment horizontal="center" vertical="center" wrapText="1"/>
    </xf>
    <xf numFmtId="194" fontId="135" fillId="0" borderId="43" xfId="2147" applyNumberFormat="1" applyFont="1" applyFill="1" applyBorder="1" applyAlignment="1">
      <alignment horizontal="right" vertical="center"/>
    </xf>
    <xf numFmtId="192" fontId="135" fillId="0" borderId="37" xfId="2801" applyNumberFormat="1" applyFont="1" applyFill="1" applyBorder="1" applyAlignment="1">
      <alignment vertical="center"/>
    </xf>
    <xf numFmtId="192" fontId="135" fillId="0" borderId="76" xfId="2801" applyNumberFormat="1" applyFont="1" applyFill="1" applyBorder="1" applyAlignment="1">
      <alignment vertical="center"/>
    </xf>
    <xf numFmtId="192" fontId="135" fillId="0" borderId="29" xfId="2801" applyNumberFormat="1" applyFont="1" applyFill="1" applyBorder="1" applyAlignment="1">
      <alignment vertical="center"/>
    </xf>
    <xf numFmtId="0" fontId="25" fillId="0" borderId="19" xfId="2801" applyFont="1" applyFill="1" applyBorder="1" applyAlignment="1">
      <alignment horizontal="center" vertical="center"/>
    </xf>
    <xf numFmtId="0" fontId="25" fillId="0" borderId="37" xfId="2801" applyFont="1" applyFill="1" applyBorder="1" applyAlignment="1">
      <alignment horizontal="center" vertical="center"/>
    </xf>
    <xf numFmtId="192" fontId="25" fillId="0" borderId="0" xfId="2147" applyNumberFormat="1" applyFont="1" applyFill="1" applyBorder="1" applyAlignment="1">
      <alignment horizontal="right" vertical="center" shrinkToFit="1"/>
    </xf>
    <xf numFmtId="192" fontId="21" fillId="0" borderId="0" xfId="2147" applyNumberFormat="1" applyFont="1" applyFill="1" applyBorder="1" applyAlignment="1">
      <alignment horizontal="right" vertical="center" shrinkToFit="1"/>
    </xf>
    <xf numFmtId="192" fontId="25" fillId="0" borderId="20" xfId="2147" applyNumberFormat="1" applyFont="1" applyFill="1" applyBorder="1" applyAlignment="1">
      <alignment horizontal="right" vertical="center" shrinkToFit="1"/>
    </xf>
    <xf numFmtId="210" fontId="25" fillId="0" borderId="0" xfId="2147" applyNumberFormat="1" applyFont="1" applyFill="1" applyBorder="1" applyAlignment="1">
      <alignment horizontal="right" vertical="center" shrinkToFit="1"/>
    </xf>
    <xf numFmtId="0" fontId="21" fillId="0" borderId="21" xfId="2803" applyNumberFormat="1" applyFont="1" applyFill="1" applyBorder="1" applyAlignment="1">
      <alignment horizontal="right" vertical="center" shrinkToFit="1"/>
    </xf>
    <xf numFmtId="0" fontId="25" fillId="0" borderId="0" xfId="2147" applyNumberFormat="1" applyFont="1" applyFill="1" applyBorder="1" applyAlignment="1">
      <alignment horizontal="right" vertical="center" shrinkToFit="1"/>
    </xf>
    <xf numFmtId="192" fontId="25" fillId="0" borderId="0" xfId="2146" applyNumberFormat="1" applyFont="1" applyFill="1" applyBorder="1" applyAlignment="1">
      <alignment vertical="center"/>
    </xf>
    <xf numFmtId="192" fontId="21" fillId="0" borderId="21" xfId="2146" applyNumberFormat="1" applyFont="1" applyFill="1" applyBorder="1" applyAlignment="1">
      <alignment vertical="center"/>
    </xf>
    <xf numFmtId="192" fontId="25" fillId="0" borderId="0" xfId="2146" applyNumberFormat="1" applyFont="1" applyFill="1" applyBorder="1" applyAlignment="1">
      <alignment vertical="center" shrinkToFit="1"/>
    </xf>
    <xf numFmtId="192" fontId="25" fillId="0" borderId="0" xfId="2146" applyNumberFormat="1" applyFont="1" applyFill="1" applyBorder="1" applyAlignment="1">
      <alignment horizontal="right" vertical="center" shrinkToFit="1"/>
    </xf>
    <xf numFmtId="192" fontId="25" fillId="0" borderId="0" xfId="2146" applyNumberFormat="1" applyFont="1" applyFill="1" applyBorder="1" applyAlignment="1">
      <alignment horizontal="center" vertical="center" shrinkToFit="1"/>
    </xf>
    <xf numFmtId="192" fontId="25" fillId="0" borderId="0" xfId="2146" applyNumberFormat="1" applyFont="1" applyFill="1" applyBorder="1" applyAlignment="1">
      <alignment horizontal="right" vertical="center"/>
    </xf>
    <xf numFmtId="192" fontId="25" fillId="18" borderId="0" xfId="2147" applyNumberFormat="1" applyFont="1" applyFill="1" applyBorder="1" applyAlignment="1">
      <alignment horizontal="right" vertical="center" shrinkToFit="1"/>
    </xf>
    <xf numFmtId="0" fontId="25" fillId="18" borderId="20" xfId="2147" applyNumberFormat="1" applyFont="1" applyFill="1" applyBorder="1" applyAlignment="1">
      <alignment horizontal="right" vertical="center" shrinkToFit="1"/>
    </xf>
    <xf numFmtId="192" fontId="25" fillId="18" borderId="20" xfId="2146" applyNumberFormat="1" applyFont="1" applyFill="1" applyBorder="1" applyAlignment="1">
      <alignment vertical="center" shrinkToFit="1"/>
    </xf>
    <xf numFmtId="192" fontId="25" fillId="18" borderId="20" xfId="2146" applyNumberFormat="1" applyFont="1" applyFill="1" applyBorder="1" applyAlignment="1">
      <alignment horizontal="right" vertical="center" shrinkToFit="1"/>
    </xf>
    <xf numFmtId="237" fontId="21" fillId="0" borderId="21" xfId="2146" applyNumberFormat="1" applyFont="1" applyFill="1" applyBorder="1" applyAlignment="1">
      <alignment vertical="center"/>
    </xf>
    <xf numFmtId="237" fontId="25" fillId="0" borderId="0" xfId="2146" applyNumberFormat="1" applyFont="1" applyFill="1" applyBorder="1" applyAlignment="1">
      <alignment vertical="center" shrinkToFit="1"/>
    </xf>
    <xf numFmtId="237" fontId="25" fillId="18" borderId="20" xfId="2146" applyNumberFormat="1" applyFont="1" applyFill="1" applyBorder="1" applyAlignment="1">
      <alignment vertical="center" shrinkToFit="1"/>
    </xf>
    <xf numFmtId="192" fontId="33" fillId="0" borderId="20" xfId="2147" applyNumberFormat="1" applyFont="1" applyFill="1" applyBorder="1" applyAlignment="1">
      <alignment horizontal="right" vertical="center"/>
    </xf>
    <xf numFmtId="192" fontId="33" fillId="0" borderId="55" xfId="2147" applyNumberFormat="1" applyFont="1" applyFill="1" applyBorder="1" applyAlignment="1">
      <alignment horizontal="right" vertical="center"/>
    </xf>
    <xf numFmtId="192" fontId="21" fillId="0" borderId="20" xfId="2147" applyNumberFormat="1" applyFont="1" applyFill="1" applyBorder="1" applyAlignment="1">
      <alignment horizontal="right" vertical="center" shrinkToFit="1"/>
    </xf>
    <xf numFmtId="0" fontId="25" fillId="0" borderId="20" xfId="2801" applyFont="1" applyFill="1" applyBorder="1" applyAlignment="1">
      <alignment horizontal="center" vertical="center" wrapText="1"/>
    </xf>
    <xf numFmtId="192" fontId="21" fillId="0" borderId="20" xfId="2147" applyNumberFormat="1" applyFont="1" applyFill="1" applyBorder="1" applyAlignment="1">
      <alignment vertical="center" shrinkToFit="1"/>
    </xf>
    <xf numFmtId="192" fontId="21" fillId="0" borderId="55" xfId="2147" applyNumberFormat="1" applyFont="1" applyFill="1" applyBorder="1" applyAlignment="1">
      <alignment vertical="center" shrinkToFit="1"/>
    </xf>
    <xf numFmtId="192" fontId="21" fillId="0" borderId="43" xfId="2147" applyNumberFormat="1" applyFont="1" applyFill="1" applyBorder="1" applyAlignment="1">
      <alignment horizontal="right" vertical="center" shrinkToFit="1"/>
    </xf>
    <xf numFmtId="192" fontId="25" fillId="0" borderId="43" xfId="2147" applyNumberFormat="1" applyFont="1" applyFill="1" applyBorder="1" applyAlignment="1">
      <alignment horizontal="right" vertical="center" shrinkToFit="1"/>
    </xf>
    <xf numFmtId="192" fontId="25" fillId="18" borderId="43" xfId="2147" applyNumberFormat="1" applyFont="1" applyFill="1" applyBorder="1" applyAlignment="1">
      <alignment horizontal="right" vertical="center" shrinkToFit="1"/>
    </xf>
    <xf numFmtId="192" fontId="25" fillId="0" borderId="55" xfId="2147" applyNumberFormat="1" applyFont="1" applyFill="1" applyBorder="1" applyAlignment="1">
      <alignment horizontal="right" vertical="center" shrinkToFit="1"/>
    </xf>
    <xf numFmtId="192" fontId="21" fillId="0" borderId="61" xfId="2146" applyNumberFormat="1" applyFont="1" applyFill="1" applyBorder="1" applyAlignment="1">
      <alignment vertical="center"/>
    </xf>
    <xf numFmtId="192" fontId="25" fillId="0" borderId="43" xfId="2146" applyNumberFormat="1" applyFont="1" applyFill="1" applyBorder="1" applyAlignment="1">
      <alignment vertical="center" shrinkToFit="1"/>
    </xf>
    <xf numFmtId="0" fontId="0" fillId="0" borderId="0" xfId="0" applyBorder="1"/>
    <xf numFmtId="192" fontId="25" fillId="18" borderId="55" xfId="2146" applyNumberFormat="1" applyFont="1" applyFill="1" applyBorder="1" applyAlignment="1">
      <alignment vertical="center" shrinkToFit="1"/>
    </xf>
    <xf numFmtId="0" fontId="25" fillId="18" borderId="51" xfId="2801" applyFont="1" applyFill="1" applyBorder="1" applyAlignment="1">
      <alignment vertical="top"/>
    </xf>
    <xf numFmtId="0" fontId="25" fillId="0" borderId="49" xfId="2801" applyNumberFormat="1" applyFont="1" applyFill="1" applyBorder="1" applyAlignment="1">
      <alignment horizontal="center" vertical="center" wrapText="1"/>
    </xf>
    <xf numFmtId="0" fontId="25" fillId="0" borderId="20" xfId="2801" applyFont="1" applyFill="1" applyBorder="1" applyAlignment="1">
      <alignment horizontal="center" vertical="center"/>
    </xf>
    <xf numFmtId="194" fontId="135" fillId="0" borderId="0" xfId="2147" applyNumberFormat="1" applyFont="1" applyFill="1" applyBorder="1" applyAlignment="1">
      <alignment horizontal="right" vertical="center"/>
    </xf>
    <xf numFmtId="191" fontId="135" fillId="0" borderId="0" xfId="2147" applyNumberFormat="1" applyFont="1" applyFill="1" applyBorder="1" applyAlignment="1">
      <alignment vertical="center"/>
    </xf>
    <xf numFmtId="41" fontId="31" fillId="0" borderId="0" xfId="2815" applyFont="1" applyBorder="1" applyAlignment="1">
      <alignment vertical="center"/>
    </xf>
    <xf numFmtId="41" fontId="31" fillId="0" borderId="43" xfId="2815" applyFont="1" applyBorder="1" applyAlignment="1">
      <alignment vertical="center"/>
    </xf>
    <xf numFmtId="41" fontId="31" fillId="0" borderId="20" xfId="2815" applyFont="1" applyBorder="1" applyAlignment="1">
      <alignment vertical="center"/>
    </xf>
    <xf numFmtId="41" fontId="31" fillId="0" borderId="55" xfId="2815" applyFont="1" applyBorder="1" applyAlignment="1">
      <alignment vertical="center"/>
    </xf>
    <xf numFmtId="41" fontId="31" fillId="0" borderId="0" xfId="2815" applyFont="1" applyBorder="1" applyAlignment="1">
      <alignment vertical="center"/>
    </xf>
    <xf numFmtId="41" fontId="31" fillId="0" borderId="43" xfId="2815" applyFont="1" applyBorder="1" applyAlignment="1">
      <alignment vertical="center"/>
    </xf>
    <xf numFmtId="0" fontId="0" fillId="0" borderId="49" xfId="0" applyBorder="1" applyAlignment="1">
      <alignment vertical="center"/>
    </xf>
    <xf numFmtId="41" fontId="31" fillId="0" borderId="0" xfId="2815" applyFont="1" applyFill="1" applyBorder="1" applyAlignment="1">
      <alignment vertical="center"/>
    </xf>
    <xf numFmtId="41" fontId="31" fillId="0" borderId="43" xfId="2815" applyFont="1" applyFill="1" applyBorder="1" applyAlignment="1">
      <alignment vertical="center"/>
    </xf>
    <xf numFmtId="41" fontId="31" fillId="0" borderId="20" xfId="2815" applyFont="1" applyFill="1" applyBorder="1" applyAlignment="1"/>
    <xf numFmtId="41" fontId="31" fillId="0" borderId="55" xfId="2815" applyFont="1" applyFill="1" applyBorder="1" applyAlignment="1"/>
    <xf numFmtId="0" fontId="0" fillId="0" borderId="49" xfId="0" applyFill="1" applyBorder="1" applyAlignment="1">
      <alignment vertical="center"/>
    </xf>
    <xf numFmtId="0" fontId="0" fillId="0" borderId="51" xfId="0" applyFill="1" applyBorder="1" applyAlignment="1">
      <alignment vertical="center"/>
    </xf>
    <xf numFmtId="41" fontId="31" fillId="0" borderId="43" xfId="2815" applyFont="1" applyBorder="1" applyAlignment="1"/>
    <xf numFmtId="41" fontId="31" fillId="0" borderId="0" xfId="2815" applyFont="1" applyBorder="1" applyAlignment="1"/>
    <xf numFmtId="0" fontId="0" fillId="0" borderId="49" xfId="0" applyBorder="1" applyAlignment="1"/>
    <xf numFmtId="41" fontId="31" fillId="0" borderId="43" xfId="2815" applyFont="1" applyBorder="1" applyAlignment="1"/>
    <xf numFmtId="41" fontId="31" fillId="0" borderId="0" xfId="2815" applyFont="1" applyBorder="1" applyAlignment="1"/>
    <xf numFmtId="41" fontId="22" fillId="0" borderId="20" xfId="2815" applyFont="1" applyFill="1" applyBorder="1" applyAlignment="1">
      <alignment vertical="top"/>
    </xf>
    <xf numFmtId="41" fontId="22" fillId="0" borderId="55" xfId="2815" applyFont="1" applyFill="1" applyBorder="1" applyAlignment="1">
      <alignment vertical="top"/>
    </xf>
    <xf numFmtId="0" fontId="0" fillId="0" borderId="49" xfId="0" applyBorder="1" applyAlignment="1"/>
    <xf numFmtId="0" fontId="31" fillId="0" borderId="29" xfId="2801" applyFont="1" applyFill="1" applyBorder="1" applyAlignment="1">
      <alignment horizontal="center" vertical="top"/>
    </xf>
    <xf numFmtId="0" fontId="31" fillId="0" borderId="0" xfId="2801" applyFont="1" applyFill="1" applyBorder="1" applyAlignment="1">
      <alignment horizontal="center" vertical="top"/>
    </xf>
    <xf numFmtId="0" fontId="31" fillId="0" borderId="25" xfId="2801" applyFont="1" applyFill="1" applyBorder="1" applyAlignment="1">
      <alignment horizontal="center" vertical="top"/>
    </xf>
    <xf numFmtId="178" fontId="147" fillId="0" borderId="51" xfId="2147" applyNumberFormat="1" applyFont="1" applyFill="1" applyBorder="1" applyAlignment="1">
      <alignment vertical="top" shrinkToFit="1"/>
    </xf>
    <xf numFmtId="178" fontId="147" fillId="0" borderId="20" xfId="2147" applyNumberFormat="1" applyFont="1" applyFill="1" applyBorder="1" applyAlignment="1">
      <alignment vertical="top" shrinkToFit="1"/>
    </xf>
    <xf numFmtId="0" fontId="0" fillId="0" borderId="51" xfId="0" applyFont="1" applyBorder="1" applyAlignment="1"/>
    <xf numFmtId="0" fontId="148" fillId="0" borderId="58" xfId="2801" applyFont="1" applyFill="1" applyBorder="1" applyAlignment="1">
      <alignment horizontal="center" vertical="center"/>
    </xf>
    <xf numFmtId="41" fontId="148" fillId="0" borderId="0" xfId="2801" applyNumberFormat="1" applyFont="1" applyFill="1" applyBorder="1" applyAlignment="1">
      <alignment vertical="top"/>
    </xf>
    <xf numFmtId="178" fontId="147" fillId="0" borderId="55" xfId="2147" applyNumberFormat="1" applyFont="1" applyFill="1" applyBorder="1" applyAlignment="1">
      <alignment vertical="top" shrinkToFit="1"/>
    </xf>
    <xf numFmtId="0" fontId="0" fillId="0" borderId="51" xfId="0" applyFont="1" applyBorder="1" applyAlignment="1">
      <alignment vertical="center"/>
    </xf>
    <xf numFmtId="192" fontId="15" fillId="0" borderId="0" xfId="2802" applyNumberFormat="1" applyFont="1" applyFill="1" applyAlignment="1">
      <alignment vertical="top"/>
    </xf>
    <xf numFmtId="0" fontId="15" fillId="0" borderId="0" xfId="2802" applyFont="1" applyFill="1" applyAlignment="1">
      <alignment vertical="top"/>
    </xf>
    <xf numFmtId="192" fontId="148" fillId="0" borderId="20" xfId="2801" applyNumberFormat="1" applyFont="1" applyFill="1" applyBorder="1" applyAlignment="1">
      <alignment vertical="center"/>
    </xf>
    <xf numFmtId="0" fontId="148" fillId="0" borderId="55" xfId="2801" applyFont="1" applyFill="1" applyBorder="1" applyAlignment="1">
      <alignment vertical="center"/>
    </xf>
    <xf numFmtId="0" fontId="21" fillId="18" borderId="12" xfId="2801" applyFont="1" applyFill="1" applyBorder="1" applyAlignment="1">
      <alignment vertical="top"/>
    </xf>
    <xf numFmtId="0" fontId="25" fillId="18" borderId="0" xfId="2801" applyFont="1" applyFill="1" applyBorder="1" applyAlignment="1">
      <alignment vertical="top"/>
    </xf>
    <xf numFmtId="194" fontId="25" fillId="0" borderId="0" xfId="2147" applyNumberFormat="1" applyFont="1" applyFill="1" applyBorder="1" applyAlignment="1">
      <alignment vertical="center" shrinkToFit="1"/>
    </xf>
    <xf numFmtId="178" fontId="25" fillId="0" borderId="0" xfId="2147" applyNumberFormat="1" applyFont="1" applyFill="1" applyBorder="1" applyAlignment="1">
      <alignment vertical="center" shrinkToFit="1"/>
    </xf>
    <xf numFmtId="41" fontId="25" fillId="0" borderId="0" xfId="2147" applyNumberFormat="1" applyFont="1" applyFill="1" applyBorder="1" applyAlignment="1">
      <alignment horizontal="center" vertical="center"/>
    </xf>
    <xf numFmtId="0" fontId="62" fillId="0" borderId="0" xfId="2801" applyFont="1" applyFill="1" applyAlignment="1">
      <alignment vertical="top" shrinkToFit="1"/>
    </xf>
    <xf numFmtId="0" fontId="62" fillId="18" borderId="0" xfId="2801" applyFont="1" applyFill="1" applyAlignment="1">
      <alignment vertical="center"/>
    </xf>
    <xf numFmtId="0" fontId="0" fillId="0" borderId="0" xfId="0" applyFont="1"/>
    <xf numFmtId="41" fontId="25" fillId="0" borderId="0" xfId="2147" applyNumberFormat="1" applyFont="1" applyFill="1" applyBorder="1" applyAlignment="1">
      <alignment vertical="center"/>
    </xf>
    <xf numFmtId="180" fontId="31" fillId="0" borderId="0" xfId="2147" applyNumberFormat="1" applyFont="1" applyFill="1" applyBorder="1" applyAlignment="1">
      <alignment vertical="center"/>
    </xf>
    <xf numFmtId="178" fontId="25" fillId="0" borderId="0" xfId="2147" applyNumberFormat="1" applyFont="1" applyFill="1" applyBorder="1" applyAlignment="1">
      <alignment vertical="top"/>
    </xf>
    <xf numFmtId="41" fontId="25" fillId="0" borderId="0" xfId="2147" applyFont="1" applyFill="1" applyBorder="1" applyAlignment="1">
      <alignment vertical="top"/>
    </xf>
    <xf numFmtId="180" fontId="25" fillId="0" borderId="29" xfId="2147" applyNumberFormat="1" applyFont="1" applyFill="1" applyBorder="1" applyAlignment="1">
      <alignment vertical="center"/>
    </xf>
    <xf numFmtId="180" fontId="25" fillId="0" borderId="0" xfId="2147" applyNumberFormat="1" applyFont="1" applyFill="1" applyBorder="1" applyAlignment="1">
      <alignment vertical="center"/>
    </xf>
    <xf numFmtId="180" fontId="31" fillId="0" borderId="0" xfId="2147" applyNumberFormat="1" applyFont="1" applyFill="1" applyBorder="1" applyAlignment="1">
      <alignment horizontal="right" vertical="center"/>
    </xf>
    <xf numFmtId="41" fontId="25" fillId="0" borderId="0" xfId="2801" applyNumberFormat="1" applyFont="1" applyFill="1" applyBorder="1" applyAlignment="1">
      <alignment vertical="top"/>
    </xf>
    <xf numFmtId="3" fontId="15" fillId="18" borderId="0" xfId="2801" applyNumberFormat="1" applyFont="1" applyFill="1" applyAlignment="1">
      <alignment vertical="center"/>
    </xf>
    <xf numFmtId="0" fontId="29" fillId="0" borderId="46" xfId="0" applyFont="1" applyBorder="1" applyAlignment="1">
      <alignment horizontal="center" vertical="center"/>
    </xf>
    <xf numFmtId="192" fontId="60" fillId="0" borderId="0" xfId="2147" applyNumberFormat="1" applyFont="1" applyFill="1" applyBorder="1" applyAlignment="1">
      <alignment vertical="center" shrinkToFit="1"/>
    </xf>
    <xf numFmtId="192" fontId="60" fillId="0" borderId="0" xfId="2801" applyNumberFormat="1" applyFont="1" applyFill="1" applyBorder="1" applyAlignment="1">
      <alignment vertical="center"/>
    </xf>
    <xf numFmtId="192" fontId="25" fillId="0" borderId="0" xfId="2801" applyNumberFormat="1" applyFont="1" applyFill="1" applyBorder="1" applyAlignment="1">
      <alignment vertical="center"/>
    </xf>
    <xf numFmtId="0" fontId="114" fillId="0" borderId="25" xfId="0" applyFont="1" applyBorder="1" applyAlignment="1">
      <alignment horizontal="center" vertical="center" wrapText="1"/>
    </xf>
    <xf numFmtId="0" fontId="114" fillId="18" borderId="0" xfId="2801" applyFont="1" applyFill="1" applyAlignment="1">
      <alignment vertical="top"/>
    </xf>
    <xf numFmtId="0" fontId="62" fillId="0" borderId="0" xfId="2801" applyFont="1" applyFill="1" applyAlignment="1">
      <alignment horizontal="center" vertical="top" shrinkToFit="1"/>
    </xf>
    <xf numFmtId="178" fontId="140" fillId="0" borderId="0" xfId="2147" applyNumberFormat="1" applyFont="1" applyFill="1" applyBorder="1" applyAlignment="1">
      <alignment vertical="top" shrinkToFit="1"/>
    </xf>
    <xf numFmtId="178" fontId="140" fillId="0" borderId="43" xfId="2147" applyNumberFormat="1" applyFont="1" applyFill="1" applyBorder="1" applyAlignment="1">
      <alignment vertical="top" shrinkToFit="1"/>
    </xf>
    <xf numFmtId="178" fontId="140" fillId="0" borderId="49" xfId="2147" applyNumberFormat="1" applyFont="1" applyFill="1" applyBorder="1" applyAlignment="1">
      <alignment vertical="top" shrinkToFit="1"/>
    </xf>
    <xf numFmtId="192" fontId="141" fillId="0" borderId="0" xfId="2801" applyNumberFormat="1" applyFont="1" applyFill="1" applyBorder="1" applyAlignment="1">
      <alignment vertical="center" shrinkToFit="1"/>
    </xf>
    <xf numFmtId="192" fontId="141" fillId="0" borderId="0" xfId="2147" applyNumberFormat="1" applyFont="1" applyFill="1" applyBorder="1" applyAlignment="1">
      <alignment vertical="center" shrinkToFit="1"/>
    </xf>
    <xf numFmtId="41" fontId="31" fillId="0" borderId="20" xfId="2815" applyFont="1" applyBorder="1" applyAlignment="1"/>
    <xf numFmtId="41" fontId="31" fillId="0" borderId="55" xfId="2815" applyFont="1" applyBorder="1" applyAlignment="1"/>
    <xf numFmtId="0" fontId="25" fillId="0" borderId="46" xfId="2801" applyFont="1" applyFill="1" applyBorder="1" applyAlignment="1">
      <alignment horizontal="center" vertical="center"/>
    </xf>
    <xf numFmtId="193" fontId="25" fillId="0" borderId="43" xfId="2801" applyNumberFormat="1" applyFont="1" applyFill="1" applyBorder="1" applyAlignment="1">
      <alignment vertical="center"/>
    </xf>
    <xf numFmtId="0" fontId="25" fillId="0" borderId="46" xfId="2801" applyFont="1" applyFill="1" applyBorder="1" applyAlignment="1">
      <alignment horizontal="center" vertical="center" shrinkToFit="1"/>
    </xf>
    <xf numFmtId="193" fontId="137" fillId="0" borderId="43" xfId="2801" applyNumberFormat="1" applyFont="1" applyFill="1" applyBorder="1" applyAlignment="1">
      <alignment vertical="center"/>
    </xf>
    <xf numFmtId="0" fontId="21" fillId="0" borderId="46" xfId="2801" applyFont="1" applyFill="1" applyBorder="1" applyAlignment="1">
      <alignment horizontal="center" vertical="center" shrinkToFit="1"/>
    </xf>
    <xf numFmtId="193" fontId="142" fillId="0" borderId="43" xfId="2801" applyNumberFormat="1" applyFont="1" applyFill="1" applyBorder="1" applyAlignment="1">
      <alignment vertical="center"/>
    </xf>
    <xf numFmtId="192" fontId="60" fillId="0" borderId="43" xfId="2147" applyNumberFormat="1" applyFont="1" applyFill="1" applyBorder="1" applyAlignment="1">
      <alignment vertical="center" shrinkToFit="1"/>
    </xf>
    <xf numFmtId="178" fontId="31" fillId="0" borderId="0" xfId="2147" applyNumberFormat="1" applyFont="1" applyFill="1" applyBorder="1" applyAlignment="1">
      <alignment vertical="top" shrinkToFit="1"/>
    </xf>
    <xf numFmtId="41" fontId="25" fillId="0" borderId="25" xfId="2147" applyNumberFormat="1" applyFont="1" applyFill="1" applyBorder="1" applyAlignment="1">
      <alignment vertical="center"/>
    </xf>
    <xf numFmtId="41" fontId="25" fillId="0" borderId="0" xfId="2147" applyNumberFormat="1" applyFont="1" applyFill="1" applyBorder="1" applyAlignment="1">
      <alignment vertical="center" shrinkToFit="1"/>
    </xf>
    <xf numFmtId="41" fontId="25" fillId="0" borderId="0" xfId="2147" applyNumberFormat="1" applyFont="1" applyFill="1" applyBorder="1" applyAlignment="1">
      <alignment horizontal="right" vertical="center"/>
    </xf>
    <xf numFmtId="188" fontId="25" fillId="0" borderId="0" xfId="2147" applyNumberFormat="1" applyFont="1" applyFill="1" applyBorder="1" applyAlignment="1">
      <alignment vertical="center"/>
    </xf>
    <xf numFmtId="188" fontId="25" fillId="0" borderId="0" xfId="2147" applyNumberFormat="1" applyFont="1" applyFill="1" applyBorder="1" applyAlignment="1">
      <alignment vertical="center" shrinkToFit="1"/>
    </xf>
    <xf numFmtId="188" fontId="25" fillId="0" borderId="43" xfId="2147" applyNumberFormat="1" applyFont="1" applyFill="1" applyBorder="1" applyAlignment="1">
      <alignment vertical="center" shrinkToFit="1"/>
    </xf>
    <xf numFmtId="180" fontId="31" fillId="0" borderId="20" xfId="2147" applyNumberFormat="1" applyFont="1" applyFill="1" applyBorder="1" applyAlignment="1">
      <alignment vertical="center"/>
    </xf>
    <xf numFmtId="188" fontId="25" fillId="0" borderId="20" xfId="2147" applyNumberFormat="1" applyFont="1" applyFill="1" applyBorder="1" applyAlignment="1">
      <alignment vertical="center"/>
    </xf>
    <xf numFmtId="180" fontId="31" fillId="0" borderId="20" xfId="2147" applyNumberFormat="1" applyFont="1" applyFill="1" applyBorder="1" applyAlignment="1">
      <alignment horizontal="right" vertical="center"/>
    </xf>
    <xf numFmtId="188" fontId="25" fillId="0" borderId="19" xfId="2147" applyNumberFormat="1" applyFont="1" applyFill="1" applyBorder="1" applyAlignment="1">
      <alignment vertical="center"/>
    </xf>
    <xf numFmtId="188" fontId="25" fillId="0" borderId="37" xfId="2147" applyNumberFormat="1" applyFont="1" applyFill="1" applyBorder="1" applyAlignment="1">
      <alignment vertical="center"/>
    </xf>
    <xf numFmtId="188" fontId="25" fillId="0" borderId="55" xfId="2147" applyNumberFormat="1" applyFont="1" applyFill="1" applyBorder="1" applyAlignment="1">
      <alignment vertical="center" shrinkToFit="1"/>
    </xf>
    <xf numFmtId="178" fontId="31" fillId="0" borderId="43" xfId="2147" applyNumberFormat="1" applyFont="1" applyFill="1" applyBorder="1" applyAlignment="1">
      <alignment vertical="top" shrinkToFit="1"/>
    </xf>
    <xf numFmtId="178" fontId="25" fillId="0" borderId="43" xfId="2147" applyNumberFormat="1" applyFont="1" applyFill="1" applyBorder="1" applyAlignment="1">
      <alignment vertical="center" shrinkToFit="1"/>
    </xf>
    <xf numFmtId="188" fontId="25" fillId="0" borderId="20" xfId="2147" applyNumberFormat="1" applyFont="1" applyFill="1" applyBorder="1" applyAlignment="1">
      <alignment vertical="center" shrinkToFit="1"/>
    </xf>
    <xf numFmtId="178" fontId="31" fillId="0" borderId="20" xfId="2147" applyNumberFormat="1" applyFont="1" applyFill="1" applyBorder="1" applyAlignment="1">
      <alignment vertical="top" shrinkToFit="1"/>
    </xf>
    <xf numFmtId="194" fontId="25" fillId="0" borderId="20" xfId="2147" applyNumberFormat="1" applyFont="1" applyFill="1" applyBorder="1" applyAlignment="1">
      <alignment vertical="center" shrinkToFit="1"/>
    </xf>
    <xf numFmtId="178" fontId="25" fillId="0" borderId="20" xfId="2147" applyNumberFormat="1" applyFont="1" applyFill="1" applyBorder="1" applyAlignment="1">
      <alignment vertical="center" shrinkToFit="1"/>
    </xf>
    <xf numFmtId="178" fontId="25" fillId="0" borderId="55" xfId="2147" applyNumberFormat="1" applyFont="1" applyFill="1" applyBorder="1" applyAlignment="1">
      <alignment vertical="center" shrinkToFit="1"/>
    </xf>
    <xf numFmtId="41" fontId="25" fillId="0" borderId="0" xfId="2147" applyNumberFormat="1" applyFont="1" applyFill="1" applyBorder="1" applyAlignment="1">
      <alignment horizontal="right" vertical="center" shrinkToFit="1"/>
    </xf>
    <xf numFmtId="0" fontId="25" fillId="0" borderId="30" xfId="2805" applyFont="1" applyFill="1" applyBorder="1" applyAlignment="1">
      <alignment horizontal="center" vertical="center"/>
    </xf>
    <xf numFmtId="0" fontId="25" fillId="0" borderId="31" xfId="2805" applyFont="1" applyFill="1" applyBorder="1" applyAlignment="1">
      <alignment horizontal="center" vertical="center"/>
    </xf>
    <xf numFmtId="0" fontId="25" fillId="0" borderId="36" xfId="2805" applyFont="1" applyFill="1" applyBorder="1" applyAlignment="1">
      <alignment horizontal="center" vertical="center"/>
    </xf>
    <xf numFmtId="0" fontId="23" fillId="0" borderId="0" xfId="2805" applyFont="1" applyFill="1" applyAlignment="1">
      <alignment horizontal="right" vertical="top"/>
    </xf>
    <xf numFmtId="0" fontId="23" fillId="0" borderId="0" xfId="2805" applyFont="1" applyFill="1" applyAlignment="1">
      <alignment horizontal="left" vertical="top"/>
    </xf>
    <xf numFmtId="0" fontId="25" fillId="0" borderId="84" xfId="2805" applyFont="1" applyFill="1" applyBorder="1" applyAlignment="1">
      <alignment horizontal="left" vertical="center" wrapText="1"/>
    </xf>
    <xf numFmtId="0" fontId="25" fillId="0" borderId="86" xfId="2805" applyFont="1" applyFill="1" applyBorder="1" applyAlignment="1">
      <alignment horizontal="left" vertical="center" wrapText="1"/>
    </xf>
    <xf numFmtId="0" fontId="25" fillId="0" borderId="85" xfId="2805" applyFont="1" applyFill="1" applyBorder="1" applyAlignment="1">
      <alignment vertical="center"/>
    </xf>
    <xf numFmtId="0" fontId="25" fillId="0" borderId="57" xfId="2805" applyFont="1" applyFill="1" applyBorder="1" applyAlignment="1">
      <alignment horizontal="right" vertical="center" shrinkToFit="1"/>
    </xf>
    <xf numFmtId="0" fontId="25" fillId="0" borderId="39" xfId="2805" applyFont="1" applyFill="1" applyBorder="1" applyAlignment="1">
      <alignment horizontal="right" vertical="center" shrinkToFit="1"/>
    </xf>
    <xf numFmtId="0" fontId="25" fillId="0" borderId="39" xfId="2805" applyFont="1" applyFill="1" applyBorder="1" applyAlignment="1">
      <alignment horizontal="left" vertical="center" shrinkToFit="1"/>
    </xf>
    <xf numFmtId="0" fontId="25" fillId="0" borderId="80" xfId="2805" applyFont="1" applyFill="1" applyBorder="1" applyAlignment="1">
      <alignment horizontal="left" vertical="center" shrinkToFit="1"/>
    </xf>
    <xf numFmtId="0" fontId="25" fillId="0" borderId="36" xfId="2805" applyFont="1" applyFill="1" applyBorder="1" applyAlignment="1">
      <alignment horizontal="center" vertical="center" wrapText="1"/>
    </xf>
    <xf numFmtId="0" fontId="25" fillId="0" borderId="30" xfId="2805" applyFont="1" applyFill="1" applyBorder="1" applyAlignment="1">
      <alignment horizontal="center" vertical="center" wrapText="1"/>
    </xf>
    <xf numFmtId="0" fontId="25" fillId="0" borderId="33" xfId="2805" applyFont="1" applyFill="1" applyBorder="1" applyAlignment="1">
      <alignment horizontal="center" vertical="center" wrapText="1"/>
    </xf>
    <xf numFmtId="0" fontId="20" fillId="0" borderId="36" xfId="2805" applyFont="1" applyFill="1" applyBorder="1" applyAlignment="1">
      <alignment horizontal="center" vertical="center" shrinkToFit="1"/>
    </xf>
    <xf numFmtId="0" fontId="20" fillId="0" borderId="30" xfId="2805" applyFont="1" applyFill="1" applyBorder="1" applyAlignment="1">
      <alignment horizontal="center" vertical="center" shrinkToFit="1"/>
    </xf>
    <xf numFmtId="0" fontId="23" fillId="0" borderId="0" xfId="0" applyFont="1" applyAlignment="1">
      <alignment horizontal="left" vertical="top"/>
    </xf>
    <xf numFmtId="0" fontId="25" fillId="0" borderId="24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87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5" fillId="0" borderId="89" xfId="0" applyFont="1" applyBorder="1" applyAlignment="1">
      <alignment horizontal="right" vertical="top"/>
    </xf>
    <xf numFmtId="0" fontId="25" fillId="0" borderId="56" xfId="0" applyFont="1" applyBorder="1" applyAlignment="1">
      <alignment horizontal="right" vertical="center"/>
    </xf>
    <xf numFmtId="0" fontId="23" fillId="0" borderId="0" xfId="0" applyFont="1" applyAlignment="1">
      <alignment horizontal="right" vertical="top"/>
    </xf>
    <xf numFmtId="0" fontId="24" fillId="0" borderId="0" xfId="0" applyFont="1" applyBorder="1" applyAlignment="1">
      <alignment horizontal="right" vertical="center"/>
    </xf>
    <xf numFmtId="0" fontId="24" fillId="0" borderId="0" xfId="0" applyFont="1" applyBorder="1" applyAlignment="1">
      <alignment horizontal="left" vertical="center"/>
    </xf>
    <xf numFmtId="0" fontId="25" fillId="0" borderId="40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6" xfId="0" applyFont="1" applyFill="1" applyBorder="1" applyAlignment="1">
      <alignment horizontal="center" vertical="center"/>
    </xf>
    <xf numFmtId="0" fontId="25" fillId="0" borderId="28" xfId="0" applyFont="1" applyFill="1" applyBorder="1" applyAlignment="1">
      <alignment horizontal="center" vertical="center"/>
    </xf>
    <xf numFmtId="0" fontId="25" fillId="0" borderId="40" xfId="0" applyFont="1" applyFill="1" applyBorder="1" applyAlignment="1">
      <alignment horizontal="center" vertical="center"/>
    </xf>
    <xf numFmtId="41" fontId="25" fillId="0" borderId="26" xfId="2147" applyFont="1" applyFill="1" applyBorder="1" applyAlignment="1">
      <alignment horizontal="center" vertical="center"/>
    </xf>
    <xf numFmtId="41" fontId="25" fillId="0" borderId="28" xfId="2147" applyFont="1" applyFill="1" applyBorder="1" applyAlignment="1">
      <alignment horizontal="center" vertical="center"/>
    </xf>
    <xf numFmtId="41" fontId="25" fillId="0" borderId="40" xfId="2147" applyFont="1" applyFill="1" applyBorder="1" applyAlignment="1">
      <alignment horizontal="center" vertical="center"/>
    </xf>
    <xf numFmtId="41" fontId="25" fillId="0" borderId="27" xfId="2147" applyFont="1" applyFill="1" applyBorder="1" applyAlignment="1">
      <alignment horizontal="center" vertical="center"/>
    </xf>
    <xf numFmtId="41" fontId="25" fillId="0" borderId="29" xfId="2147" applyFont="1" applyFill="1" applyBorder="1" applyAlignment="1">
      <alignment horizontal="center" vertical="center"/>
    </xf>
    <xf numFmtId="41" fontId="25" fillId="0" borderId="34" xfId="2147" applyFont="1" applyFill="1" applyBorder="1" applyAlignment="1">
      <alignment horizontal="center" vertical="center"/>
    </xf>
    <xf numFmtId="41" fontId="25" fillId="0" borderId="24" xfId="2147" applyFont="1" applyFill="1" applyBorder="1" applyAlignment="1">
      <alignment horizontal="center" vertical="center"/>
    </xf>
    <xf numFmtId="41" fontId="25" fillId="0" borderId="25" xfId="2147" applyFont="1" applyFill="1" applyBorder="1" applyAlignment="1">
      <alignment horizontal="center" vertical="center"/>
    </xf>
    <xf numFmtId="41" fontId="25" fillId="0" borderId="41" xfId="2147" applyFont="1" applyFill="1" applyBorder="1" applyAlignment="1">
      <alignment horizontal="center" vertical="center"/>
    </xf>
    <xf numFmtId="41" fontId="25" fillId="0" borderId="59" xfId="2147" applyFont="1" applyFill="1" applyBorder="1" applyAlignment="1">
      <alignment horizontal="center" vertical="center"/>
    </xf>
    <xf numFmtId="41" fontId="25" fillId="0" borderId="76" xfId="2147" applyFont="1" applyFill="1" applyBorder="1" applyAlignment="1">
      <alignment horizontal="center" vertical="center"/>
    </xf>
    <xf numFmtId="41" fontId="25" fillId="0" borderId="60" xfId="2147" applyFont="1" applyFill="1" applyBorder="1" applyAlignment="1">
      <alignment horizontal="center" vertical="center"/>
    </xf>
    <xf numFmtId="0" fontId="32" fillId="0" borderId="27" xfId="2801" applyNumberFormat="1" applyFont="1" applyFill="1" applyBorder="1" applyAlignment="1">
      <alignment horizontal="center" vertical="center" wrapText="1"/>
    </xf>
    <xf numFmtId="0" fontId="32" fillId="0" borderId="21" xfId="2801" applyNumberFormat="1" applyFont="1" applyFill="1" applyBorder="1" applyAlignment="1">
      <alignment horizontal="center" vertical="center" wrapText="1"/>
    </xf>
    <xf numFmtId="0" fontId="32" fillId="0" borderId="24" xfId="2801" applyNumberFormat="1" applyFont="1" applyFill="1" applyBorder="1" applyAlignment="1">
      <alignment horizontal="center" vertical="center" wrapText="1"/>
    </xf>
    <xf numFmtId="0" fontId="32" fillId="0" borderId="29" xfId="2801" applyNumberFormat="1" applyFont="1" applyFill="1" applyBorder="1" applyAlignment="1">
      <alignment horizontal="center" vertical="center" wrapText="1"/>
    </xf>
    <xf numFmtId="0" fontId="32" fillId="0" borderId="0" xfId="2801" applyNumberFormat="1" applyFont="1" applyFill="1" applyBorder="1" applyAlignment="1">
      <alignment horizontal="center" vertical="center" wrapText="1"/>
    </xf>
    <xf numFmtId="0" fontId="32" fillId="0" borderId="25" xfId="2801" applyNumberFormat="1" applyFont="1" applyFill="1" applyBorder="1" applyAlignment="1">
      <alignment horizontal="center" vertical="center" wrapText="1"/>
    </xf>
    <xf numFmtId="0" fontId="32" fillId="0" borderId="34" xfId="2801" applyNumberFormat="1" applyFont="1" applyFill="1" applyBorder="1" applyAlignment="1">
      <alignment horizontal="center" vertical="center" wrapText="1"/>
    </xf>
    <xf numFmtId="0" fontId="32" fillId="0" borderId="12" xfId="2801" applyNumberFormat="1" applyFont="1" applyFill="1" applyBorder="1" applyAlignment="1">
      <alignment horizontal="center" vertical="center" wrapText="1"/>
    </xf>
    <xf numFmtId="0" fontId="32" fillId="0" borderId="41" xfId="2801" applyNumberFormat="1" applyFont="1" applyFill="1" applyBorder="1" applyAlignment="1">
      <alignment horizontal="center" vertical="center" wrapText="1"/>
    </xf>
    <xf numFmtId="0" fontId="25" fillId="0" borderId="48" xfId="2801" applyFont="1" applyFill="1" applyBorder="1" applyAlignment="1">
      <alignment horizontal="center" vertical="center"/>
    </xf>
    <xf numFmtId="0" fontId="25" fillId="0" borderId="24" xfId="2801" applyFont="1" applyFill="1" applyBorder="1" applyAlignment="1">
      <alignment horizontal="center" vertical="center"/>
    </xf>
    <xf numFmtId="0" fontId="25" fillId="0" borderId="49" xfId="2801" applyFont="1" applyFill="1" applyBorder="1" applyAlignment="1">
      <alignment horizontal="center" vertical="center"/>
    </xf>
    <xf numFmtId="0" fontId="25" fillId="0" borderId="25" xfId="2801" applyFont="1" applyFill="1" applyBorder="1" applyAlignment="1">
      <alignment horizontal="center" vertical="center"/>
    </xf>
    <xf numFmtId="0" fontId="25" fillId="0" borderId="51" xfId="2801" applyFont="1" applyFill="1" applyBorder="1" applyAlignment="1">
      <alignment horizontal="center" vertical="center"/>
    </xf>
    <xf numFmtId="0" fontId="25" fillId="0" borderId="19" xfId="2801" applyFont="1" applyFill="1" applyBorder="1" applyAlignment="1">
      <alignment horizontal="center" vertical="center"/>
    </xf>
    <xf numFmtId="0" fontId="23" fillId="0" borderId="0" xfId="2801" applyFont="1" applyFill="1" applyBorder="1" applyAlignment="1">
      <alignment horizontal="right" vertical="top"/>
    </xf>
    <xf numFmtId="0" fontId="23" fillId="0" borderId="0" xfId="2801" applyFont="1" applyFill="1" applyBorder="1" applyAlignment="1">
      <alignment horizontal="left" vertical="top"/>
    </xf>
    <xf numFmtId="0" fontId="32" fillId="0" borderId="26" xfId="2801" applyNumberFormat="1" applyFont="1" applyFill="1" applyBorder="1" applyAlignment="1">
      <alignment horizontal="center" vertical="center" wrapText="1"/>
    </xf>
    <xf numFmtId="0" fontId="32" fillId="0" borderId="28" xfId="2801" applyNumberFormat="1" applyFont="1" applyFill="1" applyBorder="1" applyAlignment="1">
      <alignment horizontal="center" vertical="center"/>
    </xf>
    <xf numFmtId="0" fontId="32" fillId="0" borderId="40" xfId="2801" applyNumberFormat="1" applyFont="1" applyFill="1" applyBorder="1" applyAlignment="1">
      <alignment horizontal="center" vertical="center"/>
    </xf>
    <xf numFmtId="0" fontId="32" fillId="0" borderId="59" xfId="2801" applyNumberFormat="1" applyFont="1" applyFill="1" applyBorder="1" applyAlignment="1">
      <alignment horizontal="center" vertical="center" wrapText="1"/>
    </xf>
    <xf numFmtId="0" fontId="32" fillId="0" borderId="76" xfId="2801" applyNumberFormat="1" applyFont="1" applyFill="1" applyBorder="1" applyAlignment="1">
      <alignment horizontal="center" vertical="center"/>
    </xf>
    <xf numFmtId="0" fontId="32" fillId="0" borderId="60" xfId="2801" applyNumberFormat="1" applyFont="1" applyFill="1" applyBorder="1" applyAlignment="1">
      <alignment horizontal="center" vertical="center"/>
    </xf>
    <xf numFmtId="0" fontId="21" fillId="0" borderId="37" xfId="2801" applyFont="1" applyFill="1" applyBorder="1" applyAlignment="1">
      <alignment horizontal="center" vertical="center"/>
    </xf>
    <xf numFmtId="0" fontId="36" fillId="0" borderId="20" xfId="0" applyFont="1" applyFill="1" applyBorder="1"/>
    <xf numFmtId="0" fontId="36" fillId="0" borderId="19" xfId="0" applyFont="1" applyFill="1" applyBorder="1"/>
    <xf numFmtId="0" fontId="25" fillId="0" borderId="27" xfId="2801" applyFont="1" applyFill="1" applyBorder="1" applyAlignment="1">
      <alignment horizontal="center" vertical="center"/>
    </xf>
    <xf numFmtId="0" fontId="0" fillId="0" borderId="21" xfId="0" applyFont="1" applyFill="1" applyBorder="1"/>
    <xf numFmtId="0" fontId="0" fillId="0" borderId="24" xfId="0" applyFont="1" applyFill="1" applyBorder="1"/>
    <xf numFmtId="0" fontId="25" fillId="0" borderId="21" xfId="2801" applyFont="1" applyFill="1" applyBorder="1" applyAlignment="1">
      <alignment horizontal="center" vertical="center"/>
    </xf>
    <xf numFmtId="0" fontId="25" fillId="0" borderId="0" xfId="2801" applyFont="1" applyFill="1" applyBorder="1" applyAlignment="1">
      <alignment horizontal="center" vertical="center"/>
    </xf>
    <xf numFmtId="0" fontId="25" fillId="0" borderId="20" xfId="2801" applyFont="1" applyFill="1" applyBorder="1" applyAlignment="1">
      <alignment horizontal="center" vertical="center"/>
    </xf>
    <xf numFmtId="0" fontId="32" fillId="0" borderId="28" xfId="2801" applyNumberFormat="1" applyFont="1" applyFill="1" applyBorder="1" applyAlignment="1">
      <alignment horizontal="center" vertical="center" wrapText="1"/>
    </xf>
    <xf numFmtId="0" fontId="32" fillId="0" borderId="40" xfId="2801" applyNumberFormat="1" applyFont="1" applyFill="1" applyBorder="1" applyAlignment="1">
      <alignment horizontal="center" vertical="center" wrapText="1"/>
    </xf>
    <xf numFmtId="0" fontId="32" fillId="0" borderId="61" xfId="2801" applyNumberFormat="1" applyFont="1" applyFill="1" applyBorder="1" applyAlignment="1">
      <alignment horizontal="center" vertical="center" wrapText="1"/>
    </xf>
    <xf numFmtId="0" fontId="32" fillId="0" borderId="43" xfId="2801" applyNumberFormat="1" applyFont="1" applyFill="1" applyBorder="1" applyAlignment="1">
      <alignment horizontal="center" vertical="center" wrapText="1"/>
    </xf>
    <xf numFmtId="0" fontId="32" fillId="0" borderId="54" xfId="2801" applyNumberFormat="1" applyFont="1" applyFill="1" applyBorder="1" applyAlignment="1">
      <alignment horizontal="center" vertical="center" wrapText="1"/>
    </xf>
    <xf numFmtId="0" fontId="24" fillId="0" borderId="0" xfId="2801" applyFont="1" applyFill="1" applyBorder="1" applyAlignment="1">
      <alignment horizontal="left" vertical="center"/>
    </xf>
    <xf numFmtId="0" fontId="32" fillId="0" borderId="38" xfId="2803" applyNumberFormat="1" applyFont="1" applyFill="1" applyBorder="1" applyAlignment="1">
      <alignment horizontal="center" vertical="top" wrapText="1"/>
    </xf>
    <xf numFmtId="0" fontId="32" fillId="0" borderId="62" xfId="2803" applyNumberFormat="1" applyFont="1" applyFill="1" applyBorder="1" applyAlignment="1">
      <alignment horizontal="center" vertical="top" wrapText="1"/>
    </xf>
    <xf numFmtId="0" fontId="23" fillId="0" borderId="0" xfId="2803" applyFont="1" applyFill="1" applyAlignment="1">
      <alignment horizontal="right" vertical="top"/>
    </xf>
    <xf numFmtId="0" fontId="23" fillId="0" borderId="0" xfId="2803" applyFont="1" applyFill="1" applyAlignment="1">
      <alignment horizontal="left" vertical="top"/>
    </xf>
    <xf numFmtId="0" fontId="24" fillId="0" borderId="0" xfId="2803" applyFont="1" applyFill="1" applyBorder="1" applyAlignment="1">
      <alignment horizontal="right" vertical="center"/>
    </xf>
    <xf numFmtId="0" fontId="24" fillId="0" borderId="0" xfId="2803" applyFont="1" applyFill="1" applyBorder="1" applyAlignment="1">
      <alignment horizontal="left" vertical="center"/>
    </xf>
    <xf numFmtId="0" fontId="25" fillId="0" borderId="46" xfId="2801" applyFont="1" applyFill="1" applyBorder="1" applyAlignment="1">
      <alignment horizontal="center" vertical="center" wrapText="1"/>
    </xf>
    <xf numFmtId="0" fontId="25" fillId="0" borderId="58" xfId="2801" applyFont="1" applyFill="1" applyBorder="1" applyAlignment="1">
      <alignment horizontal="center" vertical="center" wrapText="1"/>
    </xf>
    <xf numFmtId="0" fontId="21" fillId="0" borderId="29" xfId="2801" applyFont="1" applyFill="1" applyBorder="1" applyAlignment="1">
      <alignment horizontal="center" vertical="center"/>
    </xf>
    <xf numFmtId="0" fontId="36" fillId="0" borderId="0" xfId="0" applyFont="1" applyFill="1" applyBorder="1"/>
    <xf numFmtId="0" fontId="36" fillId="0" borderId="25" xfId="0" applyFont="1" applyFill="1" applyBorder="1"/>
    <xf numFmtId="41" fontId="25" fillId="0" borderId="29" xfId="280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25" fillId="0" borderId="29" xfId="2801" applyFont="1" applyFill="1" applyBorder="1" applyAlignment="1">
      <alignment horizontal="center" vertical="center"/>
    </xf>
    <xf numFmtId="0" fontId="25" fillId="0" borderId="29" xfId="2801" applyFont="1" applyFill="1" applyBorder="1" applyAlignment="1">
      <alignment horizontal="center" vertical="center" shrinkToFit="1"/>
    </xf>
    <xf numFmtId="0" fontId="25" fillId="0" borderId="0" xfId="2801" applyFont="1" applyFill="1" applyBorder="1" applyAlignment="1">
      <alignment horizontal="center" vertical="center" shrinkToFit="1"/>
    </xf>
    <xf numFmtId="0" fontId="25" fillId="0" borderId="25" xfId="2801" applyFont="1" applyFill="1" applyBorder="1" applyAlignment="1">
      <alignment horizontal="center" vertical="center" shrinkToFit="1"/>
    </xf>
    <xf numFmtId="0" fontId="25" fillId="18" borderId="29" xfId="2801" applyFont="1" applyFill="1" applyBorder="1" applyAlignment="1">
      <alignment horizontal="center" vertical="center" shrinkToFit="1"/>
    </xf>
    <xf numFmtId="0" fontId="25" fillId="18" borderId="0" xfId="2801" applyFont="1" applyFill="1" applyBorder="1" applyAlignment="1">
      <alignment horizontal="center" vertical="center" shrinkToFit="1"/>
    </xf>
    <xf numFmtId="0" fontId="25" fillId="18" borderId="25" xfId="2801" applyFont="1" applyFill="1" applyBorder="1" applyAlignment="1">
      <alignment horizontal="center" vertical="center" shrinkToFit="1"/>
    </xf>
    <xf numFmtId="0" fontId="25" fillId="0" borderId="37" xfId="2801" applyFont="1" applyFill="1" applyBorder="1" applyAlignment="1">
      <alignment horizontal="center" vertical="center"/>
    </xf>
    <xf numFmtId="0" fontId="32" fillId="0" borderId="76" xfId="2801" applyNumberFormat="1" applyFont="1" applyFill="1" applyBorder="1" applyAlignment="1">
      <alignment horizontal="center" vertical="center" wrapText="1"/>
    </xf>
    <xf numFmtId="0" fontId="32" fillId="0" borderId="60" xfId="2801" applyNumberFormat="1" applyFont="1" applyFill="1" applyBorder="1" applyAlignment="1">
      <alignment horizontal="center" vertical="center" wrapText="1"/>
    </xf>
    <xf numFmtId="0" fontId="61" fillId="0" borderId="29" xfId="2807" applyFont="1" applyFill="1" applyBorder="1" applyAlignment="1">
      <alignment horizontal="center" vertical="center"/>
    </xf>
    <xf numFmtId="0" fontId="61" fillId="0" borderId="34" xfId="2807" applyFont="1" applyFill="1" applyBorder="1" applyAlignment="1">
      <alignment horizontal="center" vertical="center"/>
    </xf>
    <xf numFmtId="0" fontId="61" fillId="0" borderId="28" xfId="2807" applyFont="1" applyFill="1" applyBorder="1" applyAlignment="1">
      <alignment horizontal="center" vertical="center"/>
    </xf>
    <xf numFmtId="0" fontId="61" fillId="0" borderId="40" xfId="2807" applyFont="1" applyFill="1" applyBorder="1" applyAlignment="1">
      <alignment horizontal="center" vertical="center"/>
    </xf>
    <xf numFmtId="0" fontId="23" fillId="0" borderId="0" xfId="2803" applyFont="1" applyFill="1" applyBorder="1" applyAlignment="1">
      <alignment horizontal="right" vertical="top"/>
    </xf>
    <xf numFmtId="0" fontId="61" fillId="0" borderId="25" xfId="2807" applyFont="1" applyFill="1" applyBorder="1" applyAlignment="1">
      <alignment horizontal="center" vertical="center"/>
    </xf>
    <xf numFmtId="0" fontId="61" fillId="0" borderId="41" xfId="2807" applyFont="1" applyFill="1" applyBorder="1" applyAlignment="1">
      <alignment horizontal="center" vertical="center"/>
    </xf>
    <xf numFmtId="0" fontId="25" fillId="0" borderId="53" xfId="2801" applyFont="1" applyFill="1" applyBorder="1" applyAlignment="1">
      <alignment horizontal="center" vertical="center" wrapText="1"/>
    </xf>
    <xf numFmtId="0" fontId="21" fillId="0" borderId="27" xfId="2801" applyFont="1" applyFill="1" applyBorder="1" applyAlignment="1">
      <alignment horizontal="center" vertical="center"/>
    </xf>
    <xf numFmtId="0" fontId="36" fillId="0" borderId="21" xfId="0" applyFont="1" applyFill="1" applyBorder="1"/>
    <xf numFmtId="0" fontId="36" fillId="0" borderId="24" xfId="0" applyFont="1" applyFill="1" applyBorder="1"/>
    <xf numFmtId="0" fontId="25" fillId="18" borderId="37" xfId="2801" applyFont="1" applyFill="1" applyBorder="1" applyAlignment="1">
      <alignment horizontal="center" vertical="center"/>
    </xf>
    <xf numFmtId="0" fontId="25" fillId="18" borderId="20" xfId="2801" applyFont="1" applyFill="1" applyBorder="1" applyAlignment="1">
      <alignment horizontal="center" vertical="center"/>
    </xf>
    <xf numFmtId="0" fontId="25" fillId="18" borderId="19" xfId="2801" applyFont="1" applyFill="1" applyBorder="1" applyAlignment="1">
      <alignment horizontal="center" vertical="center"/>
    </xf>
    <xf numFmtId="0" fontId="24" fillId="0" borderId="0" xfId="2804" applyFont="1" applyFill="1" applyBorder="1" applyAlignment="1">
      <alignment horizontal="center" vertical="center"/>
    </xf>
    <xf numFmtId="0" fontId="24" fillId="0" borderId="0" xfId="2804" applyFont="1" applyFill="1" applyBorder="1" applyAlignment="1">
      <alignment horizontal="right" vertical="center"/>
    </xf>
    <xf numFmtId="0" fontId="24" fillId="0" borderId="0" xfId="2804" applyFont="1" applyFill="1" applyBorder="1" applyAlignment="1">
      <alignment horizontal="left" vertical="center"/>
    </xf>
    <xf numFmtId="0" fontId="32" fillId="0" borderId="57" xfId="2801" applyNumberFormat="1" applyFont="1" applyFill="1" applyBorder="1" applyAlignment="1">
      <alignment horizontal="center" vertical="center" wrapText="1"/>
    </xf>
    <xf numFmtId="0" fontId="3" fillId="0" borderId="39" xfId="0" applyFont="1" applyFill="1" applyBorder="1"/>
    <xf numFmtId="0" fontId="3" fillId="0" borderId="38" xfId="0" applyFont="1" applyFill="1" applyBorder="1"/>
    <xf numFmtId="0" fontId="32" fillId="0" borderId="39" xfId="2801" applyNumberFormat="1" applyFont="1" applyFill="1" applyBorder="1" applyAlignment="1">
      <alignment horizontal="center" vertical="center" wrapText="1"/>
    </xf>
    <xf numFmtId="0" fontId="32" fillId="0" borderId="38" xfId="2801" applyNumberFormat="1" applyFont="1" applyFill="1" applyBorder="1" applyAlignment="1">
      <alignment horizontal="center" vertical="center" wrapText="1"/>
    </xf>
    <xf numFmtId="0" fontId="23" fillId="0" borderId="0" xfId="2804" applyFont="1" applyFill="1" applyAlignment="1">
      <alignment horizontal="right" vertical="top"/>
    </xf>
    <xf numFmtId="0" fontId="23" fillId="0" borderId="0" xfId="2804" applyFont="1" applyFill="1" applyAlignment="1">
      <alignment horizontal="left" vertical="top"/>
    </xf>
    <xf numFmtId="0" fontId="24" fillId="0" borderId="0" xfId="2804" applyFont="1" applyFill="1" applyBorder="1" applyAlignment="1">
      <alignment vertical="center"/>
    </xf>
    <xf numFmtId="0" fontId="31" fillId="0" borderId="0" xfId="2801" applyFont="1" applyFill="1" applyBorder="1" applyAlignment="1">
      <alignment horizontal="center" vertical="center"/>
    </xf>
    <xf numFmtId="0" fontId="31" fillId="0" borderId="43" xfId="2801" applyFont="1" applyFill="1" applyBorder="1" applyAlignment="1">
      <alignment horizontal="center" vertical="center"/>
    </xf>
    <xf numFmtId="0" fontId="31" fillId="0" borderId="21" xfId="2801" applyFont="1" applyFill="1" applyBorder="1" applyAlignment="1">
      <alignment horizontal="center" vertical="center"/>
    </xf>
    <xf numFmtId="0" fontId="31" fillId="0" borderId="61" xfId="2801" applyFont="1" applyFill="1" applyBorder="1" applyAlignment="1">
      <alignment horizontal="center" vertical="center"/>
    </xf>
    <xf numFmtId="0" fontId="140" fillId="0" borderId="49" xfId="2801" applyFont="1" applyFill="1" applyBorder="1" applyAlignment="1">
      <alignment horizontal="center" vertical="top"/>
    </xf>
    <xf numFmtId="0" fontId="140" fillId="0" borderId="0" xfId="2801" applyFont="1" applyFill="1" applyBorder="1" applyAlignment="1">
      <alignment horizontal="center" vertical="top"/>
    </xf>
    <xf numFmtId="0" fontId="140" fillId="0" borderId="43" xfId="2801" applyFont="1" applyFill="1" applyBorder="1" applyAlignment="1">
      <alignment horizontal="center" vertical="top"/>
    </xf>
    <xf numFmtId="0" fontId="140" fillId="0" borderId="49" xfId="2801" applyFont="1" applyFill="1" applyBorder="1" applyAlignment="1">
      <alignment horizontal="center" vertical="center"/>
    </xf>
    <xf numFmtId="0" fontId="140" fillId="0" borderId="0" xfId="2801" applyFont="1" applyFill="1" applyBorder="1" applyAlignment="1">
      <alignment horizontal="center" vertical="center"/>
    </xf>
    <xf numFmtId="0" fontId="140" fillId="0" borderId="43" xfId="2801" applyFont="1" applyFill="1" applyBorder="1" applyAlignment="1">
      <alignment horizontal="center" vertical="center"/>
    </xf>
    <xf numFmtId="0" fontId="23" fillId="0" borderId="0" xfId="2801" applyFont="1" applyFill="1" applyAlignment="1">
      <alignment horizontal="right" vertical="top"/>
    </xf>
    <xf numFmtId="0" fontId="23" fillId="0" borderId="0" xfId="2801" applyFont="1" applyFill="1" applyAlignment="1">
      <alignment horizontal="left" vertical="top"/>
    </xf>
    <xf numFmtId="0" fontId="24" fillId="0" borderId="0" xfId="2801" applyFont="1" applyFill="1" applyBorder="1" applyAlignment="1">
      <alignment horizontal="right" vertical="center"/>
    </xf>
    <xf numFmtId="0" fontId="25" fillId="0" borderId="48" xfId="2801" applyFont="1" applyFill="1" applyBorder="1" applyAlignment="1">
      <alignment horizontal="center" vertical="center" wrapText="1"/>
    </xf>
    <xf numFmtId="0" fontId="25" fillId="0" borderId="49" xfId="2801" applyFont="1" applyFill="1" applyBorder="1" applyAlignment="1">
      <alignment horizontal="center" vertical="center" wrapText="1"/>
    </xf>
    <xf numFmtId="0" fontId="25" fillId="0" borderId="51" xfId="2801" applyFont="1" applyFill="1" applyBorder="1" applyAlignment="1">
      <alignment horizontal="center" vertical="center" wrapText="1"/>
    </xf>
    <xf numFmtId="0" fontId="31" fillId="0" borderId="74" xfId="2801" applyFont="1" applyFill="1" applyBorder="1" applyAlignment="1">
      <alignment horizontal="center" vertical="center" wrapText="1"/>
    </xf>
    <xf numFmtId="0" fontId="31" fillId="0" borderId="8" xfId="2801" applyFont="1" applyFill="1" applyBorder="1" applyAlignment="1">
      <alignment horizontal="center" vertical="center" wrapText="1"/>
    </xf>
    <xf numFmtId="0" fontId="31" fillId="0" borderId="8" xfId="2801" applyFont="1" applyFill="1" applyBorder="1" applyAlignment="1">
      <alignment horizontal="center" vertical="center"/>
    </xf>
    <xf numFmtId="0" fontId="31" fillId="0" borderId="75" xfId="2801" applyFont="1" applyFill="1" applyBorder="1" applyAlignment="1">
      <alignment horizontal="center" vertical="center"/>
    </xf>
    <xf numFmtId="0" fontId="31" fillId="0" borderId="20" xfId="2801" applyFont="1" applyFill="1" applyBorder="1" applyAlignment="1">
      <alignment horizontal="center" vertical="center"/>
    </xf>
    <xf numFmtId="0" fontId="31" fillId="0" borderId="55" xfId="2801" applyFont="1" applyFill="1" applyBorder="1" applyAlignment="1">
      <alignment horizontal="center" vertical="center"/>
    </xf>
    <xf numFmtId="0" fontId="31" fillId="0" borderId="74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75" xfId="0" applyFont="1" applyBorder="1" applyAlignment="1">
      <alignment horizontal="center" vertical="center" wrapText="1"/>
    </xf>
    <xf numFmtId="0" fontId="147" fillId="0" borderId="51" xfId="2801" applyFont="1" applyFill="1" applyBorder="1" applyAlignment="1">
      <alignment horizontal="center" vertical="top"/>
    </xf>
    <xf numFmtId="0" fontId="147" fillId="0" borderId="20" xfId="2801" applyFont="1" applyFill="1" applyBorder="1" applyAlignment="1">
      <alignment horizontal="center" vertical="top"/>
    </xf>
    <xf numFmtId="0" fontId="147" fillId="0" borderId="55" xfId="2801" applyFont="1" applyFill="1" applyBorder="1" applyAlignment="1">
      <alignment horizontal="center" vertical="top"/>
    </xf>
    <xf numFmtId="0" fontId="31" fillId="0" borderId="48" xfId="2801" applyFont="1" applyFill="1" applyBorder="1" applyAlignment="1">
      <alignment horizontal="center" vertical="center"/>
    </xf>
    <xf numFmtId="0" fontId="31" fillId="0" borderId="49" xfId="2801" applyFont="1" applyFill="1" applyBorder="1" applyAlignment="1">
      <alignment horizontal="center" vertical="center"/>
    </xf>
    <xf numFmtId="0" fontId="31" fillId="0" borderId="51" xfId="2801" applyFont="1" applyFill="1" applyBorder="1" applyAlignment="1">
      <alignment horizontal="center" vertical="center"/>
    </xf>
    <xf numFmtId="0" fontId="31" fillId="0" borderId="31" xfId="2801" applyFont="1" applyFill="1" applyBorder="1" applyAlignment="1">
      <alignment horizontal="center" vertical="center" wrapText="1"/>
    </xf>
    <xf numFmtId="0" fontId="31" fillId="0" borderId="28" xfId="2801" applyFont="1" applyFill="1" applyBorder="1" applyAlignment="1">
      <alignment horizontal="center" vertical="center" wrapText="1"/>
    </xf>
    <xf numFmtId="0" fontId="31" fillId="0" borderId="28" xfId="2801" applyFont="1" applyFill="1" applyBorder="1" applyAlignment="1">
      <alignment horizontal="center" vertical="center"/>
    </xf>
    <xf numFmtId="0" fontId="31" fillId="0" borderId="35" xfId="2801" applyFont="1" applyFill="1" applyBorder="1" applyAlignment="1">
      <alignment horizontal="center" vertical="center"/>
    </xf>
    <xf numFmtId="0" fontId="31" fillId="0" borderId="29" xfId="2801" applyFont="1" applyFill="1" applyBorder="1" applyAlignment="1">
      <alignment horizontal="center" vertical="top"/>
    </xf>
    <xf numFmtId="0" fontId="31" fillId="0" borderId="0" xfId="2801" applyFont="1" applyFill="1" applyBorder="1" applyAlignment="1">
      <alignment horizontal="center" vertical="top"/>
    </xf>
    <xf numFmtId="0" fontId="31" fillId="0" borderId="25" xfId="2801" applyFont="1" applyFill="1" applyBorder="1" applyAlignment="1">
      <alignment horizontal="center" vertical="top"/>
    </xf>
    <xf numFmtId="0" fontId="136" fillId="0" borderId="29" xfId="2801" applyFont="1" applyFill="1" applyBorder="1" applyAlignment="1">
      <alignment horizontal="center" vertical="top"/>
    </xf>
    <xf numFmtId="0" fontId="136" fillId="0" borderId="0" xfId="2801" applyFont="1" applyFill="1" applyBorder="1" applyAlignment="1">
      <alignment horizontal="center" vertical="top"/>
    </xf>
    <xf numFmtId="0" fontId="136" fillId="0" borderId="25" xfId="2801" applyFont="1" applyFill="1" applyBorder="1" applyAlignment="1">
      <alignment horizontal="center" vertical="top"/>
    </xf>
    <xf numFmtId="0" fontId="33" fillId="0" borderId="29" xfId="2801" applyFont="1" applyFill="1" applyBorder="1" applyAlignment="1">
      <alignment horizontal="center" vertical="top"/>
    </xf>
    <xf numFmtId="0" fontId="33" fillId="0" borderId="0" xfId="2801" applyFont="1" applyFill="1" applyBorder="1" applyAlignment="1">
      <alignment horizontal="center" vertical="top"/>
    </xf>
    <xf numFmtId="0" fontId="33" fillId="0" borderId="25" xfId="2801" applyFont="1" applyFill="1" applyBorder="1" applyAlignment="1">
      <alignment horizontal="center" vertical="top"/>
    </xf>
    <xf numFmtId="0" fontId="31" fillId="0" borderId="42" xfId="2801" applyFont="1" applyFill="1" applyBorder="1" applyAlignment="1">
      <alignment horizontal="center" vertical="center"/>
    </xf>
    <xf numFmtId="0" fontId="31" fillId="0" borderId="45" xfId="2801" applyFont="1" applyFill="1" applyBorder="1" applyAlignment="1">
      <alignment horizontal="center" vertical="center"/>
    </xf>
    <xf numFmtId="0" fontId="31" fillId="0" borderId="44" xfId="2801" applyFont="1" applyFill="1" applyBorder="1" applyAlignment="1">
      <alignment horizontal="center" vertical="center"/>
    </xf>
    <xf numFmtId="0" fontId="31" fillId="0" borderId="36" xfId="2801" applyFont="1" applyFill="1" applyBorder="1" applyAlignment="1">
      <alignment horizontal="center" vertical="center"/>
    </xf>
    <xf numFmtId="0" fontId="31" fillId="0" borderId="30" xfId="2801" applyFont="1" applyFill="1" applyBorder="1" applyAlignment="1">
      <alignment horizontal="center" vertical="center"/>
    </xf>
    <xf numFmtId="0" fontId="31" fillId="0" borderId="29" xfId="2801" applyFont="1" applyFill="1" applyBorder="1" applyAlignment="1">
      <alignment horizontal="center" vertical="center"/>
    </xf>
    <xf numFmtId="0" fontId="31" fillId="0" borderId="25" xfId="280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/>
    </xf>
    <xf numFmtId="0" fontId="25" fillId="0" borderId="34" xfId="2801" applyFont="1" applyFill="1" applyBorder="1" applyAlignment="1">
      <alignment horizontal="center" vertical="center"/>
    </xf>
    <xf numFmtId="0" fontId="25" fillId="0" borderId="12" xfId="2801" applyFont="1" applyFill="1" applyBorder="1" applyAlignment="1">
      <alignment horizontal="center" vertical="center"/>
    </xf>
    <xf numFmtId="0" fontId="25" fillId="0" borderId="41" xfId="2801" applyFont="1" applyFill="1" applyBorder="1" applyAlignment="1">
      <alignment horizontal="center" vertical="center"/>
    </xf>
    <xf numFmtId="0" fontId="25" fillId="0" borderId="26" xfId="2801" applyFont="1" applyFill="1" applyBorder="1" applyAlignment="1">
      <alignment horizontal="center" vertical="center"/>
    </xf>
    <xf numFmtId="0" fontId="25" fillId="0" borderId="59" xfId="2801" applyFont="1" applyFill="1" applyBorder="1" applyAlignment="1">
      <alignment horizontal="center" vertical="center"/>
    </xf>
    <xf numFmtId="0" fontId="25" fillId="0" borderId="40" xfId="2801" applyFont="1" applyFill="1" applyBorder="1" applyAlignment="1">
      <alignment horizontal="center" vertical="center"/>
    </xf>
    <xf numFmtId="0" fontId="25" fillId="0" borderId="60" xfId="2801" applyFont="1" applyFill="1" applyBorder="1" applyAlignment="1">
      <alignment horizontal="center" vertical="center"/>
    </xf>
    <xf numFmtId="0" fontId="31" fillId="0" borderId="37" xfId="2801" applyFont="1" applyFill="1" applyBorder="1" applyAlignment="1">
      <alignment horizontal="center" vertical="center"/>
    </xf>
    <xf numFmtId="0" fontId="31" fillId="0" borderId="19" xfId="2801" applyFont="1" applyFill="1" applyBorder="1" applyAlignment="1">
      <alignment horizontal="center" vertical="center"/>
    </xf>
    <xf numFmtId="0" fontId="25" fillId="0" borderId="25" xfId="2801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 wrapText="1"/>
    </xf>
    <xf numFmtId="41" fontId="31" fillId="0" borderId="29" xfId="2146" applyFont="1" applyFill="1" applyBorder="1" applyAlignment="1">
      <alignment horizontal="center" vertical="top"/>
    </xf>
    <xf numFmtId="41" fontId="31" fillId="0" borderId="0" xfId="2146" applyFont="1" applyFill="1" applyBorder="1" applyAlignment="1">
      <alignment horizontal="center" vertical="top"/>
    </xf>
    <xf numFmtId="41" fontId="31" fillId="0" borderId="25" xfId="2146" applyFont="1" applyFill="1" applyBorder="1" applyAlignment="1">
      <alignment horizontal="center" vertical="top"/>
    </xf>
    <xf numFmtId="0" fontId="149" fillId="0" borderId="34" xfId="2801" applyFont="1" applyFill="1" applyBorder="1" applyAlignment="1">
      <alignment horizontal="center" vertical="top"/>
    </xf>
    <xf numFmtId="0" fontId="149" fillId="0" borderId="12" xfId="2801" applyFont="1" applyFill="1" applyBorder="1" applyAlignment="1">
      <alignment horizontal="center" vertical="top"/>
    </xf>
    <xf numFmtId="0" fontId="149" fillId="0" borderId="41" xfId="2801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1" fillId="0" borderId="5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49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13" fillId="0" borderId="0" xfId="2802" applyFont="1" applyFill="1" applyAlignment="1">
      <alignment horizontal="right" vertical="top"/>
    </xf>
    <xf numFmtId="0" fontId="34" fillId="0" borderId="0" xfId="0" applyFont="1" applyAlignment="1">
      <alignment horizontal="right" vertical="top"/>
    </xf>
    <xf numFmtId="0" fontId="13" fillId="0" borderId="0" xfId="2802" applyFont="1" applyFill="1" applyAlignment="1">
      <alignment horizontal="left" vertical="top"/>
    </xf>
    <xf numFmtId="0" fontId="34" fillId="0" borderId="0" xfId="0" applyFont="1" applyAlignment="1">
      <alignment vertical="top"/>
    </xf>
    <xf numFmtId="0" fontId="14" fillId="0" borderId="0" xfId="2802" applyFont="1" applyFill="1" applyAlignment="1">
      <alignment horizontal="right" vertical="center" wrapText="1"/>
    </xf>
    <xf numFmtId="0" fontId="14" fillId="0" borderId="0" xfId="2802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22" fillId="0" borderId="48" xfId="2802" applyFont="1" applyFill="1" applyBorder="1" applyAlignment="1">
      <alignment horizontal="center" vertical="center"/>
    </xf>
    <xf numFmtId="0" fontId="22" fillId="0" borderId="21" xfId="2802" applyFont="1" applyFill="1" applyBorder="1" applyAlignment="1">
      <alignment horizontal="center" vertical="center"/>
    </xf>
    <xf numFmtId="0" fontId="31" fillId="0" borderId="49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51" xfId="0" applyFont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22" fillId="0" borderId="1" xfId="2802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74" xfId="0" applyFont="1" applyBorder="1" applyAlignment="1">
      <alignment horizontal="center" vertical="center"/>
    </xf>
    <xf numFmtId="0" fontId="31" fillId="0" borderId="75" xfId="0" applyFont="1" applyBorder="1" applyAlignment="1">
      <alignment horizontal="center" vertical="center"/>
    </xf>
    <xf numFmtId="0" fontId="31" fillId="0" borderId="74" xfId="2802" applyFont="1" applyFill="1" applyBorder="1" applyAlignment="1">
      <alignment horizontal="center" vertical="center" wrapText="1"/>
    </xf>
    <xf numFmtId="0" fontId="31" fillId="0" borderId="75" xfId="2802" applyFont="1" applyFill="1" applyBorder="1" applyAlignment="1">
      <alignment horizontal="center" vertical="center" wrapText="1"/>
    </xf>
    <xf numFmtId="0" fontId="0" fillId="0" borderId="49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1" xfId="2802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41" fontId="31" fillId="0" borderId="0" xfId="2815" applyFont="1" applyBorder="1" applyAlignment="1">
      <alignment horizontal="center" vertical="center"/>
    </xf>
    <xf numFmtId="41" fontId="31" fillId="0" borderId="0" xfId="2815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0" fillId="0" borderId="0" xfId="0"/>
    <xf numFmtId="0" fontId="31" fillId="0" borderId="72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73" xfId="0" applyFont="1" applyBorder="1" applyAlignment="1">
      <alignment horizontal="center" vertical="center"/>
    </xf>
    <xf numFmtId="41" fontId="31" fillId="0" borderId="20" xfId="2815" applyFont="1" applyBorder="1" applyAlignment="1"/>
    <xf numFmtId="41" fontId="31" fillId="0" borderId="0" xfId="2815" applyFont="1" applyBorder="1" applyAlignment="1"/>
    <xf numFmtId="0" fontId="0" fillId="0" borderId="0" xfId="0" applyBorder="1"/>
    <xf numFmtId="0" fontId="0" fillId="0" borderId="49" xfId="0" applyBorder="1"/>
    <xf numFmtId="0" fontId="16" fillId="0" borderId="21" xfId="2801" applyFont="1" applyFill="1" applyBorder="1" applyAlignment="1">
      <alignment horizontal="center" vertical="center"/>
    </xf>
    <xf numFmtId="0" fontId="16" fillId="0" borderId="24" xfId="2801" applyFont="1" applyFill="1" applyBorder="1" applyAlignment="1">
      <alignment horizontal="center" vertical="center"/>
    </xf>
    <xf numFmtId="0" fontId="20" fillId="0" borderId="21" xfId="2801" applyFont="1" applyFill="1" applyBorder="1" applyAlignment="1">
      <alignment horizontal="center" vertical="center"/>
    </xf>
    <xf numFmtId="0" fontId="20" fillId="0" borderId="24" xfId="2801" applyFont="1" applyFill="1" applyBorder="1" applyAlignment="1">
      <alignment horizontal="center" vertical="center"/>
    </xf>
    <xf numFmtId="0" fontId="16" fillId="0" borderId="26" xfId="2801" applyFont="1" applyFill="1" applyBorder="1" applyAlignment="1">
      <alignment horizontal="center" vertical="center"/>
    </xf>
    <xf numFmtId="0" fontId="25" fillId="0" borderId="0" xfId="2801" applyFont="1" applyFill="1" applyAlignment="1">
      <alignment horizontal="center" vertical="top" shrinkToFit="1"/>
    </xf>
    <xf numFmtId="0" fontId="13" fillId="0" borderId="0" xfId="2801" applyFont="1" applyFill="1" applyAlignment="1">
      <alignment horizontal="right" vertical="top"/>
    </xf>
    <xf numFmtId="0" fontId="13" fillId="0" borderId="0" xfId="2801" applyFont="1" applyFill="1" applyAlignment="1">
      <alignment horizontal="left" vertical="top"/>
    </xf>
    <xf numFmtId="0" fontId="14" fillId="0" borderId="0" xfId="2801" applyFont="1" applyFill="1" applyAlignment="1">
      <alignment horizontal="right" vertical="center"/>
    </xf>
    <xf numFmtId="0" fontId="14" fillId="0" borderId="0" xfId="2801" applyFont="1" applyFill="1" applyBorder="1" applyAlignment="1">
      <alignment horizontal="left" vertical="center"/>
    </xf>
    <xf numFmtId="0" fontId="16" fillId="0" borderId="84" xfId="2801" applyFont="1" applyFill="1" applyBorder="1" applyAlignment="1">
      <alignment vertical="center" wrapText="1"/>
    </xf>
    <xf numFmtId="0" fontId="16" fillId="0" borderId="85" xfId="2801" applyFont="1" applyFill="1" applyBorder="1" applyAlignment="1">
      <alignment vertical="center" wrapText="1"/>
    </xf>
    <xf numFmtId="0" fontId="16" fillId="0" borderId="27" xfId="2801" applyFont="1" applyFill="1" applyBorder="1" applyAlignment="1">
      <alignment horizontal="center" vertical="center"/>
    </xf>
    <xf numFmtId="0" fontId="135" fillId="0" borderId="37" xfId="2801" applyFont="1" applyFill="1" applyBorder="1" applyAlignment="1">
      <alignment horizontal="center" vertical="center" wrapText="1"/>
    </xf>
    <xf numFmtId="0" fontId="135" fillId="0" borderId="19" xfId="2801" applyFont="1" applyFill="1" applyBorder="1" applyAlignment="1">
      <alignment horizontal="center" vertical="center" wrapText="1"/>
    </xf>
    <xf numFmtId="0" fontId="135" fillId="0" borderId="29" xfId="2801" applyFont="1" applyFill="1" applyBorder="1" applyAlignment="1">
      <alignment horizontal="center" vertical="center" wrapText="1"/>
    </xf>
    <xf numFmtId="0" fontId="135" fillId="0" borderId="25" xfId="2801" applyFont="1" applyFill="1" applyBorder="1" applyAlignment="1">
      <alignment horizontal="center" vertical="center" wrapText="1"/>
    </xf>
    <xf numFmtId="0" fontId="135" fillId="0" borderId="0" xfId="2801" applyFont="1" applyFill="1" applyBorder="1" applyAlignment="1">
      <alignment horizontal="center" vertical="center" wrapText="1"/>
    </xf>
    <xf numFmtId="0" fontId="15" fillId="0" borderId="57" xfId="2801" applyFont="1" applyFill="1" applyBorder="1" applyAlignment="1">
      <alignment horizontal="center" vertical="center"/>
    </xf>
    <xf numFmtId="0" fontId="15" fillId="0" borderId="39" xfId="2801" applyFont="1" applyFill="1" applyBorder="1" applyAlignment="1">
      <alignment horizontal="center" vertical="center"/>
    </xf>
    <xf numFmtId="0" fontId="15" fillId="0" borderId="80" xfId="2801" applyFont="1" applyFill="1" applyBorder="1" applyAlignment="1">
      <alignment horizontal="center" vertical="center"/>
    </xf>
    <xf numFmtId="0" fontId="13" fillId="0" borderId="0" xfId="2801" applyFont="1" applyFill="1" applyBorder="1" applyAlignment="1">
      <alignment horizontal="right" vertical="top"/>
    </xf>
    <xf numFmtId="0" fontId="14" fillId="0" borderId="0" xfId="2801" applyFont="1" applyFill="1" applyBorder="1" applyAlignment="1">
      <alignment horizontal="right" vertical="center"/>
    </xf>
    <xf numFmtId="0" fontId="15" fillId="0" borderId="2" xfId="2801" applyFont="1" applyFill="1" applyBorder="1" applyAlignment="1">
      <alignment horizontal="center" vertical="center" wrapText="1" shrinkToFit="1"/>
    </xf>
    <xf numFmtId="0" fontId="15" fillId="0" borderId="9" xfId="2801" applyFont="1" applyFill="1" applyBorder="1" applyAlignment="1">
      <alignment horizontal="center" vertical="center" shrinkToFit="1"/>
    </xf>
    <xf numFmtId="0" fontId="15" fillId="0" borderId="44" xfId="2801" applyFont="1" applyFill="1" applyBorder="1" applyAlignment="1">
      <alignment horizontal="center" vertical="center" shrinkToFit="1"/>
    </xf>
    <xf numFmtId="0" fontId="15" fillId="0" borderId="2" xfId="2801" applyFont="1" applyFill="1" applyBorder="1" applyAlignment="1">
      <alignment horizontal="center" vertical="center" shrinkToFit="1"/>
    </xf>
    <xf numFmtId="0" fontId="15" fillId="0" borderId="83" xfId="2801" applyFont="1" applyFill="1" applyBorder="1" applyAlignment="1">
      <alignment horizontal="center" vertical="center" shrinkToFit="1"/>
    </xf>
    <xf numFmtId="0" fontId="15" fillId="0" borderId="21" xfId="2801" applyFont="1" applyFill="1" applyBorder="1" applyAlignment="1">
      <alignment horizontal="center" vertical="center"/>
    </xf>
    <xf numFmtId="0" fontId="15" fillId="0" borderId="24" xfId="2801" applyFont="1" applyFill="1" applyBorder="1" applyAlignment="1">
      <alignment horizontal="center" vertical="center"/>
    </xf>
    <xf numFmtId="0" fontId="15" fillId="0" borderId="42" xfId="2801" applyFont="1" applyFill="1" applyBorder="1" applyAlignment="1">
      <alignment horizontal="center" vertical="center" shrinkToFit="1"/>
    </xf>
    <xf numFmtId="0" fontId="15" fillId="0" borderId="45" xfId="2801" applyFont="1" applyFill="1" applyBorder="1" applyAlignment="1">
      <alignment horizontal="center" vertical="center" shrinkToFit="1"/>
    </xf>
    <xf numFmtId="0" fontId="146" fillId="0" borderId="46" xfId="0" applyFont="1" applyBorder="1" applyAlignment="1">
      <alignment horizontal="center" vertical="center" wrapText="1"/>
    </xf>
    <xf numFmtId="0" fontId="135" fillId="0" borderId="0" xfId="2801" applyFont="1" applyFill="1" applyBorder="1" applyAlignment="1">
      <alignment horizontal="center" vertical="center"/>
    </xf>
    <xf numFmtId="0" fontId="135" fillId="0" borderId="25" xfId="2801" applyFont="1" applyFill="1" applyBorder="1" applyAlignment="1">
      <alignment horizontal="center" vertical="center"/>
    </xf>
    <xf numFmtId="0" fontId="15" fillId="0" borderId="74" xfId="2801" applyFont="1" applyFill="1" applyBorder="1" applyAlignment="1">
      <alignment horizontal="center" vertical="center" wrapText="1"/>
    </xf>
    <xf numFmtId="0" fontId="15" fillId="0" borderId="61" xfId="2801" applyFont="1" applyFill="1" applyBorder="1" applyAlignment="1">
      <alignment horizontal="center" vertical="center" wrapText="1"/>
    </xf>
    <xf numFmtId="0" fontId="15" fillId="0" borderId="53" xfId="2801" applyFont="1" applyFill="1" applyBorder="1" applyAlignment="1">
      <alignment horizontal="center" vertical="center"/>
    </xf>
    <xf numFmtId="0" fontId="15" fillId="0" borderId="8" xfId="2801" applyFont="1" applyFill="1" applyBorder="1" applyAlignment="1">
      <alignment horizontal="center" vertical="center"/>
    </xf>
    <xf numFmtId="0" fontId="15" fillId="0" borderId="0" xfId="2801" applyFont="1" applyFill="1" applyBorder="1" applyAlignment="1">
      <alignment horizontal="center" vertical="center"/>
    </xf>
    <xf numFmtId="0" fontId="15" fillId="0" borderId="46" xfId="2801" applyFont="1" applyFill="1" applyBorder="1" applyAlignment="1">
      <alignment horizontal="center" vertical="center"/>
    </xf>
    <xf numFmtId="0" fontId="15" fillId="0" borderId="75" xfId="2801" applyFont="1" applyFill="1" applyBorder="1" applyAlignment="1">
      <alignment horizontal="center" vertical="center"/>
    </xf>
    <xf numFmtId="0" fontId="15" fillId="0" borderId="20" xfId="2801" applyFont="1" applyFill="1" applyBorder="1" applyAlignment="1">
      <alignment horizontal="center" vertical="center"/>
    </xf>
    <xf numFmtId="0" fontId="15" fillId="0" borderId="58" xfId="2801" applyFont="1" applyFill="1" applyBorder="1" applyAlignment="1">
      <alignment horizontal="center" vertical="center"/>
    </xf>
    <xf numFmtId="0" fontId="25" fillId="0" borderId="29" xfId="2801" applyFont="1" applyFill="1" applyBorder="1" applyAlignment="1">
      <alignment horizontal="center" vertical="center" wrapText="1"/>
    </xf>
    <xf numFmtId="0" fontId="13" fillId="18" borderId="0" xfId="2801" applyFont="1" applyFill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5" fillId="0" borderId="48" xfId="2801" applyFont="1" applyFill="1" applyBorder="1" applyAlignment="1">
      <alignment horizontal="center" vertical="center" wrapText="1"/>
    </xf>
    <xf numFmtId="0" fontId="15" fillId="0" borderId="21" xfId="2801" applyFont="1" applyFill="1" applyBorder="1" applyAlignment="1">
      <alignment horizontal="center" vertical="center" wrapText="1"/>
    </xf>
    <xf numFmtId="0" fontId="15" fillId="0" borderId="49" xfId="2801" applyFont="1" applyFill="1" applyBorder="1" applyAlignment="1">
      <alignment horizontal="center" vertical="center"/>
    </xf>
    <xf numFmtId="0" fontId="15" fillId="0" borderId="25" xfId="2801" applyFont="1" applyFill="1" applyBorder="1" applyAlignment="1">
      <alignment horizontal="center" vertical="center"/>
    </xf>
    <xf numFmtId="0" fontId="15" fillId="0" borderId="51" xfId="2801" applyFont="1" applyFill="1" applyBorder="1" applyAlignment="1">
      <alignment horizontal="center" vertical="center"/>
    </xf>
    <xf numFmtId="0" fontId="15" fillId="0" borderId="19" xfId="2801" applyFont="1" applyFill="1" applyBorder="1" applyAlignment="1">
      <alignment horizontal="center" vertical="center"/>
    </xf>
    <xf numFmtId="0" fontId="15" fillId="0" borderId="2" xfId="2801" applyFont="1" applyFill="1" applyBorder="1" applyAlignment="1">
      <alignment horizontal="center" vertical="center" wrapText="1"/>
    </xf>
    <xf numFmtId="0" fontId="15" fillId="0" borderId="9" xfId="2801" applyFont="1" applyFill="1" applyBorder="1" applyAlignment="1">
      <alignment horizontal="center" vertical="center"/>
    </xf>
    <xf numFmtId="0" fontId="15" fillId="0" borderId="42" xfId="2801" applyFont="1" applyFill="1" applyBorder="1" applyAlignment="1">
      <alignment horizontal="center" vertical="center" wrapText="1"/>
    </xf>
    <xf numFmtId="0" fontId="15" fillId="0" borderId="22" xfId="2801" applyFont="1" applyFill="1" applyBorder="1" applyAlignment="1">
      <alignment horizontal="center" vertical="center"/>
    </xf>
    <xf numFmtId="0" fontId="15" fillId="0" borderId="44" xfId="2801" applyFont="1" applyFill="1" applyBorder="1" applyAlignment="1">
      <alignment horizontal="center" vertical="center" wrapText="1"/>
    </xf>
    <xf numFmtId="0" fontId="15" fillId="0" borderId="23" xfId="2801" applyFont="1" applyFill="1" applyBorder="1" applyAlignment="1">
      <alignment horizontal="center" vertical="center"/>
    </xf>
    <xf numFmtId="0" fontId="15" fillId="0" borderId="83" xfId="2801" applyFont="1" applyFill="1" applyBorder="1" applyAlignment="1">
      <alignment horizontal="center" vertical="center" wrapText="1"/>
    </xf>
    <xf numFmtId="0" fontId="15" fillId="0" borderId="77" xfId="2801" applyFont="1" applyFill="1" applyBorder="1" applyAlignment="1">
      <alignment horizontal="center" vertical="center"/>
    </xf>
    <xf numFmtId="0" fontId="145" fillId="0" borderId="25" xfId="0" applyFont="1" applyFill="1" applyBorder="1" applyAlignment="1">
      <alignment horizontal="center" vertical="center" wrapText="1"/>
    </xf>
    <xf numFmtId="0" fontId="145" fillId="0" borderId="1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25" fillId="0" borderId="46" xfId="2801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5" fillId="0" borderId="79" xfId="2801" applyFont="1" applyFill="1" applyBorder="1" applyAlignment="1">
      <alignment horizontal="center" vertical="center" wrapText="1"/>
    </xf>
    <xf numFmtId="0" fontId="15" fillId="0" borderId="62" xfId="2801" applyFont="1" applyFill="1" applyBorder="1" applyAlignment="1">
      <alignment horizontal="center" vertical="center" wrapText="1"/>
    </xf>
    <xf numFmtId="0" fontId="15" fillId="0" borderId="62" xfId="2801" applyFont="1" applyFill="1" applyBorder="1" applyAlignment="1">
      <alignment horizontal="center" vertical="center"/>
    </xf>
    <xf numFmtId="0" fontId="15" fillId="0" borderId="81" xfId="2801" applyFont="1" applyFill="1" applyBorder="1" applyAlignment="1">
      <alignment horizontal="center" vertical="center"/>
    </xf>
    <xf numFmtId="0" fontId="15" fillId="0" borderId="82" xfId="2801" applyFont="1" applyFill="1" applyBorder="1" applyAlignment="1">
      <alignment horizontal="center" vertical="center"/>
    </xf>
    <xf numFmtId="0" fontId="22" fillId="0" borderId="31" xfId="2801" applyFont="1" applyFill="1" applyBorder="1" applyAlignment="1">
      <alignment horizontal="center" vertical="center" wrapText="1"/>
    </xf>
    <xf numFmtId="0" fontId="22" fillId="0" borderId="35" xfId="2801" applyFont="1" applyFill="1" applyBorder="1" applyAlignment="1">
      <alignment horizontal="center" vertical="center" wrapText="1"/>
    </xf>
    <xf numFmtId="0" fontId="22" fillId="0" borderId="33" xfId="280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2" fillId="0" borderId="30" xfId="2801" applyFont="1" applyFill="1" applyBorder="1" applyAlignment="1">
      <alignment horizontal="center" vertical="center" wrapText="1"/>
    </xf>
    <xf numFmtId="0" fontId="22" fillId="0" borderId="19" xfId="2801" applyFont="1" applyFill="1" applyBorder="1" applyAlignment="1">
      <alignment horizontal="center" vertical="center" wrapText="1"/>
    </xf>
    <xf numFmtId="0" fontId="22" fillId="0" borderId="50" xfId="2801" applyFont="1" applyFill="1" applyBorder="1" applyAlignment="1">
      <alignment horizontal="center" vertical="center" wrapText="1"/>
    </xf>
    <xf numFmtId="0" fontId="22" fillId="0" borderId="52" xfId="2801" applyFont="1" applyFill="1" applyBorder="1" applyAlignment="1">
      <alignment horizontal="center" vertical="center" wrapText="1"/>
    </xf>
  </cellXfs>
  <cellStyles count="3103">
    <cellStyle name="#,##0" xfId="1"/>
    <cellStyle name="(△콤마)" xfId="2"/>
    <cellStyle name="(백분율)" xfId="3"/>
    <cellStyle name="(콤마)" xfId="4"/>
    <cellStyle name="??&amp;O?&amp;H?_x0008__x000f__x0007_?_x0007__x0001__x0001_" xfId="5"/>
    <cellStyle name="??&amp;O?&amp;H?_x0008_??_x0007__x0001__x0001_" xfId="6"/>
    <cellStyle name="?W?_laroux" xfId="7"/>
    <cellStyle name="_(최)강경익산내역서)-6" xfId="8"/>
    <cellStyle name="_2005통계자료 양식(신호050322)" xfId="9"/>
    <cellStyle name="_2공구원가계산서(2004년도)" xfId="10"/>
    <cellStyle name="_Book1" xfId="11"/>
    <cellStyle name="_개소별명세표(2공구)-총체" xfId="12"/>
    <cellStyle name="_계약내역서(신동-아포)" xfId="13"/>
    <cellStyle name="_공문서(0402)" xfId="14"/>
    <cellStyle name="_공문서(0416)" xfId="15"/>
    <cellStyle name="_노출배관 1km당 단가산출서(옹벽)" xfId="16"/>
    <cellStyle name="_노출배관(교량)" xfId="17"/>
    <cellStyle name="_노출배관(교량)에 따른 여건보고" xfId="18"/>
    <cellStyle name="_단가산출서(2공구)" xfId="19"/>
    <cellStyle name="_단가산출서(총체6회)" xfId="20"/>
    <cellStyle name="_도통시험" xfId="21"/>
    <cellStyle name="_사진대지" xfId="22"/>
    <cellStyle name="_설계참고자료1" xfId="23"/>
    <cellStyle name="_소정건널목 지장물 이설" xfId="24"/>
    <cellStyle name="_수량 및 단가산출서(2공구)-총체)" xfId="25"/>
    <cellStyle name="_수량산출(토목 " xfId="26"/>
    <cellStyle name="_수량산출(토목)" xfId="27"/>
    <cellStyle name="_수변전설비기초물량" xfId="28"/>
    <cellStyle name="_신경주역사전기내역서(1단계0427)" xfId="29"/>
    <cellStyle name="_압입시공에 따른 여건보고" xfId="30"/>
    <cellStyle name="_여건현황" xfId="31"/>
    <cellStyle name="_영업소 발전기 신설 및 변경" xfId="32"/>
    <cellStyle name="_옥천~고철과선교간 여건보고(수정2004.04.20)" xfId="33"/>
    <cellStyle name="_원가계산" xfId="34"/>
    <cellStyle name="_원가계산서(지분분할,최종)" xfId="35"/>
    <cellStyle name="_인력터파기 1km당 단가산출서" xfId="36"/>
    <cellStyle name="_자단 및 노단" xfId="37"/>
    <cellStyle name="_전압강하" xfId="38"/>
    <cellStyle name="_토량 및 레미콘 수량산출" xfId="39"/>
    <cellStyle name="_토목수량(선산)" xfId="40"/>
    <cellStyle name="´þ" xfId="41"/>
    <cellStyle name="’E‰Y [0.00]_laroux" xfId="42"/>
    <cellStyle name="’E‰Y_laroux" xfId="43"/>
    <cellStyle name="¤@?e_TEST-1 " xfId="44"/>
    <cellStyle name="△백분율" xfId="45"/>
    <cellStyle name="△콤마" xfId="46"/>
    <cellStyle name="°ia¤¼o " xfId="47"/>
    <cellStyle name="°ia¤aa " xfId="48"/>
    <cellStyle name="0.0" xfId="49"/>
    <cellStyle name="0.00" xfId="50"/>
    <cellStyle name="1" xfId="51"/>
    <cellStyle name="1_시민계략공사" xfId="52"/>
    <cellStyle name="1_시민계략공사_전기-한남" xfId="53"/>
    <cellStyle name="1-1" xfId="54"/>
    <cellStyle name="20% - 강조색1 2" xfId="55"/>
    <cellStyle name="20% - 강조색1 3" xfId="56"/>
    <cellStyle name="20% - 강조색1 3 2" xfId="57"/>
    <cellStyle name="20% - 강조색1 4" xfId="58"/>
    <cellStyle name="20% - 강조색2 2" xfId="59"/>
    <cellStyle name="20% - 강조색2 3" xfId="60"/>
    <cellStyle name="20% - 강조색2 3 2" xfId="61"/>
    <cellStyle name="20% - 강조색2 4" xfId="62"/>
    <cellStyle name="20% - 강조색3 2" xfId="63"/>
    <cellStyle name="20% - 강조색3 3" xfId="64"/>
    <cellStyle name="20% - 강조색3 3 2" xfId="65"/>
    <cellStyle name="20% - 강조색3 4" xfId="66"/>
    <cellStyle name="20% - 강조색4 2" xfId="67"/>
    <cellStyle name="20% - 강조색4 3" xfId="68"/>
    <cellStyle name="20% - 강조색4 3 2" xfId="69"/>
    <cellStyle name="20% - 강조색4 4" xfId="70"/>
    <cellStyle name="20% - 강조색5 2" xfId="71"/>
    <cellStyle name="20% - 강조색5 3" xfId="72"/>
    <cellStyle name="20% - 강조색5 3 2" xfId="73"/>
    <cellStyle name="20% - 강조색5 4" xfId="74"/>
    <cellStyle name="20% - 강조색6 2" xfId="75"/>
    <cellStyle name="20% - 강조색6 3" xfId="76"/>
    <cellStyle name="20% - 강조색6 3 2" xfId="77"/>
    <cellStyle name="20% - 강조색6 4" xfId="78"/>
    <cellStyle name="³?a" xfId="79"/>
    <cellStyle name="40% - 강조색1 2" xfId="80"/>
    <cellStyle name="40% - 강조색1 3" xfId="81"/>
    <cellStyle name="40% - 강조색1 3 2" xfId="82"/>
    <cellStyle name="40% - 강조색1 4" xfId="83"/>
    <cellStyle name="40% - 강조색2 2" xfId="84"/>
    <cellStyle name="40% - 강조색2 3" xfId="85"/>
    <cellStyle name="40% - 강조색2 3 2" xfId="86"/>
    <cellStyle name="40% - 강조색2 4" xfId="87"/>
    <cellStyle name="40% - 강조색3 2" xfId="88"/>
    <cellStyle name="40% - 강조색3 3" xfId="89"/>
    <cellStyle name="40% - 강조색3 3 2" xfId="90"/>
    <cellStyle name="40% - 강조색3 4" xfId="91"/>
    <cellStyle name="40% - 강조색4 2" xfId="92"/>
    <cellStyle name="40% - 강조색4 3" xfId="93"/>
    <cellStyle name="40% - 강조색4 3 2" xfId="94"/>
    <cellStyle name="40% - 강조색4 4" xfId="95"/>
    <cellStyle name="40% - 강조색5 2" xfId="96"/>
    <cellStyle name="40% - 강조색5 3" xfId="97"/>
    <cellStyle name="40% - 강조색5 3 2" xfId="98"/>
    <cellStyle name="40% - 강조색5 4" xfId="99"/>
    <cellStyle name="40% - 강조색6 2" xfId="100"/>
    <cellStyle name="40% - 강조색6 3" xfId="101"/>
    <cellStyle name="40% - 강조색6 3 2" xfId="102"/>
    <cellStyle name="40% - 강조색6 4" xfId="103"/>
    <cellStyle name="60% - 강조색1 2" xfId="104"/>
    <cellStyle name="60% - 강조색1 3" xfId="105"/>
    <cellStyle name="60% - 강조색1 4" xfId="106"/>
    <cellStyle name="60% - 강조색2 2" xfId="107"/>
    <cellStyle name="60% - 강조색2 3" xfId="108"/>
    <cellStyle name="60% - 강조색2 4" xfId="109"/>
    <cellStyle name="60% - 강조색3 2" xfId="110"/>
    <cellStyle name="60% - 강조색3 3" xfId="111"/>
    <cellStyle name="60% - 강조색3 4" xfId="112"/>
    <cellStyle name="60% - 강조색4 2" xfId="113"/>
    <cellStyle name="60% - 강조색4 3" xfId="114"/>
    <cellStyle name="60% - 강조색4 4" xfId="115"/>
    <cellStyle name="60% - 강조색5 2" xfId="116"/>
    <cellStyle name="60% - 강조색5 3" xfId="117"/>
    <cellStyle name="60% - 강조색5 4" xfId="118"/>
    <cellStyle name="60% - 강조색6 2" xfId="119"/>
    <cellStyle name="60% - 강조색6 3" xfId="120"/>
    <cellStyle name="60% - 강조색6 4" xfId="121"/>
    <cellStyle name="82" xfId="122"/>
    <cellStyle name="A¨­￠￢￠O [0]_INQUIRY ￠?￥i¨u¡AAⓒ￢Aⓒª " xfId="123"/>
    <cellStyle name="A¨­￠￢￠O_INQUIRY ￠?￥i¨u¡AAⓒ￢Aⓒª " xfId="124"/>
    <cellStyle name="AA" xfId="125"/>
    <cellStyle name="ÅëÈ­ [0]_»óºÎ¼ö·®Áý°è " xfId="126"/>
    <cellStyle name="AeE­ [0]_A¾CO½A¼³ " xfId="127"/>
    <cellStyle name="ÅëÈ­ [0]_laroux" xfId="128"/>
    <cellStyle name="AeE­ [0]_laroux_1" xfId="129"/>
    <cellStyle name="ÅëÈ­ [0]_laroux_1" xfId="130"/>
    <cellStyle name="AeE­ [0]_laroux_1 10" xfId="131"/>
    <cellStyle name="ÅëÈ­ [0]_laroux_1 10" xfId="132"/>
    <cellStyle name="AeE­ [0]_laroux_1 10 2" xfId="133"/>
    <cellStyle name="ÅëÈ­ [0]_laroux_1 10 2" xfId="134"/>
    <cellStyle name="AeE­ [0]_laroux_1 10 3" xfId="135"/>
    <cellStyle name="ÅëÈ­ [0]_laroux_1 10 3" xfId="136"/>
    <cellStyle name="AeE­ [0]_laroux_1 10 4" xfId="137"/>
    <cellStyle name="ÅëÈ­ [0]_laroux_1 10 4" xfId="138"/>
    <cellStyle name="AeE­ [0]_laroux_1 10 5" xfId="139"/>
    <cellStyle name="ÅëÈ­ [0]_laroux_1 10 5" xfId="140"/>
    <cellStyle name="AeE­ [0]_laroux_1 10 6" xfId="141"/>
    <cellStyle name="ÅëÈ­ [0]_laroux_1 10 6" xfId="142"/>
    <cellStyle name="AeE­ [0]_laroux_1 11" xfId="143"/>
    <cellStyle name="ÅëÈ­ [0]_laroux_1 11" xfId="144"/>
    <cellStyle name="AeE­ [0]_laroux_1 11 2" xfId="145"/>
    <cellStyle name="ÅëÈ­ [0]_laroux_1 11 2" xfId="146"/>
    <cellStyle name="AeE­ [0]_laroux_1 11 3" xfId="147"/>
    <cellStyle name="ÅëÈ­ [0]_laroux_1 11 3" xfId="148"/>
    <cellStyle name="AeE­ [0]_laroux_1 11 4" xfId="149"/>
    <cellStyle name="ÅëÈ­ [0]_laroux_1 11 4" xfId="150"/>
    <cellStyle name="AeE­ [0]_laroux_1 11 5" xfId="151"/>
    <cellStyle name="ÅëÈ­ [0]_laroux_1 11 5" xfId="152"/>
    <cellStyle name="AeE­ [0]_laroux_1 11 6" xfId="153"/>
    <cellStyle name="ÅëÈ­ [0]_laroux_1 11 6" xfId="154"/>
    <cellStyle name="AeE­ [0]_laroux_1 12" xfId="155"/>
    <cellStyle name="ÅëÈ­ [0]_laroux_1 12" xfId="156"/>
    <cellStyle name="AeE­ [0]_laroux_1 12 2" xfId="157"/>
    <cellStyle name="ÅëÈ­ [0]_laroux_1 12 2" xfId="158"/>
    <cellStyle name="AeE­ [0]_laroux_1 12 3" xfId="159"/>
    <cellStyle name="ÅëÈ­ [0]_laroux_1 12 3" xfId="160"/>
    <cellStyle name="AeE­ [0]_laroux_1 12 4" xfId="161"/>
    <cellStyle name="ÅëÈ­ [0]_laroux_1 12 4" xfId="162"/>
    <cellStyle name="AeE­ [0]_laroux_1 12 5" xfId="163"/>
    <cellStyle name="ÅëÈ­ [0]_laroux_1 12 5" xfId="164"/>
    <cellStyle name="AeE­ [0]_laroux_1 12 6" xfId="165"/>
    <cellStyle name="ÅëÈ­ [0]_laroux_1 12 6" xfId="166"/>
    <cellStyle name="AeE­ [0]_laroux_1 13" xfId="167"/>
    <cellStyle name="ÅëÈ­ [0]_laroux_1 13" xfId="168"/>
    <cellStyle name="AeE­ [0]_laroux_1 14" xfId="169"/>
    <cellStyle name="ÅëÈ­ [0]_laroux_1 14" xfId="170"/>
    <cellStyle name="AeE­ [0]_laroux_1 15" xfId="171"/>
    <cellStyle name="ÅëÈ­ [0]_laroux_1 15" xfId="172"/>
    <cellStyle name="AeE­ [0]_laroux_1 2" xfId="173"/>
    <cellStyle name="ÅëÈ­ [0]_laroux_1 2" xfId="174"/>
    <cellStyle name="AeE­ [0]_laroux_1 2 10" xfId="175"/>
    <cellStyle name="ÅëÈ­ [0]_laroux_1 2 10" xfId="176"/>
    <cellStyle name="AeE­ [0]_laroux_1 2 10 2" xfId="177"/>
    <cellStyle name="ÅëÈ­ [0]_laroux_1 2 10 2" xfId="178"/>
    <cellStyle name="AeE­ [0]_laroux_1 2 10 3" xfId="179"/>
    <cellStyle name="ÅëÈ­ [0]_laroux_1 2 10 3" xfId="180"/>
    <cellStyle name="AeE­ [0]_laroux_1 2 10 4" xfId="181"/>
    <cellStyle name="ÅëÈ­ [0]_laroux_1 2 10 4" xfId="182"/>
    <cellStyle name="AeE­ [0]_laroux_1 2 10 5" xfId="183"/>
    <cellStyle name="ÅëÈ­ [0]_laroux_1 2 10 5" xfId="184"/>
    <cellStyle name="AeE­ [0]_laroux_1 2 10 6" xfId="185"/>
    <cellStyle name="ÅëÈ­ [0]_laroux_1 2 10 6" xfId="186"/>
    <cellStyle name="AeE­ [0]_laroux_1 2 11" xfId="187"/>
    <cellStyle name="ÅëÈ­ [0]_laroux_1 2 11" xfId="188"/>
    <cellStyle name="AeE­ [0]_laroux_1 2 11 2" xfId="189"/>
    <cellStyle name="ÅëÈ­ [0]_laroux_1 2 11 2" xfId="190"/>
    <cellStyle name="AeE­ [0]_laroux_1 2 11 3" xfId="191"/>
    <cellStyle name="ÅëÈ­ [0]_laroux_1 2 11 3" xfId="192"/>
    <cellStyle name="AeE­ [0]_laroux_1 2 11 4" xfId="193"/>
    <cellStyle name="ÅëÈ­ [0]_laroux_1 2 11 4" xfId="194"/>
    <cellStyle name="AeE­ [0]_laroux_1 2 11 5" xfId="195"/>
    <cellStyle name="ÅëÈ­ [0]_laroux_1 2 11 5" xfId="196"/>
    <cellStyle name="AeE­ [0]_laroux_1 2 11 6" xfId="197"/>
    <cellStyle name="ÅëÈ­ [0]_laroux_1 2 11 6" xfId="198"/>
    <cellStyle name="AeE­ [0]_laroux_1 2 12" xfId="199"/>
    <cellStyle name="ÅëÈ­ [0]_laroux_1 2 12" xfId="200"/>
    <cellStyle name="AeE­ [0]_laroux_1 2 12 2" xfId="201"/>
    <cellStyle name="ÅëÈ­ [0]_laroux_1 2 12 2" xfId="202"/>
    <cellStyle name="AeE­ [0]_laroux_1 2 12 3" xfId="203"/>
    <cellStyle name="ÅëÈ­ [0]_laroux_1 2 12 3" xfId="204"/>
    <cellStyle name="AeE­ [0]_laroux_1 2 12 4" xfId="205"/>
    <cellStyle name="ÅëÈ­ [0]_laroux_1 2 12 4" xfId="206"/>
    <cellStyle name="AeE­ [0]_laroux_1 2 12 5" xfId="207"/>
    <cellStyle name="ÅëÈ­ [0]_laroux_1 2 12 5" xfId="208"/>
    <cellStyle name="AeE­ [0]_laroux_1 2 12 6" xfId="209"/>
    <cellStyle name="ÅëÈ­ [0]_laroux_1 2 12 6" xfId="210"/>
    <cellStyle name="AeE­ [0]_laroux_1 2 13" xfId="211"/>
    <cellStyle name="ÅëÈ­ [0]_laroux_1 2 13" xfId="212"/>
    <cellStyle name="AeE­ [0]_laroux_1 2 13 2" xfId="213"/>
    <cellStyle name="ÅëÈ­ [0]_laroux_1 2 13 2" xfId="214"/>
    <cellStyle name="AeE­ [0]_laroux_1 2 13 3" xfId="215"/>
    <cellStyle name="ÅëÈ­ [0]_laroux_1 2 13 3" xfId="216"/>
    <cellStyle name="AeE­ [0]_laroux_1 2 13 4" xfId="217"/>
    <cellStyle name="ÅëÈ­ [0]_laroux_1 2 13 4" xfId="218"/>
    <cellStyle name="AeE­ [0]_laroux_1 2 13 5" xfId="219"/>
    <cellStyle name="ÅëÈ­ [0]_laroux_1 2 13 5" xfId="220"/>
    <cellStyle name="AeE­ [0]_laroux_1 2 13 6" xfId="221"/>
    <cellStyle name="ÅëÈ­ [0]_laroux_1 2 13 6" xfId="222"/>
    <cellStyle name="AeE­ [0]_laroux_1 2 14" xfId="223"/>
    <cellStyle name="ÅëÈ­ [0]_laroux_1 2 14" xfId="224"/>
    <cellStyle name="AeE­ [0]_laroux_1 2 14 2" xfId="225"/>
    <cellStyle name="ÅëÈ­ [0]_laroux_1 2 14 2" xfId="226"/>
    <cellStyle name="AeE­ [0]_laroux_1 2 14 3" xfId="227"/>
    <cellStyle name="ÅëÈ­ [0]_laroux_1 2 14 3" xfId="228"/>
    <cellStyle name="AeE­ [0]_laroux_1 2 14 4" xfId="229"/>
    <cellStyle name="ÅëÈ­ [0]_laroux_1 2 14 4" xfId="230"/>
    <cellStyle name="AeE­ [0]_laroux_1 2 14 5" xfId="231"/>
    <cellStyle name="ÅëÈ­ [0]_laroux_1 2 14 5" xfId="232"/>
    <cellStyle name="AeE­ [0]_laroux_1 2 14 6" xfId="233"/>
    <cellStyle name="ÅëÈ­ [0]_laroux_1 2 14 6" xfId="234"/>
    <cellStyle name="AeE­ [0]_laroux_1 2 15" xfId="235"/>
    <cellStyle name="ÅëÈ­ [0]_laroux_1 2 15" xfId="236"/>
    <cellStyle name="AeE­ [0]_laroux_1 2 15 2" xfId="237"/>
    <cellStyle name="ÅëÈ­ [0]_laroux_1 2 15 2" xfId="238"/>
    <cellStyle name="AeE­ [0]_laroux_1 2 15 3" xfId="239"/>
    <cellStyle name="ÅëÈ­ [0]_laroux_1 2 15 3" xfId="240"/>
    <cellStyle name="AeE­ [0]_laroux_1 2 15 4" xfId="241"/>
    <cellStyle name="ÅëÈ­ [0]_laroux_1 2 15 4" xfId="242"/>
    <cellStyle name="AeE­ [0]_laroux_1 2 15 5" xfId="243"/>
    <cellStyle name="ÅëÈ­ [0]_laroux_1 2 15 5" xfId="244"/>
    <cellStyle name="AeE­ [0]_laroux_1 2 15 6" xfId="245"/>
    <cellStyle name="ÅëÈ­ [0]_laroux_1 2 15 6" xfId="246"/>
    <cellStyle name="AeE­ [0]_laroux_1 2 16" xfId="247"/>
    <cellStyle name="ÅëÈ­ [0]_laroux_1 2 16" xfId="248"/>
    <cellStyle name="AeE­ [0]_laroux_1 2 16 2" xfId="249"/>
    <cellStyle name="ÅëÈ­ [0]_laroux_1 2 16 2" xfId="250"/>
    <cellStyle name="AeE­ [0]_laroux_1 2 16 3" xfId="251"/>
    <cellStyle name="ÅëÈ­ [0]_laroux_1 2 16 3" xfId="252"/>
    <cellStyle name="AeE­ [0]_laroux_1 2 16 4" xfId="253"/>
    <cellStyle name="ÅëÈ­ [0]_laroux_1 2 16 4" xfId="254"/>
    <cellStyle name="AeE­ [0]_laroux_1 2 16 5" xfId="255"/>
    <cellStyle name="ÅëÈ­ [0]_laroux_1 2 16 5" xfId="256"/>
    <cellStyle name="AeE­ [0]_laroux_1 2 16 6" xfId="257"/>
    <cellStyle name="ÅëÈ­ [0]_laroux_1 2 16 6" xfId="258"/>
    <cellStyle name="AeE­ [0]_laroux_1 2 17" xfId="259"/>
    <cellStyle name="ÅëÈ­ [0]_laroux_1 2 17" xfId="260"/>
    <cellStyle name="AeE­ [0]_laroux_1 2 18" xfId="261"/>
    <cellStyle name="ÅëÈ­ [0]_laroux_1 2 18" xfId="262"/>
    <cellStyle name="AeE­ [0]_laroux_1 2 19" xfId="263"/>
    <cellStyle name="ÅëÈ­ [0]_laroux_1 2 19" xfId="264"/>
    <cellStyle name="AeE­ [0]_laroux_1 2 2" xfId="265"/>
    <cellStyle name="ÅëÈ­ [0]_laroux_1 2 2" xfId="266"/>
    <cellStyle name="AeE­ [0]_laroux_1 2 2 2" xfId="267"/>
    <cellStyle name="ÅëÈ­ [0]_laroux_1 2 2 2" xfId="268"/>
    <cellStyle name="AeE­ [0]_laroux_1 2 2 2 2" xfId="269"/>
    <cellStyle name="ÅëÈ­ [0]_laroux_1 2 2 2 2" xfId="270"/>
    <cellStyle name="AeE­ [0]_laroux_1 2 2 2 2 2" xfId="271"/>
    <cellStyle name="ÅëÈ­ [0]_laroux_1 2 2 2 2 2" xfId="272"/>
    <cellStyle name="AeE­ [0]_laroux_1 2 2 2 2 3" xfId="273"/>
    <cellStyle name="ÅëÈ­ [0]_laroux_1 2 2 2 2 3" xfId="274"/>
    <cellStyle name="AeE­ [0]_laroux_1 2 2 2 2 4" xfId="275"/>
    <cellStyle name="ÅëÈ­ [0]_laroux_1 2 2 2 2 4" xfId="276"/>
    <cellStyle name="AeE­ [0]_laroux_1 2 2 2 2 5" xfId="277"/>
    <cellStyle name="ÅëÈ­ [0]_laroux_1 2 2 2 2 5" xfId="278"/>
    <cellStyle name="AeE­ [0]_laroux_1 2 2 2 2 6" xfId="279"/>
    <cellStyle name="ÅëÈ­ [0]_laroux_1 2 2 2 2 6" xfId="280"/>
    <cellStyle name="AeE­ [0]_laroux_1 2 2 2 3" xfId="281"/>
    <cellStyle name="ÅëÈ­ [0]_laroux_1 2 2 2 3" xfId="282"/>
    <cellStyle name="AeE­ [0]_laroux_1 2 2 2 3 2" xfId="283"/>
    <cellStyle name="ÅëÈ­ [0]_laroux_1 2 2 2 3 2" xfId="284"/>
    <cellStyle name="AeE­ [0]_laroux_1 2 2 2 3 3" xfId="285"/>
    <cellStyle name="ÅëÈ­ [0]_laroux_1 2 2 2 3 3" xfId="286"/>
    <cellStyle name="AeE­ [0]_laroux_1 2 2 2 3 4" xfId="287"/>
    <cellStyle name="ÅëÈ­ [0]_laroux_1 2 2 2 3 4" xfId="288"/>
    <cellStyle name="AeE­ [0]_laroux_1 2 2 2 3 5" xfId="289"/>
    <cellStyle name="ÅëÈ­ [0]_laroux_1 2 2 2 3 5" xfId="290"/>
    <cellStyle name="AeE­ [0]_laroux_1 2 2 2 3 6" xfId="291"/>
    <cellStyle name="ÅëÈ­ [0]_laroux_1 2 2 2 3 6" xfId="292"/>
    <cellStyle name="AeE­ [0]_laroux_1 2 2 2 4" xfId="293"/>
    <cellStyle name="ÅëÈ­ [0]_laroux_1 2 2 2 4" xfId="294"/>
    <cellStyle name="AeE­ [0]_laroux_1 2 2 2 4 2" xfId="295"/>
    <cellStyle name="ÅëÈ­ [0]_laroux_1 2 2 2 4 2" xfId="2816"/>
    <cellStyle name="AeE­ [0]_laroux_1 2 2 2 6" xfId="296"/>
    <cellStyle name="ÅëÈ­ [0]_laroux_1 2 2 2 6" xfId="297"/>
    <cellStyle name="AeE­ [0]_laroux_1 2 2 2 7" xfId="298"/>
    <cellStyle name="ÅëÈ­ [0]_laroux_1 2 2 2 7" xfId="299"/>
    <cellStyle name="AeE­ [0]_laroux_1 2 2 2 8" xfId="300"/>
    <cellStyle name="ÅëÈ­ [0]_laroux_1 2 2 2 8" xfId="301"/>
    <cellStyle name="AeE­ [0]_laroux_1 2 2 2 9" xfId="302"/>
    <cellStyle name="ÅëÈ­ [0]_laroux_1 2 2 2 9" xfId="303"/>
    <cellStyle name="AeE­ [0]_laroux_1 2 2 4" xfId="304"/>
    <cellStyle name="ÅëÈ­ [0]_laroux_1 2 2 4" xfId="305"/>
    <cellStyle name="AeE­ [0]_laroux_1 2 2 4 2" xfId="306"/>
    <cellStyle name="ÅëÈ­ [0]_laroux_1 2 2 4 2" xfId="307"/>
    <cellStyle name="AeE­ [0]_laroux_1 2 2 4 3" xfId="308"/>
    <cellStyle name="ÅëÈ­ [0]_laroux_1 2 2 4 3" xfId="309"/>
    <cellStyle name="AeE­ [0]_laroux_1 2 2 4 4" xfId="310"/>
    <cellStyle name="ÅëÈ­ [0]_laroux_1 2 2 4 4" xfId="311"/>
    <cellStyle name="AeE­ [0]_laroux_1 2 2 4 5" xfId="312"/>
    <cellStyle name="ÅëÈ­ [0]_laroux_1 2 2 4 5" xfId="313"/>
    <cellStyle name="AeE­ [0]_laroux_1 2 2 4 6" xfId="314"/>
    <cellStyle name="ÅëÈ­ [0]_laroux_1 2 2 4 6" xfId="315"/>
    <cellStyle name="AeE­ [0]_laroux_1 2 2 5" xfId="316"/>
    <cellStyle name="ÅëÈ­ [0]_laroux_1 2 2 5" xfId="317"/>
    <cellStyle name="AeE­ [0]_laroux_1 2 2 5 2" xfId="318"/>
    <cellStyle name="ÅëÈ­ [0]_laroux_1 2 2 5 2" xfId="2817"/>
    <cellStyle name="AeE­ [0]_laroux_1 2 2 7" xfId="319"/>
    <cellStyle name="ÅëÈ­ [0]_laroux_1 2 2 7" xfId="320"/>
    <cellStyle name="AeE­ [0]_laroux_1 2 2 8" xfId="321"/>
    <cellStyle name="ÅëÈ­ [0]_laroux_1 2 2 8" xfId="322"/>
    <cellStyle name="AeE­ [0]_laroux_1 2 2 9" xfId="323"/>
    <cellStyle name="ÅëÈ­ [0]_laroux_1 2 2 9" xfId="324"/>
    <cellStyle name="AeE­ [0]_laroux_1 2 20" xfId="325"/>
    <cellStyle name="ÅëÈ­ [0]_laroux_1 2 20" xfId="326"/>
    <cellStyle name="AeE­ [0]_laroux_1 2 3" xfId="327"/>
    <cellStyle name="ÅëÈ­ [0]_laroux_1 2 3" xfId="328"/>
    <cellStyle name="AeE­ [0]_laroux_1 2 4" xfId="329"/>
    <cellStyle name="ÅëÈ­ [0]_laroux_1 2 4" xfId="330"/>
    <cellStyle name="AeE­ [0]_laroux_1 2 4 2" xfId="331"/>
    <cellStyle name="ÅëÈ­ [0]_laroux_1 2 4 2" xfId="332"/>
    <cellStyle name="AeE­ [0]_laroux_1 2 4 3" xfId="333"/>
    <cellStyle name="ÅëÈ­ [0]_laroux_1 2 4 3" xfId="334"/>
    <cellStyle name="AeE­ [0]_laroux_1 2 4 4" xfId="335"/>
    <cellStyle name="ÅëÈ­ [0]_laroux_1 2 4 4" xfId="336"/>
    <cellStyle name="AeE­ [0]_laroux_1 2 4 5" xfId="337"/>
    <cellStyle name="ÅëÈ­ [0]_laroux_1 2 4 5" xfId="338"/>
    <cellStyle name="AeE­ [0]_laroux_1 2 4 6" xfId="339"/>
    <cellStyle name="ÅëÈ­ [0]_laroux_1 2 4 6" xfId="340"/>
    <cellStyle name="AeE­ [0]_laroux_1 2 5" xfId="341"/>
    <cellStyle name="ÅëÈ­ [0]_laroux_1 2 5" xfId="342"/>
    <cellStyle name="AeE­ [0]_laroux_1 2 5 2" xfId="343"/>
    <cellStyle name="ÅëÈ­ [0]_laroux_1 2 5 2" xfId="344"/>
    <cellStyle name="AeE­ [0]_laroux_1 2 5 3" xfId="345"/>
    <cellStyle name="ÅëÈ­ [0]_laroux_1 2 5 3" xfId="346"/>
    <cellStyle name="AeE­ [0]_laroux_1 2 5 4" xfId="347"/>
    <cellStyle name="ÅëÈ­ [0]_laroux_1 2 5 4" xfId="348"/>
    <cellStyle name="AeE­ [0]_laroux_1 2 5 5" xfId="349"/>
    <cellStyle name="ÅëÈ­ [0]_laroux_1 2 5 5" xfId="350"/>
    <cellStyle name="AeE­ [0]_laroux_1 2 5 6" xfId="351"/>
    <cellStyle name="ÅëÈ­ [0]_laroux_1 2 5 6" xfId="352"/>
    <cellStyle name="AeE­ [0]_laroux_1 2 6" xfId="353"/>
    <cellStyle name="ÅëÈ­ [0]_laroux_1 2 6" xfId="354"/>
    <cellStyle name="AeE­ [0]_laroux_1 2 6 2" xfId="355"/>
    <cellStyle name="ÅëÈ­ [0]_laroux_1 2 6 2" xfId="356"/>
    <cellStyle name="AeE­ [0]_laroux_1 2 6 3" xfId="357"/>
    <cellStyle name="ÅëÈ­ [0]_laroux_1 2 6 3" xfId="358"/>
    <cellStyle name="AeE­ [0]_laroux_1 2 6 4" xfId="359"/>
    <cellStyle name="ÅëÈ­ [0]_laroux_1 2 6 4" xfId="360"/>
    <cellStyle name="AeE­ [0]_laroux_1 2 6 5" xfId="361"/>
    <cellStyle name="ÅëÈ­ [0]_laroux_1 2 6 5" xfId="362"/>
    <cellStyle name="AeE­ [0]_laroux_1 2 6 6" xfId="363"/>
    <cellStyle name="ÅëÈ­ [0]_laroux_1 2 6 6" xfId="364"/>
    <cellStyle name="AeE­ [0]_laroux_1 2 7" xfId="365"/>
    <cellStyle name="ÅëÈ­ [0]_laroux_1 2 7" xfId="366"/>
    <cellStyle name="AeE­ [0]_laroux_1 2 7 2" xfId="367"/>
    <cellStyle name="ÅëÈ­ [0]_laroux_1 2 7 2" xfId="368"/>
    <cellStyle name="AeE­ [0]_laroux_1 2 7 3" xfId="369"/>
    <cellStyle name="ÅëÈ­ [0]_laroux_1 2 7 3" xfId="370"/>
    <cellStyle name="AeE­ [0]_laroux_1 2 7 4" xfId="371"/>
    <cellStyle name="ÅëÈ­ [0]_laroux_1 2 7 4" xfId="372"/>
    <cellStyle name="AeE­ [0]_laroux_1 2 7 5" xfId="373"/>
    <cellStyle name="ÅëÈ­ [0]_laroux_1 2 7 5" xfId="374"/>
    <cellStyle name="AeE­ [0]_laroux_1 2 7 6" xfId="375"/>
    <cellStyle name="ÅëÈ­ [0]_laroux_1 2 7 6" xfId="376"/>
    <cellStyle name="AeE­ [0]_laroux_1 2 8" xfId="377"/>
    <cellStyle name="ÅëÈ­ [0]_laroux_1 2 8" xfId="378"/>
    <cellStyle name="AeE­ [0]_laroux_1 2 8 2" xfId="379"/>
    <cellStyle name="ÅëÈ­ [0]_laroux_1 2 8 2" xfId="380"/>
    <cellStyle name="AeE­ [0]_laroux_1 2 8 3" xfId="381"/>
    <cellStyle name="ÅëÈ­ [0]_laroux_1 2 8 3" xfId="382"/>
    <cellStyle name="AeE­ [0]_laroux_1 2 8 4" xfId="383"/>
    <cellStyle name="ÅëÈ­ [0]_laroux_1 2 8 4" xfId="384"/>
    <cellStyle name="AeE­ [0]_laroux_1 2 8 5" xfId="385"/>
    <cellStyle name="ÅëÈ­ [0]_laroux_1 2 8 5" xfId="386"/>
    <cellStyle name="AeE­ [0]_laroux_1 2 8 6" xfId="387"/>
    <cellStyle name="ÅëÈ­ [0]_laroux_1 2 8 6" xfId="388"/>
    <cellStyle name="AeE­ [0]_laroux_1 2 9" xfId="389"/>
    <cellStyle name="ÅëÈ­ [0]_laroux_1 2 9" xfId="390"/>
    <cellStyle name="AeE­ [0]_laroux_1 2 9 2" xfId="391"/>
    <cellStyle name="ÅëÈ­ [0]_laroux_1 2 9 2" xfId="392"/>
    <cellStyle name="AeE­ [0]_laroux_1 2 9 3" xfId="393"/>
    <cellStyle name="ÅëÈ­ [0]_laroux_1 2 9 3" xfId="394"/>
    <cellStyle name="AeE­ [0]_laroux_1 2 9 4" xfId="395"/>
    <cellStyle name="ÅëÈ­ [0]_laroux_1 2 9 4" xfId="396"/>
    <cellStyle name="AeE­ [0]_laroux_1 2 9 5" xfId="397"/>
    <cellStyle name="ÅëÈ­ [0]_laroux_1 2 9 5" xfId="398"/>
    <cellStyle name="AeE­ [0]_laroux_1 2 9 6" xfId="399"/>
    <cellStyle name="ÅëÈ­ [0]_laroux_1 2 9 6" xfId="400"/>
    <cellStyle name="AeE­ [0]_laroux_1 3" xfId="401"/>
    <cellStyle name="ÅëÈ­ [0]_laroux_1 3" xfId="402"/>
    <cellStyle name="AeE­ [0]_laroux_1 3 2" xfId="403"/>
    <cellStyle name="ÅëÈ­ [0]_laroux_1 3 2" xfId="404"/>
    <cellStyle name="AeE­ [0]_laroux_1 3 2 2" xfId="405"/>
    <cellStyle name="ÅëÈ­ [0]_laroux_1 3 2 2" xfId="406"/>
    <cellStyle name="AeE­ [0]_laroux_1 3 2 3" xfId="407"/>
    <cellStyle name="ÅëÈ­ [0]_laroux_1 3 2 3" xfId="408"/>
    <cellStyle name="AeE­ [0]_laroux_1 3 2 4" xfId="409"/>
    <cellStyle name="ÅëÈ­ [0]_laroux_1 3 2 4" xfId="410"/>
    <cellStyle name="AeE­ [0]_laroux_1 3 2 5" xfId="411"/>
    <cellStyle name="ÅëÈ­ [0]_laroux_1 3 2 5" xfId="412"/>
    <cellStyle name="AeE­ [0]_laroux_1 3 2 6" xfId="413"/>
    <cellStyle name="ÅëÈ­ [0]_laroux_1 3 2 6" xfId="414"/>
    <cellStyle name="AeE­ [0]_laroux_1 3 3" xfId="415"/>
    <cellStyle name="ÅëÈ­ [0]_laroux_1 3 3" xfId="416"/>
    <cellStyle name="AeE­ [0]_laroux_1 3 3 2" xfId="417"/>
    <cellStyle name="ÅëÈ­ [0]_laroux_1 3 3 2" xfId="2818"/>
    <cellStyle name="AeE­ [0]_laroux_1 3 5" xfId="418"/>
    <cellStyle name="ÅëÈ­ [0]_laroux_1 3 5" xfId="419"/>
    <cellStyle name="AeE­ [0]_laroux_1 3 6" xfId="420"/>
    <cellStyle name="ÅëÈ­ [0]_laroux_1 3 6" xfId="421"/>
    <cellStyle name="AeE­ [0]_laroux_1 3 7" xfId="422"/>
    <cellStyle name="ÅëÈ­ [0]_laroux_1 3 7" xfId="423"/>
    <cellStyle name="AeE­ [0]_laroux_1 3 8" xfId="424"/>
    <cellStyle name="ÅëÈ­ [0]_laroux_1 3 8" xfId="425"/>
    <cellStyle name="AeE­ [0]_laroux_1 4 2" xfId="426"/>
    <cellStyle name="ÅëÈ­ [0]_laroux_1 4 2" xfId="427"/>
    <cellStyle name="AeE­ [0]_laroux_1 4 2 2" xfId="428"/>
    <cellStyle name="ÅëÈ­ [0]_laroux_1 4 2 2" xfId="429"/>
    <cellStyle name="AeE­ [0]_laroux_1 4 2 2 2" xfId="430"/>
    <cellStyle name="ÅëÈ­ [0]_laroux_1 4 2 2 2" xfId="431"/>
    <cellStyle name="AeE­ [0]_laroux_1 4 2 2 3" xfId="432"/>
    <cellStyle name="ÅëÈ­ [0]_laroux_1 4 2 2 3" xfId="433"/>
    <cellStyle name="AeE­ [0]_laroux_1 4 2 2 4" xfId="434"/>
    <cellStyle name="ÅëÈ­ [0]_laroux_1 4 2 2 4" xfId="435"/>
    <cellStyle name="AeE­ [0]_laroux_1 4 2 2 5" xfId="436"/>
    <cellStyle name="ÅëÈ­ [0]_laroux_1 4 2 2 5" xfId="437"/>
    <cellStyle name="AeE­ [0]_laroux_1 4 2 2 6" xfId="438"/>
    <cellStyle name="ÅëÈ­ [0]_laroux_1 4 2 2 6" xfId="439"/>
    <cellStyle name="AeE­ [0]_laroux_1 4 2 3" xfId="440"/>
    <cellStyle name="ÅëÈ­ [0]_laroux_1 4 2 3" xfId="441"/>
    <cellStyle name="AeE­ [0]_laroux_1 4 2 3 2" xfId="442"/>
    <cellStyle name="ÅëÈ­ [0]_laroux_1 4 2 3 2" xfId="443"/>
    <cellStyle name="AeE­ [0]_laroux_1 4 2 3 3" xfId="444"/>
    <cellStyle name="ÅëÈ­ [0]_laroux_1 4 2 3 3" xfId="445"/>
    <cellStyle name="AeE­ [0]_laroux_1 4 2 3 4" xfId="446"/>
    <cellStyle name="ÅëÈ­ [0]_laroux_1 4 2 3 4" xfId="447"/>
    <cellStyle name="AeE­ [0]_laroux_1 4 2 3 5" xfId="448"/>
    <cellStyle name="ÅëÈ­ [0]_laroux_1 4 2 3 5" xfId="449"/>
    <cellStyle name="AeE­ [0]_laroux_1 4 2 3 6" xfId="450"/>
    <cellStyle name="ÅëÈ­ [0]_laroux_1 4 2 3 6" xfId="451"/>
    <cellStyle name="AeE­ [0]_laroux_1 4 2 4" xfId="452"/>
    <cellStyle name="ÅëÈ­ [0]_laroux_1 4 2 4" xfId="453"/>
    <cellStyle name="AeE­ [0]_laroux_1 4 2 4 2" xfId="454"/>
    <cellStyle name="ÅëÈ­ [0]_laroux_1 4 2 4 2" xfId="2819"/>
    <cellStyle name="AeE­ [0]_laroux_1 4 2 6" xfId="455"/>
    <cellStyle name="ÅëÈ­ [0]_laroux_1 4 2 6" xfId="456"/>
    <cellStyle name="AeE­ [0]_laroux_1 4 2 7" xfId="457"/>
    <cellStyle name="ÅëÈ­ [0]_laroux_1 4 2 7" xfId="458"/>
    <cellStyle name="AeE­ [0]_laroux_1 4 2 8" xfId="459"/>
    <cellStyle name="ÅëÈ­ [0]_laroux_1 4 2 8" xfId="460"/>
    <cellStyle name="AeE­ [0]_laroux_1 4 2 9" xfId="461"/>
    <cellStyle name="ÅëÈ­ [0]_laroux_1 4 2 9" xfId="462"/>
    <cellStyle name="AeE­ [0]_laroux_1 4 4" xfId="463"/>
    <cellStyle name="ÅëÈ­ [0]_laroux_1 4 4" xfId="464"/>
    <cellStyle name="AeE­ [0]_laroux_1 4 4 2" xfId="465"/>
    <cellStyle name="ÅëÈ­ [0]_laroux_1 4 4 2" xfId="466"/>
    <cellStyle name="AeE­ [0]_laroux_1 4 4 3" xfId="467"/>
    <cellStyle name="ÅëÈ­ [0]_laroux_1 4 4 3" xfId="468"/>
    <cellStyle name="AeE­ [0]_laroux_1 4 4 4" xfId="469"/>
    <cellStyle name="ÅëÈ­ [0]_laroux_1 4 4 4" xfId="470"/>
    <cellStyle name="AeE­ [0]_laroux_1 4 4 5" xfId="471"/>
    <cellStyle name="ÅëÈ­ [0]_laroux_1 4 4 5" xfId="472"/>
    <cellStyle name="AeE­ [0]_laroux_1 4 4 6" xfId="473"/>
    <cellStyle name="ÅëÈ­ [0]_laroux_1 4 4 6" xfId="474"/>
    <cellStyle name="AeE­ [0]_laroux_1 4 5" xfId="475"/>
    <cellStyle name="ÅëÈ­ [0]_laroux_1 4 5" xfId="476"/>
    <cellStyle name="AeE­ [0]_laroux_1 4 5 2" xfId="477"/>
    <cellStyle name="ÅëÈ­ [0]_laroux_1 4 5 2" xfId="478"/>
    <cellStyle name="AeE­ [0]_laroux_1 4 5 3" xfId="479"/>
    <cellStyle name="ÅëÈ­ [0]_laroux_1 4 5 3" xfId="480"/>
    <cellStyle name="AeE­ [0]_laroux_1 4 5 4" xfId="481"/>
    <cellStyle name="ÅëÈ­ [0]_laroux_1 4 5 4" xfId="482"/>
    <cellStyle name="AeE­ [0]_laroux_1 4 5 5" xfId="483"/>
    <cellStyle name="ÅëÈ­ [0]_laroux_1 4 5 5" xfId="484"/>
    <cellStyle name="AeE­ [0]_laroux_1 4 5 6" xfId="485"/>
    <cellStyle name="ÅëÈ­ [0]_laroux_1 4 5 6" xfId="486"/>
    <cellStyle name="AeE­ [0]_laroux_1 5" xfId="487"/>
    <cellStyle name="ÅëÈ­ [0]_laroux_1 5" xfId="488"/>
    <cellStyle name="AeE­ [0]_laroux_1 5 2" xfId="489"/>
    <cellStyle name="ÅëÈ­ [0]_laroux_1 5 2" xfId="490"/>
    <cellStyle name="AeE­ [0]_laroux_1 5 2 2" xfId="491"/>
    <cellStyle name="ÅëÈ­ [0]_laroux_1 5 2 2" xfId="492"/>
    <cellStyle name="AeE­ [0]_laroux_1 5 2 2 2" xfId="493"/>
    <cellStyle name="ÅëÈ­ [0]_laroux_1 5 2 2 2" xfId="494"/>
    <cellStyle name="AeE­ [0]_laroux_1 5 2 2 3" xfId="495"/>
    <cellStyle name="ÅëÈ­ [0]_laroux_1 5 2 2 3" xfId="496"/>
    <cellStyle name="AeE­ [0]_laroux_1 5 2 2 4" xfId="497"/>
    <cellStyle name="ÅëÈ­ [0]_laroux_1 5 2 2 4" xfId="498"/>
    <cellStyle name="AeE­ [0]_laroux_1 5 2 2 5" xfId="499"/>
    <cellStyle name="ÅëÈ­ [0]_laroux_1 5 2 2 5" xfId="500"/>
    <cellStyle name="AeE­ [0]_laroux_1 5 2 2 6" xfId="501"/>
    <cellStyle name="ÅëÈ­ [0]_laroux_1 5 2 2 6" xfId="502"/>
    <cellStyle name="AeE­ [0]_laroux_1 5 2 3" xfId="503"/>
    <cellStyle name="ÅëÈ­ [0]_laroux_1 5 2 3" xfId="504"/>
    <cellStyle name="AeE­ [0]_laroux_1 5 2 3 2" xfId="505"/>
    <cellStyle name="ÅëÈ­ [0]_laroux_1 5 2 3 2" xfId="506"/>
    <cellStyle name="AeE­ [0]_laroux_1 5 2 3 3" xfId="507"/>
    <cellStyle name="ÅëÈ­ [0]_laroux_1 5 2 3 3" xfId="508"/>
    <cellStyle name="AeE­ [0]_laroux_1 5 2 3 4" xfId="509"/>
    <cellStyle name="ÅëÈ­ [0]_laroux_1 5 2 3 4" xfId="510"/>
    <cellStyle name="AeE­ [0]_laroux_1 5 2 3 5" xfId="511"/>
    <cellStyle name="ÅëÈ­ [0]_laroux_1 5 2 3 5" xfId="512"/>
    <cellStyle name="AeE­ [0]_laroux_1 5 2 3 6" xfId="513"/>
    <cellStyle name="ÅëÈ­ [0]_laroux_1 5 2 3 6" xfId="514"/>
    <cellStyle name="AeE­ [0]_laroux_1 5 2 4" xfId="515"/>
    <cellStyle name="ÅëÈ­ [0]_laroux_1 5 2 4" xfId="516"/>
    <cellStyle name="AeE­ [0]_laroux_1 5 2 4 2" xfId="517"/>
    <cellStyle name="ÅëÈ­ [0]_laroux_1 5 2 4 2" xfId="2820"/>
    <cellStyle name="AeE­ [0]_laroux_1 5 2 6" xfId="518"/>
    <cellStyle name="ÅëÈ­ [0]_laroux_1 5 2 6" xfId="519"/>
    <cellStyle name="AeE­ [0]_laroux_1 5 2 7" xfId="520"/>
    <cellStyle name="ÅëÈ­ [0]_laroux_1 5 2 7" xfId="521"/>
    <cellStyle name="AeE­ [0]_laroux_1 5 2 8" xfId="522"/>
    <cellStyle name="ÅëÈ­ [0]_laroux_1 5 2 8" xfId="523"/>
    <cellStyle name="AeE­ [0]_laroux_1 5 2 9" xfId="524"/>
    <cellStyle name="ÅëÈ­ [0]_laroux_1 5 2 9" xfId="525"/>
    <cellStyle name="AeE­ [0]_laroux_1 5 4" xfId="526"/>
    <cellStyle name="ÅëÈ­ [0]_laroux_1 5 4" xfId="527"/>
    <cellStyle name="AeE­ [0]_laroux_1 5 5" xfId="528"/>
    <cellStyle name="ÅëÈ­ [0]_laroux_1 5 5" xfId="529"/>
    <cellStyle name="AeE­ [0]_laroux_1 5 6" xfId="530"/>
    <cellStyle name="ÅëÈ­ [0]_laroux_1 5 6" xfId="531"/>
    <cellStyle name="AeE­ [0]_laroux_1 5 7" xfId="532"/>
    <cellStyle name="ÅëÈ­ [0]_laroux_1 5 7" xfId="533"/>
    <cellStyle name="AeE­ [0]_laroux_1 6" xfId="534"/>
    <cellStyle name="ÅëÈ­ [0]_laroux_1 6" xfId="535"/>
    <cellStyle name="AeE­ [0]_laroux_1 6 2" xfId="536"/>
    <cellStyle name="ÅëÈ­ [0]_laroux_1 6 2" xfId="537"/>
    <cellStyle name="AeE­ [0]_laroux_1 6 3" xfId="538"/>
    <cellStyle name="ÅëÈ­ [0]_laroux_1 6 3" xfId="539"/>
    <cellStyle name="AeE­ [0]_laroux_1 6 4" xfId="540"/>
    <cellStyle name="ÅëÈ­ [0]_laroux_1 6 4" xfId="541"/>
    <cellStyle name="AeE­ [0]_laroux_1 6 5" xfId="542"/>
    <cellStyle name="ÅëÈ­ [0]_laroux_1 6 5" xfId="543"/>
    <cellStyle name="AeE­ [0]_laroux_1 6 6" xfId="544"/>
    <cellStyle name="ÅëÈ­ [0]_laroux_1 6 6" xfId="545"/>
    <cellStyle name="AeE­ [0]_laroux_1 7" xfId="546"/>
    <cellStyle name="ÅëÈ­ [0]_laroux_1 7" xfId="547"/>
    <cellStyle name="AeE­ [0]_laroux_1 7 2" xfId="548"/>
    <cellStyle name="ÅëÈ­ [0]_laroux_1 7 2" xfId="549"/>
    <cellStyle name="AeE­ [0]_laroux_1 7 2 2" xfId="550"/>
    <cellStyle name="ÅëÈ­ [0]_laroux_1 7 2 2" xfId="551"/>
    <cellStyle name="AeE­ [0]_laroux_1 7 2 3" xfId="552"/>
    <cellStyle name="ÅëÈ­ [0]_laroux_1 7 2 3" xfId="553"/>
    <cellStyle name="AeE­ [0]_laroux_1 7 2 4" xfId="554"/>
    <cellStyle name="ÅëÈ­ [0]_laroux_1 7 2 4" xfId="555"/>
    <cellStyle name="AeE­ [0]_laroux_1 7 2 5" xfId="556"/>
    <cellStyle name="ÅëÈ­ [0]_laroux_1 7 2 5" xfId="557"/>
    <cellStyle name="AeE­ [0]_laroux_1 7 2 6" xfId="558"/>
    <cellStyle name="ÅëÈ­ [0]_laroux_1 7 2 6" xfId="559"/>
    <cellStyle name="AeE­ [0]_laroux_1 7 3" xfId="560"/>
    <cellStyle name="ÅëÈ­ [0]_laroux_1 7 3" xfId="561"/>
    <cellStyle name="AeE­ [0]_laroux_1 7 3 2" xfId="562"/>
    <cellStyle name="ÅëÈ­ [0]_laroux_1 7 3 2" xfId="563"/>
    <cellStyle name="AeE­ [0]_laroux_1 7 3 3" xfId="564"/>
    <cellStyle name="ÅëÈ­ [0]_laroux_1 7 3 3" xfId="565"/>
    <cellStyle name="AeE­ [0]_laroux_1 7 3 4" xfId="566"/>
    <cellStyle name="ÅëÈ­ [0]_laroux_1 7 3 4" xfId="567"/>
    <cellStyle name="AeE­ [0]_laroux_1 7 3 5" xfId="568"/>
    <cellStyle name="ÅëÈ­ [0]_laroux_1 7 3 5" xfId="569"/>
    <cellStyle name="AeE­ [0]_laroux_1 7 3 6" xfId="570"/>
    <cellStyle name="ÅëÈ­ [0]_laroux_1 7 3 6" xfId="571"/>
    <cellStyle name="AeE­ [0]_laroux_1 7 4" xfId="572"/>
    <cellStyle name="ÅëÈ­ [0]_laroux_1 7 4" xfId="573"/>
    <cellStyle name="AeE­ [0]_laroux_1 7 4 2" xfId="574"/>
    <cellStyle name="ÅëÈ­ [0]_laroux_1 7 4 2" xfId="2821"/>
    <cellStyle name="AeE­ [0]_laroux_1 7 6" xfId="575"/>
    <cellStyle name="ÅëÈ­ [0]_laroux_1 7 6" xfId="576"/>
    <cellStyle name="AeE­ [0]_laroux_1 7 7" xfId="577"/>
    <cellStyle name="ÅëÈ­ [0]_laroux_1 7 7" xfId="578"/>
    <cellStyle name="AeE­ [0]_laroux_1 7 8" xfId="579"/>
    <cellStyle name="ÅëÈ­ [0]_laroux_1 7 8" xfId="580"/>
    <cellStyle name="AeE­ [0]_laroux_1 7 9" xfId="581"/>
    <cellStyle name="ÅëÈ­ [0]_laroux_1 7 9" xfId="582"/>
    <cellStyle name="AeE­ [0]_laroux_1 8 2" xfId="583"/>
    <cellStyle name="ÅëÈ­ [0]_laroux_1 8 2" xfId="584"/>
    <cellStyle name="AeE­ [0]_laroux_1 8 2 2" xfId="585"/>
    <cellStyle name="ÅëÈ­ [0]_laroux_1 8 2 2" xfId="586"/>
    <cellStyle name="AeE­ [0]_laroux_1 8 2 3" xfId="587"/>
    <cellStyle name="ÅëÈ­ [0]_laroux_1 8 2 3" xfId="588"/>
    <cellStyle name="AeE­ [0]_laroux_1 8 2 4" xfId="589"/>
    <cellStyle name="ÅëÈ­ [0]_laroux_1 8 2 4" xfId="590"/>
    <cellStyle name="AeE­ [0]_laroux_1 8 2 5" xfId="591"/>
    <cellStyle name="ÅëÈ­ [0]_laroux_1 8 2 5" xfId="592"/>
    <cellStyle name="AeE­ [0]_laroux_1 8 2 6" xfId="593"/>
    <cellStyle name="ÅëÈ­ [0]_laroux_1 8 2 6" xfId="594"/>
    <cellStyle name="AeE­ [0]_laroux_1 8 3" xfId="595"/>
    <cellStyle name="ÅëÈ­ [0]_laroux_1 8 3" xfId="596"/>
    <cellStyle name="AeE­ [0]_laroux_1 8 3 2" xfId="597"/>
    <cellStyle name="ÅëÈ­ [0]_laroux_1 8 3 2" xfId="598"/>
    <cellStyle name="AeE­ [0]_laroux_1 8 3 3" xfId="599"/>
    <cellStyle name="ÅëÈ­ [0]_laroux_1 8 3 3" xfId="600"/>
    <cellStyle name="AeE­ [0]_laroux_1 8 3 4" xfId="601"/>
    <cellStyle name="ÅëÈ­ [0]_laroux_1 8 3 4" xfId="602"/>
    <cellStyle name="AeE­ [0]_laroux_1 8 3 5" xfId="603"/>
    <cellStyle name="ÅëÈ­ [0]_laroux_1 8 3 5" xfId="604"/>
    <cellStyle name="AeE­ [0]_laroux_1 8 3 6" xfId="605"/>
    <cellStyle name="ÅëÈ­ [0]_laroux_1 8 3 6" xfId="606"/>
    <cellStyle name="AeE­ [0]_laroux_1 9" xfId="607"/>
    <cellStyle name="ÅëÈ­ [0]_laroux_1 9" xfId="608"/>
    <cellStyle name="AeE­ [0]_laroux_1 9 2" xfId="609"/>
    <cellStyle name="ÅëÈ­ [0]_laroux_1 9 2" xfId="610"/>
    <cellStyle name="AeE­ [0]_laroux_1 9 3" xfId="611"/>
    <cellStyle name="ÅëÈ­ [0]_laroux_1 9 3" xfId="612"/>
    <cellStyle name="AeE­ [0]_laroux_1 9 4" xfId="613"/>
    <cellStyle name="ÅëÈ­ [0]_laroux_1 9 4" xfId="614"/>
    <cellStyle name="AeE­ [0]_laroux_1 9 5" xfId="615"/>
    <cellStyle name="ÅëÈ­ [0]_laroux_1 9 5" xfId="616"/>
    <cellStyle name="AeE­ [0]_laroux_1 9 6" xfId="617"/>
    <cellStyle name="ÅëÈ­ [0]_laroux_1 9 6" xfId="618"/>
    <cellStyle name="AeE­ [0]_laroux_2" xfId="619"/>
    <cellStyle name="ÅëÈ­ [0]_laroux_2" xfId="620"/>
    <cellStyle name="ÅëÈ­_»óºÎ¼ö·®Áý°è " xfId="621"/>
    <cellStyle name="AeE­_A¾CO½A¼³ " xfId="622"/>
    <cellStyle name="ÅëÈ­_laroux" xfId="623"/>
    <cellStyle name="AeE­_laroux_1" xfId="624"/>
    <cellStyle name="ÅëÈ­_laroux_1" xfId="625"/>
    <cellStyle name="AeE­_laroux_1 10" xfId="626"/>
    <cellStyle name="ÅëÈ­_laroux_1 10" xfId="627"/>
    <cellStyle name="AeE­_laroux_1 10 2" xfId="628"/>
    <cellStyle name="ÅëÈ­_laroux_1 10 2" xfId="629"/>
    <cellStyle name="AeE­_laroux_1 10 3" xfId="630"/>
    <cellStyle name="ÅëÈ­_laroux_1 10 3" xfId="631"/>
    <cellStyle name="AeE­_laroux_1 10 4" xfId="632"/>
    <cellStyle name="ÅëÈ­_laroux_1 10 4" xfId="633"/>
    <cellStyle name="AeE­_laroux_1 10 5" xfId="634"/>
    <cellStyle name="ÅëÈ­_laroux_1 10 5" xfId="635"/>
    <cellStyle name="AeE­_laroux_1 10 6" xfId="636"/>
    <cellStyle name="ÅëÈ­_laroux_1 10 6" xfId="637"/>
    <cellStyle name="AeE­_laroux_1 11" xfId="638"/>
    <cellStyle name="ÅëÈ­_laroux_1 11" xfId="639"/>
    <cellStyle name="AeE­_laroux_1 11 2" xfId="640"/>
    <cellStyle name="ÅëÈ­_laroux_1 11 2" xfId="641"/>
    <cellStyle name="AeE­_laroux_1 11 3" xfId="642"/>
    <cellStyle name="ÅëÈ­_laroux_1 11 3" xfId="643"/>
    <cellStyle name="AeE­_laroux_1 11 4" xfId="644"/>
    <cellStyle name="ÅëÈ­_laroux_1 11 4" xfId="645"/>
    <cellStyle name="AeE­_laroux_1 11 5" xfId="646"/>
    <cellStyle name="ÅëÈ­_laroux_1 11 5" xfId="647"/>
    <cellStyle name="AeE­_laroux_1 11 6" xfId="648"/>
    <cellStyle name="ÅëÈ­_laroux_1 11 6" xfId="649"/>
    <cellStyle name="AeE­_laroux_1 12" xfId="650"/>
    <cellStyle name="ÅëÈ­_laroux_1 12" xfId="651"/>
    <cellStyle name="AeE­_laroux_1 12 2" xfId="652"/>
    <cellStyle name="ÅëÈ­_laroux_1 12 2" xfId="653"/>
    <cellStyle name="AeE­_laroux_1 12 3" xfId="654"/>
    <cellStyle name="ÅëÈ­_laroux_1 12 3" xfId="655"/>
    <cellStyle name="AeE­_laroux_1 12 4" xfId="656"/>
    <cellStyle name="ÅëÈ­_laroux_1 12 4" xfId="657"/>
    <cellStyle name="AeE­_laroux_1 12 5" xfId="658"/>
    <cellStyle name="ÅëÈ­_laroux_1 12 5" xfId="659"/>
    <cellStyle name="AeE­_laroux_1 12 6" xfId="660"/>
    <cellStyle name="ÅëÈ­_laroux_1 12 6" xfId="661"/>
    <cellStyle name="AeE­_laroux_1 13" xfId="662"/>
    <cellStyle name="ÅëÈ­_laroux_1 13" xfId="663"/>
    <cellStyle name="AeE­_laroux_1 14" xfId="664"/>
    <cellStyle name="ÅëÈ­_laroux_1 14" xfId="665"/>
    <cellStyle name="AeE­_laroux_1 15" xfId="666"/>
    <cellStyle name="ÅëÈ­_laroux_1 15" xfId="667"/>
    <cellStyle name="AeE­_laroux_1 2" xfId="668"/>
    <cellStyle name="ÅëÈ­_laroux_1 2" xfId="669"/>
    <cellStyle name="AeE­_laroux_1 2 10" xfId="670"/>
    <cellStyle name="ÅëÈ­_laroux_1 2 10" xfId="671"/>
    <cellStyle name="AeE­_laroux_1 2 10 2" xfId="672"/>
    <cellStyle name="ÅëÈ­_laroux_1 2 10 2" xfId="673"/>
    <cellStyle name="AeE­_laroux_1 2 10 3" xfId="674"/>
    <cellStyle name="ÅëÈ­_laroux_1 2 10 3" xfId="675"/>
    <cellStyle name="AeE­_laroux_1 2 10 4" xfId="676"/>
    <cellStyle name="ÅëÈ­_laroux_1 2 10 4" xfId="677"/>
    <cellStyle name="AeE­_laroux_1 2 10 5" xfId="678"/>
    <cellStyle name="ÅëÈ­_laroux_1 2 10 5" xfId="679"/>
    <cellStyle name="AeE­_laroux_1 2 10 6" xfId="680"/>
    <cellStyle name="ÅëÈ­_laroux_1 2 10 6" xfId="681"/>
    <cellStyle name="AeE­_laroux_1 2 11" xfId="682"/>
    <cellStyle name="ÅëÈ­_laroux_1 2 11" xfId="683"/>
    <cellStyle name="AeE­_laroux_1 2 11 2" xfId="684"/>
    <cellStyle name="ÅëÈ­_laroux_1 2 11 2" xfId="685"/>
    <cellStyle name="AeE­_laroux_1 2 11 3" xfId="686"/>
    <cellStyle name="ÅëÈ­_laroux_1 2 11 3" xfId="687"/>
    <cellStyle name="AeE­_laroux_1 2 11 4" xfId="688"/>
    <cellStyle name="ÅëÈ­_laroux_1 2 11 4" xfId="689"/>
    <cellStyle name="AeE­_laroux_1 2 11 5" xfId="690"/>
    <cellStyle name="ÅëÈ­_laroux_1 2 11 5" xfId="691"/>
    <cellStyle name="AeE­_laroux_1 2 11 6" xfId="692"/>
    <cellStyle name="ÅëÈ­_laroux_1 2 11 6" xfId="693"/>
    <cellStyle name="AeE­_laroux_1 2 12" xfId="694"/>
    <cellStyle name="ÅëÈ­_laroux_1 2 12" xfId="695"/>
    <cellStyle name="AeE­_laroux_1 2 12 2" xfId="696"/>
    <cellStyle name="ÅëÈ­_laroux_1 2 12 2" xfId="697"/>
    <cellStyle name="AeE­_laroux_1 2 12 3" xfId="698"/>
    <cellStyle name="ÅëÈ­_laroux_1 2 12 3" xfId="699"/>
    <cellStyle name="AeE­_laroux_1 2 12 4" xfId="700"/>
    <cellStyle name="ÅëÈ­_laroux_1 2 12 4" xfId="701"/>
    <cellStyle name="AeE­_laroux_1 2 12 5" xfId="702"/>
    <cellStyle name="ÅëÈ­_laroux_1 2 12 5" xfId="703"/>
    <cellStyle name="AeE­_laroux_1 2 12 6" xfId="704"/>
    <cellStyle name="ÅëÈ­_laroux_1 2 12 6" xfId="705"/>
    <cellStyle name="AeE­_laroux_1 2 13" xfId="706"/>
    <cellStyle name="ÅëÈ­_laroux_1 2 13" xfId="707"/>
    <cellStyle name="AeE­_laroux_1 2 13 2" xfId="708"/>
    <cellStyle name="ÅëÈ­_laroux_1 2 13 2" xfId="709"/>
    <cellStyle name="AeE­_laroux_1 2 13 3" xfId="710"/>
    <cellStyle name="ÅëÈ­_laroux_1 2 13 3" xfId="711"/>
    <cellStyle name="AeE­_laroux_1 2 13 4" xfId="712"/>
    <cellStyle name="ÅëÈ­_laroux_1 2 13 4" xfId="713"/>
    <cellStyle name="AeE­_laroux_1 2 13 5" xfId="714"/>
    <cellStyle name="ÅëÈ­_laroux_1 2 13 5" xfId="715"/>
    <cellStyle name="AeE­_laroux_1 2 13 6" xfId="716"/>
    <cellStyle name="ÅëÈ­_laroux_1 2 13 6" xfId="717"/>
    <cellStyle name="AeE­_laroux_1 2 14" xfId="718"/>
    <cellStyle name="ÅëÈ­_laroux_1 2 14" xfId="719"/>
    <cellStyle name="AeE­_laroux_1 2 14 2" xfId="720"/>
    <cellStyle name="ÅëÈ­_laroux_1 2 14 2" xfId="721"/>
    <cellStyle name="AeE­_laroux_1 2 14 3" xfId="722"/>
    <cellStyle name="ÅëÈ­_laroux_1 2 14 3" xfId="723"/>
    <cellStyle name="AeE­_laroux_1 2 14 4" xfId="724"/>
    <cellStyle name="ÅëÈ­_laroux_1 2 14 4" xfId="725"/>
    <cellStyle name="AeE­_laroux_1 2 14 5" xfId="726"/>
    <cellStyle name="ÅëÈ­_laroux_1 2 14 5" xfId="727"/>
    <cellStyle name="AeE­_laroux_1 2 14 6" xfId="728"/>
    <cellStyle name="ÅëÈ­_laroux_1 2 14 6" xfId="729"/>
    <cellStyle name="AeE­_laroux_1 2 15" xfId="730"/>
    <cellStyle name="ÅëÈ­_laroux_1 2 15" xfId="731"/>
    <cellStyle name="AeE­_laroux_1 2 15 2" xfId="732"/>
    <cellStyle name="ÅëÈ­_laroux_1 2 15 2" xfId="733"/>
    <cellStyle name="AeE­_laroux_1 2 15 3" xfId="734"/>
    <cellStyle name="ÅëÈ­_laroux_1 2 15 3" xfId="735"/>
    <cellStyle name="AeE­_laroux_1 2 15 4" xfId="736"/>
    <cellStyle name="ÅëÈ­_laroux_1 2 15 4" xfId="737"/>
    <cellStyle name="AeE­_laroux_1 2 15 5" xfId="738"/>
    <cellStyle name="ÅëÈ­_laroux_1 2 15 5" xfId="739"/>
    <cellStyle name="AeE­_laroux_1 2 15 6" xfId="740"/>
    <cellStyle name="ÅëÈ­_laroux_1 2 15 6" xfId="741"/>
    <cellStyle name="AeE­_laroux_1 2 16" xfId="742"/>
    <cellStyle name="ÅëÈ­_laroux_1 2 16" xfId="743"/>
    <cellStyle name="AeE­_laroux_1 2 16 2" xfId="744"/>
    <cellStyle name="ÅëÈ­_laroux_1 2 16 2" xfId="745"/>
    <cellStyle name="AeE­_laroux_1 2 16 3" xfId="746"/>
    <cellStyle name="ÅëÈ­_laroux_1 2 16 3" xfId="747"/>
    <cellStyle name="AeE­_laroux_1 2 16 4" xfId="748"/>
    <cellStyle name="ÅëÈ­_laroux_1 2 16 4" xfId="749"/>
    <cellStyle name="AeE­_laroux_1 2 16 5" xfId="750"/>
    <cellStyle name="ÅëÈ­_laroux_1 2 16 5" xfId="751"/>
    <cellStyle name="AeE­_laroux_1 2 16 6" xfId="752"/>
    <cellStyle name="ÅëÈ­_laroux_1 2 16 6" xfId="753"/>
    <cellStyle name="AeE­_laroux_1 2 17" xfId="754"/>
    <cellStyle name="ÅëÈ­_laroux_1 2 17" xfId="755"/>
    <cellStyle name="AeE­_laroux_1 2 18" xfId="756"/>
    <cellStyle name="ÅëÈ­_laroux_1 2 18" xfId="757"/>
    <cellStyle name="AeE­_laroux_1 2 19" xfId="758"/>
    <cellStyle name="ÅëÈ­_laroux_1 2 19" xfId="759"/>
    <cellStyle name="AeE­_laroux_1 2 2" xfId="760"/>
    <cellStyle name="ÅëÈ­_laroux_1 2 2" xfId="761"/>
    <cellStyle name="AeE­_laroux_1 2 2 2" xfId="762"/>
    <cellStyle name="ÅëÈ­_laroux_1 2 2 2" xfId="763"/>
    <cellStyle name="AeE­_laroux_1 2 2 2 2" xfId="764"/>
    <cellStyle name="ÅëÈ­_laroux_1 2 2 2 2" xfId="765"/>
    <cellStyle name="AeE­_laroux_1 2 2 2 2 2" xfId="766"/>
    <cellStyle name="ÅëÈ­_laroux_1 2 2 2 2 2" xfId="767"/>
    <cellStyle name="AeE­_laroux_1 2 2 2 2 3" xfId="768"/>
    <cellStyle name="ÅëÈ­_laroux_1 2 2 2 2 3" xfId="769"/>
    <cellStyle name="AeE­_laroux_1 2 2 2 2 4" xfId="770"/>
    <cellStyle name="ÅëÈ­_laroux_1 2 2 2 2 4" xfId="771"/>
    <cellStyle name="AeE­_laroux_1 2 2 2 2 5" xfId="772"/>
    <cellStyle name="ÅëÈ­_laroux_1 2 2 2 2 5" xfId="773"/>
    <cellStyle name="AeE­_laroux_1 2 2 2 2 6" xfId="774"/>
    <cellStyle name="ÅëÈ­_laroux_1 2 2 2 2 6" xfId="775"/>
    <cellStyle name="AeE­_laroux_1 2 2 2 3" xfId="776"/>
    <cellStyle name="ÅëÈ­_laroux_1 2 2 2 3" xfId="777"/>
    <cellStyle name="AeE­_laroux_1 2 2 2 3 2" xfId="778"/>
    <cellStyle name="ÅëÈ­_laroux_1 2 2 2 3 2" xfId="779"/>
    <cellStyle name="AeE­_laroux_1 2 2 2 3 3" xfId="780"/>
    <cellStyle name="ÅëÈ­_laroux_1 2 2 2 3 3" xfId="781"/>
    <cellStyle name="AeE­_laroux_1 2 2 2 3 4" xfId="782"/>
    <cellStyle name="ÅëÈ­_laroux_1 2 2 2 3 4" xfId="783"/>
    <cellStyle name="AeE­_laroux_1 2 2 2 3 5" xfId="784"/>
    <cellStyle name="ÅëÈ­_laroux_1 2 2 2 3 5" xfId="785"/>
    <cellStyle name="AeE­_laroux_1 2 2 2 3 6" xfId="786"/>
    <cellStyle name="ÅëÈ­_laroux_1 2 2 2 3 6" xfId="787"/>
    <cellStyle name="AeE­_laroux_1 2 2 2 4" xfId="788"/>
    <cellStyle name="ÅëÈ­_laroux_1 2 2 2 4" xfId="789"/>
    <cellStyle name="AeE­_laroux_1 2 2 2 4 2" xfId="790"/>
    <cellStyle name="ÅëÈ­_laroux_1 2 2 2 4 2" xfId="2822"/>
    <cellStyle name="AeE­_laroux_1 2 2 2 6" xfId="791"/>
    <cellStyle name="ÅëÈ­_laroux_1 2 2 2 6" xfId="792"/>
    <cellStyle name="AeE­_laroux_1 2 2 2 7" xfId="793"/>
    <cellStyle name="ÅëÈ­_laroux_1 2 2 2 7" xfId="794"/>
    <cellStyle name="AeE­_laroux_1 2 2 2 8" xfId="795"/>
    <cellStyle name="ÅëÈ­_laroux_1 2 2 2 8" xfId="796"/>
    <cellStyle name="AeE­_laroux_1 2 2 2 9" xfId="797"/>
    <cellStyle name="ÅëÈ­_laroux_1 2 2 2 9" xfId="798"/>
    <cellStyle name="AeE­_laroux_1 2 2 4" xfId="799"/>
    <cellStyle name="ÅëÈ­_laroux_1 2 2 4" xfId="800"/>
    <cellStyle name="AeE­_laroux_1 2 2 4 2" xfId="801"/>
    <cellStyle name="ÅëÈ­_laroux_1 2 2 4 2" xfId="802"/>
    <cellStyle name="AeE­_laroux_1 2 2 4 3" xfId="803"/>
    <cellStyle name="ÅëÈ­_laroux_1 2 2 4 3" xfId="804"/>
    <cellStyle name="AeE­_laroux_1 2 2 4 4" xfId="805"/>
    <cellStyle name="ÅëÈ­_laroux_1 2 2 4 4" xfId="806"/>
    <cellStyle name="AeE­_laroux_1 2 2 4 5" xfId="807"/>
    <cellStyle name="ÅëÈ­_laroux_1 2 2 4 5" xfId="808"/>
    <cellStyle name="AeE­_laroux_1 2 2 4 6" xfId="809"/>
    <cellStyle name="ÅëÈ­_laroux_1 2 2 4 6" xfId="810"/>
    <cellStyle name="AeE­_laroux_1 2 2 5" xfId="811"/>
    <cellStyle name="ÅëÈ­_laroux_1 2 2 5" xfId="812"/>
    <cellStyle name="AeE­_laroux_1 2 2 5 2" xfId="813"/>
    <cellStyle name="ÅëÈ­_laroux_1 2 2 5 2" xfId="2823"/>
    <cellStyle name="AeE­_laroux_1 2 2 7" xfId="814"/>
    <cellStyle name="ÅëÈ­_laroux_1 2 2 7" xfId="815"/>
    <cellStyle name="AeE­_laroux_1 2 2 8" xfId="816"/>
    <cellStyle name="ÅëÈ­_laroux_1 2 2 8" xfId="817"/>
    <cellStyle name="AeE­_laroux_1 2 2 9" xfId="818"/>
    <cellStyle name="ÅëÈ­_laroux_1 2 2 9" xfId="819"/>
    <cellStyle name="AeE­_laroux_1 2 20" xfId="820"/>
    <cellStyle name="ÅëÈ­_laroux_1 2 20" xfId="821"/>
    <cellStyle name="AeE­_laroux_1 2 3" xfId="822"/>
    <cellStyle name="ÅëÈ­_laroux_1 2 3" xfId="823"/>
    <cellStyle name="AeE­_laroux_1 2 4" xfId="824"/>
    <cellStyle name="ÅëÈ­_laroux_1 2 4" xfId="825"/>
    <cellStyle name="AeE­_laroux_1 2 4 2" xfId="826"/>
    <cellStyle name="ÅëÈ­_laroux_1 2 4 2" xfId="827"/>
    <cellStyle name="AeE­_laroux_1 2 4 3" xfId="828"/>
    <cellStyle name="ÅëÈ­_laroux_1 2 4 3" xfId="829"/>
    <cellStyle name="AeE­_laroux_1 2 4 4" xfId="830"/>
    <cellStyle name="ÅëÈ­_laroux_1 2 4 4" xfId="831"/>
    <cellStyle name="AeE­_laroux_1 2 4 5" xfId="832"/>
    <cellStyle name="ÅëÈ­_laroux_1 2 4 5" xfId="833"/>
    <cellStyle name="AeE­_laroux_1 2 4 6" xfId="834"/>
    <cellStyle name="ÅëÈ­_laroux_1 2 4 6" xfId="835"/>
    <cellStyle name="AeE­_laroux_1 2 5" xfId="836"/>
    <cellStyle name="ÅëÈ­_laroux_1 2 5" xfId="837"/>
    <cellStyle name="AeE­_laroux_1 2 5 2" xfId="838"/>
    <cellStyle name="ÅëÈ­_laroux_1 2 5 2" xfId="839"/>
    <cellStyle name="AeE­_laroux_1 2 5 3" xfId="840"/>
    <cellStyle name="ÅëÈ­_laroux_1 2 5 3" xfId="841"/>
    <cellStyle name="AeE­_laroux_1 2 5 4" xfId="842"/>
    <cellStyle name="ÅëÈ­_laroux_1 2 5 4" xfId="843"/>
    <cellStyle name="AeE­_laroux_1 2 5 5" xfId="844"/>
    <cellStyle name="ÅëÈ­_laroux_1 2 5 5" xfId="845"/>
    <cellStyle name="AeE­_laroux_1 2 5 6" xfId="846"/>
    <cellStyle name="ÅëÈ­_laroux_1 2 5 6" xfId="847"/>
    <cellStyle name="AeE­_laroux_1 2 6" xfId="848"/>
    <cellStyle name="ÅëÈ­_laroux_1 2 6" xfId="849"/>
    <cellStyle name="AeE­_laroux_1 2 6 2" xfId="850"/>
    <cellStyle name="ÅëÈ­_laroux_1 2 6 2" xfId="851"/>
    <cellStyle name="AeE­_laroux_1 2 6 3" xfId="852"/>
    <cellStyle name="ÅëÈ­_laroux_1 2 6 3" xfId="853"/>
    <cellStyle name="AeE­_laroux_1 2 6 4" xfId="854"/>
    <cellStyle name="ÅëÈ­_laroux_1 2 6 4" xfId="855"/>
    <cellStyle name="AeE­_laroux_1 2 6 5" xfId="856"/>
    <cellStyle name="ÅëÈ­_laroux_1 2 6 5" xfId="857"/>
    <cellStyle name="AeE­_laroux_1 2 6 6" xfId="858"/>
    <cellStyle name="ÅëÈ­_laroux_1 2 6 6" xfId="859"/>
    <cellStyle name="AeE­_laroux_1 2 7" xfId="860"/>
    <cellStyle name="ÅëÈ­_laroux_1 2 7" xfId="861"/>
    <cellStyle name="AeE­_laroux_1 2 7 2" xfId="862"/>
    <cellStyle name="ÅëÈ­_laroux_1 2 7 2" xfId="863"/>
    <cellStyle name="AeE­_laroux_1 2 7 3" xfId="864"/>
    <cellStyle name="ÅëÈ­_laroux_1 2 7 3" xfId="865"/>
    <cellStyle name="AeE­_laroux_1 2 7 4" xfId="866"/>
    <cellStyle name="ÅëÈ­_laroux_1 2 7 4" xfId="867"/>
    <cellStyle name="AeE­_laroux_1 2 7 5" xfId="868"/>
    <cellStyle name="ÅëÈ­_laroux_1 2 7 5" xfId="869"/>
    <cellStyle name="AeE­_laroux_1 2 7 6" xfId="870"/>
    <cellStyle name="ÅëÈ­_laroux_1 2 7 6" xfId="871"/>
    <cellStyle name="AeE­_laroux_1 2 8" xfId="872"/>
    <cellStyle name="ÅëÈ­_laroux_1 2 8" xfId="873"/>
    <cellStyle name="AeE­_laroux_1 2 8 2" xfId="874"/>
    <cellStyle name="ÅëÈ­_laroux_1 2 8 2" xfId="875"/>
    <cellStyle name="AeE­_laroux_1 2 8 3" xfId="876"/>
    <cellStyle name="ÅëÈ­_laroux_1 2 8 3" xfId="877"/>
    <cellStyle name="AeE­_laroux_1 2 8 4" xfId="878"/>
    <cellStyle name="ÅëÈ­_laroux_1 2 8 4" xfId="879"/>
    <cellStyle name="AeE­_laroux_1 2 8 5" xfId="880"/>
    <cellStyle name="ÅëÈ­_laroux_1 2 8 5" xfId="881"/>
    <cellStyle name="AeE­_laroux_1 2 8 6" xfId="882"/>
    <cellStyle name="ÅëÈ­_laroux_1 2 8 6" xfId="883"/>
    <cellStyle name="AeE­_laroux_1 2 9" xfId="884"/>
    <cellStyle name="ÅëÈ­_laroux_1 2 9" xfId="885"/>
    <cellStyle name="AeE­_laroux_1 2 9 2" xfId="886"/>
    <cellStyle name="ÅëÈ­_laroux_1 2 9 2" xfId="887"/>
    <cellStyle name="AeE­_laroux_1 2 9 3" xfId="888"/>
    <cellStyle name="ÅëÈ­_laroux_1 2 9 3" xfId="889"/>
    <cellStyle name="AeE­_laroux_1 2 9 4" xfId="890"/>
    <cellStyle name="ÅëÈ­_laroux_1 2 9 4" xfId="891"/>
    <cellStyle name="AeE­_laroux_1 2 9 5" xfId="892"/>
    <cellStyle name="ÅëÈ­_laroux_1 2 9 5" xfId="893"/>
    <cellStyle name="AeE­_laroux_1 2 9 6" xfId="894"/>
    <cellStyle name="ÅëÈ­_laroux_1 2 9 6" xfId="895"/>
    <cellStyle name="AeE­_laroux_1 3" xfId="896"/>
    <cellStyle name="ÅëÈ­_laroux_1 3" xfId="897"/>
    <cellStyle name="AeE­_laroux_1 3 2" xfId="898"/>
    <cellStyle name="ÅëÈ­_laroux_1 3 2" xfId="899"/>
    <cellStyle name="AeE­_laroux_1 3 2 2" xfId="900"/>
    <cellStyle name="ÅëÈ­_laroux_1 3 2 2" xfId="901"/>
    <cellStyle name="AeE­_laroux_1 3 2 3" xfId="902"/>
    <cellStyle name="ÅëÈ­_laroux_1 3 2 3" xfId="903"/>
    <cellStyle name="AeE­_laroux_1 3 2 4" xfId="904"/>
    <cellStyle name="ÅëÈ­_laroux_1 3 2 4" xfId="905"/>
    <cellStyle name="AeE­_laroux_1 3 2 5" xfId="906"/>
    <cellStyle name="ÅëÈ­_laroux_1 3 2 5" xfId="907"/>
    <cellStyle name="AeE­_laroux_1 3 2 6" xfId="908"/>
    <cellStyle name="ÅëÈ­_laroux_1 3 2 6" xfId="909"/>
    <cellStyle name="AeE­_laroux_1 3 3" xfId="910"/>
    <cellStyle name="ÅëÈ­_laroux_1 3 3" xfId="911"/>
    <cellStyle name="AeE­_laroux_1 3 3 2" xfId="912"/>
    <cellStyle name="ÅëÈ­_laroux_1 3 3 2" xfId="2824"/>
    <cellStyle name="AeE­_laroux_1 3 5" xfId="913"/>
    <cellStyle name="ÅëÈ­_laroux_1 3 5" xfId="914"/>
    <cellStyle name="AeE­_laroux_1 3 6" xfId="915"/>
    <cellStyle name="ÅëÈ­_laroux_1 3 6" xfId="916"/>
    <cellStyle name="AeE­_laroux_1 3 7" xfId="917"/>
    <cellStyle name="ÅëÈ­_laroux_1 3 7" xfId="918"/>
    <cellStyle name="AeE­_laroux_1 3 8" xfId="919"/>
    <cellStyle name="ÅëÈ­_laroux_1 3 8" xfId="920"/>
    <cellStyle name="AeE­_laroux_1 4 2" xfId="921"/>
    <cellStyle name="ÅëÈ­_laroux_1 4 2" xfId="922"/>
    <cellStyle name="AeE­_laroux_1 4 2 2" xfId="923"/>
    <cellStyle name="ÅëÈ­_laroux_1 4 2 2" xfId="924"/>
    <cellStyle name="AeE­_laroux_1 4 2 2 2" xfId="925"/>
    <cellStyle name="ÅëÈ­_laroux_1 4 2 2 2" xfId="926"/>
    <cellStyle name="AeE­_laroux_1 4 2 2 3" xfId="927"/>
    <cellStyle name="ÅëÈ­_laroux_1 4 2 2 3" xfId="928"/>
    <cellStyle name="AeE­_laroux_1 4 2 2 4" xfId="929"/>
    <cellStyle name="ÅëÈ­_laroux_1 4 2 2 4" xfId="930"/>
    <cellStyle name="AeE­_laroux_1 4 2 2 5" xfId="931"/>
    <cellStyle name="ÅëÈ­_laroux_1 4 2 2 5" xfId="932"/>
    <cellStyle name="AeE­_laroux_1 4 2 2 6" xfId="933"/>
    <cellStyle name="ÅëÈ­_laroux_1 4 2 2 6" xfId="934"/>
    <cellStyle name="AeE­_laroux_1 4 2 3" xfId="935"/>
    <cellStyle name="ÅëÈ­_laroux_1 4 2 3" xfId="936"/>
    <cellStyle name="AeE­_laroux_1 4 2 3 2" xfId="937"/>
    <cellStyle name="ÅëÈ­_laroux_1 4 2 3 2" xfId="938"/>
    <cellStyle name="AeE­_laroux_1 4 2 3 3" xfId="939"/>
    <cellStyle name="ÅëÈ­_laroux_1 4 2 3 3" xfId="940"/>
    <cellStyle name="AeE­_laroux_1 4 2 3 4" xfId="941"/>
    <cellStyle name="ÅëÈ­_laroux_1 4 2 3 4" xfId="942"/>
    <cellStyle name="AeE­_laroux_1 4 2 3 5" xfId="943"/>
    <cellStyle name="ÅëÈ­_laroux_1 4 2 3 5" xfId="944"/>
    <cellStyle name="AeE­_laroux_1 4 2 3 6" xfId="945"/>
    <cellStyle name="ÅëÈ­_laroux_1 4 2 3 6" xfId="946"/>
    <cellStyle name="AeE­_laroux_1 4 2 4" xfId="947"/>
    <cellStyle name="ÅëÈ­_laroux_1 4 2 4" xfId="948"/>
    <cellStyle name="AeE­_laroux_1 4 2 4 2" xfId="949"/>
    <cellStyle name="ÅëÈ­_laroux_1 4 2 4 2" xfId="2825"/>
    <cellStyle name="AeE­_laroux_1 4 2 6" xfId="950"/>
    <cellStyle name="ÅëÈ­_laroux_1 4 2 6" xfId="951"/>
    <cellStyle name="AeE­_laroux_1 4 2 7" xfId="952"/>
    <cellStyle name="ÅëÈ­_laroux_1 4 2 7" xfId="953"/>
    <cellStyle name="AeE­_laroux_1 4 2 8" xfId="954"/>
    <cellStyle name="ÅëÈ­_laroux_1 4 2 8" xfId="955"/>
    <cellStyle name="AeE­_laroux_1 4 2 9" xfId="956"/>
    <cellStyle name="ÅëÈ­_laroux_1 4 2 9" xfId="957"/>
    <cellStyle name="AeE­_laroux_1 4 4" xfId="958"/>
    <cellStyle name="ÅëÈ­_laroux_1 4 4" xfId="959"/>
    <cellStyle name="AeE­_laroux_1 4 4 2" xfId="960"/>
    <cellStyle name="ÅëÈ­_laroux_1 4 4 2" xfId="961"/>
    <cellStyle name="AeE­_laroux_1 4 4 3" xfId="962"/>
    <cellStyle name="ÅëÈ­_laroux_1 4 4 3" xfId="963"/>
    <cellStyle name="AeE­_laroux_1 4 4 4" xfId="964"/>
    <cellStyle name="ÅëÈ­_laroux_1 4 4 4" xfId="965"/>
    <cellStyle name="AeE­_laroux_1 4 4 5" xfId="966"/>
    <cellStyle name="ÅëÈ­_laroux_1 4 4 5" xfId="967"/>
    <cellStyle name="AeE­_laroux_1 4 4 6" xfId="968"/>
    <cellStyle name="ÅëÈ­_laroux_1 4 4 6" xfId="969"/>
    <cellStyle name="AeE­_laroux_1 4 5" xfId="970"/>
    <cellStyle name="ÅëÈ­_laroux_1 4 5" xfId="971"/>
    <cellStyle name="AeE­_laroux_1 4 5 2" xfId="972"/>
    <cellStyle name="ÅëÈ­_laroux_1 4 5 2" xfId="973"/>
    <cellStyle name="AeE­_laroux_1 4 5 3" xfId="974"/>
    <cellStyle name="ÅëÈ­_laroux_1 4 5 3" xfId="975"/>
    <cellStyle name="AeE­_laroux_1 4 5 4" xfId="976"/>
    <cellStyle name="ÅëÈ­_laroux_1 4 5 4" xfId="977"/>
    <cellStyle name="AeE­_laroux_1 4 5 5" xfId="978"/>
    <cellStyle name="ÅëÈ­_laroux_1 4 5 5" xfId="979"/>
    <cellStyle name="AeE­_laroux_1 4 5 6" xfId="980"/>
    <cellStyle name="ÅëÈ­_laroux_1 4 5 6" xfId="981"/>
    <cellStyle name="AeE­_laroux_1 5" xfId="982"/>
    <cellStyle name="ÅëÈ­_laroux_1 5" xfId="983"/>
    <cellStyle name="AeE­_laroux_1 5 2" xfId="984"/>
    <cellStyle name="ÅëÈ­_laroux_1 5 2" xfId="985"/>
    <cellStyle name="AeE­_laroux_1 5 2 2" xfId="986"/>
    <cellStyle name="ÅëÈ­_laroux_1 5 2 2" xfId="987"/>
    <cellStyle name="AeE­_laroux_1 5 2 2 2" xfId="988"/>
    <cellStyle name="ÅëÈ­_laroux_1 5 2 2 2" xfId="989"/>
    <cellStyle name="AeE­_laroux_1 5 2 2 3" xfId="990"/>
    <cellStyle name="ÅëÈ­_laroux_1 5 2 2 3" xfId="991"/>
    <cellStyle name="AeE­_laroux_1 5 2 2 4" xfId="992"/>
    <cellStyle name="ÅëÈ­_laroux_1 5 2 2 4" xfId="993"/>
    <cellStyle name="AeE­_laroux_1 5 2 2 5" xfId="994"/>
    <cellStyle name="ÅëÈ­_laroux_1 5 2 2 5" xfId="995"/>
    <cellStyle name="AeE­_laroux_1 5 2 2 6" xfId="996"/>
    <cellStyle name="ÅëÈ­_laroux_1 5 2 2 6" xfId="997"/>
    <cellStyle name="AeE­_laroux_1 5 2 3" xfId="998"/>
    <cellStyle name="ÅëÈ­_laroux_1 5 2 3" xfId="999"/>
    <cellStyle name="AeE­_laroux_1 5 2 3 2" xfId="1000"/>
    <cellStyle name="ÅëÈ­_laroux_1 5 2 3 2" xfId="1001"/>
    <cellStyle name="AeE­_laroux_1 5 2 3 3" xfId="1002"/>
    <cellStyle name="ÅëÈ­_laroux_1 5 2 3 3" xfId="1003"/>
    <cellStyle name="AeE­_laroux_1 5 2 3 4" xfId="1004"/>
    <cellStyle name="ÅëÈ­_laroux_1 5 2 3 4" xfId="1005"/>
    <cellStyle name="AeE­_laroux_1 5 2 3 5" xfId="1006"/>
    <cellStyle name="ÅëÈ­_laroux_1 5 2 3 5" xfId="1007"/>
    <cellStyle name="AeE­_laroux_1 5 2 3 6" xfId="1008"/>
    <cellStyle name="ÅëÈ­_laroux_1 5 2 3 6" xfId="1009"/>
    <cellStyle name="AeE­_laroux_1 5 2 4" xfId="1010"/>
    <cellStyle name="ÅëÈ­_laroux_1 5 2 4" xfId="1011"/>
    <cellStyle name="AeE­_laroux_1 5 2 4 2" xfId="1012"/>
    <cellStyle name="ÅëÈ­_laroux_1 5 2 4 2" xfId="2826"/>
    <cellStyle name="AeE­_laroux_1 5 2 6" xfId="1013"/>
    <cellStyle name="ÅëÈ­_laroux_1 5 2 6" xfId="1014"/>
    <cellStyle name="AeE­_laroux_1 5 2 7" xfId="1015"/>
    <cellStyle name="ÅëÈ­_laroux_1 5 2 7" xfId="1016"/>
    <cellStyle name="AeE­_laroux_1 5 2 8" xfId="1017"/>
    <cellStyle name="ÅëÈ­_laroux_1 5 2 8" xfId="1018"/>
    <cellStyle name="AeE­_laroux_1 5 2 9" xfId="1019"/>
    <cellStyle name="ÅëÈ­_laroux_1 5 2 9" xfId="1020"/>
    <cellStyle name="AeE­_laroux_1 5 4" xfId="1021"/>
    <cellStyle name="ÅëÈ­_laroux_1 5 4" xfId="1022"/>
    <cellStyle name="AeE­_laroux_1 5 5" xfId="1023"/>
    <cellStyle name="ÅëÈ­_laroux_1 5 5" xfId="1024"/>
    <cellStyle name="AeE­_laroux_1 5 6" xfId="1025"/>
    <cellStyle name="ÅëÈ­_laroux_1 5 6" xfId="1026"/>
    <cellStyle name="AeE­_laroux_1 5 7" xfId="1027"/>
    <cellStyle name="ÅëÈ­_laroux_1 5 7" xfId="1028"/>
    <cellStyle name="AeE­_laroux_1 6" xfId="1029"/>
    <cellStyle name="ÅëÈ­_laroux_1 6" xfId="1030"/>
    <cellStyle name="AeE­_laroux_1 6 2" xfId="1031"/>
    <cellStyle name="ÅëÈ­_laroux_1 6 2" xfId="1032"/>
    <cellStyle name="AeE­_laroux_1 6 3" xfId="1033"/>
    <cellStyle name="ÅëÈ­_laroux_1 6 3" xfId="1034"/>
    <cellStyle name="AeE­_laroux_1 6 4" xfId="1035"/>
    <cellStyle name="ÅëÈ­_laroux_1 6 4" xfId="1036"/>
    <cellStyle name="AeE­_laroux_1 6 5" xfId="1037"/>
    <cellStyle name="ÅëÈ­_laroux_1 6 5" xfId="1038"/>
    <cellStyle name="AeE­_laroux_1 6 6" xfId="1039"/>
    <cellStyle name="ÅëÈ­_laroux_1 6 6" xfId="1040"/>
    <cellStyle name="AeE­_laroux_1 7" xfId="1041"/>
    <cellStyle name="ÅëÈ­_laroux_1 7" xfId="1042"/>
    <cellStyle name="AeE­_laroux_1 7 2" xfId="1043"/>
    <cellStyle name="ÅëÈ­_laroux_1 7 2" xfId="1044"/>
    <cellStyle name="AeE­_laroux_1 7 2 2" xfId="1045"/>
    <cellStyle name="ÅëÈ­_laroux_1 7 2 2" xfId="1046"/>
    <cellStyle name="AeE­_laroux_1 7 2 3" xfId="1047"/>
    <cellStyle name="ÅëÈ­_laroux_1 7 2 3" xfId="1048"/>
    <cellStyle name="AeE­_laroux_1 7 2 4" xfId="1049"/>
    <cellStyle name="ÅëÈ­_laroux_1 7 2 4" xfId="1050"/>
    <cellStyle name="AeE­_laroux_1 7 2 5" xfId="1051"/>
    <cellStyle name="ÅëÈ­_laroux_1 7 2 5" xfId="1052"/>
    <cellStyle name="AeE­_laroux_1 7 2 6" xfId="1053"/>
    <cellStyle name="ÅëÈ­_laroux_1 7 2 6" xfId="1054"/>
    <cellStyle name="AeE­_laroux_1 7 3" xfId="1055"/>
    <cellStyle name="ÅëÈ­_laroux_1 7 3" xfId="1056"/>
    <cellStyle name="AeE­_laroux_1 7 3 2" xfId="1057"/>
    <cellStyle name="ÅëÈ­_laroux_1 7 3 2" xfId="1058"/>
    <cellStyle name="AeE­_laroux_1 7 3 3" xfId="1059"/>
    <cellStyle name="ÅëÈ­_laroux_1 7 3 3" xfId="1060"/>
    <cellStyle name="AeE­_laroux_1 7 3 4" xfId="1061"/>
    <cellStyle name="ÅëÈ­_laroux_1 7 3 4" xfId="1062"/>
    <cellStyle name="AeE­_laroux_1 7 3 5" xfId="1063"/>
    <cellStyle name="ÅëÈ­_laroux_1 7 3 5" xfId="1064"/>
    <cellStyle name="AeE­_laroux_1 7 3 6" xfId="1065"/>
    <cellStyle name="ÅëÈ­_laroux_1 7 3 6" xfId="1066"/>
    <cellStyle name="AeE­_laroux_1 7 4" xfId="1067"/>
    <cellStyle name="ÅëÈ­_laroux_1 7 4" xfId="1068"/>
    <cellStyle name="AeE­_laroux_1 7 4 2" xfId="1069"/>
    <cellStyle name="ÅëÈ­_laroux_1 7 4 2" xfId="2827"/>
    <cellStyle name="AeE­_laroux_1 7 6" xfId="1070"/>
    <cellStyle name="ÅëÈ­_laroux_1 7 6" xfId="1071"/>
    <cellStyle name="AeE­_laroux_1 7 7" xfId="1072"/>
    <cellStyle name="ÅëÈ­_laroux_1 7 7" xfId="1073"/>
    <cellStyle name="AeE­_laroux_1 7 8" xfId="1074"/>
    <cellStyle name="ÅëÈ­_laroux_1 7 8" xfId="1075"/>
    <cellStyle name="AeE­_laroux_1 7 9" xfId="1076"/>
    <cellStyle name="ÅëÈ­_laroux_1 7 9" xfId="1077"/>
    <cellStyle name="AeE­_laroux_1 8 2" xfId="1078"/>
    <cellStyle name="ÅëÈ­_laroux_1 8 2" xfId="1079"/>
    <cellStyle name="AeE­_laroux_1 8 2 2" xfId="1080"/>
    <cellStyle name="ÅëÈ­_laroux_1 8 2 2" xfId="1081"/>
    <cellStyle name="AeE­_laroux_1 8 2 3" xfId="1082"/>
    <cellStyle name="ÅëÈ­_laroux_1 8 2 3" xfId="1083"/>
    <cellStyle name="AeE­_laroux_1 8 2 4" xfId="1084"/>
    <cellStyle name="ÅëÈ­_laroux_1 8 2 4" xfId="1085"/>
    <cellStyle name="AeE­_laroux_1 8 2 5" xfId="1086"/>
    <cellStyle name="ÅëÈ­_laroux_1 8 2 5" xfId="1087"/>
    <cellStyle name="AeE­_laroux_1 8 2 6" xfId="1088"/>
    <cellStyle name="ÅëÈ­_laroux_1 8 2 6" xfId="1089"/>
    <cellStyle name="AeE­_laroux_1 8 3" xfId="1090"/>
    <cellStyle name="ÅëÈ­_laroux_1 8 3" xfId="1091"/>
    <cellStyle name="AeE­_laroux_1 8 3 2" xfId="1092"/>
    <cellStyle name="ÅëÈ­_laroux_1 8 3 2" xfId="1093"/>
    <cellStyle name="AeE­_laroux_1 8 3 3" xfId="1094"/>
    <cellStyle name="ÅëÈ­_laroux_1 8 3 3" xfId="1095"/>
    <cellStyle name="AeE­_laroux_1 8 3 4" xfId="1096"/>
    <cellStyle name="ÅëÈ­_laroux_1 8 3 4" xfId="1097"/>
    <cellStyle name="AeE­_laroux_1 8 3 5" xfId="1098"/>
    <cellStyle name="ÅëÈ­_laroux_1 8 3 5" xfId="1099"/>
    <cellStyle name="AeE­_laroux_1 8 3 6" xfId="1100"/>
    <cellStyle name="ÅëÈ­_laroux_1 8 3 6" xfId="1101"/>
    <cellStyle name="AeE­_laroux_1 9" xfId="1102"/>
    <cellStyle name="ÅëÈ­_laroux_1 9" xfId="1103"/>
    <cellStyle name="AeE­_laroux_1 9 2" xfId="1104"/>
    <cellStyle name="ÅëÈ­_laroux_1 9 2" xfId="1105"/>
    <cellStyle name="AeE­_laroux_1 9 3" xfId="1106"/>
    <cellStyle name="ÅëÈ­_laroux_1 9 3" xfId="1107"/>
    <cellStyle name="AeE­_laroux_1 9 4" xfId="1108"/>
    <cellStyle name="ÅëÈ­_laroux_1 9 4" xfId="1109"/>
    <cellStyle name="AeE­_laroux_1 9 5" xfId="1110"/>
    <cellStyle name="ÅëÈ­_laroux_1 9 5" xfId="1111"/>
    <cellStyle name="AeE­_laroux_1 9 6" xfId="1112"/>
    <cellStyle name="ÅëÈ­_laroux_1 9 6" xfId="1113"/>
    <cellStyle name="AeE­_laroux_2" xfId="1114"/>
    <cellStyle name="ÅëÈ­_laroux_2" xfId="1115"/>
    <cellStyle name="AeE¡ⓒ [0]_INQUIRY ￠?￥i¨u¡AAⓒ￢Aⓒª " xfId="1116"/>
    <cellStyle name="AeE¡ⓒ_INQUIRY ￠?￥i¨u¡AAⓒ￢Aⓒª " xfId="1117"/>
    <cellStyle name="Æu¼ " xfId="1118"/>
    <cellStyle name="ALIGNMENT" xfId="1119"/>
    <cellStyle name="ÄÞ¸¶ [0]_»óºÎ¼ö·®Áý°è " xfId="1120"/>
    <cellStyle name="AÞ¸¶ [0]_A¾CO½A¼³ " xfId="1121"/>
    <cellStyle name="ÄÞ¸¶ [0]_laroux" xfId="1122"/>
    <cellStyle name="AÞ¸¶ [0]_laroux_1" xfId="1123"/>
    <cellStyle name="ÄÞ¸¶ [0]_laroux_1" xfId="1124"/>
    <cellStyle name="AÞ¸¶ [0]_laroux_도담차량공작실설계서" xfId="1125"/>
    <cellStyle name="ÄÞ¸¶ [0]_laroux_도담차량공작실설계서" xfId="1126"/>
    <cellStyle name="AÞ¸¶ [0]_laroux_도담차량공작실신설공사" xfId="1127"/>
    <cellStyle name="ÄÞ¸¶ [0]_laroux_도담차량공작실신설공사" xfId="1128"/>
    <cellStyle name="AÞ¸¶ [0]_laroux_상장가도교설계서" xfId="1129"/>
    <cellStyle name="ÄÞ¸¶ [0]_laroux_상장가도교수량산출" xfId="1130"/>
    <cellStyle name="ÄÞ¸¶_»óºÎ¼ö·®Áý°è " xfId="1131"/>
    <cellStyle name="AÞ¸¶_A¾CO½A¼³ " xfId="1132"/>
    <cellStyle name="ÄÞ¸¶_laroux" xfId="1133"/>
    <cellStyle name="AÞ¸¶_laroux_1" xfId="1134"/>
    <cellStyle name="ÄÞ¸¶_laroux_1" xfId="1135"/>
    <cellStyle name="Au¸r " xfId="1136"/>
    <cellStyle name="Au¸r¼" xfId="1137"/>
    <cellStyle name="C¡IA¨ª_¡ic¨u¡A¨￢I¨￢¡Æ AN¡Æe " xfId="1138"/>
    <cellStyle name="C￥AØ_¿μ¾÷CoE² " xfId="1139"/>
    <cellStyle name="Ç¥ÁØ_»óºÎ¼ö·®Áý°è " xfId="1140"/>
    <cellStyle name="C￥AØ_≫c¾÷ºIº° AN°e " xfId="1141"/>
    <cellStyle name="Ç¥ÁØ_laroux" xfId="1142"/>
    <cellStyle name="C￥AØ_laroux_1" xfId="1143"/>
    <cellStyle name="Ç¥ÁØ_laroux_1" xfId="1144"/>
    <cellStyle name="C￥AØ_laroux_1 10" xfId="1145"/>
    <cellStyle name="Ç¥ÁØ_laroux_1 10" xfId="1146"/>
    <cellStyle name="C￥AØ_laroux_1 10 2" xfId="1147"/>
    <cellStyle name="Ç¥ÁØ_laroux_1 10 2" xfId="1148"/>
    <cellStyle name="C￥AØ_laroux_1 10 3" xfId="1149"/>
    <cellStyle name="Ç¥ÁØ_laroux_1 10 3" xfId="1150"/>
    <cellStyle name="C￥AØ_laroux_1 10 4" xfId="1151"/>
    <cellStyle name="Ç¥ÁØ_laroux_1 10 4" xfId="1152"/>
    <cellStyle name="C￥AØ_laroux_1 10 5" xfId="1153"/>
    <cellStyle name="Ç¥ÁØ_laroux_1 10 5" xfId="1154"/>
    <cellStyle name="C￥AØ_laroux_1 10 6" xfId="1155"/>
    <cellStyle name="Ç¥ÁØ_laroux_1 10 6" xfId="1156"/>
    <cellStyle name="C￥AØ_laroux_1 11" xfId="1157"/>
    <cellStyle name="Ç¥ÁØ_laroux_1 11" xfId="1158"/>
    <cellStyle name="C￥AØ_laroux_1 11 2" xfId="1159"/>
    <cellStyle name="Ç¥ÁØ_laroux_1 11 2" xfId="1160"/>
    <cellStyle name="C￥AØ_laroux_1 11 3" xfId="1161"/>
    <cellStyle name="Ç¥ÁØ_laroux_1 11 3" xfId="1162"/>
    <cellStyle name="C￥AØ_laroux_1 11 4" xfId="1163"/>
    <cellStyle name="Ç¥ÁØ_laroux_1 11 4" xfId="1164"/>
    <cellStyle name="C￥AØ_laroux_1 11 5" xfId="1165"/>
    <cellStyle name="Ç¥ÁØ_laroux_1 11 5" xfId="1166"/>
    <cellStyle name="C￥AØ_laroux_1 11 6" xfId="1167"/>
    <cellStyle name="Ç¥ÁØ_laroux_1 11 6" xfId="1168"/>
    <cellStyle name="C￥AØ_laroux_1 12" xfId="1169"/>
    <cellStyle name="Ç¥ÁØ_laroux_1 12" xfId="1170"/>
    <cellStyle name="C￥AØ_laroux_1 12 2" xfId="1171"/>
    <cellStyle name="Ç¥ÁØ_laroux_1 12 2" xfId="1172"/>
    <cellStyle name="C￥AØ_laroux_1 12 3" xfId="1173"/>
    <cellStyle name="Ç¥ÁØ_laroux_1 12 3" xfId="1174"/>
    <cellStyle name="C￥AØ_laroux_1 12 4" xfId="1175"/>
    <cellStyle name="Ç¥ÁØ_laroux_1 12 4" xfId="1176"/>
    <cellStyle name="C￥AØ_laroux_1 12 5" xfId="1177"/>
    <cellStyle name="Ç¥ÁØ_laroux_1 12 5" xfId="1178"/>
    <cellStyle name="C￥AØ_laroux_1 12 6" xfId="1179"/>
    <cellStyle name="Ç¥ÁØ_laroux_1 12 6" xfId="1180"/>
    <cellStyle name="C￥AØ_laroux_1 13" xfId="1181"/>
    <cellStyle name="Ç¥ÁØ_laroux_1 13" xfId="1182"/>
    <cellStyle name="C￥AØ_laroux_1 14" xfId="1183"/>
    <cellStyle name="Ç¥ÁØ_laroux_1 14" xfId="1184"/>
    <cellStyle name="C￥AØ_laroux_1 15" xfId="1185"/>
    <cellStyle name="Ç¥ÁØ_laroux_1 15" xfId="1186"/>
    <cellStyle name="C￥AØ_laroux_1 2" xfId="1187"/>
    <cellStyle name="Ç¥ÁØ_laroux_1 2" xfId="1188"/>
    <cellStyle name="C￥AØ_laroux_1 2 10" xfId="1189"/>
    <cellStyle name="Ç¥ÁØ_laroux_1 2 10" xfId="1190"/>
    <cellStyle name="C￥AØ_laroux_1 2 10 2" xfId="1191"/>
    <cellStyle name="Ç¥ÁØ_laroux_1 2 10 2" xfId="1192"/>
    <cellStyle name="C￥AØ_laroux_1 2 10 3" xfId="1193"/>
    <cellStyle name="Ç¥ÁØ_laroux_1 2 10 3" xfId="1194"/>
    <cellStyle name="C￥AØ_laroux_1 2 10 4" xfId="1195"/>
    <cellStyle name="Ç¥ÁØ_laroux_1 2 10 4" xfId="1196"/>
    <cellStyle name="C￥AØ_laroux_1 2 10 5" xfId="1197"/>
    <cellStyle name="Ç¥ÁØ_laroux_1 2 10 5" xfId="1198"/>
    <cellStyle name="C￥AØ_laroux_1 2 10 6" xfId="1199"/>
    <cellStyle name="Ç¥ÁØ_laroux_1 2 10 6" xfId="1200"/>
    <cellStyle name="C￥AØ_laroux_1 2 11" xfId="1201"/>
    <cellStyle name="Ç¥ÁØ_laroux_1 2 11" xfId="1202"/>
    <cellStyle name="C￥AØ_laroux_1 2 11 2" xfId="1203"/>
    <cellStyle name="Ç¥ÁØ_laroux_1 2 11 2" xfId="1204"/>
    <cellStyle name="C￥AØ_laroux_1 2 11 3" xfId="1205"/>
    <cellStyle name="Ç¥ÁØ_laroux_1 2 11 3" xfId="1206"/>
    <cellStyle name="C￥AØ_laroux_1 2 11 4" xfId="1207"/>
    <cellStyle name="Ç¥ÁØ_laroux_1 2 11 4" xfId="1208"/>
    <cellStyle name="C￥AØ_laroux_1 2 11 5" xfId="1209"/>
    <cellStyle name="Ç¥ÁØ_laroux_1 2 11 5" xfId="1210"/>
    <cellStyle name="C￥AØ_laroux_1 2 11 6" xfId="1211"/>
    <cellStyle name="Ç¥ÁØ_laroux_1 2 11 6" xfId="1212"/>
    <cellStyle name="C￥AØ_laroux_1 2 12" xfId="1213"/>
    <cellStyle name="Ç¥ÁØ_laroux_1 2 12" xfId="1214"/>
    <cellStyle name="C￥AØ_laroux_1 2 12 2" xfId="1215"/>
    <cellStyle name="Ç¥ÁØ_laroux_1 2 12 2" xfId="1216"/>
    <cellStyle name="C￥AØ_laroux_1 2 12 3" xfId="1217"/>
    <cellStyle name="Ç¥ÁØ_laroux_1 2 12 3" xfId="1218"/>
    <cellStyle name="C￥AØ_laroux_1 2 12 4" xfId="1219"/>
    <cellStyle name="Ç¥ÁØ_laroux_1 2 12 4" xfId="1220"/>
    <cellStyle name="C￥AØ_laroux_1 2 12 5" xfId="1221"/>
    <cellStyle name="Ç¥ÁØ_laroux_1 2 12 5" xfId="1222"/>
    <cellStyle name="C￥AØ_laroux_1 2 12 6" xfId="1223"/>
    <cellStyle name="Ç¥ÁØ_laroux_1 2 12 6" xfId="1224"/>
    <cellStyle name="C￥AØ_laroux_1 2 13" xfId="1225"/>
    <cellStyle name="Ç¥ÁØ_laroux_1 2 13" xfId="1226"/>
    <cellStyle name="C￥AØ_laroux_1 2 13 2" xfId="1227"/>
    <cellStyle name="Ç¥ÁØ_laroux_1 2 13 2" xfId="1228"/>
    <cellStyle name="C￥AØ_laroux_1 2 13 3" xfId="1229"/>
    <cellStyle name="Ç¥ÁØ_laroux_1 2 13 3" xfId="1230"/>
    <cellStyle name="C￥AØ_laroux_1 2 13 4" xfId="1231"/>
    <cellStyle name="Ç¥ÁØ_laroux_1 2 13 4" xfId="1232"/>
    <cellStyle name="C￥AØ_laroux_1 2 13 5" xfId="1233"/>
    <cellStyle name="Ç¥ÁØ_laroux_1 2 13 5" xfId="1234"/>
    <cellStyle name="C￥AØ_laroux_1 2 13 6" xfId="1235"/>
    <cellStyle name="Ç¥ÁØ_laroux_1 2 13 6" xfId="1236"/>
    <cellStyle name="C￥AØ_laroux_1 2 14" xfId="1237"/>
    <cellStyle name="Ç¥ÁØ_laroux_1 2 14" xfId="1238"/>
    <cellStyle name="C￥AØ_laroux_1 2 14 2" xfId="1239"/>
    <cellStyle name="Ç¥ÁØ_laroux_1 2 14 2" xfId="1240"/>
    <cellStyle name="C￥AØ_laroux_1 2 14 3" xfId="1241"/>
    <cellStyle name="Ç¥ÁØ_laroux_1 2 14 3" xfId="1242"/>
    <cellStyle name="C￥AØ_laroux_1 2 14 4" xfId="1243"/>
    <cellStyle name="Ç¥ÁØ_laroux_1 2 14 4" xfId="1244"/>
    <cellStyle name="C￥AØ_laroux_1 2 14 5" xfId="1245"/>
    <cellStyle name="Ç¥ÁØ_laroux_1 2 14 5" xfId="1246"/>
    <cellStyle name="C￥AØ_laroux_1 2 14 6" xfId="1247"/>
    <cellStyle name="Ç¥ÁØ_laroux_1 2 14 6" xfId="1248"/>
    <cellStyle name="C￥AØ_laroux_1 2 15" xfId="1249"/>
    <cellStyle name="Ç¥ÁØ_laroux_1 2 15" xfId="1250"/>
    <cellStyle name="C￥AØ_laroux_1 2 15 2" xfId="1251"/>
    <cellStyle name="Ç¥ÁØ_laroux_1 2 15 2" xfId="1252"/>
    <cellStyle name="C￥AØ_laroux_1 2 15 3" xfId="1253"/>
    <cellStyle name="Ç¥ÁØ_laroux_1 2 15 3" xfId="1254"/>
    <cellStyle name="C￥AØ_laroux_1 2 15 4" xfId="1255"/>
    <cellStyle name="Ç¥ÁØ_laroux_1 2 15 4" xfId="1256"/>
    <cellStyle name="C￥AØ_laroux_1 2 15 5" xfId="1257"/>
    <cellStyle name="Ç¥ÁØ_laroux_1 2 15 5" xfId="1258"/>
    <cellStyle name="C￥AØ_laroux_1 2 15 6" xfId="1259"/>
    <cellStyle name="Ç¥ÁØ_laroux_1 2 15 6" xfId="1260"/>
    <cellStyle name="C￥AØ_laroux_1 2 16" xfId="1261"/>
    <cellStyle name="Ç¥ÁØ_laroux_1 2 16" xfId="1262"/>
    <cellStyle name="C￥AØ_laroux_1 2 16 2" xfId="1263"/>
    <cellStyle name="Ç¥ÁØ_laroux_1 2 16 2" xfId="1264"/>
    <cellStyle name="C￥AØ_laroux_1 2 16 3" xfId="1265"/>
    <cellStyle name="Ç¥ÁØ_laroux_1 2 16 3" xfId="1266"/>
    <cellStyle name="C￥AØ_laroux_1 2 16 4" xfId="1267"/>
    <cellStyle name="Ç¥ÁØ_laroux_1 2 16 4" xfId="1268"/>
    <cellStyle name="C￥AØ_laroux_1 2 16 5" xfId="1269"/>
    <cellStyle name="Ç¥ÁØ_laroux_1 2 16 5" xfId="1270"/>
    <cellStyle name="C￥AØ_laroux_1 2 16 6" xfId="1271"/>
    <cellStyle name="Ç¥ÁØ_laroux_1 2 16 6" xfId="1272"/>
    <cellStyle name="C￥AØ_laroux_1 2 17" xfId="1273"/>
    <cellStyle name="Ç¥ÁØ_laroux_1 2 17" xfId="1274"/>
    <cellStyle name="C￥AØ_laroux_1 2 18" xfId="1275"/>
    <cellStyle name="Ç¥ÁØ_laroux_1 2 18" xfId="1276"/>
    <cellStyle name="C￥AØ_laroux_1 2 19" xfId="1277"/>
    <cellStyle name="Ç¥ÁØ_laroux_1 2 19" xfId="1278"/>
    <cellStyle name="C￥AØ_laroux_1 2 2" xfId="1279"/>
    <cellStyle name="Ç¥ÁØ_laroux_1 2 2" xfId="1280"/>
    <cellStyle name="C￥AØ_laroux_1 2 2 2" xfId="1281"/>
    <cellStyle name="Ç¥ÁØ_laroux_1 2 2 2" xfId="1282"/>
    <cellStyle name="C￥AØ_laroux_1 2 2 2 2" xfId="1283"/>
    <cellStyle name="Ç¥ÁØ_laroux_1 2 2 2 2" xfId="1284"/>
    <cellStyle name="C￥AØ_laroux_1 2 2 2 2 2" xfId="1285"/>
    <cellStyle name="Ç¥ÁØ_laroux_1 2 2 2 2 2" xfId="1286"/>
    <cellStyle name="C￥AØ_laroux_1 2 2 2 2 3" xfId="1287"/>
    <cellStyle name="Ç¥ÁØ_laroux_1 2 2 2 2 3" xfId="1288"/>
    <cellStyle name="C￥AØ_laroux_1 2 2 2 2 4" xfId="1289"/>
    <cellStyle name="Ç¥ÁØ_laroux_1 2 2 2 2 4" xfId="1290"/>
    <cellStyle name="C￥AØ_laroux_1 2 2 2 2 5" xfId="1291"/>
    <cellStyle name="Ç¥ÁØ_laroux_1 2 2 2 2 5" xfId="1292"/>
    <cellStyle name="C￥AØ_laroux_1 2 2 2 2 6" xfId="1293"/>
    <cellStyle name="Ç¥ÁØ_laroux_1 2 2 2 2 6" xfId="1294"/>
    <cellStyle name="C￥AØ_laroux_1 2 2 2 3" xfId="1295"/>
    <cellStyle name="Ç¥ÁØ_laroux_1 2 2 2 3" xfId="1296"/>
    <cellStyle name="C￥AØ_laroux_1 2 2 2 3 2" xfId="1297"/>
    <cellStyle name="Ç¥ÁØ_laroux_1 2 2 2 3 2" xfId="1298"/>
    <cellStyle name="C￥AØ_laroux_1 2 2 2 3 3" xfId="1299"/>
    <cellStyle name="Ç¥ÁØ_laroux_1 2 2 2 3 3" xfId="1300"/>
    <cellStyle name="C￥AØ_laroux_1 2 2 2 3 4" xfId="1301"/>
    <cellStyle name="Ç¥ÁØ_laroux_1 2 2 2 3 4" xfId="1302"/>
    <cellStyle name="C￥AØ_laroux_1 2 2 2 3 5" xfId="1303"/>
    <cellStyle name="Ç¥ÁØ_laroux_1 2 2 2 3 5" xfId="1304"/>
    <cellStyle name="C￥AØ_laroux_1 2 2 2 3 6" xfId="1305"/>
    <cellStyle name="Ç¥ÁØ_laroux_1 2 2 2 3 6" xfId="1306"/>
    <cellStyle name="C￥AØ_laroux_1 2 2 2 4" xfId="1307"/>
    <cellStyle name="Ç¥ÁØ_laroux_1 2 2 2 4" xfId="1308"/>
    <cellStyle name="C￥AØ_laroux_1 2 2 2 4 2" xfId="1309"/>
    <cellStyle name="Ç¥ÁØ_laroux_1 2 2 2 4 2" xfId="2828"/>
    <cellStyle name="C￥AØ_laroux_1 2 2 2 6" xfId="1310"/>
    <cellStyle name="Ç¥ÁØ_laroux_1 2 2 2 6" xfId="1311"/>
    <cellStyle name="C￥AØ_laroux_1 2 2 2 7" xfId="1312"/>
    <cellStyle name="Ç¥ÁØ_laroux_1 2 2 2 7" xfId="1313"/>
    <cellStyle name="C￥AØ_laroux_1 2 2 2 8" xfId="1314"/>
    <cellStyle name="Ç¥ÁØ_laroux_1 2 2 2 8" xfId="1315"/>
    <cellStyle name="C￥AØ_laroux_1 2 2 2 9" xfId="1316"/>
    <cellStyle name="Ç¥ÁØ_laroux_1 2 2 2 9" xfId="1317"/>
    <cellStyle name="C￥AØ_laroux_1 2 2 4" xfId="1318"/>
    <cellStyle name="Ç¥ÁØ_laroux_1 2 2 4" xfId="1319"/>
    <cellStyle name="C￥AØ_laroux_1 2 2 4 2" xfId="1320"/>
    <cellStyle name="Ç¥ÁØ_laroux_1 2 2 4 2" xfId="1321"/>
    <cellStyle name="C￥AØ_laroux_1 2 2 4 3" xfId="1322"/>
    <cellStyle name="Ç¥ÁØ_laroux_1 2 2 4 3" xfId="1323"/>
    <cellStyle name="C￥AØ_laroux_1 2 2 4 4" xfId="1324"/>
    <cellStyle name="Ç¥ÁØ_laroux_1 2 2 4 4" xfId="1325"/>
    <cellStyle name="C￥AØ_laroux_1 2 2 4 5" xfId="1326"/>
    <cellStyle name="Ç¥ÁØ_laroux_1 2 2 4 5" xfId="1327"/>
    <cellStyle name="C￥AØ_laroux_1 2 2 4 6" xfId="1328"/>
    <cellStyle name="Ç¥ÁØ_laroux_1 2 2 4 6" xfId="1329"/>
    <cellStyle name="C￥AØ_laroux_1 2 2 5" xfId="1330"/>
    <cellStyle name="Ç¥ÁØ_laroux_1 2 2 5" xfId="1331"/>
    <cellStyle name="C￥AØ_laroux_1 2 2 5 2" xfId="1332"/>
    <cellStyle name="Ç¥ÁØ_laroux_1 2 2 5 2" xfId="2829"/>
    <cellStyle name="C￥AØ_laroux_1 2 2 7" xfId="1333"/>
    <cellStyle name="Ç¥ÁØ_laroux_1 2 2 7" xfId="1334"/>
    <cellStyle name="C￥AØ_laroux_1 2 2 8" xfId="1335"/>
    <cellStyle name="Ç¥ÁØ_laroux_1 2 2 8" xfId="1336"/>
    <cellStyle name="C￥AØ_laroux_1 2 2 9" xfId="1337"/>
    <cellStyle name="Ç¥ÁØ_laroux_1 2 2 9" xfId="1338"/>
    <cellStyle name="C￥AØ_laroux_1 2 20" xfId="1339"/>
    <cellStyle name="Ç¥ÁØ_laroux_1 2 20" xfId="1340"/>
    <cellStyle name="C￥AØ_laroux_1 2 3" xfId="1341"/>
    <cellStyle name="Ç¥ÁØ_laroux_1 2 3" xfId="1342"/>
    <cellStyle name="C￥AØ_laroux_1 2 4" xfId="1343"/>
    <cellStyle name="Ç¥ÁØ_laroux_1 2 4" xfId="1344"/>
    <cellStyle name="C￥AØ_laroux_1 2 4 2" xfId="1345"/>
    <cellStyle name="Ç¥ÁØ_laroux_1 2 4 2" xfId="1346"/>
    <cellStyle name="C￥AØ_laroux_1 2 4 3" xfId="1347"/>
    <cellStyle name="Ç¥ÁØ_laroux_1 2 4 3" xfId="1348"/>
    <cellStyle name="C￥AØ_laroux_1 2 4 4" xfId="1349"/>
    <cellStyle name="Ç¥ÁØ_laroux_1 2 4 4" xfId="1350"/>
    <cellStyle name="C￥AØ_laroux_1 2 4 5" xfId="1351"/>
    <cellStyle name="Ç¥ÁØ_laroux_1 2 4 5" xfId="1352"/>
    <cellStyle name="C￥AØ_laroux_1 2 4 6" xfId="1353"/>
    <cellStyle name="Ç¥ÁØ_laroux_1 2 4 6" xfId="1354"/>
    <cellStyle name="C￥AØ_laroux_1 2 5" xfId="1355"/>
    <cellStyle name="Ç¥ÁØ_laroux_1 2 5" xfId="1356"/>
    <cellStyle name="C￥AØ_laroux_1 2 5 2" xfId="1357"/>
    <cellStyle name="Ç¥ÁØ_laroux_1 2 5 2" xfId="1358"/>
    <cellStyle name="C￥AØ_laroux_1 2 5 3" xfId="1359"/>
    <cellStyle name="Ç¥ÁØ_laroux_1 2 5 3" xfId="1360"/>
    <cellStyle name="C￥AØ_laroux_1 2 5 4" xfId="1361"/>
    <cellStyle name="Ç¥ÁØ_laroux_1 2 5 4" xfId="1362"/>
    <cellStyle name="C￥AØ_laroux_1 2 5 5" xfId="1363"/>
    <cellStyle name="Ç¥ÁØ_laroux_1 2 5 5" xfId="1364"/>
    <cellStyle name="C￥AØ_laroux_1 2 5 6" xfId="1365"/>
    <cellStyle name="Ç¥ÁØ_laroux_1 2 5 6" xfId="1366"/>
    <cellStyle name="C￥AØ_laroux_1 2 6" xfId="1367"/>
    <cellStyle name="Ç¥ÁØ_laroux_1 2 6" xfId="1368"/>
    <cellStyle name="C￥AØ_laroux_1 2 6 2" xfId="1369"/>
    <cellStyle name="Ç¥ÁØ_laroux_1 2 6 2" xfId="1370"/>
    <cellStyle name="C￥AØ_laroux_1 2 6 3" xfId="1371"/>
    <cellStyle name="Ç¥ÁØ_laroux_1 2 6 3" xfId="1372"/>
    <cellStyle name="C￥AØ_laroux_1 2 6 4" xfId="1373"/>
    <cellStyle name="Ç¥ÁØ_laroux_1 2 6 4" xfId="1374"/>
    <cellStyle name="C￥AØ_laroux_1 2 6 5" xfId="1375"/>
    <cellStyle name="Ç¥ÁØ_laroux_1 2 6 5" xfId="1376"/>
    <cellStyle name="C￥AØ_laroux_1 2 6 6" xfId="1377"/>
    <cellStyle name="Ç¥ÁØ_laroux_1 2 6 6" xfId="1378"/>
    <cellStyle name="C￥AØ_laroux_1 2 7" xfId="1379"/>
    <cellStyle name="Ç¥ÁØ_laroux_1 2 7" xfId="1380"/>
    <cellStyle name="C￥AØ_laroux_1 2 7 2" xfId="1381"/>
    <cellStyle name="Ç¥ÁØ_laroux_1 2 7 2" xfId="1382"/>
    <cellStyle name="C￥AØ_laroux_1 2 7 3" xfId="1383"/>
    <cellStyle name="Ç¥ÁØ_laroux_1 2 7 3" xfId="1384"/>
    <cellStyle name="C￥AØ_laroux_1 2 7 4" xfId="1385"/>
    <cellStyle name="Ç¥ÁØ_laroux_1 2 7 4" xfId="1386"/>
    <cellStyle name="C￥AØ_laroux_1 2 7 5" xfId="1387"/>
    <cellStyle name="Ç¥ÁØ_laroux_1 2 7 5" xfId="1388"/>
    <cellStyle name="C￥AØ_laroux_1 2 7 6" xfId="1389"/>
    <cellStyle name="Ç¥ÁØ_laroux_1 2 7 6" xfId="1390"/>
    <cellStyle name="C￥AØ_laroux_1 2 8" xfId="1391"/>
    <cellStyle name="Ç¥ÁØ_laroux_1 2 8" xfId="1392"/>
    <cellStyle name="C￥AØ_laroux_1 2 8 2" xfId="1393"/>
    <cellStyle name="Ç¥ÁØ_laroux_1 2 8 2" xfId="1394"/>
    <cellStyle name="C￥AØ_laroux_1 2 8 3" xfId="1395"/>
    <cellStyle name="Ç¥ÁØ_laroux_1 2 8 3" xfId="1396"/>
    <cellStyle name="C￥AØ_laroux_1 2 8 4" xfId="1397"/>
    <cellStyle name="Ç¥ÁØ_laroux_1 2 8 4" xfId="1398"/>
    <cellStyle name="C￥AØ_laroux_1 2 8 5" xfId="1399"/>
    <cellStyle name="Ç¥ÁØ_laroux_1 2 8 5" xfId="1400"/>
    <cellStyle name="C￥AØ_laroux_1 2 8 6" xfId="1401"/>
    <cellStyle name="Ç¥ÁØ_laroux_1 2 8 6" xfId="1402"/>
    <cellStyle name="C￥AØ_laroux_1 2 9" xfId="1403"/>
    <cellStyle name="Ç¥ÁØ_laroux_1 2 9" xfId="1404"/>
    <cellStyle name="C￥AØ_laroux_1 2 9 2" xfId="1405"/>
    <cellStyle name="Ç¥ÁØ_laroux_1 2 9 2" xfId="1406"/>
    <cellStyle name="C￥AØ_laroux_1 2 9 3" xfId="1407"/>
    <cellStyle name="Ç¥ÁØ_laroux_1 2 9 3" xfId="1408"/>
    <cellStyle name="C￥AØ_laroux_1 2 9 4" xfId="1409"/>
    <cellStyle name="Ç¥ÁØ_laroux_1 2 9 4" xfId="1410"/>
    <cellStyle name="C￥AØ_laroux_1 2 9 5" xfId="1411"/>
    <cellStyle name="Ç¥ÁØ_laroux_1 2 9 5" xfId="1412"/>
    <cellStyle name="C￥AØ_laroux_1 2 9 6" xfId="1413"/>
    <cellStyle name="Ç¥ÁØ_laroux_1 2 9 6" xfId="1414"/>
    <cellStyle name="C￥AØ_laroux_1 3" xfId="1415"/>
    <cellStyle name="Ç¥ÁØ_laroux_1 3" xfId="1416"/>
    <cellStyle name="C￥AØ_laroux_1 3 2" xfId="1417"/>
    <cellStyle name="Ç¥ÁØ_laroux_1 3 2" xfId="1418"/>
    <cellStyle name="C￥AØ_laroux_1 3 2 2" xfId="1419"/>
    <cellStyle name="Ç¥ÁØ_laroux_1 3 2 2" xfId="1420"/>
    <cellStyle name="C￥AØ_laroux_1 3 2 3" xfId="1421"/>
    <cellStyle name="Ç¥ÁØ_laroux_1 3 2 3" xfId="1422"/>
    <cellStyle name="C￥AØ_laroux_1 3 2 4" xfId="1423"/>
    <cellStyle name="Ç¥ÁØ_laroux_1 3 2 4" xfId="1424"/>
    <cellStyle name="C￥AØ_laroux_1 3 2 5" xfId="1425"/>
    <cellStyle name="Ç¥ÁØ_laroux_1 3 2 5" xfId="1426"/>
    <cellStyle name="C￥AØ_laroux_1 3 2 6" xfId="1427"/>
    <cellStyle name="Ç¥ÁØ_laroux_1 3 2 6" xfId="1428"/>
    <cellStyle name="C￥AØ_laroux_1 3 3" xfId="1429"/>
    <cellStyle name="Ç¥ÁØ_laroux_1 3 3" xfId="1430"/>
    <cellStyle name="C￥AØ_laroux_1 3 3 2" xfId="1431"/>
    <cellStyle name="Ç¥ÁØ_laroux_1 3 3 2" xfId="2830"/>
    <cellStyle name="C￥AØ_laroux_1 3 5" xfId="1432"/>
    <cellStyle name="Ç¥ÁØ_laroux_1 3 5" xfId="1433"/>
    <cellStyle name="C￥AØ_laroux_1 3 6" xfId="1434"/>
    <cellStyle name="Ç¥ÁØ_laroux_1 3 6" xfId="1435"/>
    <cellStyle name="C￥AØ_laroux_1 3 7" xfId="1436"/>
    <cellStyle name="Ç¥ÁØ_laroux_1 3 7" xfId="1437"/>
    <cellStyle name="C￥AØ_laroux_1 3 8" xfId="1438"/>
    <cellStyle name="Ç¥ÁØ_laroux_1 3 8" xfId="1439"/>
    <cellStyle name="C￥AØ_laroux_1 4 2" xfId="1440"/>
    <cellStyle name="Ç¥ÁØ_laroux_1 4 2" xfId="1441"/>
    <cellStyle name="C￥AØ_laroux_1 4 2 2" xfId="1442"/>
    <cellStyle name="Ç¥ÁØ_laroux_1 4 2 2" xfId="1443"/>
    <cellStyle name="C￥AØ_laroux_1 4 2 2 2" xfId="1444"/>
    <cellStyle name="Ç¥ÁØ_laroux_1 4 2 2 2" xfId="1445"/>
    <cellStyle name="C￥AØ_laroux_1 4 2 2 3" xfId="1446"/>
    <cellStyle name="Ç¥ÁØ_laroux_1 4 2 2 3" xfId="1447"/>
    <cellStyle name="C￥AØ_laroux_1 4 2 2 4" xfId="1448"/>
    <cellStyle name="Ç¥ÁØ_laroux_1 4 2 2 4" xfId="1449"/>
    <cellStyle name="C￥AØ_laroux_1 4 2 2 5" xfId="1450"/>
    <cellStyle name="Ç¥ÁØ_laroux_1 4 2 2 5" xfId="1451"/>
    <cellStyle name="C￥AØ_laroux_1 4 2 2 6" xfId="1452"/>
    <cellStyle name="Ç¥ÁØ_laroux_1 4 2 2 6" xfId="1453"/>
    <cellStyle name="C￥AØ_laroux_1 4 2 3" xfId="1454"/>
    <cellStyle name="Ç¥ÁØ_laroux_1 4 2 3" xfId="1455"/>
    <cellStyle name="C￥AØ_laroux_1 4 2 3 2" xfId="1456"/>
    <cellStyle name="Ç¥ÁØ_laroux_1 4 2 3 2" xfId="1457"/>
    <cellStyle name="C￥AØ_laroux_1 4 2 3 3" xfId="1458"/>
    <cellStyle name="Ç¥ÁØ_laroux_1 4 2 3 3" xfId="1459"/>
    <cellStyle name="C￥AØ_laroux_1 4 2 3 4" xfId="1460"/>
    <cellStyle name="Ç¥ÁØ_laroux_1 4 2 3 4" xfId="1461"/>
    <cellStyle name="C￥AØ_laroux_1 4 2 3 5" xfId="1462"/>
    <cellStyle name="Ç¥ÁØ_laroux_1 4 2 3 5" xfId="1463"/>
    <cellStyle name="C￥AØ_laroux_1 4 2 3 6" xfId="1464"/>
    <cellStyle name="Ç¥ÁØ_laroux_1 4 2 3 6" xfId="1465"/>
    <cellStyle name="C￥AØ_laroux_1 4 2 4" xfId="1466"/>
    <cellStyle name="Ç¥ÁØ_laroux_1 4 2 4" xfId="1467"/>
    <cellStyle name="C￥AØ_laroux_1 4 2 4 2" xfId="1468"/>
    <cellStyle name="Ç¥ÁØ_laroux_1 4 2 4 2" xfId="2831"/>
    <cellStyle name="C￥AØ_laroux_1 4 2 6" xfId="1469"/>
    <cellStyle name="Ç¥ÁØ_laroux_1 4 2 6" xfId="1470"/>
    <cellStyle name="C￥AØ_laroux_1 4 2 7" xfId="1471"/>
    <cellStyle name="Ç¥ÁØ_laroux_1 4 2 7" xfId="1472"/>
    <cellStyle name="C￥AØ_laroux_1 4 2 8" xfId="1473"/>
    <cellStyle name="Ç¥ÁØ_laroux_1 4 2 8" xfId="1474"/>
    <cellStyle name="C￥AØ_laroux_1 4 2 9" xfId="1475"/>
    <cellStyle name="Ç¥ÁØ_laroux_1 4 2 9" xfId="1476"/>
    <cellStyle name="C￥AØ_laroux_1 4 4" xfId="1477"/>
    <cellStyle name="Ç¥ÁØ_laroux_1 4 4" xfId="1478"/>
    <cellStyle name="C￥AØ_laroux_1 4 4 2" xfId="1479"/>
    <cellStyle name="Ç¥ÁØ_laroux_1 4 4 2" xfId="1480"/>
    <cellStyle name="C￥AØ_laroux_1 4 4 3" xfId="1481"/>
    <cellStyle name="Ç¥ÁØ_laroux_1 4 4 3" xfId="1482"/>
    <cellStyle name="C￥AØ_laroux_1 4 4 4" xfId="1483"/>
    <cellStyle name="Ç¥ÁØ_laroux_1 4 4 4" xfId="1484"/>
    <cellStyle name="C￥AØ_laroux_1 4 4 5" xfId="1485"/>
    <cellStyle name="Ç¥ÁØ_laroux_1 4 4 5" xfId="1486"/>
    <cellStyle name="C￥AØ_laroux_1 4 4 6" xfId="1487"/>
    <cellStyle name="Ç¥ÁØ_laroux_1 4 4 6" xfId="1488"/>
    <cellStyle name="C￥AØ_laroux_1 4 5" xfId="1489"/>
    <cellStyle name="Ç¥ÁØ_laroux_1 4 5" xfId="1490"/>
    <cellStyle name="C￥AØ_laroux_1 4 5 2" xfId="1491"/>
    <cellStyle name="Ç¥ÁØ_laroux_1 4 5 2" xfId="1492"/>
    <cellStyle name="C￥AØ_laroux_1 4 5 3" xfId="1493"/>
    <cellStyle name="Ç¥ÁØ_laroux_1 4 5 3" xfId="1494"/>
    <cellStyle name="C￥AØ_laroux_1 4 5 4" xfId="1495"/>
    <cellStyle name="Ç¥ÁØ_laroux_1 4 5 4" xfId="1496"/>
    <cellStyle name="C￥AØ_laroux_1 4 5 5" xfId="1497"/>
    <cellStyle name="Ç¥ÁØ_laroux_1 4 5 5" xfId="1498"/>
    <cellStyle name="C￥AØ_laroux_1 4 5 6" xfId="1499"/>
    <cellStyle name="Ç¥ÁØ_laroux_1 4 5 6" xfId="1500"/>
    <cellStyle name="C￥AØ_laroux_1 5" xfId="1501"/>
    <cellStyle name="Ç¥ÁØ_laroux_1 5" xfId="1502"/>
    <cellStyle name="C￥AØ_laroux_1 5 2" xfId="1503"/>
    <cellStyle name="Ç¥ÁØ_laroux_1 5 2" xfId="1504"/>
    <cellStyle name="C￥AØ_laroux_1 5 2 2" xfId="1505"/>
    <cellStyle name="Ç¥ÁØ_laroux_1 5 2 2" xfId="1506"/>
    <cellStyle name="C￥AØ_laroux_1 5 2 2 2" xfId="1507"/>
    <cellStyle name="Ç¥ÁØ_laroux_1 5 2 2 2" xfId="1508"/>
    <cellStyle name="C￥AØ_laroux_1 5 2 2 3" xfId="1509"/>
    <cellStyle name="Ç¥ÁØ_laroux_1 5 2 2 3" xfId="1510"/>
    <cellStyle name="C￥AØ_laroux_1 5 2 2 4" xfId="1511"/>
    <cellStyle name="Ç¥ÁØ_laroux_1 5 2 2 4" xfId="1512"/>
    <cellStyle name="C￥AØ_laroux_1 5 2 2 5" xfId="1513"/>
    <cellStyle name="Ç¥ÁØ_laroux_1 5 2 2 5" xfId="1514"/>
    <cellStyle name="C￥AØ_laroux_1 5 2 2 6" xfId="1515"/>
    <cellStyle name="Ç¥ÁØ_laroux_1 5 2 2 6" xfId="1516"/>
    <cellStyle name="C￥AØ_laroux_1 5 2 3" xfId="1517"/>
    <cellStyle name="Ç¥ÁØ_laroux_1 5 2 3" xfId="1518"/>
    <cellStyle name="C￥AØ_laroux_1 5 2 3 2" xfId="1519"/>
    <cellStyle name="Ç¥ÁØ_laroux_1 5 2 3 2" xfId="1520"/>
    <cellStyle name="C￥AØ_laroux_1 5 2 3 3" xfId="1521"/>
    <cellStyle name="Ç¥ÁØ_laroux_1 5 2 3 3" xfId="1522"/>
    <cellStyle name="C￥AØ_laroux_1 5 2 3 4" xfId="1523"/>
    <cellStyle name="Ç¥ÁØ_laroux_1 5 2 3 4" xfId="1524"/>
    <cellStyle name="C￥AØ_laroux_1 5 2 3 5" xfId="1525"/>
    <cellStyle name="Ç¥ÁØ_laroux_1 5 2 3 5" xfId="1526"/>
    <cellStyle name="C￥AØ_laroux_1 5 2 3 6" xfId="1527"/>
    <cellStyle name="Ç¥ÁØ_laroux_1 5 2 3 6" xfId="1528"/>
    <cellStyle name="C￥AØ_laroux_1 5 2 4" xfId="1529"/>
    <cellStyle name="Ç¥ÁØ_laroux_1 5 2 4" xfId="1530"/>
    <cellStyle name="C￥AØ_laroux_1 5 2 4 2" xfId="1531"/>
    <cellStyle name="Ç¥ÁØ_laroux_1 5 2 4 2" xfId="2832"/>
    <cellStyle name="C￥AØ_laroux_1 5 2 6" xfId="1532"/>
    <cellStyle name="Ç¥ÁØ_laroux_1 5 2 6" xfId="1533"/>
    <cellStyle name="C￥AØ_laroux_1 5 2 7" xfId="1534"/>
    <cellStyle name="Ç¥ÁØ_laroux_1 5 2 7" xfId="1535"/>
    <cellStyle name="C￥AØ_laroux_1 5 2 8" xfId="1536"/>
    <cellStyle name="Ç¥ÁØ_laroux_1 5 2 8" xfId="1537"/>
    <cellStyle name="C￥AØ_laroux_1 5 2 9" xfId="1538"/>
    <cellStyle name="Ç¥ÁØ_laroux_1 5 2 9" xfId="1539"/>
    <cellStyle name="C￥AØ_laroux_1 5 4" xfId="1540"/>
    <cellStyle name="Ç¥ÁØ_laroux_1 5 4" xfId="1541"/>
    <cellStyle name="C￥AØ_laroux_1 5 5" xfId="1542"/>
    <cellStyle name="Ç¥ÁØ_laroux_1 5 5" xfId="1543"/>
    <cellStyle name="C￥AØ_laroux_1 5 6" xfId="1544"/>
    <cellStyle name="Ç¥ÁØ_laroux_1 5 6" xfId="1545"/>
    <cellStyle name="C￥AØ_laroux_1 5 7" xfId="1546"/>
    <cellStyle name="Ç¥ÁØ_laroux_1 5 7" xfId="1547"/>
    <cellStyle name="C￥AØ_laroux_1 6" xfId="1548"/>
    <cellStyle name="Ç¥ÁØ_laroux_1 6" xfId="1549"/>
    <cellStyle name="C￥AØ_laroux_1 6 2" xfId="1550"/>
    <cellStyle name="Ç¥ÁØ_laroux_1 6 2" xfId="1551"/>
    <cellStyle name="C￥AØ_laroux_1 6 3" xfId="1552"/>
    <cellStyle name="Ç¥ÁØ_laroux_1 6 3" xfId="1553"/>
    <cellStyle name="C￥AØ_laroux_1 6 4" xfId="1554"/>
    <cellStyle name="Ç¥ÁØ_laroux_1 6 4" xfId="1555"/>
    <cellStyle name="C￥AØ_laroux_1 6 5" xfId="1556"/>
    <cellStyle name="Ç¥ÁØ_laroux_1 6 5" xfId="1557"/>
    <cellStyle name="C￥AØ_laroux_1 6 6" xfId="1558"/>
    <cellStyle name="Ç¥ÁØ_laroux_1 6 6" xfId="1559"/>
    <cellStyle name="C￥AØ_laroux_1 7" xfId="1560"/>
    <cellStyle name="Ç¥ÁØ_laroux_1 7" xfId="1561"/>
    <cellStyle name="C￥AØ_laroux_1 7 2" xfId="1562"/>
    <cellStyle name="Ç¥ÁØ_laroux_1 7 2" xfId="1563"/>
    <cellStyle name="C￥AØ_laroux_1 7 2 2" xfId="1564"/>
    <cellStyle name="Ç¥ÁØ_laroux_1 7 2 2" xfId="1565"/>
    <cellStyle name="C￥AØ_laroux_1 7 2 3" xfId="1566"/>
    <cellStyle name="Ç¥ÁØ_laroux_1 7 2 3" xfId="1567"/>
    <cellStyle name="C￥AØ_laroux_1 7 2 4" xfId="1568"/>
    <cellStyle name="Ç¥ÁØ_laroux_1 7 2 4" xfId="1569"/>
    <cellStyle name="C￥AØ_laroux_1 7 2 5" xfId="1570"/>
    <cellStyle name="Ç¥ÁØ_laroux_1 7 2 5" xfId="1571"/>
    <cellStyle name="C￥AØ_laroux_1 7 2 6" xfId="1572"/>
    <cellStyle name="Ç¥ÁØ_laroux_1 7 2 6" xfId="1573"/>
    <cellStyle name="C￥AØ_laroux_1 7 3" xfId="1574"/>
    <cellStyle name="Ç¥ÁØ_laroux_1 7 3" xfId="1575"/>
    <cellStyle name="C￥AØ_laroux_1 7 3 2" xfId="1576"/>
    <cellStyle name="Ç¥ÁØ_laroux_1 7 3 2" xfId="1577"/>
    <cellStyle name="C￥AØ_laroux_1 7 3 3" xfId="1578"/>
    <cellStyle name="Ç¥ÁØ_laroux_1 7 3 3" xfId="1579"/>
    <cellStyle name="C￥AØ_laroux_1 7 3 4" xfId="1580"/>
    <cellStyle name="Ç¥ÁØ_laroux_1 7 3 4" xfId="1581"/>
    <cellStyle name="C￥AØ_laroux_1 7 3 5" xfId="1582"/>
    <cellStyle name="Ç¥ÁØ_laroux_1 7 3 5" xfId="1583"/>
    <cellStyle name="C￥AØ_laroux_1 7 3 6" xfId="1584"/>
    <cellStyle name="Ç¥ÁØ_laroux_1 7 3 6" xfId="1585"/>
    <cellStyle name="C￥AØ_laroux_1 7 4" xfId="1586"/>
    <cellStyle name="Ç¥ÁØ_laroux_1 7 4" xfId="1587"/>
    <cellStyle name="C￥AØ_laroux_1 7 4 2" xfId="1588"/>
    <cellStyle name="Ç¥ÁØ_laroux_1 7 4 2" xfId="2833"/>
    <cellStyle name="C￥AØ_laroux_1 7 6" xfId="1589"/>
    <cellStyle name="Ç¥ÁØ_laroux_1 7 6" xfId="1590"/>
    <cellStyle name="C￥AØ_laroux_1 7 7" xfId="1591"/>
    <cellStyle name="Ç¥ÁØ_laroux_1 7 7" xfId="1592"/>
    <cellStyle name="C￥AØ_laroux_1 7 8" xfId="1593"/>
    <cellStyle name="Ç¥ÁØ_laroux_1 7 8" xfId="1594"/>
    <cellStyle name="C￥AØ_laroux_1 7 9" xfId="1595"/>
    <cellStyle name="Ç¥ÁØ_laroux_1 7 9" xfId="1596"/>
    <cellStyle name="C￥AØ_laroux_1 8 2" xfId="1597"/>
    <cellStyle name="Ç¥ÁØ_laroux_1 8 2" xfId="1598"/>
    <cellStyle name="C￥AØ_laroux_1 8 2 2" xfId="1599"/>
    <cellStyle name="Ç¥ÁØ_laroux_1 8 2 2" xfId="1600"/>
    <cellStyle name="C￥AØ_laroux_1 8 2 3" xfId="1601"/>
    <cellStyle name="Ç¥ÁØ_laroux_1 8 2 3" xfId="1602"/>
    <cellStyle name="C￥AØ_laroux_1 8 2 4" xfId="1603"/>
    <cellStyle name="Ç¥ÁØ_laroux_1 8 2 4" xfId="1604"/>
    <cellStyle name="C￥AØ_laroux_1 8 2 5" xfId="1605"/>
    <cellStyle name="Ç¥ÁØ_laroux_1 8 2 5" xfId="1606"/>
    <cellStyle name="C￥AØ_laroux_1 8 2 6" xfId="1607"/>
    <cellStyle name="Ç¥ÁØ_laroux_1 8 2 6" xfId="1608"/>
    <cellStyle name="C￥AØ_laroux_1 8 3" xfId="1609"/>
    <cellStyle name="Ç¥ÁØ_laroux_1 8 3" xfId="1610"/>
    <cellStyle name="C￥AØ_laroux_1 8 3 2" xfId="1611"/>
    <cellStyle name="Ç¥ÁØ_laroux_1 8 3 2" xfId="1612"/>
    <cellStyle name="C￥AØ_laroux_1 8 3 3" xfId="1613"/>
    <cellStyle name="Ç¥ÁØ_laroux_1 8 3 3" xfId="1614"/>
    <cellStyle name="C￥AØ_laroux_1 8 3 4" xfId="1615"/>
    <cellStyle name="Ç¥ÁØ_laroux_1 8 3 4" xfId="1616"/>
    <cellStyle name="C￥AØ_laroux_1 8 3 5" xfId="1617"/>
    <cellStyle name="Ç¥ÁØ_laroux_1 8 3 5" xfId="1618"/>
    <cellStyle name="C￥AØ_laroux_1 8 3 6" xfId="1619"/>
    <cellStyle name="Ç¥ÁØ_laroux_1 8 3 6" xfId="1620"/>
    <cellStyle name="C￥AØ_laroux_1 9" xfId="1621"/>
    <cellStyle name="Ç¥ÁØ_laroux_1 9" xfId="1622"/>
    <cellStyle name="C￥AØ_laroux_1 9 2" xfId="1623"/>
    <cellStyle name="Ç¥ÁØ_laroux_1 9 2" xfId="1624"/>
    <cellStyle name="C￥AØ_laroux_1 9 3" xfId="1625"/>
    <cellStyle name="Ç¥ÁØ_laroux_1 9 3" xfId="1626"/>
    <cellStyle name="C￥AØ_laroux_1 9 4" xfId="1627"/>
    <cellStyle name="Ç¥ÁØ_laroux_1 9 4" xfId="1628"/>
    <cellStyle name="C￥AØ_laroux_1 9 5" xfId="1629"/>
    <cellStyle name="Ç¥ÁØ_laroux_1 9 5" xfId="1630"/>
    <cellStyle name="C￥AØ_laroux_1 9 6" xfId="1631"/>
    <cellStyle name="Ç¥ÁØ_laroux_1 9 6" xfId="1632"/>
    <cellStyle name="C￥AØ_laroux_2" xfId="1633"/>
    <cellStyle name="Ç¥ÁØ_laroux_2" xfId="1634"/>
    <cellStyle name="C￥AØ_laroux_2 2" xfId="1635"/>
    <cellStyle name="Ç¥ÁØ_laroux_2 2" xfId="1636"/>
    <cellStyle name="C￥AØ_laroux_2 2 10" xfId="1637"/>
    <cellStyle name="Ç¥ÁØ_laroux_2 2 10" xfId="1638"/>
    <cellStyle name="C￥AØ_laroux_2 2 10 2" xfId="1639"/>
    <cellStyle name="Ç¥ÁØ_laroux_2 2 10 2" xfId="1640"/>
    <cellStyle name="C￥AØ_laroux_2 2 10 3" xfId="1641"/>
    <cellStyle name="Ç¥ÁØ_laroux_2 2 10 3" xfId="1642"/>
    <cellStyle name="C￥AØ_laroux_2 2 10 4" xfId="1643"/>
    <cellStyle name="Ç¥ÁØ_laroux_2 2 10 4" xfId="1644"/>
    <cellStyle name="C￥AØ_laroux_2 2 10 5" xfId="1645"/>
    <cellStyle name="Ç¥ÁØ_laroux_2 2 10 5" xfId="1646"/>
    <cellStyle name="C￥AØ_laroux_2 2 10 6" xfId="1647"/>
    <cellStyle name="Ç¥ÁØ_laroux_2 2 10 6" xfId="1648"/>
    <cellStyle name="C￥AØ_laroux_2 2 11" xfId="1649"/>
    <cellStyle name="Ç¥ÁØ_laroux_2 2 11" xfId="1650"/>
    <cellStyle name="C￥AØ_laroux_2 2 11 2" xfId="1651"/>
    <cellStyle name="Ç¥ÁØ_laroux_2 2 11 2" xfId="1652"/>
    <cellStyle name="C￥AØ_laroux_2 2 11 3" xfId="1653"/>
    <cellStyle name="Ç¥ÁØ_laroux_2 2 11 3" xfId="1654"/>
    <cellStyle name="C￥AØ_laroux_2 2 11 4" xfId="1655"/>
    <cellStyle name="Ç¥ÁØ_laroux_2 2 11 4" xfId="1656"/>
    <cellStyle name="C￥AØ_laroux_2 2 11 5" xfId="1657"/>
    <cellStyle name="Ç¥ÁØ_laroux_2 2 11 5" xfId="1658"/>
    <cellStyle name="C￥AØ_laroux_2 2 11 6" xfId="1659"/>
    <cellStyle name="Ç¥ÁØ_laroux_2 2 11 6" xfId="1660"/>
    <cellStyle name="C￥AØ_laroux_2 2 12" xfId="1661"/>
    <cellStyle name="Ç¥ÁØ_laroux_2 2 12" xfId="1662"/>
    <cellStyle name="C￥AØ_laroux_2 2 12 2" xfId="1663"/>
    <cellStyle name="Ç¥ÁØ_laroux_2 2 12 2" xfId="1664"/>
    <cellStyle name="C￥AØ_laroux_2 2 12 3" xfId="1665"/>
    <cellStyle name="Ç¥ÁØ_laroux_2 2 12 3" xfId="1666"/>
    <cellStyle name="C￥AØ_laroux_2 2 12 4" xfId="1667"/>
    <cellStyle name="Ç¥ÁØ_laroux_2 2 12 4" xfId="1668"/>
    <cellStyle name="C￥AØ_laroux_2 2 12 5" xfId="1669"/>
    <cellStyle name="Ç¥ÁØ_laroux_2 2 12 5" xfId="1670"/>
    <cellStyle name="C￥AØ_laroux_2 2 12 6" xfId="1671"/>
    <cellStyle name="Ç¥ÁØ_laroux_2 2 12 6" xfId="1672"/>
    <cellStyle name="C￥AØ_laroux_2 2 13" xfId="1673"/>
    <cellStyle name="Ç¥ÁØ_laroux_2 2 13" xfId="1674"/>
    <cellStyle name="C￥AØ_laroux_2 2 13 2" xfId="1675"/>
    <cellStyle name="Ç¥ÁØ_laroux_2 2 13 2" xfId="1676"/>
    <cellStyle name="C￥AØ_laroux_2 2 13 3" xfId="1677"/>
    <cellStyle name="Ç¥ÁØ_laroux_2 2 13 3" xfId="1678"/>
    <cellStyle name="C￥AØ_laroux_2 2 13 4" xfId="1679"/>
    <cellStyle name="Ç¥ÁØ_laroux_2 2 13 4" xfId="1680"/>
    <cellStyle name="C￥AØ_laroux_2 2 13 5" xfId="1681"/>
    <cellStyle name="Ç¥ÁØ_laroux_2 2 13 5" xfId="1682"/>
    <cellStyle name="C￥AØ_laroux_2 2 13 6" xfId="1683"/>
    <cellStyle name="Ç¥ÁØ_laroux_2 2 13 6" xfId="1684"/>
    <cellStyle name="C￥AØ_laroux_2 2 14" xfId="1685"/>
    <cellStyle name="Ç¥ÁØ_laroux_2 2 14" xfId="1686"/>
    <cellStyle name="C￥AØ_laroux_2 2 14 2" xfId="1687"/>
    <cellStyle name="Ç¥ÁØ_laroux_2 2 14 2" xfId="1688"/>
    <cellStyle name="C￥AØ_laroux_2 2 14 3" xfId="1689"/>
    <cellStyle name="Ç¥ÁØ_laroux_2 2 14 3" xfId="1690"/>
    <cellStyle name="C￥AØ_laroux_2 2 14 4" xfId="1691"/>
    <cellStyle name="Ç¥ÁØ_laroux_2 2 14 4" xfId="1692"/>
    <cellStyle name="C￥AØ_laroux_2 2 14 5" xfId="1693"/>
    <cellStyle name="Ç¥ÁØ_laroux_2 2 14 5" xfId="1694"/>
    <cellStyle name="C￥AØ_laroux_2 2 14 6" xfId="1695"/>
    <cellStyle name="Ç¥ÁØ_laroux_2 2 14 6" xfId="1696"/>
    <cellStyle name="C￥AØ_laroux_2 2 15" xfId="1697"/>
    <cellStyle name="Ç¥ÁØ_laroux_2 2 15" xfId="1698"/>
    <cellStyle name="C￥AØ_laroux_2 2 15 2" xfId="1699"/>
    <cellStyle name="Ç¥ÁØ_laroux_2 2 15 2" xfId="1700"/>
    <cellStyle name="C￥AØ_laroux_2 2 15 3" xfId="1701"/>
    <cellStyle name="Ç¥ÁØ_laroux_2 2 15 3" xfId="1702"/>
    <cellStyle name="C￥AØ_laroux_2 2 15 4" xfId="1703"/>
    <cellStyle name="Ç¥ÁØ_laroux_2 2 15 4" xfId="1704"/>
    <cellStyle name="C￥AØ_laroux_2 2 15 5" xfId="1705"/>
    <cellStyle name="Ç¥ÁØ_laroux_2 2 15 5" xfId="1706"/>
    <cellStyle name="C￥AØ_laroux_2 2 15 6" xfId="1707"/>
    <cellStyle name="Ç¥ÁØ_laroux_2 2 15 6" xfId="1708"/>
    <cellStyle name="C￥AØ_laroux_2 2 16" xfId="1709"/>
    <cellStyle name="Ç¥ÁØ_laroux_2 2 16" xfId="1710"/>
    <cellStyle name="C￥AØ_laroux_2 2 16 2" xfId="1711"/>
    <cellStyle name="Ç¥ÁØ_laroux_2 2 16 2" xfId="1712"/>
    <cellStyle name="C￥AØ_laroux_2 2 16 3" xfId="1713"/>
    <cellStyle name="Ç¥ÁØ_laroux_2 2 16 3" xfId="1714"/>
    <cellStyle name="C￥AØ_laroux_2 2 16 4" xfId="1715"/>
    <cellStyle name="Ç¥ÁØ_laroux_2 2 16 4" xfId="1716"/>
    <cellStyle name="C￥AØ_laroux_2 2 16 5" xfId="1717"/>
    <cellStyle name="Ç¥ÁØ_laroux_2 2 16 5" xfId="1718"/>
    <cellStyle name="C￥AØ_laroux_2 2 16 6" xfId="1719"/>
    <cellStyle name="Ç¥ÁØ_laroux_2 2 16 6" xfId="1720"/>
    <cellStyle name="C￥AØ_laroux_2 2 17" xfId="1721"/>
    <cellStyle name="Ç¥ÁØ_laroux_2 2 17" xfId="1722"/>
    <cellStyle name="C￥AØ_laroux_2 2 18" xfId="1723"/>
    <cellStyle name="Ç¥ÁØ_laroux_2 2 18" xfId="1724"/>
    <cellStyle name="C￥AØ_laroux_2 2 19" xfId="1725"/>
    <cellStyle name="Ç¥ÁØ_laroux_2 2 19" xfId="1726"/>
    <cellStyle name="C￥AØ_laroux_2 2 2" xfId="1727"/>
    <cellStyle name="Ç¥ÁØ_laroux_2 2 2" xfId="1728"/>
    <cellStyle name="C￥AØ_laroux_2 2 2 2" xfId="1729"/>
    <cellStyle name="Ç¥ÁØ_laroux_2 2 2 2" xfId="1730"/>
    <cellStyle name="C￥AØ_laroux_2 2 2 2 2" xfId="1731"/>
    <cellStyle name="Ç¥ÁØ_laroux_2 2 2 2 2" xfId="1732"/>
    <cellStyle name="C￥AØ_laroux_2 2 2 2 2 2" xfId="1733"/>
    <cellStyle name="Ç¥ÁØ_laroux_2 2 2 2 2 2" xfId="1734"/>
    <cellStyle name="C￥AØ_laroux_2 2 2 2 2 3" xfId="1735"/>
    <cellStyle name="Ç¥ÁØ_laroux_2 2 2 2 2 3" xfId="1736"/>
    <cellStyle name="C￥AØ_laroux_2 2 2 2 2 4" xfId="1737"/>
    <cellStyle name="Ç¥ÁØ_laroux_2 2 2 2 2 4" xfId="1738"/>
    <cellStyle name="C￥AØ_laroux_2 2 2 2 2 5" xfId="1739"/>
    <cellStyle name="Ç¥ÁØ_laroux_2 2 2 2 2 5" xfId="1740"/>
    <cellStyle name="C￥AØ_laroux_2 2 2 2 2 6" xfId="1741"/>
    <cellStyle name="Ç¥ÁØ_laroux_2 2 2 2 2 6" xfId="1742"/>
    <cellStyle name="C￥AØ_laroux_2 2 2 2 3" xfId="1743"/>
    <cellStyle name="Ç¥ÁØ_laroux_2 2 2 2 3" xfId="1744"/>
    <cellStyle name="C￥AØ_laroux_2 2 2 2 3 2" xfId="1745"/>
    <cellStyle name="Ç¥ÁØ_laroux_2 2 2 2 3 2" xfId="1746"/>
    <cellStyle name="C￥AØ_laroux_2 2 2 2 3 3" xfId="1747"/>
    <cellStyle name="Ç¥ÁØ_laroux_2 2 2 2 3 3" xfId="1748"/>
    <cellStyle name="C￥AØ_laroux_2 2 2 2 3 4" xfId="1749"/>
    <cellStyle name="Ç¥ÁØ_laroux_2 2 2 2 3 4" xfId="1750"/>
    <cellStyle name="C￥AØ_laroux_2 2 2 2 3 5" xfId="1751"/>
    <cellStyle name="Ç¥ÁØ_laroux_2 2 2 2 3 5" xfId="1752"/>
    <cellStyle name="C￥AØ_laroux_2 2 2 2 3 6" xfId="1753"/>
    <cellStyle name="Ç¥ÁØ_laroux_2 2 2 2 3 6" xfId="1754"/>
    <cellStyle name="C￥AØ_laroux_2 2 2 2 4" xfId="1755"/>
    <cellStyle name="Ç¥ÁØ_laroux_2 2 2 2 4" xfId="1756"/>
    <cellStyle name="C￥AØ_laroux_2 2 2 2 4 2" xfId="1757"/>
    <cellStyle name="Ç¥ÁØ_laroux_2 2 2 2 4 2" xfId="2834"/>
    <cellStyle name="C￥AØ_laroux_2 2 2 2 6" xfId="1758"/>
    <cellStyle name="Ç¥ÁØ_laroux_2 2 2 2 6" xfId="1759"/>
    <cellStyle name="C￥AØ_laroux_2 2 2 2 7" xfId="1760"/>
    <cellStyle name="Ç¥ÁØ_laroux_2 2 2 2 7" xfId="1761"/>
    <cellStyle name="C￥AØ_laroux_2 2 2 2 8" xfId="1762"/>
    <cellStyle name="Ç¥ÁØ_laroux_2 2 2 2 8" xfId="1763"/>
    <cellStyle name="C￥AØ_laroux_2 2 2 2 9" xfId="1764"/>
    <cellStyle name="Ç¥ÁØ_laroux_2 2 2 2 9" xfId="1765"/>
    <cellStyle name="C￥AØ_laroux_2 2 2 4" xfId="1766"/>
    <cellStyle name="Ç¥ÁØ_laroux_2 2 2 4" xfId="1767"/>
    <cellStyle name="C￥AØ_laroux_2 2 2 4 2" xfId="1768"/>
    <cellStyle name="Ç¥ÁØ_laroux_2 2 2 4 2" xfId="1769"/>
    <cellStyle name="C￥AØ_laroux_2 2 2 4 3" xfId="1770"/>
    <cellStyle name="Ç¥ÁØ_laroux_2 2 2 4 3" xfId="1771"/>
    <cellStyle name="C￥AØ_laroux_2 2 2 4 4" xfId="1772"/>
    <cellStyle name="Ç¥ÁØ_laroux_2 2 2 4 4" xfId="1773"/>
    <cellStyle name="C￥AØ_laroux_2 2 2 4 5" xfId="1774"/>
    <cellStyle name="Ç¥ÁØ_laroux_2 2 2 4 5" xfId="1775"/>
    <cellStyle name="C￥AØ_laroux_2 2 2 4 6" xfId="1776"/>
    <cellStyle name="Ç¥ÁØ_laroux_2 2 2 4 6" xfId="1777"/>
    <cellStyle name="C￥AØ_laroux_2 2 2 5" xfId="1778"/>
    <cellStyle name="Ç¥ÁØ_laroux_2 2 2 5" xfId="1779"/>
    <cellStyle name="C￥AØ_laroux_2 2 2 5 2" xfId="1780"/>
    <cellStyle name="Ç¥ÁØ_laroux_2 2 2 5 2" xfId="2835"/>
    <cellStyle name="C￥AØ_laroux_2 2 2 7" xfId="1781"/>
    <cellStyle name="Ç¥ÁØ_laroux_2 2 2 7" xfId="1782"/>
    <cellStyle name="C￥AØ_laroux_2 2 2 8" xfId="1783"/>
    <cellStyle name="Ç¥ÁØ_laroux_2 2 2 8" xfId="1784"/>
    <cellStyle name="C￥AØ_laroux_2 2 2 9" xfId="1785"/>
    <cellStyle name="Ç¥ÁØ_laroux_2 2 2 9" xfId="1786"/>
    <cellStyle name="C￥AØ_laroux_2 2 20" xfId="1787"/>
    <cellStyle name="Ç¥ÁØ_laroux_2 2 20" xfId="1788"/>
    <cellStyle name="C￥AØ_laroux_2 2 3" xfId="1789"/>
    <cellStyle name="Ç¥ÁØ_laroux_2 2 3" xfId="1790"/>
    <cellStyle name="C￥AØ_laroux_2 2 4" xfId="1791"/>
    <cellStyle name="Ç¥ÁØ_laroux_2 2 4" xfId="1792"/>
    <cellStyle name="C￥AØ_laroux_2 2 4 2" xfId="1793"/>
    <cellStyle name="Ç¥ÁØ_laroux_2 2 4 2" xfId="1794"/>
    <cellStyle name="C￥AØ_laroux_2 2 4 3" xfId="1795"/>
    <cellStyle name="Ç¥ÁØ_laroux_2 2 4 3" xfId="1796"/>
    <cellStyle name="C￥AØ_laroux_2 2 4 4" xfId="1797"/>
    <cellStyle name="Ç¥ÁØ_laroux_2 2 4 4" xfId="1798"/>
    <cellStyle name="C￥AØ_laroux_2 2 4 5" xfId="1799"/>
    <cellStyle name="Ç¥ÁØ_laroux_2 2 4 5" xfId="1800"/>
    <cellStyle name="C￥AØ_laroux_2 2 4 6" xfId="1801"/>
    <cellStyle name="Ç¥ÁØ_laroux_2 2 4 6" xfId="1802"/>
    <cellStyle name="C￥AØ_laroux_2 2 5" xfId="1803"/>
    <cellStyle name="Ç¥ÁØ_laroux_2 2 5" xfId="1804"/>
    <cellStyle name="C￥AØ_laroux_2 2 5 2" xfId="1805"/>
    <cellStyle name="Ç¥ÁØ_laroux_2 2 5 2" xfId="1806"/>
    <cellStyle name="C￥AØ_laroux_2 2 5 3" xfId="1807"/>
    <cellStyle name="Ç¥ÁØ_laroux_2 2 5 3" xfId="1808"/>
    <cellStyle name="C￥AØ_laroux_2 2 5 4" xfId="1809"/>
    <cellStyle name="Ç¥ÁØ_laroux_2 2 5 4" xfId="1810"/>
    <cellStyle name="C￥AØ_laroux_2 2 5 5" xfId="1811"/>
    <cellStyle name="Ç¥ÁØ_laroux_2 2 5 5" xfId="1812"/>
    <cellStyle name="C￥AØ_laroux_2 2 5 6" xfId="1813"/>
    <cellStyle name="Ç¥ÁØ_laroux_2 2 5 6" xfId="1814"/>
    <cellStyle name="C￥AØ_laroux_2 2 6" xfId="1815"/>
    <cellStyle name="Ç¥ÁØ_laroux_2 2 6" xfId="1816"/>
    <cellStyle name="C￥AØ_laroux_2 2 6 2" xfId="1817"/>
    <cellStyle name="Ç¥ÁØ_laroux_2 2 6 2" xfId="1818"/>
    <cellStyle name="C￥AØ_laroux_2 2 6 3" xfId="1819"/>
    <cellStyle name="Ç¥ÁØ_laroux_2 2 6 3" xfId="1820"/>
    <cellStyle name="C￥AØ_laroux_2 2 6 4" xfId="1821"/>
    <cellStyle name="Ç¥ÁØ_laroux_2 2 6 4" xfId="1822"/>
    <cellStyle name="C￥AØ_laroux_2 2 6 5" xfId="1823"/>
    <cellStyle name="Ç¥ÁØ_laroux_2 2 6 5" xfId="1824"/>
    <cellStyle name="C￥AØ_laroux_2 2 6 6" xfId="1825"/>
    <cellStyle name="Ç¥ÁØ_laroux_2 2 6 6" xfId="1826"/>
    <cellStyle name="C￥AØ_laroux_2 2 7" xfId="1827"/>
    <cellStyle name="Ç¥ÁØ_laroux_2 2 7" xfId="1828"/>
    <cellStyle name="C￥AØ_laroux_2 2 7 2" xfId="1829"/>
    <cellStyle name="Ç¥ÁØ_laroux_2 2 7 2" xfId="1830"/>
    <cellStyle name="C￥AØ_laroux_2 2 7 3" xfId="1831"/>
    <cellStyle name="Ç¥ÁØ_laroux_2 2 7 3" xfId="1832"/>
    <cellStyle name="C￥AØ_laroux_2 2 7 4" xfId="1833"/>
    <cellStyle name="Ç¥ÁØ_laroux_2 2 7 4" xfId="1834"/>
    <cellStyle name="C￥AØ_laroux_2 2 7 5" xfId="1835"/>
    <cellStyle name="Ç¥ÁØ_laroux_2 2 7 5" xfId="1836"/>
    <cellStyle name="C￥AØ_laroux_2 2 7 6" xfId="1837"/>
    <cellStyle name="Ç¥ÁØ_laroux_2 2 7 6" xfId="1838"/>
    <cellStyle name="C￥AØ_laroux_2 2 8" xfId="1839"/>
    <cellStyle name="Ç¥ÁØ_laroux_2 2 8" xfId="1840"/>
    <cellStyle name="C￥AØ_laroux_2 2 8 2" xfId="1841"/>
    <cellStyle name="Ç¥ÁØ_laroux_2 2 8 2" xfId="1842"/>
    <cellStyle name="C￥AØ_laroux_2 2 8 3" xfId="1843"/>
    <cellStyle name="Ç¥ÁØ_laroux_2 2 8 3" xfId="1844"/>
    <cellStyle name="C￥AØ_laroux_2 2 8 4" xfId="1845"/>
    <cellStyle name="Ç¥ÁØ_laroux_2 2 8 4" xfId="1846"/>
    <cellStyle name="C￥AØ_laroux_2 2 8 5" xfId="1847"/>
    <cellStyle name="Ç¥ÁØ_laroux_2 2 8 5" xfId="1848"/>
    <cellStyle name="C￥AØ_laroux_2 2 8 6" xfId="1849"/>
    <cellStyle name="Ç¥ÁØ_laroux_2 2 8 6" xfId="1850"/>
    <cellStyle name="C￥AØ_laroux_2 2 9" xfId="1851"/>
    <cellStyle name="Ç¥ÁØ_laroux_2 2 9" xfId="1852"/>
    <cellStyle name="C￥AØ_laroux_2 2 9 2" xfId="1853"/>
    <cellStyle name="Ç¥ÁØ_laroux_2 2 9 2" xfId="1854"/>
    <cellStyle name="C￥AØ_laroux_2 2 9 3" xfId="1855"/>
    <cellStyle name="Ç¥ÁØ_laroux_2 2 9 3" xfId="1856"/>
    <cellStyle name="C￥AØ_laroux_2 2 9 4" xfId="1857"/>
    <cellStyle name="Ç¥ÁØ_laroux_2 2 9 4" xfId="1858"/>
    <cellStyle name="C￥AØ_laroux_2 2 9 5" xfId="1859"/>
    <cellStyle name="Ç¥ÁØ_laroux_2 2 9 5" xfId="1860"/>
    <cellStyle name="C￥AØ_laroux_2 2 9 6" xfId="1861"/>
    <cellStyle name="Ç¥ÁØ_laroux_2 2 9 6" xfId="1862"/>
    <cellStyle name="C￥AØ_laroux_2 3" xfId="1863"/>
    <cellStyle name="Ç¥ÁØ_laroux_2 3" xfId="1864"/>
    <cellStyle name="C￥AØ_laroux_2 3 2" xfId="1865"/>
    <cellStyle name="Ç¥ÁØ_laroux_2 3 2" xfId="1866"/>
    <cellStyle name="C￥AØ_laroux_2 3 2 2" xfId="1867"/>
    <cellStyle name="Ç¥ÁØ_laroux_2 3 2 2" xfId="1868"/>
    <cellStyle name="C￥AØ_laroux_2 3 2 3" xfId="1869"/>
    <cellStyle name="Ç¥ÁØ_laroux_2 3 2 3" xfId="1870"/>
    <cellStyle name="C￥AØ_laroux_2 3 2 4" xfId="1871"/>
    <cellStyle name="Ç¥ÁØ_laroux_2 3 2 4" xfId="1872"/>
    <cellStyle name="C￥AØ_laroux_2 3 2 5" xfId="1873"/>
    <cellStyle name="Ç¥ÁØ_laroux_2 3 2 5" xfId="1874"/>
    <cellStyle name="C￥AØ_laroux_2 3 2 6" xfId="1875"/>
    <cellStyle name="Ç¥ÁØ_laroux_2 3 2 6" xfId="1876"/>
    <cellStyle name="C￥AØ_laroux_2 3 3" xfId="1877"/>
    <cellStyle name="Ç¥ÁØ_laroux_2 3 3" xfId="1878"/>
    <cellStyle name="C￥AØ_laroux_2 3 3 2" xfId="1879"/>
    <cellStyle name="Ç¥ÁØ_laroux_2 3 3 2" xfId="2836"/>
    <cellStyle name="C￥AØ_laroux_2 3 5" xfId="1880"/>
    <cellStyle name="Ç¥ÁØ_laroux_2 3 5" xfId="1881"/>
    <cellStyle name="C￥AØ_laroux_2 3 6" xfId="1882"/>
    <cellStyle name="Ç¥ÁØ_laroux_2 3 6" xfId="1883"/>
    <cellStyle name="C￥AØ_laroux_2 3 7" xfId="1884"/>
    <cellStyle name="Ç¥ÁØ_laroux_2 3 7" xfId="1885"/>
    <cellStyle name="C￥AØ_laroux_2 3 8" xfId="1886"/>
    <cellStyle name="Ç¥ÁØ_laroux_2 3 8" xfId="1887"/>
    <cellStyle name="C￥AØ_laroux_2 5" xfId="1888"/>
    <cellStyle name="Ç¥ÁØ_laroux_2 5" xfId="1889"/>
    <cellStyle name="C￥AØ_laroux_2 5 2" xfId="1890"/>
    <cellStyle name="Ç¥ÁØ_laroux_2 5 2" xfId="1891"/>
    <cellStyle name="C￥AØ_laroux_2 5 3" xfId="1892"/>
    <cellStyle name="Ç¥ÁØ_laroux_2 5 3" xfId="1893"/>
    <cellStyle name="C￥AØ_laroux_2 5 4" xfId="1894"/>
    <cellStyle name="Ç¥ÁØ_laroux_2 5 4" xfId="1895"/>
    <cellStyle name="C￥AØ_laroux_2 5 5" xfId="1896"/>
    <cellStyle name="Ç¥ÁØ_laroux_2 5 5" xfId="1897"/>
    <cellStyle name="C￥AØ_laroux_2 5 6" xfId="1898"/>
    <cellStyle name="Ç¥ÁØ_laroux_2 5 6" xfId="1899"/>
    <cellStyle name="C￥AØ_laroux_2 6" xfId="1900"/>
    <cellStyle name="Ç¥ÁØ_laroux_2 6" xfId="1901"/>
    <cellStyle name="C￥AØ_laroux_2 7" xfId="1902"/>
    <cellStyle name="Ç¥ÁØ_laroux_2 7" xfId="1903"/>
    <cellStyle name="C￥AØ_laroux_2 8" xfId="1904"/>
    <cellStyle name="Ç¥ÁØ_laroux_2 8" xfId="1905"/>
    <cellStyle name="C￥AØ_laroux_2 9" xfId="1906"/>
    <cellStyle name="Ç¥ÁØ_laroux_2 9" xfId="1907"/>
    <cellStyle name="C￥AØ_laroux_3" xfId="1908"/>
    <cellStyle name="Ç¥ÁØ_laroux_3" xfId="1909"/>
    <cellStyle name="C￥AØ_ºnAO≫eAa" xfId="1910"/>
    <cellStyle name="Calc Currency (0)" xfId="1911"/>
    <cellStyle name="category" xfId="1912"/>
    <cellStyle name="CIAIÆU¸μAⓒ" xfId="1913"/>
    <cellStyle name="Co≫" xfId="1914"/>
    <cellStyle name="Comma [0]_ SG&amp;A Bridge " xfId="1915"/>
    <cellStyle name="comma zerodec" xfId="1916"/>
    <cellStyle name="Comma_ SG&amp;A Bridge " xfId="1917"/>
    <cellStyle name="Comma0" xfId="1918"/>
    <cellStyle name="Copied" xfId="1919"/>
    <cellStyle name="Curren?_x0012_퐀_x0017_?" xfId="1920"/>
    <cellStyle name="Currency [0]_ SG&amp;A Bridge " xfId="1921"/>
    <cellStyle name="Currency [ﺜ]_P&amp;L_laroux" xfId="1922"/>
    <cellStyle name="Currency_ SG&amp;A Bridge " xfId="1923"/>
    <cellStyle name="Currency0" xfId="1924"/>
    <cellStyle name="Currency1" xfId="1925"/>
    <cellStyle name="Date" xfId="1926"/>
    <cellStyle name="DD" xfId="1927"/>
    <cellStyle name="Dezimal [0]_laroux" xfId="1928"/>
    <cellStyle name="Dezimal_laroux" xfId="1929"/>
    <cellStyle name="Dollar (zero dec)" xfId="1930"/>
    <cellStyle name="E­æo±" xfId="1931"/>
    <cellStyle name="E­æo±a" xfId="1932"/>
    <cellStyle name="Entered" xfId="1933"/>
    <cellStyle name="Euro" xfId="1934"/>
    <cellStyle name="F2" xfId="1935"/>
    <cellStyle name="F3" xfId="1936"/>
    <cellStyle name="F4" xfId="1937"/>
    <cellStyle name="F5" xfId="1938"/>
    <cellStyle name="F6" xfId="1939"/>
    <cellStyle name="F7" xfId="1940"/>
    <cellStyle name="F8" xfId="1941"/>
    <cellStyle name="Fixed" xfId="1942"/>
    <cellStyle name="Grey" xfId="1943"/>
    <cellStyle name="HEADER" xfId="1944"/>
    <cellStyle name="Header1" xfId="1945"/>
    <cellStyle name="Header2" xfId="1946"/>
    <cellStyle name="Hyperlink_NEGS" xfId="1947"/>
    <cellStyle name="Input [yellow]" xfId="1948"/>
    <cellStyle name="Milliers [0]_399GC10" xfId="1949"/>
    <cellStyle name="Milliers_399GC10" xfId="1950"/>
    <cellStyle name="Model" xfId="1951"/>
    <cellStyle name="Mon?aire [0]_399GC10" xfId="1952"/>
    <cellStyle name="Mon?aire_399GC10" xfId="1953"/>
    <cellStyle name="no dec" xfId="1954"/>
    <cellStyle name="Normal - Style1" xfId="1955"/>
    <cellStyle name="Normal - Style1 2" xfId="1956"/>
    <cellStyle name="Normal - Style1 3" xfId="1957"/>
    <cellStyle name="Normal - Style1 4" xfId="1958"/>
    <cellStyle name="Normal - Style1 5" xfId="1959"/>
    <cellStyle name="Normal - Style1 6" xfId="1960"/>
    <cellStyle name="Normal - Style1 7" xfId="1961"/>
    <cellStyle name="Normal - Style1 8" xfId="1962"/>
    <cellStyle name="Normal - 유형1" xfId="1963"/>
    <cellStyle name="Normal_ SG&amp;A Bridge " xfId="1964"/>
    <cellStyle name="Œ…?æ맖?e [0.00]_laroux" xfId="1965"/>
    <cellStyle name="Œ…?æ맖?e_laroux" xfId="1966"/>
    <cellStyle name="oft Excel]_x000d__x000a_Comment=The open=/f lines load custom functions into the Paste Function list._x000d__x000a_Maximized=3_x000d__x000a_AutoFormat=" xfId="1967"/>
    <cellStyle name="Percent [2]" xfId="1968"/>
    <cellStyle name="RevList" xfId="1969"/>
    <cellStyle name="Standard_laroux" xfId="1970"/>
    <cellStyle name="subhead" xfId="1971"/>
    <cellStyle name="Subtotal" xfId="1972"/>
    <cellStyle name="Title" xfId="1973"/>
    <cellStyle name="title [1]" xfId="1974"/>
    <cellStyle name="title [2]" xfId="1975"/>
    <cellStyle name="W?rung [0]_laroux" xfId="1976"/>
    <cellStyle name="W?rung_laroux" xfId="1977"/>
    <cellStyle name="μU¿¡ ¿A´A CIAIÆU¸μAⓒ" xfId="1978"/>
    <cellStyle name="강조색1 2" xfId="1979"/>
    <cellStyle name="강조색1 3" xfId="1980"/>
    <cellStyle name="강조색1 4" xfId="1981"/>
    <cellStyle name="강조색2 2" xfId="1982"/>
    <cellStyle name="강조색2 3" xfId="1983"/>
    <cellStyle name="강조색2 4" xfId="1984"/>
    <cellStyle name="강조색3 2" xfId="1985"/>
    <cellStyle name="강조색3 3" xfId="1986"/>
    <cellStyle name="강조색3 4" xfId="1987"/>
    <cellStyle name="강조색4 2" xfId="1988"/>
    <cellStyle name="강조색4 3" xfId="1989"/>
    <cellStyle name="강조색4 4" xfId="1990"/>
    <cellStyle name="강조색5 2" xfId="1991"/>
    <cellStyle name="강조색5 3" xfId="1992"/>
    <cellStyle name="강조색5 4" xfId="1993"/>
    <cellStyle name="강조색6 2" xfId="1994"/>
    <cellStyle name="강조색6 3" xfId="1995"/>
    <cellStyle name="강조색6 4" xfId="1996"/>
    <cellStyle name="경고문 2" xfId="1997"/>
    <cellStyle name="경고문 3" xfId="1998"/>
    <cellStyle name="경고문 4" xfId="1999"/>
    <cellStyle name="계산 2" xfId="2000"/>
    <cellStyle name="계산 3" xfId="2001"/>
    <cellStyle name="계산 4" xfId="2002"/>
    <cellStyle name="고정소숫점" xfId="2003"/>
    <cellStyle name="고정출력1" xfId="2004"/>
    <cellStyle name="고정출력2" xfId="2005"/>
    <cellStyle name="금액" xfId="2006"/>
    <cellStyle name="기본숫자" xfId="2007"/>
    <cellStyle name="나쁨 2" xfId="2008"/>
    <cellStyle name="나쁨 3" xfId="2009"/>
    <cellStyle name="나쁨 4" xfId="2010"/>
    <cellStyle name="날짜" xfId="2011"/>
    <cellStyle name="내역" xfId="2012"/>
    <cellStyle name="내역서" xfId="2013"/>
    <cellStyle name="단위" xfId="2014"/>
    <cellStyle name="달러" xfId="2015"/>
    <cellStyle name="뒤에 오는 하이퍼링크_1(1).통신시설물증감보고총괄(울전)" xfId="2016"/>
    <cellStyle name="똿뗦먛귟 [0.00]_PRODUCT DETAIL Q1" xfId="2017"/>
    <cellStyle name="똿뗦먛귟_PRODUCT DETAIL Q1" xfId="2018"/>
    <cellStyle name="메모 2" xfId="2019"/>
    <cellStyle name="메모 2 2" xfId="2020"/>
    <cellStyle name="메모 2 2 2" xfId="2021"/>
    <cellStyle name="메모 2 2 2 2" xfId="2837"/>
    <cellStyle name="메모 2 2 2 3" xfId="2838"/>
    <cellStyle name="메모 2 2 3" xfId="2022"/>
    <cellStyle name="메모 2 2 3 2" xfId="2839"/>
    <cellStyle name="메모 2 2 3 3" xfId="2840"/>
    <cellStyle name="메모 2 2 4" xfId="2841"/>
    <cellStyle name="메모 2 2 5" xfId="2842"/>
    <cellStyle name="메모 2 3" xfId="2023"/>
    <cellStyle name="메모 3" xfId="2024"/>
    <cellStyle name="믅됞 [0.00]_PRODUCT DETAIL Q1" xfId="2025"/>
    <cellStyle name="믅됞_PRODUCT DETAIL Q1" xfId="2026"/>
    <cellStyle name="백 " xfId="2027"/>
    <cellStyle name="백분율 [0]" xfId="2028"/>
    <cellStyle name="백분율 [2]" xfId="2029"/>
    <cellStyle name="백분율 10" xfId="2030"/>
    <cellStyle name="백분율 11" xfId="2031"/>
    <cellStyle name="백분율 12" xfId="2032"/>
    <cellStyle name="백분율 13" xfId="2033"/>
    <cellStyle name="백분율 14" xfId="2034"/>
    <cellStyle name="백분율 15" xfId="2035"/>
    <cellStyle name="백분율 16" xfId="2036"/>
    <cellStyle name="백분율 17" xfId="2037"/>
    <cellStyle name="백분율 18" xfId="2038"/>
    <cellStyle name="백분율 19" xfId="2039"/>
    <cellStyle name="백분율 2" xfId="2040"/>
    <cellStyle name="백분율 2 2" xfId="2041"/>
    <cellStyle name="백분율 2 2 2" xfId="2042"/>
    <cellStyle name="백분율 2 3" xfId="2043"/>
    <cellStyle name="백분율 2 3 2" xfId="2044"/>
    <cellStyle name="백분율 2 3 3" xfId="2045"/>
    <cellStyle name="백분율 20" xfId="2046"/>
    <cellStyle name="백분율 21" xfId="2047"/>
    <cellStyle name="백분율 22" xfId="2048"/>
    <cellStyle name="백분율 23" xfId="2049"/>
    <cellStyle name="백분율 24" xfId="2050"/>
    <cellStyle name="백분율 25" xfId="2051"/>
    <cellStyle name="백분율 26" xfId="2052"/>
    <cellStyle name="백분율 27" xfId="2053"/>
    <cellStyle name="백분율 28" xfId="2054"/>
    <cellStyle name="백분율 29" xfId="2055"/>
    <cellStyle name="백분율 3" xfId="2056"/>
    <cellStyle name="백분율 3 2" xfId="2057"/>
    <cellStyle name="백분율 3 3" xfId="2058"/>
    <cellStyle name="백분율 3 4" xfId="2059"/>
    <cellStyle name="백분율 3 4 2" xfId="2060"/>
    <cellStyle name="백분율 3 5" xfId="2061"/>
    <cellStyle name="백분율 30" xfId="2062"/>
    <cellStyle name="백분율 31" xfId="2063"/>
    <cellStyle name="백분율 32" xfId="2064"/>
    <cellStyle name="백분율 33" xfId="2065"/>
    <cellStyle name="백분율 34" xfId="2066"/>
    <cellStyle name="백분율 35" xfId="2067"/>
    <cellStyle name="백분율 36" xfId="2068"/>
    <cellStyle name="백분율 37" xfId="2069"/>
    <cellStyle name="백분율 38" xfId="2070"/>
    <cellStyle name="백분율 39" xfId="2071"/>
    <cellStyle name="백분율 4" xfId="2072"/>
    <cellStyle name="백분율 4 2" xfId="2073"/>
    <cellStyle name="백분율 4 2 2" xfId="2074"/>
    <cellStyle name="백분율 4 3" xfId="2075"/>
    <cellStyle name="백분율 40" xfId="2076"/>
    <cellStyle name="백분율 41" xfId="2077"/>
    <cellStyle name="백분율 42" xfId="2078"/>
    <cellStyle name="백분율 43" xfId="2079"/>
    <cellStyle name="백분율 44" xfId="2080"/>
    <cellStyle name="백분율 45" xfId="2081"/>
    <cellStyle name="백분율 46" xfId="2082"/>
    <cellStyle name="백분율 47" xfId="2083"/>
    <cellStyle name="백분율 48" xfId="2084"/>
    <cellStyle name="백분율 49" xfId="2085"/>
    <cellStyle name="백분율 5" xfId="2086"/>
    <cellStyle name="백분율 50" xfId="2087"/>
    <cellStyle name="백분율 51" xfId="2088"/>
    <cellStyle name="백분율 52" xfId="2089"/>
    <cellStyle name="백분율 53" xfId="2090"/>
    <cellStyle name="백분율 54" xfId="2091"/>
    <cellStyle name="백분율 55" xfId="2092"/>
    <cellStyle name="백분율 56" xfId="2093"/>
    <cellStyle name="백분율 57" xfId="2094"/>
    <cellStyle name="백분율 58" xfId="2095"/>
    <cellStyle name="백분율 59" xfId="2096"/>
    <cellStyle name="백분율 6" xfId="2097"/>
    <cellStyle name="백분율 60" xfId="2098"/>
    <cellStyle name="백분율 61" xfId="2099"/>
    <cellStyle name="백분율 62" xfId="2100"/>
    <cellStyle name="백분율 63" xfId="2101"/>
    <cellStyle name="백분율 64" xfId="2102"/>
    <cellStyle name="백분율 65" xfId="2103"/>
    <cellStyle name="백분율 66" xfId="2104"/>
    <cellStyle name="백분율 67" xfId="2105"/>
    <cellStyle name="백분율 68" xfId="2106"/>
    <cellStyle name="백분율 69" xfId="2107"/>
    <cellStyle name="백분율 7" xfId="2108"/>
    <cellStyle name="백분율 70" xfId="2109"/>
    <cellStyle name="백분율 71" xfId="2110"/>
    <cellStyle name="백분율 72" xfId="2111"/>
    <cellStyle name="백분율 73" xfId="2112"/>
    <cellStyle name="백분율 74" xfId="2113"/>
    <cellStyle name="백분율 75" xfId="2114"/>
    <cellStyle name="백분율 76" xfId="2115"/>
    <cellStyle name="백분율 77" xfId="2116"/>
    <cellStyle name="백분율 78" xfId="2117"/>
    <cellStyle name="백분율 79" xfId="2118"/>
    <cellStyle name="백분율 8" xfId="2119"/>
    <cellStyle name="백분율 80" xfId="2120"/>
    <cellStyle name="백분율 81" xfId="2121"/>
    <cellStyle name="백분율 82" xfId="2122"/>
    <cellStyle name="백분율 83" xfId="2123"/>
    <cellStyle name="백분율 84" xfId="2124"/>
    <cellStyle name="백분율 85" xfId="2125"/>
    <cellStyle name="백분율 86" xfId="2126"/>
    <cellStyle name="백분율 87" xfId="2127"/>
    <cellStyle name="백분율 88" xfId="2128"/>
    <cellStyle name="백분율 89" xfId="2129"/>
    <cellStyle name="백분율 9" xfId="2130"/>
    <cellStyle name="보통 2" xfId="2131"/>
    <cellStyle name="보통 3" xfId="2132"/>
    <cellStyle name="보통 4" xfId="2133"/>
    <cellStyle name="뷭?_?긚??_1" xfId="2134"/>
    <cellStyle name="常规_cs802" xfId="2135"/>
    <cellStyle name="설명 텍스트 2" xfId="2136"/>
    <cellStyle name="설명 텍스트 3" xfId="2137"/>
    <cellStyle name="설명 텍스트 4" xfId="2138"/>
    <cellStyle name="셀 확인 2" xfId="2139"/>
    <cellStyle name="셀 확인 3" xfId="2140"/>
    <cellStyle name="셀 확인 4" xfId="2141"/>
    <cellStyle name="수당" xfId="2142"/>
    <cellStyle name="수당2" xfId="2143"/>
    <cellStyle name="수량" xfId="2144"/>
    <cellStyle name="숫자(R)" xfId="2145"/>
    <cellStyle name="쉼표 [0]" xfId="2815" builtinId="6"/>
    <cellStyle name="쉼표 [0] 10" xfId="2146"/>
    <cellStyle name="쉼표 [0] 2" xfId="2147"/>
    <cellStyle name="쉼표 [0] 2 2" xfId="2148"/>
    <cellStyle name="쉼표 [0] 2 2 2" xfId="2149"/>
    <cellStyle name="쉼표 [0] 2 2 3" xfId="2150"/>
    <cellStyle name="쉼표 [0] 2 3" xfId="2151"/>
    <cellStyle name="쉼표 [0] 2 3 2" xfId="2152"/>
    <cellStyle name="쉼표 [0] 2 4" xfId="2153"/>
    <cellStyle name="쉼표 [0] 2 5" xfId="2154"/>
    <cellStyle name="쉼표 [0] 2 6" xfId="2155"/>
    <cellStyle name="쉼표 [0] 2 7" xfId="2156"/>
    <cellStyle name="쉼표 [0] 2 8" xfId="2157"/>
    <cellStyle name="쉼표 [0] 3" xfId="2158"/>
    <cellStyle name="쉼표 [0] 3 2" xfId="2159"/>
    <cellStyle name="쉼표 [0] 3 2 2" xfId="2160"/>
    <cellStyle name="쉼표 [0] 3 2 3" xfId="2161"/>
    <cellStyle name="쉼표 [0] 3 2 4" xfId="2162"/>
    <cellStyle name="쉼표 [0] 3 3" xfId="2163"/>
    <cellStyle name="쉼표 [0] 3 4" xfId="2164"/>
    <cellStyle name="쉼표 [0] 4" xfId="2165"/>
    <cellStyle name="쉼표 [0] 4 2" xfId="2166"/>
    <cellStyle name="쉼표 [0] 4 2 2" xfId="2167"/>
    <cellStyle name="쉼표 [0] 4 2 2 2" xfId="2168"/>
    <cellStyle name="쉼표 [0] 4 3" xfId="2169"/>
    <cellStyle name="쉼표 [0] 4 4" xfId="2170"/>
    <cellStyle name="쉼표 [0] 5" xfId="2171"/>
    <cellStyle name="쉼표 [0] 5 2" xfId="2172"/>
    <cellStyle name="쉼표 [0] 5 3" xfId="2173"/>
    <cellStyle name="쉼표 [0] 6" xfId="2174"/>
    <cellStyle name="쉼표 [0] 7" xfId="2175"/>
    <cellStyle name="쉼표 2" xfId="2176"/>
    <cellStyle name="스타일 1" xfId="2177"/>
    <cellStyle name="스타일 1 2" xfId="2178"/>
    <cellStyle name="스타일 2" xfId="2179"/>
    <cellStyle name="안건회계법인" xfId="2180"/>
    <cellStyle name="연결된 셀 2" xfId="2181"/>
    <cellStyle name="연결된 셀 3" xfId="2182"/>
    <cellStyle name="연결된 셀 4" xfId="2183"/>
    <cellStyle name="영호" xfId="2184"/>
    <cellStyle name="요약 2" xfId="2185"/>
    <cellStyle name="요약 3" xfId="2186"/>
    <cellStyle name="요약 4" xfId="2187"/>
    <cellStyle name="유1" xfId="2188"/>
    <cellStyle name="유영" xfId="2189"/>
    <cellStyle name="입력 2" xfId="2190"/>
    <cellStyle name="입력 3" xfId="2191"/>
    <cellStyle name="입력 4" xfId="2192"/>
    <cellStyle name="자리수" xfId="2193"/>
    <cellStyle name="자리수0" xfId="2194"/>
    <cellStyle name="제목" xfId="2195" builtinId="15" customBuiltin="1"/>
    <cellStyle name="제목 1 2" xfId="2196"/>
    <cellStyle name="제목 1 3" xfId="2197"/>
    <cellStyle name="제목 1 4" xfId="2198"/>
    <cellStyle name="제목 2 2" xfId="2199"/>
    <cellStyle name="제목 2 3" xfId="2200"/>
    <cellStyle name="제목 2 4" xfId="2201"/>
    <cellStyle name="제목 3 2" xfId="2202"/>
    <cellStyle name="제목 3 3" xfId="2203"/>
    <cellStyle name="제목 3 4" xfId="2204"/>
    <cellStyle name="제목 4 2" xfId="2205"/>
    <cellStyle name="제목 4 3" xfId="2206"/>
    <cellStyle name="제목 4 4" xfId="2207"/>
    <cellStyle name="제목 5" xfId="2208"/>
    <cellStyle name="제목 5 2" xfId="2209"/>
    <cellStyle name="제목 5 3" xfId="2210"/>
    <cellStyle name="제목 5 4" xfId="2211"/>
    <cellStyle name="제목 6" xfId="2212"/>
    <cellStyle name="좋음 2" xfId="2213"/>
    <cellStyle name="좋음 3" xfId="2214"/>
    <cellStyle name="좋음 4" xfId="2215"/>
    <cellStyle name="지정되지 않음" xfId="2216"/>
    <cellStyle name="출력 2" xfId="2217"/>
    <cellStyle name="출력 3" xfId="2218"/>
    <cellStyle name="출력 4" xfId="2219"/>
    <cellStyle name="코드" xfId="2220"/>
    <cellStyle name="콤" xfId="2221"/>
    <cellStyle name="콤_부대공사" xfId="2222"/>
    <cellStyle name="콤_부대공사단위수량" xfId="2223"/>
    <cellStyle name="콤_오수맨홀단위" xfId="2224"/>
    <cellStyle name="콤마 [" xfId="2225"/>
    <cellStyle name="콤마 [0]" xfId="2226"/>
    <cellStyle name="콤마 [0] 2" xfId="2227"/>
    <cellStyle name="콤마 [0] 3" xfId="2228"/>
    <cellStyle name="콤마 [0] 4" xfId="2229"/>
    <cellStyle name="콤마 [0] 5" xfId="2230"/>
    <cellStyle name="콤마 [0] 6" xfId="2231"/>
    <cellStyle name="콤마 [0] 7" xfId="2232"/>
    <cellStyle name="콤마 [0] 8" xfId="2233"/>
    <cellStyle name="콤마 [0]_ 견적기준 FLOW " xfId="2234"/>
    <cellStyle name="콤마 [2]" xfId="2235"/>
    <cellStyle name="콤마[0]" xfId="2236"/>
    <cellStyle name="콤마_ (96∼97현재)철근" xfId="2237"/>
    <cellStyle name="통" xfId="2238"/>
    <cellStyle name="통_부대공사" xfId="2239"/>
    <cellStyle name="통_부대공사단위수량" xfId="2240"/>
    <cellStyle name="통_오수맨홀단위" xfId="2241"/>
    <cellStyle name="통화 [" xfId="2242"/>
    <cellStyle name="통화 [0] 2" xfId="2243"/>
    <cellStyle name="퍼센트" xfId="2244"/>
    <cellStyle name="표" xfId="2245"/>
    <cellStyle name="표_부대공사" xfId="2246"/>
    <cellStyle name="표_부대공사단위수량" xfId="2247"/>
    <cellStyle name="표_오수맨홀단위" xfId="2248"/>
    <cellStyle name="표준" xfId="0" builtinId="0"/>
    <cellStyle name="표준 10" xfId="2249"/>
    <cellStyle name="표준 10 2" xfId="2250"/>
    <cellStyle name="표준 10 2 2" xfId="2251"/>
    <cellStyle name="표준 10 3" xfId="2252"/>
    <cellStyle name="표준 10 3 2" xfId="2253"/>
    <cellStyle name="표준 100" xfId="2254"/>
    <cellStyle name="표준 100 2" xfId="2255"/>
    <cellStyle name="표준 101" xfId="2256"/>
    <cellStyle name="표준 101 2" xfId="2257"/>
    <cellStyle name="표준 102" xfId="2258"/>
    <cellStyle name="표준 102 2" xfId="2259"/>
    <cellStyle name="표준 103" xfId="2260"/>
    <cellStyle name="표준 103 2" xfId="2261"/>
    <cellStyle name="표준 104" xfId="2262"/>
    <cellStyle name="표준 104 2" xfId="2263"/>
    <cellStyle name="표준 105" xfId="2264"/>
    <cellStyle name="표준 105 2" xfId="2265"/>
    <cellStyle name="표준 106" xfId="2266"/>
    <cellStyle name="표준 106 2" xfId="2267"/>
    <cellStyle name="표준 107" xfId="2268"/>
    <cellStyle name="표준 107 2" xfId="2269"/>
    <cellStyle name="표준 108" xfId="2270"/>
    <cellStyle name="표준 108 2" xfId="2271"/>
    <cellStyle name="표준 109" xfId="2272"/>
    <cellStyle name="표준 109 2" xfId="2273"/>
    <cellStyle name="표준 11" xfId="2274"/>
    <cellStyle name="표준 11 2" xfId="2275"/>
    <cellStyle name="표준 11 3" xfId="2276"/>
    <cellStyle name="표준 11 4" xfId="2277"/>
    <cellStyle name="표준 110" xfId="2278"/>
    <cellStyle name="표준 110 2" xfId="2279"/>
    <cellStyle name="표준 111" xfId="2280"/>
    <cellStyle name="표준 111 2" xfId="2281"/>
    <cellStyle name="표준 112" xfId="2282"/>
    <cellStyle name="표준 112 2" xfId="2283"/>
    <cellStyle name="표준 113" xfId="2284"/>
    <cellStyle name="표준 113 2" xfId="2285"/>
    <cellStyle name="표준 114" xfId="2286"/>
    <cellStyle name="표준 114 2" xfId="2287"/>
    <cellStyle name="표준 115" xfId="2288"/>
    <cellStyle name="표준 115 2" xfId="2289"/>
    <cellStyle name="표준 116" xfId="2290"/>
    <cellStyle name="표준 116 2" xfId="2291"/>
    <cellStyle name="표준 117" xfId="2292"/>
    <cellStyle name="표준 117 2" xfId="2293"/>
    <cellStyle name="표준 118" xfId="2294"/>
    <cellStyle name="표준 118 2" xfId="2295"/>
    <cellStyle name="표준 119" xfId="2296"/>
    <cellStyle name="표준 119 2" xfId="2297"/>
    <cellStyle name="표준 12" xfId="2298"/>
    <cellStyle name="표준 12 2" xfId="2299"/>
    <cellStyle name="표준 120" xfId="2300"/>
    <cellStyle name="표준 120 2" xfId="2301"/>
    <cellStyle name="표준 121" xfId="2302"/>
    <cellStyle name="표준 121 2" xfId="2303"/>
    <cellStyle name="표준 122" xfId="2304"/>
    <cellStyle name="표준 122 2" xfId="2305"/>
    <cellStyle name="표준 123" xfId="2306"/>
    <cellStyle name="표준 123 2" xfId="2307"/>
    <cellStyle name="표준 124" xfId="2308"/>
    <cellStyle name="표준 124 2" xfId="2309"/>
    <cellStyle name="표준 125" xfId="2310"/>
    <cellStyle name="표준 125 2" xfId="2311"/>
    <cellStyle name="표준 126" xfId="2312"/>
    <cellStyle name="표준 126 2" xfId="2313"/>
    <cellStyle name="표준 127" xfId="2314"/>
    <cellStyle name="표준 127 2" xfId="2315"/>
    <cellStyle name="표준 128" xfId="2316"/>
    <cellStyle name="표준 128 2" xfId="2317"/>
    <cellStyle name="표준 129" xfId="2318"/>
    <cellStyle name="표준 129 2" xfId="2319"/>
    <cellStyle name="표준 13" xfId="2320"/>
    <cellStyle name="표준 13 2" xfId="2321"/>
    <cellStyle name="표준 130" xfId="2322"/>
    <cellStyle name="표준 130 2" xfId="2323"/>
    <cellStyle name="표준 131" xfId="2324"/>
    <cellStyle name="표준 131 2" xfId="2325"/>
    <cellStyle name="표준 132" xfId="2326"/>
    <cellStyle name="표준 132 2" xfId="2327"/>
    <cellStyle name="표준 133" xfId="2328"/>
    <cellStyle name="표준 133 2" xfId="2329"/>
    <cellStyle name="표준 134" xfId="2330"/>
    <cellStyle name="표준 134 2" xfId="2331"/>
    <cellStyle name="표준 135" xfId="2332"/>
    <cellStyle name="표준 135 2" xfId="2333"/>
    <cellStyle name="표준 136" xfId="2334"/>
    <cellStyle name="표준 136 2" xfId="2335"/>
    <cellStyle name="표준 137" xfId="2336"/>
    <cellStyle name="표준 137 2" xfId="2337"/>
    <cellStyle name="표준 138" xfId="2338"/>
    <cellStyle name="표준 138 2" xfId="2339"/>
    <cellStyle name="표준 139" xfId="2340"/>
    <cellStyle name="표준 139 2" xfId="2341"/>
    <cellStyle name="표준 14" xfId="2342"/>
    <cellStyle name="표준 14 2" xfId="2343"/>
    <cellStyle name="표준 140" xfId="2344"/>
    <cellStyle name="표준 140 2" xfId="2345"/>
    <cellStyle name="표준 141" xfId="2346"/>
    <cellStyle name="표준 141 2" xfId="2347"/>
    <cellStyle name="표준 142" xfId="2348"/>
    <cellStyle name="표준 142 2" xfId="2349"/>
    <cellStyle name="표준 143" xfId="2350"/>
    <cellStyle name="표준 143 2" xfId="2351"/>
    <cellStyle name="표준 144" xfId="2352"/>
    <cellStyle name="표준 144 2" xfId="2353"/>
    <cellStyle name="표준 145" xfId="2354"/>
    <cellStyle name="표준 145 2" xfId="2355"/>
    <cellStyle name="표준 146" xfId="2356"/>
    <cellStyle name="표준 146 2" xfId="2357"/>
    <cellStyle name="표준 147" xfId="2358"/>
    <cellStyle name="표준 147 2" xfId="2359"/>
    <cellStyle name="표준 148" xfId="2360"/>
    <cellStyle name="표준 148 2" xfId="2361"/>
    <cellStyle name="표준 149" xfId="2362"/>
    <cellStyle name="표준 149 2" xfId="2363"/>
    <cellStyle name="표준 15" xfId="2364"/>
    <cellStyle name="표준 15 2" xfId="2365"/>
    <cellStyle name="표준 150" xfId="2366"/>
    <cellStyle name="표준 150 2" xfId="2367"/>
    <cellStyle name="표준 151" xfId="2368"/>
    <cellStyle name="표준 151 2" xfId="2369"/>
    <cellStyle name="표준 152" xfId="2370"/>
    <cellStyle name="표준 152 2" xfId="2371"/>
    <cellStyle name="표준 153" xfId="2372"/>
    <cellStyle name="표준 153 2" xfId="2373"/>
    <cellStyle name="표준 154" xfId="2374"/>
    <cellStyle name="표준 154 2" xfId="2375"/>
    <cellStyle name="표준 155" xfId="2376"/>
    <cellStyle name="표준 155 2" xfId="2377"/>
    <cellStyle name="표준 156" xfId="2378"/>
    <cellStyle name="표준 156 2" xfId="2379"/>
    <cellStyle name="표준 157" xfId="2380"/>
    <cellStyle name="표준 157 2" xfId="2381"/>
    <cellStyle name="표준 158" xfId="2382"/>
    <cellStyle name="표준 158 2" xfId="2383"/>
    <cellStyle name="표준 159" xfId="2384"/>
    <cellStyle name="표준 159 2" xfId="2385"/>
    <cellStyle name="표준 16" xfId="2386"/>
    <cellStyle name="표준 16 2" xfId="2387"/>
    <cellStyle name="표준 160" xfId="2388"/>
    <cellStyle name="표준 160 2" xfId="2389"/>
    <cellStyle name="표준 161" xfId="2390"/>
    <cellStyle name="표준 161 2" xfId="2391"/>
    <cellStyle name="표준 162" xfId="2392"/>
    <cellStyle name="표준 162 2" xfId="2393"/>
    <cellStyle name="표준 163" xfId="2394"/>
    <cellStyle name="표준 163 2" xfId="2395"/>
    <cellStyle name="표준 164" xfId="2396"/>
    <cellStyle name="표준 164 2" xfId="2397"/>
    <cellStyle name="표준 165" xfId="2398"/>
    <cellStyle name="표준 165 2" xfId="2399"/>
    <cellStyle name="표준 166" xfId="2400"/>
    <cellStyle name="표준 166 2" xfId="2401"/>
    <cellStyle name="표준 167" xfId="2402"/>
    <cellStyle name="표준 167 2" xfId="2403"/>
    <cellStyle name="표준 168" xfId="2404"/>
    <cellStyle name="표준 168 2" xfId="2405"/>
    <cellStyle name="표준 168 3" xfId="2406"/>
    <cellStyle name="표준 169" xfId="2407"/>
    <cellStyle name="표준 169 2" xfId="2408"/>
    <cellStyle name="표준 17" xfId="2409"/>
    <cellStyle name="표준 17 2" xfId="2410"/>
    <cellStyle name="표준 170" xfId="2411"/>
    <cellStyle name="표준 170 2" xfId="2412"/>
    <cellStyle name="표준 171" xfId="2413"/>
    <cellStyle name="표준 171 2" xfId="2414"/>
    <cellStyle name="표준 172" xfId="2415"/>
    <cellStyle name="표준 172 2" xfId="2416"/>
    <cellStyle name="표준 173" xfId="2417"/>
    <cellStyle name="표준 173 2" xfId="2418"/>
    <cellStyle name="표준 174" xfId="2419"/>
    <cellStyle name="표준 174 2" xfId="2420"/>
    <cellStyle name="표준 175" xfId="2421"/>
    <cellStyle name="표준 176" xfId="2422"/>
    <cellStyle name="표준 177" xfId="2423"/>
    <cellStyle name="표준 178" xfId="2424"/>
    <cellStyle name="표준 179" xfId="2425"/>
    <cellStyle name="표준 18" xfId="2426"/>
    <cellStyle name="표준 18 2" xfId="2427"/>
    <cellStyle name="표준 180" xfId="2428"/>
    <cellStyle name="표준 181" xfId="2429"/>
    <cellStyle name="표준 182" xfId="2430"/>
    <cellStyle name="표준 183" xfId="2431"/>
    <cellStyle name="표준 184" xfId="2432"/>
    <cellStyle name="표준 185" xfId="2433"/>
    <cellStyle name="표준 186" xfId="2434"/>
    <cellStyle name="표준 187" xfId="2435"/>
    <cellStyle name="표준 188" xfId="2436"/>
    <cellStyle name="표준 189" xfId="2437"/>
    <cellStyle name="표준 19" xfId="2438"/>
    <cellStyle name="표준 19 2" xfId="2439"/>
    <cellStyle name="표준 190" xfId="2440"/>
    <cellStyle name="표준 191" xfId="2441"/>
    <cellStyle name="표준 192" xfId="2442"/>
    <cellStyle name="표준 193" xfId="2443"/>
    <cellStyle name="표준 194" xfId="2444"/>
    <cellStyle name="표준 195" xfId="2445"/>
    <cellStyle name="표준 196" xfId="2446"/>
    <cellStyle name="표준 197" xfId="2447"/>
    <cellStyle name="표준 198" xfId="2448"/>
    <cellStyle name="표준 199" xfId="2449"/>
    <cellStyle name="표준 2" xfId="2450"/>
    <cellStyle name="표준 2 2" xfId="2451"/>
    <cellStyle name="표준 2 2 2" xfId="2452"/>
    <cellStyle name="표준 2 2 2 2" xfId="2453"/>
    <cellStyle name="표준 2 2 3" xfId="2454"/>
    <cellStyle name="표준 2 2 4" xfId="2455"/>
    <cellStyle name="표준 2 2 5" xfId="2456"/>
    <cellStyle name="표준 2 3" xfId="2457"/>
    <cellStyle name="표준 2 3 2" xfId="2458"/>
    <cellStyle name="표준 2 3 3" xfId="2459"/>
    <cellStyle name="표준 2 3 4" xfId="2460"/>
    <cellStyle name="표준 2 4" xfId="2461"/>
    <cellStyle name="표준 2 5" xfId="2462"/>
    <cellStyle name="표준 2_2009년 부산경남본부한전구좌종합" xfId="2463"/>
    <cellStyle name="표준 20" xfId="2464"/>
    <cellStyle name="표준 20 2" xfId="2465"/>
    <cellStyle name="표준 200" xfId="2466"/>
    <cellStyle name="표준 201" xfId="2467"/>
    <cellStyle name="표준 202" xfId="2468"/>
    <cellStyle name="표준 203" xfId="2469"/>
    <cellStyle name="표준 204" xfId="2470"/>
    <cellStyle name="표준 205" xfId="2471"/>
    <cellStyle name="표준 206" xfId="2472"/>
    <cellStyle name="표준 207" xfId="2473"/>
    <cellStyle name="표준 208" xfId="2474"/>
    <cellStyle name="표준 209" xfId="2475"/>
    <cellStyle name="표준 21" xfId="2476"/>
    <cellStyle name="표준 21 2" xfId="2477"/>
    <cellStyle name="표준 21 3" xfId="2478"/>
    <cellStyle name="표준 210" xfId="2479"/>
    <cellStyle name="표준 211" xfId="2480"/>
    <cellStyle name="표준 212" xfId="2481"/>
    <cellStyle name="표준 213" xfId="2482"/>
    <cellStyle name="표준 214" xfId="2483"/>
    <cellStyle name="표준 215" xfId="2484"/>
    <cellStyle name="표준 216" xfId="2485"/>
    <cellStyle name="표준 217" xfId="2486"/>
    <cellStyle name="표준 218" xfId="2487"/>
    <cellStyle name="표준 219" xfId="2488"/>
    <cellStyle name="표준 22" xfId="2489"/>
    <cellStyle name="표준 22 2" xfId="2490"/>
    <cellStyle name="표준 22 3" xfId="2491"/>
    <cellStyle name="표준 220" xfId="2492"/>
    <cellStyle name="표준 221" xfId="2493"/>
    <cellStyle name="표준 222" xfId="2494"/>
    <cellStyle name="표준 223" xfId="2495"/>
    <cellStyle name="표준 224" xfId="2496"/>
    <cellStyle name="표준 225" xfId="2497"/>
    <cellStyle name="표준 226" xfId="2498"/>
    <cellStyle name="표준 227" xfId="2499"/>
    <cellStyle name="표준 228" xfId="2500"/>
    <cellStyle name="표준 229" xfId="2501"/>
    <cellStyle name="표준 23" xfId="2502"/>
    <cellStyle name="표준 23 2" xfId="2503"/>
    <cellStyle name="표준 230" xfId="2504"/>
    <cellStyle name="표준 231" xfId="2505"/>
    <cellStyle name="표준 232" xfId="2506"/>
    <cellStyle name="표준 233" xfId="2507"/>
    <cellStyle name="표준 234" xfId="2508"/>
    <cellStyle name="표준 235" xfId="2509"/>
    <cellStyle name="표준 236" xfId="2510"/>
    <cellStyle name="표준 237" xfId="2511"/>
    <cellStyle name="표준 238" xfId="2512"/>
    <cellStyle name="표준 239" xfId="2513"/>
    <cellStyle name="표준 24" xfId="2514"/>
    <cellStyle name="표준 24 2" xfId="2515"/>
    <cellStyle name="표준 240" xfId="2516"/>
    <cellStyle name="표준 241" xfId="2517"/>
    <cellStyle name="표준 242" xfId="2518"/>
    <cellStyle name="표준 243" xfId="2519"/>
    <cellStyle name="표준 244" xfId="2520"/>
    <cellStyle name="표준 245" xfId="2521"/>
    <cellStyle name="표준 246" xfId="2522"/>
    <cellStyle name="표준 247" xfId="2523"/>
    <cellStyle name="표준 248" xfId="2524"/>
    <cellStyle name="표준 249" xfId="2525"/>
    <cellStyle name="표준 25" xfId="2526"/>
    <cellStyle name="표준 25 2" xfId="2527"/>
    <cellStyle name="표준 250" xfId="2528"/>
    <cellStyle name="표준 251" xfId="2529"/>
    <cellStyle name="표준 252" xfId="2530"/>
    <cellStyle name="표준 253" xfId="2531"/>
    <cellStyle name="표준 254" xfId="2532"/>
    <cellStyle name="표준 255" xfId="2533"/>
    <cellStyle name="표준 256" xfId="2534"/>
    <cellStyle name="표준 257" xfId="2535"/>
    <cellStyle name="표준 258" xfId="2536"/>
    <cellStyle name="표준 259" xfId="2537"/>
    <cellStyle name="표준 26" xfId="2538"/>
    <cellStyle name="표준 260" xfId="2539"/>
    <cellStyle name="표준 261" xfId="2540"/>
    <cellStyle name="표준 262" xfId="2541"/>
    <cellStyle name="표준 263" xfId="2542"/>
    <cellStyle name="표준 264" xfId="2543"/>
    <cellStyle name="표준 265" xfId="2544"/>
    <cellStyle name="표준 266" xfId="2545"/>
    <cellStyle name="표준 267" xfId="2546"/>
    <cellStyle name="표준 268" xfId="2547"/>
    <cellStyle name="표준 269" xfId="2548"/>
    <cellStyle name="표준 27" xfId="2549"/>
    <cellStyle name="표준 270" xfId="2550"/>
    <cellStyle name="표준 271" xfId="2551"/>
    <cellStyle name="표준 272" xfId="2552"/>
    <cellStyle name="표준 273" xfId="2553"/>
    <cellStyle name="표준 274" xfId="2554"/>
    <cellStyle name="표준 275" xfId="2555"/>
    <cellStyle name="표준 276" xfId="2556"/>
    <cellStyle name="표준 277" xfId="2557"/>
    <cellStyle name="표준 278" xfId="2558"/>
    <cellStyle name="표준 279" xfId="2559"/>
    <cellStyle name="표준 28" xfId="2560"/>
    <cellStyle name="표준 280" xfId="2561"/>
    <cellStyle name="표준 281" xfId="2562"/>
    <cellStyle name="표준 282" xfId="2563"/>
    <cellStyle name="표준 283" xfId="2564"/>
    <cellStyle name="표준 284" xfId="2565"/>
    <cellStyle name="표준 285" xfId="2566"/>
    <cellStyle name="표준 286" xfId="2567"/>
    <cellStyle name="표준 287" xfId="2568"/>
    <cellStyle name="표준 287 2" xfId="2843"/>
    <cellStyle name="표준 288" xfId="2569"/>
    <cellStyle name="표준 288 2" xfId="2844"/>
    <cellStyle name="표준 289" xfId="2570"/>
    <cellStyle name="표준 289 2" xfId="2845"/>
    <cellStyle name="표준 29" xfId="2571"/>
    <cellStyle name="표준 290" xfId="2572"/>
    <cellStyle name="표준 290 2" xfId="2846"/>
    <cellStyle name="표준 291" xfId="2573"/>
    <cellStyle name="표준 291 2" xfId="2847"/>
    <cellStyle name="표준 292" xfId="2574"/>
    <cellStyle name="표준 292 2" xfId="2848"/>
    <cellStyle name="표준 293" xfId="2575"/>
    <cellStyle name="표준 293 2" xfId="2849"/>
    <cellStyle name="표준 294" xfId="2576"/>
    <cellStyle name="표준 294 2" xfId="2850"/>
    <cellStyle name="표준 295" xfId="2577"/>
    <cellStyle name="표준 295 2" xfId="2851"/>
    <cellStyle name="표준 296" xfId="2578"/>
    <cellStyle name="표준 296 2" xfId="2852"/>
    <cellStyle name="표준 297" xfId="2579"/>
    <cellStyle name="표준 297 2" xfId="2853"/>
    <cellStyle name="표준 298" xfId="2580"/>
    <cellStyle name="표준 298 2" xfId="2854"/>
    <cellStyle name="표준 299" xfId="2581"/>
    <cellStyle name="표준 299 2" xfId="2855"/>
    <cellStyle name="표준 3" xfId="2582"/>
    <cellStyle name="표준 3 2" xfId="2583"/>
    <cellStyle name="표준 3 2 2" xfId="2584"/>
    <cellStyle name="표준 3 2 2 2" xfId="2856"/>
    <cellStyle name="표준 3 2 2 3" xfId="2857"/>
    <cellStyle name="표준 3 2 3" xfId="2858"/>
    <cellStyle name="표준 3 2 4" xfId="2859"/>
    <cellStyle name="표준 3 3" xfId="2585"/>
    <cellStyle name="표준 3 3 2" xfId="2586"/>
    <cellStyle name="표준 3 3 3" xfId="2860"/>
    <cellStyle name="표준 3 4" xfId="2587"/>
    <cellStyle name="표준 3 4 2" xfId="2861"/>
    <cellStyle name="표준 3 4 3" xfId="2862"/>
    <cellStyle name="표준 3 5" xfId="2863"/>
    <cellStyle name="표준 30" xfId="2588"/>
    <cellStyle name="표준 300" xfId="2589"/>
    <cellStyle name="표준 300 2" xfId="2864"/>
    <cellStyle name="표준 301" xfId="2590"/>
    <cellStyle name="표준 301 2" xfId="2865"/>
    <cellStyle name="표준 302" xfId="2591"/>
    <cellStyle name="표준 302 2" xfId="2866"/>
    <cellStyle name="표준 303" xfId="2592"/>
    <cellStyle name="표준 303 2" xfId="2867"/>
    <cellStyle name="표준 304" xfId="2593"/>
    <cellStyle name="표준 304 2" xfId="2868"/>
    <cellStyle name="표준 305" xfId="2594"/>
    <cellStyle name="표준 305 2" xfId="2869"/>
    <cellStyle name="표준 306" xfId="2595"/>
    <cellStyle name="표준 306 2" xfId="2870"/>
    <cellStyle name="표준 307" xfId="2596"/>
    <cellStyle name="표준 307 2" xfId="2871"/>
    <cellStyle name="표준 308" xfId="2597"/>
    <cellStyle name="표준 308 2" xfId="2872"/>
    <cellStyle name="표준 309" xfId="2598"/>
    <cellStyle name="표준 309 2" xfId="2873"/>
    <cellStyle name="표준 31" xfId="2599"/>
    <cellStyle name="표준 310" xfId="2600"/>
    <cellStyle name="표준 310 2" xfId="2874"/>
    <cellStyle name="표준 311" xfId="2601"/>
    <cellStyle name="표준 311 2" xfId="2875"/>
    <cellStyle name="표준 312" xfId="2602"/>
    <cellStyle name="표준 312 2" xfId="2876"/>
    <cellStyle name="표준 313" xfId="2603"/>
    <cellStyle name="표준 313 2" xfId="2877"/>
    <cellStyle name="표준 314" xfId="2604"/>
    <cellStyle name="표준 314 2" xfId="2878"/>
    <cellStyle name="표준 315" xfId="2605"/>
    <cellStyle name="표준 315 2" xfId="2879"/>
    <cellStyle name="표준 316" xfId="2606"/>
    <cellStyle name="표준 316 2" xfId="2880"/>
    <cellStyle name="표준 317" xfId="2607"/>
    <cellStyle name="표준 317 2" xfId="2881"/>
    <cellStyle name="표준 318" xfId="2608"/>
    <cellStyle name="표준 318 2" xfId="2882"/>
    <cellStyle name="표준 319" xfId="2609"/>
    <cellStyle name="표준 319 2" xfId="2883"/>
    <cellStyle name="표준 32" xfId="2610"/>
    <cellStyle name="표준 33" xfId="2611"/>
    <cellStyle name="표준 34" xfId="2612"/>
    <cellStyle name="표준 35" xfId="2613"/>
    <cellStyle name="표준 36" xfId="2614"/>
    <cellStyle name="표준 37" xfId="2615"/>
    <cellStyle name="표준 38" xfId="2616"/>
    <cellStyle name="표준 39" xfId="2617"/>
    <cellStyle name="표준 4" xfId="2618"/>
    <cellStyle name="표준 4 10" xfId="2619"/>
    <cellStyle name="표준 4 10 2" xfId="2884"/>
    <cellStyle name="표준 4 10 3" xfId="2885"/>
    <cellStyle name="표준 4 11" xfId="2620"/>
    <cellStyle name="표준 4 11 2" xfId="2886"/>
    <cellStyle name="표준 4 11 3" xfId="2887"/>
    <cellStyle name="표준 4 12" xfId="2621"/>
    <cellStyle name="표준 4 12 2" xfId="2888"/>
    <cellStyle name="표준 4 12 3" xfId="2889"/>
    <cellStyle name="표준 4 13" xfId="2622"/>
    <cellStyle name="표준 4 13 2" xfId="2890"/>
    <cellStyle name="표준 4 13 3" xfId="2891"/>
    <cellStyle name="표준 4 14" xfId="2623"/>
    <cellStyle name="표준 4 14 2" xfId="2892"/>
    <cellStyle name="표준 4 14 3" xfId="2893"/>
    <cellStyle name="표준 4 15" xfId="2894"/>
    <cellStyle name="표준 4 2" xfId="2624"/>
    <cellStyle name="표준 4 2 2" xfId="2625"/>
    <cellStyle name="표준 4 2 3" xfId="2626"/>
    <cellStyle name="표준 4 2 3 10" xfId="2895"/>
    <cellStyle name="표준 4 2 3 11" xfId="2896"/>
    <cellStyle name="표준 4 2 3 2" xfId="2627"/>
    <cellStyle name="표준 4 2 3 2 2" xfId="2628"/>
    <cellStyle name="표준 4 2 3 2 2 2" xfId="2897"/>
    <cellStyle name="표준 4 2 3 2 2 3" xfId="2898"/>
    <cellStyle name="표준 4 2 3 2 3" xfId="2629"/>
    <cellStyle name="표준 4 2 3 2 3 2" xfId="2899"/>
    <cellStyle name="표준 4 2 3 2 3 3" xfId="2900"/>
    <cellStyle name="표준 4 2 3 2 4" xfId="2901"/>
    <cellStyle name="표준 4 2 3 2 5" xfId="2902"/>
    <cellStyle name="표준 4 2 3 3" xfId="2630"/>
    <cellStyle name="표준 4 2 3 3 2" xfId="2903"/>
    <cellStyle name="표준 4 2 3 3 3" xfId="2904"/>
    <cellStyle name="표준 4 2 3 4" xfId="2631"/>
    <cellStyle name="표준 4 2 3 4 2" xfId="2905"/>
    <cellStyle name="표준 4 2 3 4 3" xfId="2906"/>
    <cellStyle name="표준 4 2 3 5" xfId="2632"/>
    <cellStyle name="표준 4 2 3 5 2" xfId="2907"/>
    <cellStyle name="표준 4 2 3 5 3" xfId="2908"/>
    <cellStyle name="표준 4 2 3 6" xfId="2633"/>
    <cellStyle name="표준 4 2 3 6 2" xfId="2909"/>
    <cellStyle name="표준 4 2 3 6 3" xfId="2910"/>
    <cellStyle name="표준 4 2 3 7" xfId="2634"/>
    <cellStyle name="표준 4 2 3 7 2" xfId="2911"/>
    <cellStyle name="표준 4 2 3 7 3" xfId="2912"/>
    <cellStyle name="표준 4 2 3 8" xfId="2635"/>
    <cellStyle name="표준 4 2 3 8 2" xfId="2913"/>
    <cellStyle name="표준 4 2 3 8 3" xfId="2914"/>
    <cellStyle name="표준 4 2 3 9" xfId="2636"/>
    <cellStyle name="표준 4 2 3 9 2" xfId="2915"/>
    <cellStyle name="표준 4 2 3 9 3" xfId="2916"/>
    <cellStyle name="표준 4 2 4" xfId="2637"/>
    <cellStyle name="표준 4 2 4 2" xfId="2638"/>
    <cellStyle name="표준 4 2 4 2 2" xfId="2917"/>
    <cellStyle name="표준 4 2 4 2 3" xfId="2918"/>
    <cellStyle name="표준 4 2 4 3" xfId="2919"/>
    <cellStyle name="표준 4 2 4 4" xfId="2920"/>
    <cellStyle name="표준 4 2 5" xfId="2921"/>
    <cellStyle name="표준 4 3" xfId="2639"/>
    <cellStyle name="표준 4 3 10" xfId="2640"/>
    <cellStyle name="표준 4 3 10 2" xfId="2922"/>
    <cellStyle name="표준 4 3 10 3" xfId="2923"/>
    <cellStyle name="표준 4 3 11" xfId="2641"/>
    <cellStyle name="표준 4 3 11 2" xfId="2924"/>
    <cellStyle name="표준 4 3 11 3" xfId="2925"/>
    <cellStyle name="표준 4 3 12" xfId="2642"/>
    <cellStyle name="표준 4 3 12 2" xfId="2926"/>
    <cellStyle name="표준 4 3 12 3" xfId="2927"/>
    <cellStyle name="표준 4 3 13" xfId="2928"/>
    <cellStyle name="표준 4 3 14" xfId="2929"/>
    <cellStyle name="표준 4 3 2" xfId="2643"/>
    <cellStyle name="표준 4 3 2 10" xfId="2644"/>
    <cellStyle name="표준 4 3 2 10 2" xfId="2930"/>
    <cellStyle name="표준 4 3 2 10 3" xfId="2931"/>
    <cellStyle name="표준 4 3 2 11" xfId="2932"/>
    <cellStyle name="표준 4 3 2 12" xfId="2933"/>
    <cellStyle name="표준 4 3 2 2" xfId="2645"/>
    <cellStyle name="표준 4 3 2 2 2" xfId="2646"/>
    <cellStyle name="표준 4 3 2 2 2 2" xfId="2934"/>
    <cellStyle name="표준 4 3 2 2 2 3" xfId="2935"/>
    <cellStyle name="표준 4 3 2 2 3" xfId="2647"/>
    <cellStyle name="표준 4 3 2 2 3 2" xfId="2936"/>
    <cellStyle name="표준 4 3 2 2 3 3" xfId="2937"/>
    <cellStyle name="표준 4 3 2 2 4" xfId="2938"/>
    <cellStyle name="표준 4 3 2 2 5" xfId="2939"/>
    <cellStyle name="표준 4 3 2 3" xfId="2648"/>
    <cellStyle name="표준 4 3 2 3 2" xfId="2940"/>
    <cellStyle name="표준 4 3 2 3 3" xfId="2941"/>
    <cellStyle name="표준 4 3 2 4" xfId="2649"/>
    <cellStyle name="표준 4 3 2 4 2" xfId="2942"/>
    <cellStyle name="표준 4 3 2 4 3" xfId="2943"/>
    <cellStyle name="표준 4 3 2 5" xfId="2650"/>
    <cellStyle name="표준 4 3 2 5 2" xfId="2944"/>
    <cellStyle name="표준 4 3 2 5 3" xfId="2945"/>
    <cellStyle name="표준 4 3 2 6" xfId="2651"/>
    <cellStyle name="표준 4 3 2 6 2" xfId="2946"/>
    <cellStyle name="표준 4 3 2 6 3" xfId="2947"/>
    <cellStyle name="표준 4 3 2 7" xfId="2652"/>
    <cellStyle name="표준 4 3 2 7 2" xfId="2948"/>
    <cellStyle name="표준 4 3 2 7 3" xfId="2949"/>
    <cellStyle name="표준 4 3 2 8" xfId="2653"/>
    <cellStyle name="표준 4 3 2 8 2" xfId="2950"/>
    <cellStyle name="표준 4 3 2 8 3" xfId="2951"/>
    <cellStyle name="표준 4 3 2 9" xfId="2654"/>
    <cellStyle name="표준 4 3 2 9 2" xfId="2952"/>
    <cellStyle name="표준 4 3 2 9 3" xfId="2953"/>
    <cellStyle name="표준 4 3 3" xfId="2655"/>
    <cellStyle name="표준 4 3 3 10" xfId="2954"/>
    <cellStyle name="표준 4 3 3 11" xfId="2955"/>
    <cellStyle name="표준 4 3 3 2" xfId="2656"/>
    <cellStyle name="표준 4 3 3 2 2" xfId="2657"/>
    <cellStyle name="표준 4 3 3 2 2 2" xfId="2956"/>
    <cellStyle name="표준 4 3 3 2 2 3" xfId="2957"/>
    <cellStyle name="표준 4 3 3 2 3" xfId="2658"/>
    <cellStyle name="표준 4 3 3 2 3 2" xfId="2958"/>
    <cellStyle name="표준 4 3 3 2 3 3" xfId="2959"/>
    <cellStyle name="표준 4 3 3 2 4" xfId="2960"/>
    <cellStyle name="표준 4 3 3 2 5" xfId="2961"/>
    <cellStyle name="표준 4 3 3 3" xfId="2659"/>
    <cellStyle name="표준 4 3 3 3 2" xfId="2962"/>
    <cellStyle name="표준 4 3 3 3 3" xfId="2963"/>
    <cellStyle name="표준 4 3 3 4" xfId="2660"/>
    <cellStyle name="표준 4 3 3 4 2" xfId="2964"/>
    <cellStyle name="표준 4 3 3 4 3" xfId="2965"/>
    <cellStyle name="표준 4 3 3 5" xfId="2661"/>
    <cellStyle name="표준 4 3 3 5 2" xfId="2966"/>
    <cellStyle name="표준 4 3 3 5 3" xfId="2967"/>
    <cellStyle name="표준 4 3 3 6" xfId="2662"/>
    <cellStyle name="표준 4 3 3 6 2" xfId="2968"/>
    <cellStyle name="표준 4 3 3 6 3" xfId="2969"/>
    <cellStyle name="표준 4 3 3 7" xfId="2663"/>
    <cellStyle name="표준 4 3 3 7 2" xfId="2970"/>
    <cellStyle name="표준 4 3 3 7 3" xfId="2971"/>
    <cellStyle name="표준 4 3 3 8" xfId="2664"/>
    <cellStyle name="표준 4 3 3 8 2" xfId="2972"/>
    <cellStyle name="표준 4 3 3 8 3" xfId="2973"/>
    <cellStyle name="표준 4 3 3 9" xfId="2665"/>
    <cellStyle name="표준 4 3 3 9 2" xfId="2974"/>
    <cellStyle name="표준 4 3 3 9 3" xfId="2975"/>
    <cellStyle name="표준 4 3 4" xfId="2666"/>
    <cellStyle name="표준 4 3 4 2" xfId="2667"/>
    <cellStyle name="표준 4 3 4 2 2" xfId="2976"/>
    <cellStyle name="표준 4 3 4 2 3" xfId="2977"/>
    <cellStyle name="표준 4 3 4 3" xfId="2668"/>
    <cellStyle name="표준 4 3 4 3 2" xfId="2978"/>
    <cellStyle name="표준 4 3 4 3 3" xfId="2979"/>
    <cellStyle name="표준 4 3 4 4" xfId="2980"/>
    <cellStyle name="표준 4 3 4 5" xfId="2981"/>
    <cellStyle name="표준 4 3 5" xfId="2669"/>
    <cellStyle name="표준 4 3 5 2" xfId="2982"/>
    <cellStyle name="표준 4 3 5 3" xfId="2983"/>
    <cellStyle name="표준 4 3 6" xfId="2670"/>
    <cellStyle name="표준 4 3 6 2" xfId="2984"/>
    <cellStyle name="표준 4 3 6 3" xfId="2985"/>
    <cellStyle name="표준 4 3 7" xfId="2671"/>
    <cellStyle name="표준 4 3 7 2" xfId="2986"/>
    <cellStyle name="표준 4 3 7 3" xfId="2987"/>
    <cellStyle name="표준 4 3 8" xfId="2672"/>
    <cellStyle name="표준 4 3 8 2" xfId="2988"/>
    <cellStyle name="표준 4 3 8 3" xfId="2989"/>
    <cellStyle name="표준 4 3 9" xfId="2673"/>
    <cellStyle name="표준 4 3 9 2" xfId="2990"/>
    <cellStyle name="표준 4 3 9 3" xfId="2991"/>
    <cellStyle name="표준 4 4" xfId="2674"/>
    <cellStyle name="표준 4 4 10" xfId="2675"/>
    <cellStyle name="표준 4 4 10 2" xfId="2992"/>
    <cellStyle name="표준 4 4 10 3" xfId="2993"/>
    <cellStyle name="표준 4 4 11" xfId="2994"/>
    <cellStyle name="표준 4 4 12" xfId="2995"/>
    <cellStyle name="표준 4 4 2" xfId="2676"/>
    <cellStyle name="표준 4 4 2 2" xfId="2677"/>
    <cellStyle name="표준 4 4 2 2 2" xfId="2996"/>
    <cellStyle name="표준 4 4 2 2 3" xfId="2997"/>
    <cellStyle name="표준 4 4 2 3" xfId="2678"/>
    <cellStyle name="표준 4 4 2 3 2" xfId="2998"/>
    <cellStyle name="표준 4 4 2 3 3" xfId="2999"/>
    <cellStyle name="표준 4 4 2 4" xfId="3000"/>
    <cellStyle name="표준 4 4 2 5" xfId="3001"/>
    <cellStyle name="표준 4 4 3" xfId="2679"/>
    <cellStyle name="표준 4 4 3 2" xfId="3002"/>
    <cellStyle name="표준 4 4 3 3" xfId="3003"/>
    <cellStyle name="표준 4 4 4" xfId="2680"/>
    <cellStyle name="표준 4 4 4 2" xfId="3004"/>
    <cellStyle name="표준 4 4 4 3" xfId="3005"/>
    <cellStyle name="표준 4 4 5" xfId="2681"/>
    <cellStyle name="표준 4 4 5 2" xfId="3006"/>
    <cellStyle name="표준 4 4 5 3" xfId="3007"/>
    <cellStyle name="표준 4 4 6" xfId="2682"/>
    <cellStyle name="표준 4 4 6 2" xfId="3008"/>
    <cellStyle name="표준 4 4 6 3" xfId="3009"/>
    <cellStyle name="표준 4 4 7" xfId="2683"/>
    <cellStyle name="표준 4 4 7 2" xfId="3010"/>
    <cellStyle name="표준 4 4 7 3" xfId="3011"/>
    <cellStyle name="표준 4 4 8" xfId="2684"/>
    <cellStyle name="표준 4 4 8 2" xfId="3012"/>
    <cellStyle name="표준 4 4 8 3" xfId="3013"/>
    <cellStyle name="표준 4 4 9" xfId="2685"/>
    <cellStyle name="표준 4 4 9 2" xfId="3014"/>
    <cellStyle name="표준 4 4 9 3" xfId="3015"/>
    <cellStyle name="표준 4 5" xfId="2686"/>
    <cellStyle name="표준 4 5 10" xfId="3016"/>
    <cellStyle name="표준 4 5 11" xfId="3017"/>
    <cellStyle name="표준 4 5 2" xfId="2687"/>
    <cellStyle name="표준 4 5 2 2" xfId="2688"/>
    <cellStyle name="표준 4 5 2 2 2" xfId="3018"/>
    <cellStyle name="표준 4 5 2 2 3" xfId="3019"/>
    <cellStyle name="표준 4 5 2 3" xfId="2689"/>
    <cellStyle name="표준 4 5 2 3 2" xfId="3020"/>
    <cellStyle name="표준 4 5 2 3 3" xfId="3021"/>
    <cellStyle name="표준 4 5 2 4" xfId="3022"/>
    <cellStyle name="표준 4 5 2 5" xfId="3023"/>
    <cellStyle name="표준 4 5 3" xfId="2690"/>
    <cellStyle name="표준 4 5 3 2" xfId="3024"/>
    <cellStyle name="표준 4 5 3 3" xfId="3025"/>
    <cellStyle name="표준 4 5 4" xfId="2691"/>
    <cellStyle name="표준 4 5 4 2" xfId="3026"/>
    <cellStyle name="표준 4 5 4 3" xfId="3027"/>
    <cellStyle name="표준 4 5 5" xfId="2692"/>
    <cellStyle name="표준 4 5 5 2" xfId="3028"/>
    <cellStyle name="표준 4 5 5 3" xfId="3029"/>
    <cellStyle name="표준 4 5 6" xfId="2693"/>
    <cellStyle name="표준 4 5 6 2" xfId="3030"/>
    <cellStyle name="표준 4 5 6 3" xfId="3031"/>
    <cellStyle name="표준 4 5 7" xfId="2694"/>
    <cellStyle name="표준 4 5 7 2" xfId="3032"/>
    <cellStyle name="표준 4 5 7 3" xfId="3033"/>
    <cellStyle name="표준 4 5 8" xfId="2695"/>
    <cellStyle name="표준 4 5 8 2" xfId="3034"/>
    <cellStyle name="표준 4 5 8 3" xfId="3035"/>
    <cellStyle name="표준 4 5 9" xfId="2696"/>
    <cellStyle name="표준 4 5 9 2" xfId="3036"/>
    <cellStyle name="표준 4 5 9 3" xfId="3037"/>
    <cellStyle name="표준 4 6" xfId="2697"/>
    <cellStyle name="표준 4 6 2" xfId="2698"/>
    <cellStyle name="표준 4 6 2 2" xfId="3038"/>
    <cellStyle name="표준 4 6 2 3" xfId="3039"/>
    <cellStyle name="표준 4 6 3" xfId="2699"/>
    <cellStyle name="표준 4 6 3 2" xfId="3040"/>
    <cellStyle name="표준 4 6 3 3" xfId="3041"/>
    <cellStyle name="표준 4 6 4" xfId="3042"/>
    <cellStyle name="표준 4 6 5" xfId="3043"/>
    <cellStyle name="표준 4 7" xfId="2700"/>
    <cellStyle name="표준 4 7 2" xfId="3044"/>
    <cellStyle name="표준 4 7 3" xfId="3045"/>
    <cellStyle name="표준 4 8" xfId="2701"/>
    <cellStyle name="표준 4 8 2" xfId="3046"/>
    <cellStyle name="표준 4 8 3" xfId="3047"/>
    <cellStyle name="표준 4 9" xfId="2702"/>
    <cellStyle name="표준 4 9 2" xfId="3048"/>
    <cellStyle name="표준 4 9 3" xfId="3049"/>
    <cellStyle name="표준 40" xfId="2703"/>
    <cellStyle name="표준 41" xfId="2704"/>
    <cellStyle name="표준 42" xfId="2705"/>
    <cellStyle name="표준 43" xfId="2706"/>
    <cellStyle name="표준 44" xfId="2707"/>
    <cellStyle name="표준 45" xfId="2708"/>
    <cellStyle name="표준 46" xfId="2709"/>
    <cellStyle name="표준 47" xfId="2710"/>
    <cellStyle name="표준 48" xfId="2711"/>
    <cellStyle name="표준 49" xfId="2712"/>
    <cellStyle name="표준 5" xfId="2713"/>
    <cellStyle name="표준 5 2" xfId="2714"/>
    <cellStyle name="표준 5 2 2" xfId="2715"/>
    <cellStyle name="표준 5 2 2 2" xfId="3050"/>
    <cellStyle name="표준 5 2 2 3" xfId="3051"/>
    <cellStyle name="표준 5 3" xfId="2716"/>
    <cellStyle name="표준 5 3 2" xfId="3052"/>
    <cellStyle name="표준 5 3 3" xfId="3053"/>
    <cellStyle name="표준 5 4" xfId="2717"/>
    <cellStyle name="표준 5 4 2" xfId="3054"/>
    <cellStyle name="표준 5 4 3" xfId="3055"/>
    <cellStyle name="표준 50" xfId="2718"/>
    <cellStyle name="표준 51" xfId="2719"/>
    <cellStyle name="표준 52" xfId="2720"/>
    <cellStyle name="표준 53" xfId="2721"/>
    <cellStyle name="표준 54" xfId="2722"/>
    <cellStyle name="표준 55" xfId="2723"/>
    <cellStyle name="표준 56" xfId="2724"/>
    <cellStyle name="표준 57" xfId="2725"/>
    <cellStyle name="표준 58" xfId="2726"/>
    <cellStyle name="표준 59" xfId="2727"/>
    <cellStyle name="표준 6" xfId="2728"/>
    <cellStyle name="표준 6 2" xfId="2729"/>
    <cellStyle name="표준 6 2 2" xfId="2730"/>
    <cellStyle name="표준 6 2 2 2" xfId="3056"/>
    <cellStyle name="표준 6 2 2 3" xfId="3057"/>
    <cellStyle name="표준 6 3" xfId="2731"/>
    <cellStyle name="표준 6 3 2" xfId="2732"/>
    <cellStyle name="표준 6 3 3" xfId="3058"/>
    <cellStyle name="표준 6 4" xfId="3059"/>
    <cellStyle name="표준 60" xfId="2733"/>
    <cellStyle name="표준 61" xfId="2734"/>
    <cellStyle name="표준 62" xfId="2735"/>
    <cellStyle name="표준 63" xfId="2736"/>
    <cellStyle name="표준 64" xfId="2737"/>
    <cellStyle name="표준 65" xfId="2738"/>
    <cellStyle name="표준 66" xfId="2739"/>
    <cellStyle name="표준 67" xfId="2740"/>
    <cellStyle name="표준 68" xfId="2741"/>
    <cellStyle name="표준 69" xfId="2742"/>
    <cellStyle name="표준 7" xfId="2743"/>
    <cellStyle name="표준 7 2" xfId="2744"/>
    <cellStyle name="표준 7 2 2" xfId="2745"/>
    <cellStyle name="표준 7 2 2 2" xfId="3060"/>
    <cellStyle name="표준 7 2 2 3" xfId="3061"/>
    <cellStyle name="표준 7 2 3" xfId="3062"/>
    <cellStyle name="표준 7 2 4" xfId="3063"/>
    <cellStyle name="표준 7 3" xfId="2746"/>
    <cellStyle name="표준 7 3 2" xfId="2747"/>
    <cellStyle name="표준 7 3 2 2" xfId="3064"/>
    <cellStyle name="표준 7 3 2 3" xfId="3065"/>
    <cellStyle name="표준 7 4" xfId="3066"/>
    <cellStyle name="표준 70" xfId="2748"/>
    <cellStyle name="표준 71" xfId="2749"/>
    <cellStyle name="표준 72" xfId="2750"/>
    <cellStyle name="표준 73" xfId="2751"/>
    <cellStyle name="표준 74" xfId="2752"/>
    <cellStyle name="표준 75" xfId="2753"/>
    <cellStyle name="표준 76" xfId="2754"/>
    <cellStyle name="표준 77" xfId="2755"/>
    <cellStyle name="표준 78" xfId="2756"/>
    <cellStyle name="표준 79" xfId="2757"/>
    <cellStyle name="표준 8" xfId="2758"/>
    <cellStyle name="표준 8 2" xfId="2759"/>
    <cellStyle name="표준 8 2 2" xfId="2760"/>
    <cellStyle name="표준 8 2 3" xfId="3067"/>
    <cellStyle name="표준 8 3" xfId="2761"/>
    <cellStyle name="표준 8 3 2" xfId="2762"/>
    <cellStyle name="표준 8 3 2 2" xfId="3068"/>
    <cellStyle name="표준 8 3 2 3" xfId="3069"/>
    <cellStyle name="표준 8 4" xfId="3070"/>
    <cellStyle name="표준 80" xfId="2763"/>
    <cellStyle name="표준 81" xfId="2764"/>
    <cellStyle name="표준 82" xfId="2765"/>
    <cellStyle name="표준 83" xfId="2766"/>
    <cellStyle name="표준 84" xfId="2767"/>
    <cellStyle name="표준 85" xfId="2768"/>
    <cellStyle name="표준 85 2" xfId="2769"/>
    <cellStyle name="표준 85 3" xfId="3071"/>
    <cellStyle name="표준 86" xfId="2770"/>
    <cellStyle name="표준 86 2" xfId="2771"/>
    <cellStyle name="표준 86 3" xfId="3072"/>
    <cellStyle name="표준 87" xfId="2772"/>
    <cellStyle name="표준 87 2" xfId="2773"/>
    <cellStyle name="표준 87 3" xfId="3073"/>
    <cellStyle name="표준 88" xfId="2774"/>
    <cellStyle name="표준 88 2" xfId="2775"/>
    <cellStyle name="표준 88 3" xfId="3074"/>
    <cellStyle name="표준 89" xfId="2776"/>
    <cellStyle name="표준 89 2" xfId="2777"/>
    <cellStyle name="표준 89 3" xfId="3075"/>
    <cellStyle name="표준 9" xfId="2778"/>
    <cellStyle name="표준 9 2" xfId="2779"/>
    <cellStyle name="표준 9 3" xfId="2780"/>
    <cellStyle name="표준 9 3 2" xfId="3076"/>
    <cellStyle name="표준 9 3 3" xfId="3077"/>
    <cellStyle name="표준 9 4" xfId="3078"/>
    <cellStyle name="표준 90" xfId="2781"/>
    <cellStyle name="표준 90 2" xfId="2782"/>
    <cellStyle name="표준 90 3" xfId="3079"/>
    <cellStyle name="표준 91" xfId="2783"/>
    <cellStyle name="표준 91 2" xfId="2784"/>
    <cellStyle name="표준 91 3" xfId="3080"/>
    <cellStyle name="표준 92" xfId="2785"/>
    <cellStyle name="표준 92 2" xfId="2786"/>
    <cellStyle name="표준 92 3" xfId="3081"/>
    <cellStyle name="표준 93" xfId="2787"/>
    <cellStyle name="표준 93 2" xfId="2788"/>
    <cellStyle name="표준 93 3" xfId="3082"/>
    <cellStyle name="표준 94" xfId="2789"/>
    <cellStyle name="표준 94 2" xfId="2790"/>
    <cellStyle name="표준 94 3" xfId="3083"/>
    <cellStyle name="표준 95" xfId="2791"/>
    <cellStyle name="표준 95 2" xfId="2792"/>
    <cellStyle name="표준 95 3" xfId="3084"/>
    <cellStyle name="표준 96" xfId="2793"/>
    <cellStyle name="표준 96 2" xfId="2794"/>
    <cellStyle name="표준 96 3" xfId="3085"/>
    <cellStyle name="표준 97" xfId="2795"/>
    <cellStyle name="표준 97 2" xfId="2796"/>
    <cellStyle name="표준 97 3" xfId="3086"/>
    <cellStyle name="표준 98" xfId="2797"/>
    <cellStyle name="표준 98 2" xfId="2798"/>
    <cellStyle name="표준 98 3" xfId="3087"/>
    <cellStyle name="표준 99" xfId="2799"/>
    <cellStyle name="표준 99 2" xfId="2800"/>
    <cellStyle name="표준 99 3" xfId="3088"/>
    <cellStyle name="표준_87~97항" xfId="2801"/>
    <cellStyle name="표준_87~97항_060406_통계연보(통신분야)" xfId="2802"/>
    <cellStyle name="표준_87~97항_송변전 지사개편 후_전기 (91)" xfId="2803"/>
    <cellStyle name="표준_87~97항_송변전 지사개편 후_전기 (91)_양식- 지사별 송변전 년보" xfId="2804"/>
    <cellStyle name="표준_87~97항_전기 (91)-전차선최종_01_통계연보_송변전_제외_전철팀" xfId="2805"/>
    <cellStyle name="標準_Akia(F）-8" xfId="2806"/>
    <cellStyle name="표준_변전통계연보(최종종합)" xfId="2807"/>
    <cellStyle name="표준1" xfId="2808"/>
    <cellStyle name="표준1 2" xfId="3089"/>
    <cellStyle name="표준1 3" xfId="3090"/>
    <cellStyle name="표준2" xfId="2809"/>
    <cellStyle name="표준2 2" xfId="3091"/>
    <cellStyle name="표준2 3" xfId="3092"/>
    <cellStyle name="하이퍼링크 2" xfId="2810"/>
    <cellStyle name="하이퍼링크 2 2" xfId="3093"/>
    <cellStyle name="하이퍼링크 2 3" xfId="3094"/>
    <cellStyle name="합계" xfId="2811"/>
    <cellStyle name="합계 2" xfId="3095"/>
    <cellStyle name="합계 3" xfId="3096"/>
    <cellStyle name="합산" xfId="2812"/>
    <cellStyle name="합산 2" xfId="3097"/>
    <cellStyle name="합산 3" xfId="3098"/>
    <cellStyle name="화폐기호" xfId="2813"/>
    <cellStyle name="화폐기호 2" xfId="3099"/>
    <cellStyle name="화폐기호 3" xfId="3100"/>
    <cellStyle name="화폐기호0" xfId="2814"/>
    <cellStyle name="화폐기호0 2" xfId="3101"/>
    <cellStyle name="화폐기호0 3" xfId="310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633919338E-2"/>
          <c:y val="1.6949152542372881E-2"/>
          <c:w val="0.9793174767321613"/>
          <c:h val="0.9661016949152542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79808"/>
        <c:axId val="146515072"/>
      </c:barChart>
      <c:catAx>
        <c:axId val="19747980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46515072"/>
        <c:crosses val="autoZero"/>
        <c:auto val="1"/>
        <c:lblAlgn val="ctr"/>
        <c:lblOffset val="100"/>
        <c:tickMarkSkip val="1"/>
        <c:noMultiLvlLbl val="0"/>
      </c:catAx>
      <c:valAx>
        <c:axId val="146515072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9747980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4\c\WINDOWS\TEMP\Handy\2002&#45380;%20&#48124;&#48169;&#50948;&#45824;%20&#54200;&#49457;&#50577;&#498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표지"/>
      <sheetName val="1 자원총괄"/>
      <sheetName val="1-1자원변동"/>
      <sheetName val="1-2자원현황"/>
      <sheetName val="1-3 전시자원"/>
      <sheetName val="2-0 편성표지"/>
      <sheetName val="2 편성현황"/>
      <sheetName val="2-1 자원증감"/>
      <sheetName val="2-2 규모별"/>
      <sheetName val="2-2-1최대소"/>
      <sheetName val="2-2-2 소규모"/>
      <sheetName val="동지역"/>
      <sheetName val="읍지역"/>
      <sheetName val="면지역"/>
      <sheetName val="2-3 연령별"/>
      <sheetName val="2-4 도.농"/>
      <sheetName val="2-5 직장유형"/>
      <sheetName val="2-6 기술편성"/>
      <sheetName val="3 기능별"/>
      <sheetName val="4 소규모통합"/>
      <sheetName val="5 연합대"/>
      <sheetName val="6 대장현황"/>
      <sheetName val="6-1. 여성대장"/>
      <sheetName val="6-2 대장교체"/>
      <sheetName val="7 화생방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4"/>
  <sheetViews>
    <sheetView tabSelected="1" zoomScale="115" zoomScaleNormal="115" zoomScaleSheetLayoutView="100" workbookViewId="0">
      <pane ySplit="6" topLeftCell="A25" activePane="bottomLeft" state="frozen"/>
      <selection activeCell="P33" sqref="P33"/>
      <selection pane="bottomLeft" activeCell="P33" sqref="P33"/>
    </sheetView>
  </sheetViews>
  <sheetFormatPr defaultColWidth="8.8984375" defaultRowHeight="10.199999999999999"/>
  <cols>
    <col min="1" max="1" width="5.296875" style="282" customWidth="1"/>
    <col min="2" max="2" width="3" style="282" customWidth="1"/>
    <col min="3" max="3" width="5.59765625" style="282" customWidth="1"/>
    <col min="4" max="10" width="3" style="282" customWidth="1"/>
    <col min="11" max="11" width="11.59765625" style="282" customWidth="1"/>
    <col min="12" max="12" width="3" style="282" customWidth="1"/>
    <col min="13" max="13" width="3.59765625" style="282" customWidth="1"/>
    <col min="14" max="20" width="3" style="282" customWidth="1"/>
    <col min="21" max="21" width="3.59765625" style="282" customWidth="1"/>
    <col min="22" max="22" width="3" style="282" customWidth="1"/>
    <col min="23" max="23" width="3.59765625" style="282" customWidth="1"/>
    <col min="24" max="24" width="3" style="285" customWidth="1"/>
    <col min="25" max="25" width="3.59765625" style="282" customWidth="1"/>
    <col min="26" max="26" width="3" style="285" customWidth="1"/>
    <col min="27" max="27" width="3.59765625" style="282" customWidth="1"/>
    <col min="28" max="28" width="3.296875" style="103" customWidth="1"/>
    <col min="29" max="29" width="3" style="282" customWidth="1"/>
    <col min="30" max="30" width="3.296875" style="285" customWidth="1"/>
    <col min="31" max="31" width="3" style="282" customWidth="1"/>
    <col min="32" max="32" width="3.296875" style="285" customWidth="1"/>
    <col min="33" max="33" width="3.796875" style="282" customWidth="1"/>
    <col min="34" max="34" width="3.296875" style="285" customWidth="1"/>
    <col min="35" max="35" width="3.796875" style="282" customWidth="1"/>
    <col min="36" max="36" width="3.296875" style="285" customWidth="1"/>
    <col min="37" max="37" width="3.796875" style="282" customWidth="1"/>
    <col min="38" max="38" width="3.296875" style="285" customWidth="1"/>
    <col min="39" max="39" width="3.796875" style="282" customWidth="1"/>
    <col min="40" max="41" width="3.59765625" style="282" customWidth="1"/>
    <col min="42" max="42" width="3.296875" style="282" customWidth="1"/>
    <col min="43" max="44" width="3.59765625" style="282" customWidth="1"/>
    <col min="45" max="47" width="3.796875" style="282" customWidth="1"/>
    <col min="48" max="48" width="3" style="285" customWidth="1"/>
    <col min="49" max="49" width="3.796875" style="282" customWidth="1"/>
    <col min="50" max="50" width="4.796875" style="282" customWidth="1"/>
    <col min="51" max="16384" width="8.8984375" style="283"/>
  </cols>
  <sheetData>
    <row r="1" spans="1:50" s="530" customFormat="1" ht="27" customHeight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72" t="s">
        <v>669</v>
      </c>
      <c r="Q1" s="872"/>
      <c r="R1" s="872"/>
      <c r="S1" s="872"/>
      <c r="T1" s="872"/>
      <c r="U1" s="872"/>
      <c r="V1" s="872"/>
      <c r="W1" s="872"/>
      <c r="X1" s="872"/>
      <c r="Y1" s="872"/>
      <c r="Z1" s="872"/>
      <c r="AA1" s="872"/>
      <c r="AB1" s="873" t="s">
        <v>74</v>
      </c>
      <c r="AC1" s="873"/>
      <c r="AD1" s="873"/>
      <c r="AE1" s="873"/>
      <c r="AF1" s="873"/>
      <c r="AG1" s="873"/>
      <c r="AH1" s="873"/>
      <c r="AI1" s="873"/>
      <c r="AJ1" s="87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3"/>
      <c r="AW1" s="83"/>
      <c r="AX1" s="84"/>
    </row>
    <row r="2" spans="1:50" s="281" customFormat="1" ht="19.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289"/>
      <c r="AC2" s="126"/>
      <c r="AD2" s="12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7"/>
      <c r="AX2" s="86"/>
    </row>
    <row r="3" spans="1:50" s="281" customFormat="1" ht="9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8"/>
      <c r="W3" s="88"/>
      <c r="X3" s="88"/>
      <c r="Y3" s="88"/>
      <c r="Z3" s="88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</row>
    <row r="4" spans="1:50" s="97" customFormat="1" ht="18.899999999999999" customHeight="1">
      <c r="A4" s="874" t="s">
        <v>862</v>
      </c>
      <c r="B4" s="877" t="s">
        <v>183</v>
      </c>
      <c r="C4" s="878"/>
      <c r="D4" s="878"/>
      <c r="E4" s="878"/>
      <c r="F4" s="878"/>
      <c r="G4" s="878"/>
      <c r="H4" s="878"/>
      <c r="I4" s="878"/>
      <c r="J4" s="878"/>
      <c r="K4" s="878"/>
      <c r="L4" s="878"/>
      <c r="M4" s="878"/>
      <c r="N4" s="878"/>
      <c r="O4" s="878"/>
      <c r="P4" s="878"/>
      <c r="Q4" s="878"/>
      <c r="R4" s="878"/>
      <c r="S4" s="878"/>
      <c r="T4" s="878"/>
      <c r="U4" s="878"/>
      <c r="V4" s="878"/>
      <c r="W4" s="878"/>
      <c r="X4" s="878"/>
      <c r="Y4" s="878"/>
      <c r="Z4" s="878"/>
      <c r="AA4" s="878"/>
      <c r="AB4" s="879" t="s">
        <v>184</v>
      </c>
      <c r="AC4" s="879"/>
      <c r="AD4" s="879"/>
      <c r="AE4" s="879"/>
      <c r="AF4" s="879"/>
      <c r="AG4" s="879"/>
      <c r="AH4" s="879"/>
      <c r="AI4" s="879"/>
      <c r="AJ4" s="879"/>
      <c r="AK4" s="879"/>
      <c r="AL4" s="879"/>
      <c r="AM4" s="879"/>
      <c r="AN4" s="879"/>
      <c r="AO4" s="879"/>
      <c r="AP4" s="879"/>
      <c r="AQ4" s="879"/>
      <c r="AR4" s="879"/>
      <c r="AS4" s="879"/>
      <c r="AT4" s="879"/>
      <c r="AU4" s="879"/>
      <c r="AV4" s="879"/>
      <c r="AW4" s="879"/>
      <c r="AX4" s="880"/>
    </row>
    <row r="5" spans="1:50" s="97" customFormat="1">
      <c r="A5" s="875"/>
      <c r="B5" s="881" t="s">
        <v>185</v>
      </c>
      <c r="C5" s="882"/>
      <c r="D5" s="881" t="s">
        <v>186</v>
      </c>
      <c r="E5" s="883"/>
      <c r="F5" s="883" t="s">
        <v>187</v>
      </c>
      <c r="G5" s="882"/>
      <c r="H5" s="884" t="s">
        <v>188</v>
      </c>
      <c r="I5" s="885"/>
      <c r="J5" s="881" t="s">
        <v>189</v>
      </c>
      <c r="K5" s="882"/>
      <c r="L5" s="881" t="s">
        <v>190</v>
      </c>
      <c r="M5" s="883"/>
      <c r="N5" s="883"/>
      <c r="O5" s="883"/>
      <c r="P5" s="883"/>
      <c r="Q5" s="882"/>
      <c r="R5" s="881" t="s">
        <v>191</v>
      </c>
      <c r="S5" s="882"/>
      <c r="T5" s="870" t="s">
        <v>192</v>
      </c>
      <c r="U5" s="870"/>
      <c r="V5" s="870" t="s">
        <v>193</v>
      </c>
      <c r="W5" s="871"/>
      <c r="X5" s="870" t="s">
        <v>194</v>
      </c>
      <c r="Y5" s="870"/>
      <c r="Z5" s="870" t="s">
        <v>195</v>
      </c>
      <c r="AA5" s="871"/>
      <c r="AB5" s="869" t="s">
        <v>196</v>
      </c>
      <c r="AC5" s="870"/>
      <c r="AD5" s="870" t="s">
        <v>197</v>
      </c>
      <c r="AE5" s="870"/>
      <c r="AF5" s="870" t="s">
        <v>198</v>
      </c>
      <c r="AG5" s="870"/>
      <c r="AH5" s="869" t="s">
        <v>199</v>
      </c>
      <c r="AI5" s="870"/>
      <c r="AJ5" s="870" t="s">
        <v>200</v>
      </c>
      <c r="AK5" s="870"/>
      <c r="AL5" s="870" t="s">
        <v>201</v>
      </c>
      <c r="AM5" s="870"/>
      <c r="AN5" s="871" t="s">
        <v>202</v>
      </c>
      <c r="AO5" s="869"/>
      <c r="AP5" s="871" t="s">
        <v>203</v>
      </c>
      <c r="AQ5" s="869"/>
      <c r="AR5" s="871" t="s">
        <v>204</v>
      </c>
      <c r="AS5" s="869"/>
      <c r="AT5" s="871" t="s">
        <v>683</v>
      </c>
      <c r="AU5" s="869"/>
      <c r="AV5" s="870" t="s">
        <v>205</v>
      </c>
      <c r="AW5" s="870"/>
      <c r="AX5" s="643" t="s">
        <v>206</v>
      </c>
    </row>
    <row r="6" spans="1:50" s="97" customFormat="1" ht="18.899999999999999" customHeight="1">
      <c r="A6" s="876"/>
      <c r="B6" s="89" t="s">
        <v>207</v>
      </c>
      <c r="C6" s="89" t="s">
        <v>208</v>
      </c>
      <c r="D6" s="89" t="s">
        <v>207</v>
      </c>
      <c r="E6" s="89" t="s">
        <v>208</v>
      </c>
      <c r="F6" s="89" t="s">
        <v>207</v>
      </c>
      <c r="G6" s="89" t="s">
        <v>208</v>
      </c>
      <c r="H6" s="90" t="s">
        <v>207</v>
      </c>
      <c r="I6" s="89" t="s">
        <v>208</v>
      </c>
      <c r="J6" s="90" t="s">
        <v>207</v>
      </c>
      <c r="K6" s="89" t="s">
        <v>208</v>
      </c>
      <c r="L6" s="90" t="s">
        <v>207</v>
      </c>
      <c r="M6" s="89" t="s">
        <v>208</v>
      </c>
      <c r="N6" s="90" t="s">
        <v>207</v>
      </c>
      <c r="O6" s="89" t="s">
        <v>208</v>
      </c>
      <c r="P6" s="90" t="s">
        <v>207</v>
      </c>
      <c r="Q6" s="89" t="s">
        <v>208</v>
      </c>
      <c r="R6" s="90" t="s">
        <v>207</v>
      </c>
      <c r="S6" s="89" t="s">
        <v>208</v>
      </c>
      <c r="T6" s="89" t="s">
        <v>207</v>
      </c>
      <c r="U6" s="89" t="s">
        <v>208</v>
      </c>
      <c r="V6" s="91" t="s">
        <v>207</v>
      </c>
      <c r="W6" s="92" t="s">
        <v>208</v>
      </c>
      <c r="X6" s="94" t="s">
        <v>207</v>
      </c>
      <c r="Y6" s="94" t="s">
        <v>208</v>
      </c>
      <c r="Z6" s="94" t="s">
        <v>207</v>
      </c>
      <c r="AA6" s="96" t="s">
        <v>208</v>
      </c>
      <c r="AB6" s="93" t="s">
        <v>207</v>
      </c>
      <c r="AC6" s="94" t="s">
        <v>208</v>
      </c>
      <c r="AD6" s="94" t="s">
        <v>207</v>
      </c>
      <c r="AE6" s="94" t="s">
        <v>208</v>
      </c>
      <c r="AF6" s="94" t="s">
        <v>207</v>
      </c>
      <c r="AG6" s="94" t="s">
        <v>208</v>
      </c>
      <c r="AH6" s="95" t="s">
        <v>207</v>
      </c>
      <c r="AI6" s="91" t="s">
        <v>208</v>
      </c>
      <c r="AJ6" s="91" t="s">
        <v>207</v>
      </c>
      <c r="AK6" s="91" t="s">
        <v>208</v>
      </c>
      <c r="AL6" s="91" t="s">
        <v>207</v>
      </c>
      <c r="AM6" s="91" t="s">
        <v>208</v>
      </c>
      <c r="AN6" s="91" t="s">
        <v>207</v>
      </c>
      <c r="AO6" s="91" t="s">
        <v>208</v>
      </c>
      <c r="AP6" s="91" t="s">
        <v>207</v>
      </c>
      <c r="AQ6" s="91" t="s">
        <v>208</v>
      </c>
      <c r="AR6" s="91" t="s">
        <v>207</v>
      </c>
      <c r="AS6" s="91" t="s">
        <v>208</v>
      </c>
      <c r="AT6" s="91" t="s">
        <v>684</v>
      </c>
      <c r="AU6" s="91" t="s">
        <v>685</v>
      </c>
      <c r="AV6" s="91" t="s">
        <v>207</v>
      </c>
      <c r="AW6" s="91" t="s">
        <v>208</v>
      </c>
      <c r="AX6" s="644" t="s">
        <v>209</v>
      </c>
    </row>
    <row r="7" spans="1:50" s="97" customFormat="1" ht="9" customHeight="1">
      <c r="A7" s="645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9"/>
      <c r="AI7" s="100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646"/>
    </row>
    <row r="8" spans="1:50" ht="19.350000000000001" customHeight="1">
      <c r="A8" s="647" t="s">
        <v>210</v>
      </c>
      <c r="B8" s="127">
        <v>0</v>
      </c>
      <c r="C8" s="127">
        <v>0</v>
      </c>
      <c r="D8" s="127"/>
      <c r="E8" s="127"/>
      <c r="F8" s="127"/>
      <c r="G8" s="127"/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0</v>
      </c>
      <c r="AJ8" s="101" t="s">
        <v>211</v>
      </c>
      <c r="AK8" s="102">
        <v>10.6</v>
      </c>
      <c r="AL8" s="127">
        <v>0</v>
      </c>
      <c r="AM8" s="127">
        <v>0</v>
      </c>
      <c r="AN8" s="127">
        <v>0</v>
      </c>
      <c r="AO8" s="127">
        <v>0</v>
      </c>
      <c r="AP8" s="127">
        <v>0</v>
      </c>
      <c r="AQ8" s="127">
        <v>0</v>
      </c>
      <c r="AR8" s="127">
        <v>0</v>
      </c>
      <c r="AS8" s="127">
        <v>0</v>
      </c>
      <c r="AT8" s="127"/>
      <c r="AU8" s="127"/>
      <c r="AV8" s="127">
        <v>0</v>
      </c>
      <c r="AW8" s="127">
        <v>0</v>
      </c>
      <c r="AX8" s="648">
        <f>SUM(C8,I8,K8,M8,O8,Q8,S8,U8,W8,Y8,AA8,AC8,AE8,AG8,AI8,AK8,AM8,AW8)</f>
        <v>10.6</v>
      </c>
    </row>
    <row r="9" spans="1:50" ht="19.350000000000001" customHeight="1">
      <c r="A9" s="647" t="s">
        <v>212</v>
      </c>
      <c r="B9" s="127">
        <v>0</v>
      </c>
      <c r="C9" s="127">
        <v>0</v>
      </c>
      <c r="D9" s="127"/>
      <c r="E9" s="127"/>
      <c r="F9" s="127"/>
      <c r="G9" s="127"/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0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01" t="s">
        <v>213</v>
      </c>
      <c r="AI9" s="102">
        <v>154.9</v>
      </c>
      <c r="AJ9" s="101" t="s">
        <v>214</v>
      </c>
      <c r="AK9" s="102">
        <v>10.6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7"/>
      <c r="AU9" s="127"/>
      <c r="AV9" s="127">
        <v>0</v>
      </c>
      <c r="AW9" s="127">
        <v>0</v>
      </c>
      <c r="AX9" s="648">
        <f>SUM(C9,I9,K9,M9,O9,Q9,S9,U9,W9,Y9,AA9,AC9,AE9,AG9,AI9,AK9,AM9,AW9)</f>
        <v>165.5</v>
      </c>
    </row>
    <row r="10" spans="1:50" ht="19.350000000000001" customHeight="1">
      <c r="A10" s="647" t="s">
        <v>215</v>
      </c>
      <c r="B10" s="127">
        <v>0</v>
      </c>
      <c r="C10" s="127">
        <v>0</v>
      </c>
      <c r="D10" s="127"/>
      <c r="E10" s="127"/>
      <c r="F10" s="127"/>
      <c r="G10" s="127"/>
      <c r="H10" s="127">
        <v>0</v>
      </c>
      <c r="I10" s="127">
        <v>0</v>
      </c>
      <c r="J10" s="127">
        <v>0</v>
      </c>
      <c r="K10" s="127">
        <v>0</v>
      </c>
      <c r="L10" s="101" t="s">
        <v>18</v>
      </c>
      <c r="M10" s="103">
        <v>41.5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01" t="s">
        <v>216</v>
      </c>
      <c r="U10" s="102">
        <v>27</v>
      </c>
      <c r="V10" s="101" t="s">
        <v>217</v>
      </c>
      <c r="W10" s="102">
        <v>18.2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01" t="s">
        <v>213</v>
      </c>
      <c r="AI10" s="102">
        <v>154.9</v>
      </c>
      <c r="AJ10" s="101" t="s">
        <v>218</v>
      </c>
      <c r="AK10" s="102">
        <v>103.8</v>
      </c>
      <c r="AL10" s="127">
        <v>0</v>
      </c>
      <c r="AM10" s="127">
        <v>0</v>
      </c>
      <c r="AN10" s="127">
        <v>0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7"/>
      <c r="AU10" s="127"/>
      <c r="AV10" s="127">
        <v>0</v>
      </c>
      <c r="AW10" s="127">
        <v>0</v>
      </c>
      <c r="AX10" s="648">
        <f>SUM(C10,I10,K10,M10,O10,Q10,S10,U10,W10,Y10,AA10,AC10,AE10,AG10,AI10,AK10,AM10,AW10)</f>
        <v>345.40000000000003</v>
      </c>
    </row>
    <row r="11" spans="1:50" ht="19.350000000000001" customHeight="1">
      <c r="A11" s="647" t="s">
        <v>219</v>
      </c>
      <c r="B11" s="127">
        <v>0</v>
      </c>
      <c r="C11" s="127">
        <v>0</v>
      </c>
      <c r="D11" s="127"/>
      <c r="E11" s="127"/>
      <c r="F11" s="127"/>
      <c r="G11" s="127"/>
      <c r="H11" s="127">
        <v>0</v>
      </c>
      <c r="I11" s="127">
        <v>0</v>
      </c>
      <c r="J11" s="127">
        <v>0</v>
      </c>
      <c r="K11" s="127">
        <v>0</v>
      </c>
      <c r="L11" s="101" t="s">
        <v>214</v>
      </c>
      <c r="M11" s="103">
        <v>41.5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01" t="s">
        <v>214</v>
      </c>
      <c r="U11" s="102">
        <v>27</v>
      </c>
      <c r="V11" s="101" t="s">
        <v>214</v>
      </c>
      <c r="W11" s="102">
        <v>18.2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01" t="s">
        <v>213</v>
      </c>
      <c r="AI11" s="102">
        <v>154.9</v>
      </c>
      <c r="AJ11" s="101" t="s">
        <v>214</v>
      </c>
      <c r="AK11" s="102">
        <v>103.8</v>
      </c>
      <c r="AL11" s="101" t="s">
        <v>220</v>
      </c>
      <c r="AM11" s="102">
        <v>61.5</v>
      </c>
      <c r="AN11" s="101" t="s">
        <v>220</v>
      </c>
      <c r="AO11" s="102">
        <v>61.5</v>
      </c>
      <c r="AP11" s="101" t="s">
        <v>220</v>
      </c>
      <c r="AQ11" s="102">
        <v>61.5</v>
      </c>
      <c r="AR11" s="101" t="s">
        <v>220</v>
      </c>
      <c r="AS11" s="102">
        <v>61.5</v>
      </c>
      <c r="AT11" s="102"/>
      <c r="AU11" s="102"/>
      <c r="AV11" s="127">
        <v>0</v>
      </c>
      <c r="AW11" s="127">
        <v>0</v>
      </c>
      <c r="AX11" s="648">
        <f>SUM(C11,I11,K11,M11,O11,Q11,S11,U11,W11,Y11,AA11,AC11,AE11,AG11,AI11,AK11,AM11,AW11)</f>
        <v>406.90000000000003</v>
      </c>
    </row>
    <row r="12" spans="1:50" ht="10.5" customHeight="1">
      <c r="A12" s="647" t="s">
        <v>221</v>
      </c>
      <c r="B12" s="127">
        <v>0</v>
      </c>
      <c r="C12" s="127">
        <v>0</v>
      </c>
      <c r="D12" s="127"/>
      <c r="E12" s="127"/>
      <c r="F12" s="127"/>
      <c r="G12" s="127"/>
      <c r="H12" s="127">
        <v>0</v>
      </c>
      <c r="I12" s="127">
        <v>0</v>
      </c>
      <c r="J12" s="127">
        <v>0</v>
      </c>
      <c r="K12" s="127">
        <v>0</v>
      </c>
      <c r="L12" s="101" t="s">
        <v>214</v>
      </c>
      <c r="M12" s="103">
        <v>41.5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01" t="s">
        <v>214</v>
      </c>
      <c r="U12" s="102">
        <v>27</v>
      </c>
      <c r="V12" s="101" t="s">
        <v>214</v>
      </c>
      <c r="W12" s="102">
        <v>18.2</v>
      </c>
      <c r="X12" s="128">
        <v>0</v>
      </c>
      <c r="Y12" s="128">
        <v>0</v>
      </c>
      <c r="Z12" s="128">
        <v>0</v>
      </c>
      <c r="AA12" s="128">
        <v>0</v>
      </c>
      <c r="AB12" s="128">
        <v>0</v>
      </c>
      <c r="AC12" s="128">
        <v>0</v>
      </c>
      <c r="AD12" s="128">
        <v>0</v>
      </c>
      <c r="AE12" s="128">
        <v>0</v>
      </c>
      <c r="AF12" s="128">
        <v>0</v>
      </c>
      <c r="AG12" s="128">
        <v>0</v>
      </c>
      <c r="AH12" s="101" t="s">
        <v>214</v>
      </c>
      <c r="AI12" s="102">
        <v>154.9</v>
      </c>
      <c r="AJ12" s="101" t="s">
        <v>214</v>
      </c>
      <c r="AK12" s="102">
        <v>103.8</v>
      </c>
      <c r="AL12" s="101" t="s">
        <v>214</v>
      </c>
      <c r="AM12" s="102">
        <v>61.5</v>
      </c>
      <c r="AN12" s="101" t="s">
        <v>214</v>
      </c>
      <c r="AO12" s="102">
        <v>61.5</v>
      </c>
      <c r="AP12" s="101" t="s">
        <v>214</v>
      </c>
      <c r="AQ12" s="102">
        <v>61.5</v>
      </c>
      <c r="AR12" s="101" t="s">
        <v>214</v>
      </c>
      <c r="AS12" s="102">
        <v>61.5</v>
      </c>
      <c r="AT12" s="102"/>
      <c r="AU12" s="102"/>
      <c r="AV12" s="129" t="s">
        <v>222</v>
      </c>
      <c r="AW12" s="128">
        <f>425.8-406.9</f>
        <v>18.900000000000034</v>
      </c>
      <c r="AX12" s="648">
        <f>SUM(C12,I12,K12,M12,O12,Q12,S12,U12,W12,Y12,AA12,AC12,AE12,AG12,AI12,AK12,AM12,AW12)</f>
        <v>425.80000000000007</v>
      </c>
    </row>
    <row r="13" spans="1:50" ht="17.100000000000001" customHeight="1">
      <c r="A13" s="649" t="s">
        <v>223</v>
      </c>
      <c r="B13" s="290">
        <v>0</v>
      </c>
      <c r="C13" s="290">
        <v>0</v>
      </c>
      <c r="D13" s="290"/>
      <c r="E13" s="290"/>
      <c r="F13" s="290"/>
      <c r="G13" s="290"/>
      <c r="H13" s="290">
        <v>0</v>
      </c>
      <c r="I13" s="290">
        <v>0</v>
      </c>
      <c r="J13" s="290">
        <v>0</v>
      </c>
      <c r="K13" s="290">
        <v>0</v>
      </c>
      <c r="L13" s="290">
        <v>0</v>
      </c>
      <c r="M13" s="322">
        <v>41.5</v>
      </c>
      <c r="N13" s="290">
        <v>0</v>
      </c>
      <c r="O13" s="290">
        <v>0</v>
      </c>
      <c r="P13" s="290">
        <v>0</v>
      </c>
      <c r="Q13" s="291">
        <v>0</v>
      </c>
      <c r="R13" s="290">
        <v>0</v>
      </c>
      <c r="S13" s="290">
        <v>0</v>
      </c>
      <c r="T13" s="292" t="s">
        <v>214</v>
      </c>
      <c r="U13" s="293">
        <v>27</v>
      </c>
      <c r="V13" s="292" t="s">
        <v>214</v>
      </c>
      <c r="W13" s="293">
        <v>31.4</v>
      </c>
      <c r="X13" s="476" t="s">
        <v>214</v>
      </c>
      <c r="Y13" s="293">
        <v>19.5</v>
      </c>
      <c r="Z13" s="294">
        <v>0</v>
      </c>
      <c r="AA13" s="290">
        <v>0</v>
      </c>
      <c r="AB13" s="294">
        <v>0</v>
      </c>
      <c r="AC13" s="290">
        <v>0</v>
      </c>
      <c r="AD13" s="290">
        <v>0</v>
      </c>
      <c r="AE13" s="290">
        <v>0</v>
      </c>
      <c r="AF13" s="290">
        <v>0</v>
      </c>
      <c r="AG13" s="290">
        <v>0</v>
      </c>
      <c r="AH13" s="476" t="s">
        <v>214</v>
      </c>
      <c r="AI13" s="295">
        <v>218.8</v>
      </c>
      <c r="AJ13" s="292" t="s">
        <v>214</v>
      </c>
      <c r="AK13" s="293">
        <v>103.8</v>
      </c>
      <c r="AL13" s="476" t="s">
        <v>214</v>
      </c>
      <c r="AM13" s="295">
        <v>61.5</v>
      </c>
      <c r="AN13" s="476" t="s">
        <v>214</v>
      </c>
      <c r="AO13" s="295">
        <v>61.5</v>
      </c>
      <c r="AP13" s="476" t="s">
        <v>214</v>
      </c>
      <c r="AQ13" s="295">
        <v>61.5</v>
      </c>
      <c r="AR13" s="476" t="s">
        <v>214</v>
      </c>
      <c r="AS13" s="295">
        <v>61.5</v>
      </c>
      <c r="AT13" s="295"/>
      <c r="AU13" s="295"/>
      <c r="AV13" s="476" t="s">
        <v>214</v>
      </c>
      <c r="AW13" s="296">
        <v>18.899999999999999</v>
      </c>
      <c r="AX13" s="650">
        <v>522.4</v>
      </c>
    </row>
    <row r="14" spans="1:50" ht="17.100000000000001" customHeight="1">
      <c r="A14" s="649" t="s">
        <v>224</v>
      </c>
      <c r="B14" s="290">
        <v>0</v>
      </c>
      <c r="C14" s="290">
        <v>0</v>
      </c>
      <c r="D14" s="290"/>
      <c r="E14" s="290"/>
      <c r="F14" s="290"/>
      <c r="G14" s="290"/>
      <c r="H14" s="290">
        <v>0</v>
      </c>
      <c r="I14" s="290">
        <v>0</v>
      </c>
      <c r="J14" s="290">
        <v>0</v>
      </c>
      <c r="K14" s="290">
        <v>0</v>
      </c>
      <c r="L14" s="290">
        <v>0</v>
      </c>
      <c r="M14" s="322">
        <v>41.5</v>
      </c>
      <c r="N14" s="290">
        <v>0</v>
      </c>
      <c r="O14" s="290">
        <v>0</v>
      </c>
      <c r="P14" s="290">
        <v>0</v>
      </c>
      <c r="Q14" s="291">
        <v>0</v>
      </c>
      <c r="R14" s="290">
        <v>0</v>
      </c>
      <c r="S14" s="290">
        <v>0</v>
      </c>
      <c r="T14" s="292" t="s">
        <v>214</v>
      </c>
      <c r="U14" s="293">
        <v>27</v>
      </c>
      <c r="V14" s="292" t="s">
        <v>214</v>
      </c>
      <c r="W14" s="293">
        <v>31.4</v>
      </c>
      <c r="X14" s="476" t="s">
        <v>214</v>
      </c>
      <c r="Y14" s="293">
        <v>19.5</v>
      </c>
      <c r="Z14" s="294">
        <v>0</v>
      </c>
      <c r="AA14" s="290">
        <v>0</v>
      </c>
      <c r="AB14" s="294">
        <v>0</v>
      </c>
      <c r="AC14" s="290">
        <v>0</v>
      </c>
      <c r="AD14" s="290">
        <v>0</v>
      </c>
      <c r="AE14" s="290">
        <v>0</v>
      </c>
      <c r="AF14" s="290">
        <v>0</v>
      </c>
      <c r="AG14" s="290">
        <v>0</v>
      </c>
      <c r="AH14" s="476" t="s">
        <v>214</v>
      </c>
      <c r="AI14" s="295">
        <v>218.8</v>
      </c>
      <c r="AJ14" s="292" t="s">
        <v>214</v>
      </c>
      <c r="AK14" s="293">
        <v>103.8</v>
      </c>
      <c r="AL14" s="476" t="s">
        <v>214</v>
      </c>
      <c r="AM14" s="295">
        <v>61.5</v>
      </c>
      <c r="AN14" s="476" t="s">
        <v>214</v>
      </c>
      <c r="AO14" s="295">
        <v>61.5</v>
      </c>
      <c r="AP14" s="476" t="s">
        <v>214</v>
      </c>
      <c r="AQ14" s="295">
        <v>61.5</v>
      </c>
      <c r="AR14" s="476" t="s">
        <v>214</v>
      </c>
      <c r="AS14" s="295">
        <v>61.5</v>
      </c>
      <c r="AT14" s="295"/>
      <c r="AU14" s="295"/>
      <c r="AV14" s="476" t="s">
        <v>214</v>
      </c>
      <c r="AW14" s="296">
        <v>18.899999999999999</v>
      </c>
      <c r="AX14" s="650">
        <v>522.4</v>
      </c>
    </row>
    <row r="15" spans="1:50" ht="17.100000000000001" customHeight="1">
      <c r="A15" s="649" t="s">
        <v>225</v>
      </c>
      <c r="B15" s="290">
        <v>0</v>
      </c>
      <c r="C15" s="290">
        <v>0</v>
      </c>
      <c r="D15" s="290"/>
      <c r="E15" s="290"/>
      <c r="F15" s="290"/>
      <c r="G15" s="290"/>
      <c r="H15" s="290">
        <v>0</v>
      </c>
      <c r="I15" s="290">
        <v>0</v>
      </c>
      <c r="J15" s="290">
        <v>0</v>
      </c>
      <c r="K15" s="290">
        <v>0</v>
      </c>
      <c r="L15" s="290">
        <v>0</v>
      </c>
      <c r="M15" s="322">
        <v>41.5</v>
      </c>
      <c r="N15" s="290">
        <v>0</v>
      </c>
      <c r="O15" s="290">
        <v>0</v>
      </c>
      <c r="P15" s="290">
        <v>0</v>
      </c>
      <c r="Q15" s="291">
        <v>0</v>
      </c>
      <c r="R15" s="290">
        <v>0</v>
      </c>
      <c r="S15" s="290">
        <v>0</v>
      </c>
      <c r="T15" s="292" t="s">
        <v>214</v>
      </c>
      <c r="U15" s="293">
        <v>27</v>
      </c>
      <c r="V15" s="292" t="s">
        <v>214</v>
      </c>
      <c r="W15" s="293">
        <v>32.4</v>
      </c>
      <c r="X15" s="476" t="s">
        <v>214</v>
      </c>
      <c r="Y15" s="293">
        <v>19.5</v>
      </c>
      <c r="Z15" s="294">
        <v>0</v>
      </c>
      <c r="AA15" s="290">
        <v>0</v>
      </c>
      <c r="AB15" s="476" t="s">
        <v>226</v>
      </c>
      <c r="AC15" s="295">
        <v>5.5</v>
      </c>
      <c r="AD15" s="294">
        <v>0</v>
      </c>
      <c r="AE15" s="290">
        <v>0</v>
      </c>
      <c r="AF15" s="290">
        <v>0</v>
      </c>
      <c r="AG15" s="290">
        <v>0</v>
      </c>
      <c r="AH15" s="476" t="s">
        <v>214</v>
      </c>
      <c r="AI15" s="295">
        <v>218.8</v>
      </c>
      <c r="AJ15" s="292" t="s">
        <v>214</v>
      </c>
      <c r="AK15" s="293">
        <v>103.8</v>
      </c>
      <c r="AL15" s="476" t="s">
        <v>214</v>
      </c>
      <c r="AM15" s="295">
        <v>61.5</v>
      </c>
      <c r="AN15" s="476" t="s">
        <v>214</v>
      </c>
      <c r="AO15" s="295">
        <v>61.5</v>
      </c>
      <c r="AP15" s="476" t="s">
        <v>214</v>
      </c>
      <c r="AQ15" s="295">
        <v>61.5</v>
      </c>
      <c r="AR15" s="476" t="s">
        <v>214</v>
      </c>
      <c r="AS15" s="295">
        <v>61.5</v>
      </c>
      <c r="AT15" s="295"/>
      <c r="AU15" s="295"/>
      <c r="AV15" s="476" t="s">
        <v>214</v>
      </c>
      <c r="AW15" s="296">
        <v>18.899999999999999</v>
      </c>
      <c r="AX15" s="650">
        <v>528.9</v>
      </c>
    </row>
    <row r="16" spans="1:50" ht="17.100000000000001" customHeight="1">
      <c r="A16" s="649" t="s">
        <v>227</v>
      </c>
      <c r="B16" s="290">
        <v>0</v>
      </c>
      <c r="C16" s="290">
        <v>0</v>
      </c>
      <c r="D16" s="290"/>
      <c r="E16" s="290"/>
      <c r="F16" s="290"/>
      <c r="G16" s="290"/>
      <c r="H16" s="290">
        <v>0</v>
      </c>
      <c r="I16" s="290">
        <v>0</v>
      </c>
      <c r="J16" s="290">
        <v>0</v>
      </c>
      <c r="K16" s="290">
        <v>0</v>
      </c>
      <c r="L16" s="290">
        <v>0</v>
      </c>
      <c r="M16" s="322">
        <v>41.5</v>
      </c>
      <c r="N16" s="290">
        <v>0</v>
      </c>
      <c r="O16" s="290">
        <v>0</v>
      </c>
      <c r="P16" s="290">
        <v>0</v>
      </c>
      <c r="Q16" s="291">
        <v>0</v>
      </c>
      <c r="R16" s="290">
        <v>0</v>
      </c>
      <c r="S16" s="290">
        <v>0</v>
      </c>
      <c r="T16" s="292" t="s">
        <v>214</v>
      </c>
      <c r="U16" s="293">
        <v>27</v>
      </c>
      <c r="V16" s="292" t="s">
        <v>214</v>
      </c>
      <c r="W16" s="293">
        <v>32.4</v>
      </c>
      <c r="X16" s="476" t="s">
        <v>214</v>
      </c>
      <c r="Y16" s="293">
        <v>19.5</v>
      </c>
      <c r="Z16" s="476" t="s">
        <v>228</v>
      </c>
      <c r="AA16" s="295">
        <v>18.5</v>
      </c>
      <c r="AB16" s="476" t="s">
        <v>229</v>
      </c>
      <c r="AC16" s="295">
        <v>14.4</v>
      </c>
      <c r="AD16" s="294">
        <v>0</v>
      </c>
      <c r="AE16" s="290">
        <v>0</v>
      </c>
      <c r="AF16" s="290">
        <v>0</v>
      </c>
      <c r="AG16" s="290">
        <v>0</v>
      </c>
      <c r="AH16" s="476" t="s">
        <v>214</v>
      </c>
      <c r="AI16" s="295">
        <v>218.8</v>
      </c>
      <c r="AJ16" s="292" t="s">
        <v>214</v>
      </c>
      <c r="AK16" s="293">
        <v>103.8</v>
      </c>
      <c r="AL16" s="476" t="s">
        <v>214</v>
      </c>
      <c r="AM16" s="295">
        <v>61.5</v>
      </c>
      <c r="AN16" s="476" t="s">
        <v>214</v>
      </c>
      <c r="AO16" s="295">
        <v>61.5</v>
      </c>
      <c r="AP16" s="476" t="s">
        <v>214</v>
      </c>
      <c r="AQ16" s="295">
        <v>61.5</v>
      </c>
      <c r="AR16" s="476" t="s">
        <v>214</v>
      </c>
      <c r="AS16" s="295">
        <v>61.5</v>
      </c>
      <c r="AT16" s="295"/>
      <c r="AU16" s="295"/>
      <c r="AV16" s="476" t="s">
        <v>214</v>
      </c>
      <c r="AW16" s="296">
        <v>18.899999999999999</v>
      </c>
      <c r="AX16" s="650">
        <v>556.29999999999995</v>
      </c>
    </row>
    <row r="17" spans="1:50" ht="17.100000000000001" customHeight="1">
      <c r="A17" s="649" t="s">
        <v>230</v>
      </c>
      <c r="B17" s="290">
        <v>0</v>
      </c>
      <c r="C17" s="290">
        <v>0</v>
      </c>
      <c r="D17" s="290"/>
      <c r="E17" s="290"/>
      <c r="F17" s="290"/>
      <c r="G17" s="290"/>
      <c r="H17" s="290">
        <v>0</v>
      </c>
      <c r="I17" s="290">
        <v>0</v>
      </c>
      <c r="J17" s="290">
        <v>0</v>
      </c>
      <c r="K17" s="290">
        <v>0</v>
      </c>
      <c r="L17" s="290">
        <v>0</v>
      </c>
      <c r="M17" s="322">
        <v>41.5</v>
      </c>
      <c r="N17" s="290">
        <v>0</v>
      </c>
      <c r="O17" s="290">
        <v>0</v>
      </c>
      <c r="P17" s="290">
        <v>0</v>
      </c>
      <c r="Q17" s="291">
        <v>0</v>
      </c>
      <c r="R17" s="290">
        <v>0</v>
      </c>
      <c r="S17" s="290">
        <v>0</v>
      </c>
      <c r="T17" s="292" t="s">
        <v>214</v>
      </c>
      <c r="U17" s="293">
        <v>27</v>
      </c>
      <c r="V17" s="292" t="s">
        <v>214</v>
      </c>
      <c r="W17" s="293">
        <v>32.4</v>
      </c>
      <c r="X17" s="476" t="s">
        <v>214</v>
      </c>
      <c r="Y17" s="293">
        <v>19.5</v>
      </c>
      <c r="Z17" s="476" t="s">
        <v>214</v>
      </c>
      <c r="AA17" s="295">
        <v>18.5</v>
      </c>
      <c r="AB17" s="476" t="s">
        <v>214</v>
      </c>
      <c r="AC17" s="295">
        <v>14.4</v>
      </c>
      <c r="AD17" s="294">
        <v>0</v>
      </c>
      <c r="AE17" s="290">
        <v>0</v>
      </c>
      <c r="AF17" s="290">
        <v>0</v>
      </c>
      <c r="AG17" s="290">
        <v>0</v>
      </c>
      <c r="AH17" s="476" t="s">
        <v>214</v>
      </c>
      <c r="AI17" s="295">
        <v>218.8</v>
      </c>
      <c r="AJ17" s="292" t="s">
        <v>214</v>
      </c>
      <c r="AK17" s="293">
        <v>103.8</v>
      </c>
      <c r="AL17" s="476" t="s">
        <v>214</v>
      </c>
      <c r="AM17" s="295">
        <v>61.5</v>
      </c>
      <c r="AN17" s="476" t="s">
        <v>214</v>
      </c>
      <c r="AO17" s="295">
        <v>61.5</v>
      </c>
      <c r="AP17" s="476" t="s">
        <v>214</v>
      </c>
      <c r="AQ17" s="295">
        <v>61.5</v>
      </c>
      <c r="AR17" s="476" t="s">
        <v>214</v>
      </c>
      <c r="AS17" s="295">
        <v>61.5</v>
      </c>
      <c r="AT17" s="295"/>
      <c r="AU17" s="295"/>
      <c r="AV17" s="476" t="s">
        <v>214</v>
      </c>
      <c r="AW17" s="296">
        <v>18.899999999999999</v>
      </c>
      <c r="AX17" s="650">
        <v>556.29999999999995</v>
      </c>
    </row>
    <row r="18" spans="1:50" ht="16.350000000000001" customHeight="1">
      <c r="A18" s="649"/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322"/>
      <c r="N18" s="290"/>
      <c r="O18" s="290"/>
      <c r="P18" s="290"/>
      <c r="Q18" s="291"/>
      <c r="R18" s="290"/>
      <c r="S18" s="290"/>
      <c r="T18" s="292"/>
      <c r="U18" s="293"/>
      <c r="V18" s="292"/>
      <c r="W18" s="293"/>
      <c r="X18" s="476"/>
      <c r="Y18" s="293"/>
      <c r="Z18" s="476"/>
      <c r="AA18" s="295"/>
      <c r="AB18" s="476"/>
      <c r="AC18" s="295"/>
      <c r="AD18" s="294"/>
      <c r="AE18" s="290"/>
      <c r="AF18" s="290"/>
      <c r="AG18" s="290"/>
      <c r="AH18" s="476"/>
      <c r="AI18" s="295"/>
      <c r="AJ18" s="292"/>
      <c r="AK18" s="293"/>
      <c r="AL18" s="476"/>
      <c r="AM18" s="295"/>
      <c r="AN18" s="476"/>
      <c r="AO18" s="295"/>
      <c r="AP18" s="476"/>
      <c r="AQ18" s="295"/>
      <c r="AR18" s="476"/>
      <c r="AS18" s="295"/>
      <c r="AT18" s="295"/>
      <c r="AU18" s="295"/>
      <c r="AV18" s="476"/>
      <c r="AW18" s="296"/>
      <c r="AX18" s="650"/>
    </row>
    <row r="19" spans="1:50" ht="17.100000000000001" customHeight="1">
      <c r="A19" s="649" t="s">
        <v>231</v>
      </c>
      <c r="B19" s="290">
        <v>0</v>
      </c>
      <c r="C19" s="290">
        <v>0</v>
      </c>
      <c r="D19" s="290"/>
      <c r="E19" s="290"/>
      <c r="F19" s="290"/>
      <c r="G19" s="290"/>
      <c r="H19" s="290">
        <v>0</v>
      </c>
      <c r="I19" s="290">
        <v>0</v>
      </c>
      <c r="J19" s="290">
        <v>0</v>
      </c>
      <c r="K19" s="290">
        <v>0</v>
      </c>
      <c r="L19" s="290">
        <v>0</v>
      </c>
      <c r="M19" s="322">
        <v>41.5</v>
      </c>
      <c r="N19" s="290">
        <v>0</v>
      </c>
      <c r="O19" s="290">
        <v>0</v>
      </c>
      <c r="P19" s="290">
        <v>0</v>
      </c>
      <c r="Q19" s="291">
        <v>0</v>
      </c>
      <c r="R19" s="290">
        <v>0</v>
      </c>
      <c r="S19" s="290">
        <v>0</v>
      </c>
      <c r="T19" s="292" t="s">
        <v>214</v>
      </c>
      <c r="U19" s="293">
        <v>27</v>
      </c>
      <c r="V19" s="292" t="s">
        <v>214</v>
      </c>
      <c r="W19" s="293">
        <v>32.4</v>
      </c>
      <c r="X19" s="476" t="s">
        <v>214</v>
      </c>
      <c r="Y19" s="293">
        <v>19.5</v>
      </c>
      <c r="Z19" s="476" t="s">
        <v>214</v>
      </c>
      <c r="AA19" s="295">
        <v>18.5</v>
      </c>
      <c r="AB19" s="476" t="s">
        <v>214</v>
      </c>
      <c r="AC19" s="295">
        <v>14.4</v>
      </c>
      <c r="AD19" s="476" t="s">
        <v>232</v>
      </c>
      <c r="AE19" s="295">
        <v>19.2</v>
      </c>
      <c r="AF19" s="290">
        <v>0</v>
      </c>
      <c r="AG19" s="290">
        <v>0</v>
      </c>
      <c r="AH19" s="476" t="s">
        <v>214</v>
      </c>
      <c r="AI19" s="295">
        <v>218.8</v>
      </c>
      <c r="AJ19" s="292" t="s">
        <v>214</v>
      </c>
      <c r="AK19" s="293">
        <v>103.8</v>
      </c>
      <c r="AL19" s="476" t="s">
        <v>214</v>
      </c>
      <c r="AM19" s="295">
        <v>61.5</v>
      </c>
      <c r="AN19" s="476" t="s">
        <v>214</v>
      </c>
      <c r="AO19" s="295">
        <v>61.5</v>
      </c>
      <c r="AP19" s="476" t="s">
        <v>214</v>
      </c>
      <c r="AQ19" s="295">
        <v>61.5</v>
      </c>
      <c r="AR19" s="476" t="s">
        <v>214</v>
      </c>
      <c r="AS19" s="295">
        <v>61.5</v>
      </c>
      <c r="AT19" s="295"/>
      <c r="AU19" s="295"/>
      <c r="AV19" s="476" t="s">
        <v>214</v>
      </c>
      <c r="AW19" s="296">
        <v>18.899999999999999</v>
      </c>
      <c r="AX19" s="650">
        <v>575.5</v>
      </c>
    </row>
    <row r="20" spans="1:50" ht="17.100000000000001" customHeight="1">
      <c r="A20" s="649" t="s">
        <v>233</v>
      </c>
      <c r="B20" s="290">
        <v>0</v>
      </c>
      <c r="C20" s="290">
        <v>0</v>
      </c>
      <c r="D20" s="290"/>
      <c r="E20" s="290"/>
      <c r="F20" s="290"/>
      <c r="G20" s="290"/>
      <c r="H20" s="290">
        <v>0</v>
      </c>
      <c r="I20" s="290">
        <v>0</v>
      </c>
      <c r="J20" s="290">
        <v>0</v>
      </c>
      <c r="K20" s="290">
        <v>0</v>
      </c>
      <c r="L20" s="290">
        <v>0</v>
      </c>
      <c r="M20" s="322">
        <v>41.5</v>
      </c>
      <c r="N20" s="290">
        <v>0</v>
      </c>
      <c r="O20" s="290">
        <v>0</v>
      </c>
      <c r="P20" s="290">
        <v>0</v>
      </c>
      <c r="Q20" s="291">
        <v>0</v>
      </c>
      <c r="R20" s="290">
        <v>0</v>
      </c>
      <c r="S20" s="290">
        <v>0</v>
      </c>
      <c r="T20" s="292" t="s">
        <v>214</v>
      </c>
      <c r="U20" s="293">
        <v>27</v>
      </c>
      <c r="V20" s="292" t="s">
        <v>214</v>
      </c>
      <c r="W20" s="293">
        <v>32.4</v>
      </c>
      <c r="X20" s="476" t="s">
        <v>214</v>
      </c>
      <c r="Y20" s="293">
        <v>19.5</v>
      </c>
      <c r="Z20" s="476" t="s">
        <v>214</v>
      </c>
      <c r="AA20" s="295">
        <v>18.5</v>
      </c>
      <c r="AB20" s="476" t="s">
        <v>214</v>
      </c>
      <c r="AC20" s="295">
        <v>14.4</v>
      </c>
      <c r="AD20" s="476" t="s">
        <v>214</v>
      </c>
      <c r="AE20" s="295">
        <v>19.2</v>
      </c>
      <c r="AF20" s="290">
        <v>0</v>
      </c>
      <c r="AG20" s="290">
        <v>0</v>
      </c>
      <c r="AH20" s="476" t="s">
        <v>214</v>
      </c>
      <c r="AI20" s="295">
        <v>218.8</v>
      </c>
      <c r="AJ20" s="292" t="s">
        <v>214</v>
      </c>
      <c r="AK20" s="293">
        <v>103.8</v>
      </c>
      <c r="AL20" s="476" t="s">
        <v>234</v>
      </c>
      <c r="AM20" s="295">
        <v>148.5</v>
      </c>
      <c r="AN20" s="476" t="s">
        <v>214</v>
      </c>
      <c r="AO20" s="290">
        <v>0</v>
      </c>
      <c r="AP20" s="476" t="s">
        <v>214</v>
      </c>
      <c r="AQ20" s="290">
        <v>0</v>
      </c>
      <c r="AR20" s="476" t="s">
        <v>214</v>
      </c>
      <c r="AS20" s="290">
        <v>0</v>
      </c>
      <c r="AT20" s="290"/>
      <c r="AU20" s="290"/>
      <c r="AV20" s="476" t="s">
        <v>214</v>
      </c>
      <c r="AW20" s="296">
        <v>18.899999999999999</v>
      </c>
      <c r="AX20" s="650">
        <v>662.5</v>
      </c>
    </row>
    <row r="21" spans="1:50" ht="17.100000000000001" customHeight="1">
      <c r="A21" s="649" t="s">
        <v>235</v>
      </c>
      <c r="B21" s="290">
        <v>0</v>
      </c>
      <c r="C21" s="290">
        <v>0</v>
      </c>
      <c r="D21" s="290"/>
      <c r="E21" s="290"/>
      <c r="F21" s="290"/>
      <c r="G21" s="290"/>
      <c r="H21" s="290">
        <v>0</v>
      </c>
      <c r="I21" s="290">
        <v>0</v>
      </c>
      <c r="J21" s="290">
        <v>0</v>
      </c>
      <c r="K21" s="290">
        <v>0</v>
      </c>
      <c r="L21" s="290">
        <v>0</v>
      </c>
      <c r="M21" s="322">
        <v>41.5</v>
      </c>
      <c r="N21" s="290">
        <v>0</v>
      </c>
      <c r="O21" s="290">
        <v>0</v>
      </c>
      <c r="P21" s="290">
        <v>0</v>
      </c>
      <c r="Q21" s="291">
        <v>0</v>
      </c>
      <c r="R21" s="290">
        <v>0</v>
      </c>
      <c r="S21" s="290">
        <v>0</v>
      </c>
      <c r="T21" s="292" t="s">
        <v>214</v>
      </c>
      <c r="U21" s="293">
        <v>27</v>
      </c>
      <c r="V21" s="292" t="s">
        <v>214</v>
      </c>
      <c r="W21" s="293">
        <v>32.4</v>
      </c>
      <c r="X21" s="476" t="s">
        <v>214</v>
      </c>
      <c r="Y21" s="293">
        <v>19.5</v>
      </c>
      <c r="Z21" s="292" t="s">
        <v>214</v>
      </c>
      <c r="AA21" s="295">
        <v>18.5</v>
      </c>
      <c r="AB21" s="476" t="s">
        <v>214</v>
      </c>
      <c r="AC21" s="295">
        <v>14.4</v>
      </c>
      <c r="AD21" s="476" t="s">
        <v>214</v>
      </c>
      <c r="AE21" s="295">
        <v>19.2</v>
      </c>
      <c r="AF21" s="290">
        <v>0</v>
      </c>
      <c r="AG21" s="290">
        <v>0</v>
      </c>
      <c r="AH21" s="476" t="s">
        <v>214</v>
      </c>
      <c r="AI21" s="295">
        <v>218.8</v>
      </c>
      <c r="AJ21" s="292" t="s">
        <v>214</v>
      </c>
      <c r="AK21" s="293">
        <v>103.8</v>
      </c>
      <c r="AL21" s="476" t="s">
        <v>214</v>
      </c>
      <c r="AM21" s="295">
        <v>148.5</v>
      </c>
      <c r="AN21" s="476" t="s">
        <v>214</v>
      </c>
      <c r="AO21" s="290">
        <v>0</v>
      </c>
      <c r="AP21" s="476" t="s">
        <v>214</v>
      </c>
      <c r="AQ21" s="290">
        <v>0</v>
      </c>
      <c r="AR21" s="476" t="s">
        <v>214</v>
      </c>
      <c r="AS21" s="290">
        <v>0</v>
      </c>
      <c r="AT21" s="290"/>
      <c r="AU21" s="290"/>
      <c r="AV21" s="476" t="s">
        <v>214</v>
      </c>
      <c r="AW21" s="296">
        <v>18.899999999999999</v>
      </c>
      <c r="AX21" s="650">
        <v>662.5</v>
      </c>
    </row>
    <row r="22" spans="1:50" ht="17.100000000000001" customHeight="1">
      <c r="A22" s="649" t="s">
        <v>236</v>
      </c>
      <c r="B22" s="290">
        <v>0</v>
      </c>
      <c r="C22" s="290">
        <v>0</v>
      </c>
      <c r="D22" s="290"/>
      <c r="E22" s="290"/>
      <c r="F22" s="290"/>
      <c r="G22" s="290"/>
      <c r="H22" s="290">
        <v>0</v>
      </c>
      <c r="I22" s="290">
        <v>0</v>
      </c>
      <c r="J22" s="290">
        <v>0</v>
      </c>
      <c r="K22" s="290">
        <v>0</v>
      </c>
      <c r="L22" s="290">
        <v>0</v>
      </c>
      <c r="M22" s="322">
        <v>41.5</v>
      </c>
      <c r="N22" s="290">
        <v>0</v>
      </c>
      <c r="O22" s="290">
        <v>0</v>
      </c>
      <c r="P22" s="290">
        <v>0</v>
      </c>
      <c r="Q22" s="291">
        <v>0</v>
      </c>
      <c r="R22" s="290">
        <v>0</v>
      </c>
      <c r="S22" s="290">
        <v>0</v>
      </c>
      <c r="T22" s="292" t="s">
        <v>214</v>
      </c>
      <c r="U22" s="293">
        <v>27</v>
      </c>
      <c r="V22" s="292" t="s">
        <v>214</v>
      </c>
      <c r="W22" s="293">
        <v>32.4</v>
      </c>
      <c r="X22" s="476" t="s">
        <v>214</v>
      </c>
      <c r="Y22" s="293">
        <v>19.5</v>
      </c>
      <c r="Z22" s="292" t="s">
        <v>214</v>
      </c>
      <c r="AA22" s="295">
        <v>18.5</v>
      </c>
      <c r="AB22" s="476" t="s">
        <v>214</v>
      </c>
      <c r="AC22" s="295">
        <v>14.4</v>
      </c>
      <c r="AD22" s="292" t="s">
        <v>214</v>
      </c>
      <c r="AE22" s="295">
        <v>19.2</v>
      </c>
      <c r="AF22" s="290">
        <v>0</v>
      </c>
      <c r="AG22" s="290">
        <v>0</v>
      </c>
      <c r="AH22" s="476" t="s">
        <v>214</v>
      </c>
      <c r="AI22" s="295">
        <v>218.8</v>
      </c>
      <c r="AJ22" s="292" t="s">
        <v>214</v>
      </c>
      <c r="AK22" s="293">
        <v>103.5</v>
      </c>
      <c r="AL22" s="476" t="s">
        <v>214</v>
      </c>
      <c r="AM22" s="295">
        <v>148.5</v>
      </c>
      <c r="AN22" s="476" t="s">
        <v>214</v>
      </c>
      <c r="AO22" s="290">
        <v>0</v>
      </c>
      <c r="AP22" s="476" t="s">
        <v>214</v>
      </c>
      <c r="AQ22" s="290">
        <v>0</v>
      </c>
      <c r="AR22" s="476" t="s">
        <v>214</v>
      </c>
      <c r="AS22" s="290">
        <v>0</v>
      </c>
      <c r="AT22" s="290"/>
      <c r="AU22" s="290"/>
      <c r="AV22" s="476" t="s">
        <v>214</v>
      </c>
      <c r="AW22" s="296">
        <v>18.899999999999999</v>
      </c>
      <c r="AX22" s="650">
        <v>662.2</v>
      </c>
    </row>
    <row r="23" spans="1:50" ht="17.100000000000001" customHeight="1">
      <c r="A23" s="649" t="s">
        <v>237</v>
      </c>
      <c r="B23" s="290">
        <v>0</v>
      </c>
      <c r="C23" s="290">
        <v>0</v>
      </c>
      <c r="D23" s="290"/>
      <c r="E23" s="290"/>
      <c r="F23" s="290"/>
      <c r="G23" s="290"/>
      <c r="H23" s="290">
        <v>0</v>
      </c>
      <c r="I23" s="290">
        <v>0</v>
      </c>
      <c r="J23" s="290">
        <v>0</v>
      </c>
      <c r="K23" s="290">
        <v>0</v>
      </c>
      <c r="L23" s="290">
        <v>0</v>
      </c>
      <c r="M23" s="322">
        <v>41.5</v>
      </c>
      <c r="N23" s="290">
        <v>0</v>
      </c>
      <c r="O23" s="290">
        <v>0</v>
      </c>
      <c r="P23" s="290">
        <v>0</v>
      </c>
      <c r="Q23" s="291">
        <v>0</v>
      </c>
      <c r="R23" s="290">
        <v>0</v>
      </c>
      <c r="S23" s="290">
        <v>0</v>
      </c>
      <c r="T23" s="292" t="s">
        <v>214</v>
      </c>
      <c r="U23" s="293">
        <v>27</v>
      </c>
      <c r="V23" s="292" t="s">
        <v>214</v>
      </c>
      <c r="W23" s="293">
        <v>32.4</v>
      </c>
      <c r="X23" s="476" t="s">
        <v>238</v>
      </c>
      <c r="Y23" s="293">
        <v>26</v>
      </c>
      <c r="Z23" s="292" t="s">
        <v>214</v>
      </c>
      <c r="AA23" s="295">
        <v>18.5</v>
      </c>
      <c r="AB23" s="292" t="s">
        <v>214</v>
      </c>
      <c r="AC23" s="295">
        <v>14.4</v>
      </c>
      <c r="AD23" s="292" t="s">
        <v>214</v>
      </c>
      <c r="AE23" s="295">
        <v>19.2</v>
      </c>
      <c r="AF23" s="290">
        <v>0</v>
      </c>
      <c r="AG23" s="290">
        <v>0</v>
      </c>
      <c r="AH23" s="476" t="s">
        <v>214</v>
      </c>
      <c r="AI23" s="295">
        <v>218.8</v>
      </c>
      <c r="AJ23" s="292" t="s">
        <v>214</v>
      </c>
      <c r="AK23" s="293">
        <v>103.5</v>
      </c>
      <c r="AL23" s="476" t="s">
        <v>214</v>
      </c>
      <c r="AM23" s="295">
        <v>148.5</v>
      </c>
      <c r="AN23" s="476" t="s">
        <v>214</v>
      </c>
      <c r="AO23" s="290">
        <v>0</v>
      </c>
      <c r="AP23" s="476" t="s">
        <v>214</v>
      </c>
      <c r="AQ23" s="290">
        <v>0</v>
      </c>
      <c r="AR23" s="476" t="s">
        <v>214</v>
      </c>
      <c r="AS23" s="290">
        <v>0</v>
      </c>
      <c r="AT23" s="290"/>
      <c r="AU23" s="290"/>
      <c r="AV23" s="476" t="s">
        <v>214</v>
      </c>
      <c r="AW23" s="296">
        <v>18.899999999999999</v>
      </c>
      <c r="AX23" s="650">
        <v>668.7</v>
      </c>
    </row>
    <row r="24" spans="1:50" ht="16.350000000000001" customHeight="1">
      <c r="A24" s="649"/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322"/>
      <c r="N24" s="290"/>
      <c r="O24" s="290"/>
      <c r="P24" s="290"/>
      <c r="Q24" s="291"/>
      <c r="R24" s="290"/>
      <c r="S24" s="290"/>
      <c r="T24" s="292"/>
      <c r="U24" s="293"/>
      <c r="V24" s="292"/>
      <c r="W24" s="293"/>
      <c r="X24" s="476"/>
      <c r="Y24" s="293"/>
      <c r="Z24" s="292"/>
      <c r="AA24" s="295"/>
      <c r="AB24" s="292"/>
      <c r="AC24" s="295"/>
      <c r="AD24" s="292"/>
      <c r="AE24" s="295"/>
      <c r="AF24" s="290"/>
      <c r="AG24" s="290"/>
      <c r="AH24" s="476"/>
      <c r="AI24" s="295"/>
      <c r="AJ24" s="292"/>
      <c r="AK24" s="293"/>
      <c r="AL24" s="476"/>
      <c r="AM24" s="295"/>
      <c r="AN24" s="290"/>
      <c r="AO24" s="290"/>
      <c r="AP24" s="476"/>
      <c r="AQ24" s="295"/>
      <c r="AR24" s="476"/>
      <c r="AS24" s="295"/>
      <c r="AT24" s="295"/>
      <c r="AU24" s="295"/>
      <c r="AV24" s="476"/>
      <c r="AW24" s="296"/>
      <c r="AX24" s="650"/>
    </row>
    <row r="25" spans="1:50" ht="17.100000000000001" customHeight="1">
      <c r="A25" s="649" t="s">
        <v>239</v>
      </c>
      <c r="B25" s="290">
        <v>0</v>
      </c>
      <c r="C25" s="290">
        <v>0</v>
      </c>
      <c r="D25" s="290"/>
      <c r="E25" s="290"/>
      <c r="F25" s="290"/>
      <c r="G25" s="290"/>
      <c r="H25" s="290">
        <v>0</v>
      </c>
      <c r="I25" s="290">
        <v>0</v>
      </c>
      <c r="J25" s="290">
        <v>0</v>
      </c>
      <c r="K25" s="290">
        <v>0</v>
      </c>
      <c r="L25" s="290">
        <v>0</v>
      </c>
      <c r="M25" s="322">
        <v>41.5</v>
      </c>
      <c r="N25" s="290">
        <v>0</v>
      </c>
      <c r="O25" s="290">
        <v>0</v>
      </c>
      <c r="P25" s="290">
        <v>0</v>
      </c>
      <c r="Q25" s="291">
        <v>0</v>
      </c>
      <c r="R25" s="290">
        <v>0</v>
      </c>
      <c r="S25" s="290">
        <v>0</v>
      </c>
      <c r="T25" s="292" t="s">
        <v>214</v>
      </c>
      <c r="U25" s="293">
        <v>27</v>
      </c>
      <c r="V25" s="292" t="s">
        <v>214</v>
      </c>
      <c r="W25" s="293">
        <v>32.4</v>
      </c>
      <c r="X25" s="476" t="s">
        <v>214</v>
      </c>
      <c r="Y25" s="293">
        <v>26</v>
      </c>
      <c r="Z25" s="292" t="s">
        <v>214</v>
      </c>
      <c r="AA25" s="295">
        <v>18.5</v>
      </c>
      <c r="AB25" s="292" t="s">
        <v>214</v>
      </c>
      <c r="AC25" s="295">
        <v>14.4</v>
      </c>
      <c r="AD25" s="292" t="s">
        <v>214</v>
      </c>
      <c r="AE25" s="295">
        <v>19.2</v>
      </c>
      <c r="AF25" s="290">
        <v>0</v>
      </c>
      <c r="AG25" s="290">
        <v>0</v>
      </c>
      <c r="AH25" s="476" t="s">
        <v>214</v>
      </c>
      <c r="AI25" s="295">
        <v>218.8</v>
      </c>
      <c r="AJ25" s="292" t="s">
        <v>214</v>
      </c>
      <c r="AK25" s="293">
        <v>103.5</v>
      </c>
      <c r="AL25" s="292" t="s">
        <v>214</v>
      </c>
      <c r="AM25" s="295">
        <v>148.5</v>
      </c>
      <c r="AN25" s="476" t="s">
        <v>214</v>
      </c>
      <c r="AO25" s="290">
        <v>0</v>
      </c>
      <c r="AP25" s="476" t="s">
        <v>214</v>
      </c>
      <c r="AQ25" s="290">
        <v>0</v>
      </c>
      <c r="AR25" s="476" t="s">
        <v>214</v>
      </c>
      <c r="AS25" s="290">
        <v>0</v>
      </c>
      <c r="AT25" s="290"/>
      <c r="AU25" s="290"/>
      <c r="AV25" s="476" t="s">
        <v>214</v>
      </c>
      <c r="AW25" s="296">
        <v>18.899999999999999</v>
      </c>
      <c r="AX25" s="650">
        <v>668.7</v>
      </c>
    </row>
    <row r="26" spans="1:50" ht="17.100000000000001" customHeight="1">
      <c r="A26" s="649" t="s">
        <v>240</v>
      </c>
      <c r="B26" s="290">
        <v>0</v>
      </c>
      <c r="C26" s="290">
        <v>0</v>
      </c>
      <c r="D26" s="290"/>
      <c r="E26" s="290"/>
      <c r="F26" s="290"/>
      <c r="G26" s="290"/>
      <c r="H26" s="290">
        <v>0</v>
      </c>
      <c r="I26" s="290">
        <v>0</v>
      </c>
      <c r="J26" s="290">
        <v>0</v>
      </c>
      <c r="K26" s="290">
        <v>0</v>
      </c>
      <c r="L26" s="290">
        <v>0</v>
      </c>
      <c r="M26" s="322">
        <v>41.5</v>
      </c>
      <c r="N26" s="290">
        <v>0</v>
      </c>
      <c r="O26" s="290">
        <v>0</v>
      </c>
      <c r="P26" s="290">
        <v>0</v>
      </c>
      <c r="Q26" s="291">
        <v>0</v>
      </c>
      <c r="R26" s="290">
        <v>0</v>
      </c>
      <c r="S26" s="290">
        <v>0</v>
      </c>
      <c r="T26" s="292" t="s">
        <v>19</v>
      </c>
      <c r="U26" s="293">
        <v>27</v>
      </c>
      <c r="V26" s="292" t="s">
        <v>19</v>
      </c>
      <c r="W26" s="293">
        <v>32.4</v>
      </c>
      <c r="X26" s="476" t="s">
        <v>19</v>
      </c>
      <c r="Y26" s="293">
        <v>26</v>
      </c>
      <c r="Z26" s="292" t="s">
        <v>19</v>
      </c>
      <c r="AA26" s="295">
        <v>18.5</v>
      </c>
      <c r="AB26" s="292" t="s">
        <v>19</v>
      </c>
      <c r="AC26" s="295">
        <v>14.4</v>
      </c>
      <c r="AD26" s="292" t="s">
        <v>19</v>
      </c>
      <c r="AE26" s="295">
        <v>19.2</v>
      </c>
      <c r="AF26" s="290">
        <v>0</v>
      </c>
      <c r="AG26" s="290">
        <v>0</v>
      </c>
      <c r="AH26" s="476" t="s">
        <v>19</v>
      </c>
      <c r="AI26" s="295">
        <v>218.8</v>
      </c>
      <c r="AJ26" s="292" t="s">
        <v>19</v>
      </c>
      <c r="AK26" s="293">
        <v>103.5</v>
      </c>
      <c r="AL26" s="292" t="s">
        <v>19</v>
      </c>
      <c r="AM26" s="295">
        <v>148.5</v>
      </c>
      <c r="AN26" s="476" t="s">
        <v>214</v>
      </c>
      <c r="AO26" s="290">
        <v>0</v>
      </c>
      <c r="AP26" s="476" t="s">
        <v>214</v>
      </c>
      <c r="AQ26" s="290">
        <v>0</v>
      </c>
      <c r="AR26" s="476" t="s">
        <v>214</v>
      </c>
      <c r="AS26" s="290">
        <v>0</v>
      </c>
      <c r="AT26" s="290"/>
      <c r="AU26" s="290"/>
      <c r="AV26" s="476" t="s">
        <v>214</v>
      </c>
      <c r="AW26" s="296">
        <v>18.899999999999999</v>
      </c>
      <c r="AX26" s="650">
        <v>668.7</v>
      </c>
    </row>
    <row r="27" spans="1:50" ht="17.100000000000001" customHeight="1">
      <c r="A27" s="649" t="s">
        <v>241</v>
      </c>
      <c r="B27" s="290">
        <v>0</v>
      </c>
      <c r="C27" s="290">
        <v>0</v>
      </c>
      <c r="D27" s="290"/>
      <c r="E27" s="290"/>
      <c r="F27" s="290"/>
      <c r="G27" s="290"/>
      <c r="H27" s="290">
        <v>0</v>
      </c>
      <c r="I27" s="290">
        <v>0</v>
      </c>
      <c r="J27" s="290">
        <v>0</v>
      </c>
      <c r="K27" s="290">
        <v>0</v>
      </c>
      <c r="L27" s="476" t="s">
        <v>20</v>
      </c>
      <c r="M27" s="322">
        <v>48.7</v>
      </c>
      <c r="N27" s="290">
        <v>0</v>
      </c>
      <c r="O27" s="290">
        <v>0</v>
      </c>
      <c r="P27" s="290">
        <v>0</v>
      </c>
      <c r="Q27" s="291">
        <v>0</v>
      </c>
      <c r="R27" s="290">
        <v>0</v>
      </c>
      <c r="S27" s="290">
        <v>0</v>
      </c>
      <c r="T27" s="292" t="s">
        <v>19</v>
      </c>
      <c r="U27" s="293">
        <v>27</v>
      </c>
      <c r="V27" s="292" t="s">
        <v>19</v>
      </c>
      <c r="W27" s="293">
        <v>32.4</v>
      </c>
      <c r="X27" s="476" t="s">
        <v>19</v>
      </c>
      <c r="Y27" s="293">
        <v>26</v>
      </c>
      <c r="Z27" s="476" t="s">
        <v>21</v>
      </c>
      <c r="AA27" s="295">
        <v>25.1</v>
      </c>
      <c r="AB27" s="292" t="s">
        <v>19</v>
      </c>
      <c r="AC27" s="295">
        <v>14.4</v>
      </c>
      <c r="AD27" s="292" t="s">
        <v>19</v>
      </c>
      <c r="AE27" s="295">
        <v>19.2</v>
      </c>
      <c r="AF27" s="290">
        <v>0</v>
      </c>
      <c r="AG27" s="290">
        <v>0</v>
      </c>
      <c r="AH27" s="476" t="s">
        <v>19</v>
      </c>
      <c r="AI27" s="295">
        <v>218.8</v>
      </c>
      <c r="AJ27" s="292" t="s">
        <v>19</v>
      </c>
      <c r="AK27" s="293">
        <v>103.5</v>
      </c>
      <c r="AL27" s="292" t="s">
        <v>19</v>
      </c>
      <c r="AM27" s="295">
        <v>148.5</v>
      </c>
      <c r="AN27" s="476" t="s">
        <v>214</v>
      </c>
      <c r="AO27" s="290">
        <v>0</v>
      </c>
      <c r="AP27" s="476" t="s">
        <v>214</v>
      </c>
      <c r="AQ27" s="290">
        <v>0</v>
      </c>
      <c r="AR27" s="476" t="s">
        <v>214</v>
      </c>
      <c r="AS27" s="290">
        <v>0</v>
      </c>
      <c r="AT27" s="290"/>
      <c r="AU27" s="290"/>
      <c r="AV27" s="476" t="s">
        <v>214</v>
      </c>
      <c r="AW27" s="296">
        <v>18.899999999999999</v>
      </c>
      <c r="AX27" s="650">
        <v>682.5</v>
      </c>
    </row>
    <row r="28" spans="1:50" s="531" customFormat="1" ht="17.100000000000001" customHeight="1">
      <c r="A28" s="651" t="s">
        <v>242</v>
      </c>
      <c r="B28" s="476" t="s">
        <v>243</v>
      </c>
      <c r="C28" s="476">
        <v>223.6</v>
      </c>
      <c r="D28" s="476"/>
      <c r="E28" s="476"/>
      <c r="F28" s="476"/>
      <c r="G28" s="476"/>
      <c r="H28" s="476" t="s">
        <v>188</v>
      </c>
      <c r="I28" s="297">
        <v>15</v>
      </c>
      <c r="J28" s="476" t="s">
        <v>244</v>
      </c>
      <c r="K28" s="297">
        <v>11.6</v>
      </c>
      <c r="L28" s="476" t="s">
        <v>245</v>
      </c>
      <c r="M28" s="323">
        <v>129.30000000000001</v>
      </c>
      <c r="N28" s="476" t="s">
        <v>246</v>
      </c>
      <c r="O28" s="297">
        <v>20.9</v>
      </c>
      <c r="P28" s="476" t="s">
        <v>247</v>
      </c>
      <c r="Q28" s="298">
        <v>133.9</v>
      </c>
      <c r="R28" s="476" t="s">
        <v>248</v>
      </c>
      <c r="S28" s="299">
        <v>252.5</v>
      </c>
      <c r="T28" s="292" t="s">
        <v>19</v>
      </c>
      <c r="U28" s="293">
        <v>27</v>
      </c>
      <c r="V28" s="292" t="s">
        <v>19</v>
      </c>
      <c r="W28" s="293">
        <v>32.4</v>
      </c>
      <c r="X28" s="476" t="s">
        <v>19</v>
      </c>
      <c r="Y28" s="293">
        <v>26</v>
      </c>
      <c r="Z28" s="476" t="s">
        <v>249</v>
      </c>
      <c r="AA28" s="293">
        <v>27.7</v>
      </c>
      <c r="AB28" s="292" t="s">
        <v>19</v>
      </c>
      <c r="AC28" s="293">
        <v>14.4</v>
      </c>
      <c r="AD28" s="292" t="s">
        <v>19</v>
      </c>
      <c r="AE28" s="293">
        <v>19.2</v>
      </c>
      <c r="AF28" s="300" t="s">
        <v>250</v>
      </c>
      <c r="AG28" s="301">
        <v>115</v>
      </c>
      <c r="AH28" s="476" t="s">
        <v>19</v>
      </c>
      <c r="AI28" s="293">
        <v>218.8</v>
      </c>
      <c r="AJ28" s="292" t="s">
        <v>19</v>
      </c>
      <c r="AK28" s="298">
        <v>103.5</v>
      </c>
      <c r="AL28" s="292" t="s">
        <v>19</v>
      </c>
      <c r="AM28" s="298">
        <v>148.5</v>
      </c>
      <c r="AN28" s="476" t="s">
        <v>214</v>
      </c>
      <c r="AO28" s="290">
        <v>0</v>
      </c>
      <c r="AP28" s="476" t="s">
        <v>214</v>
      </c>
      <c r="AQ28" s="290">
        <v>0</v>
      </c>
      <c r="AR28" s="476" t="s">
        <v>214</v>
      </c>
      <c r="AS28" s="290">
        <v>0</v>
      </c>
      <c r="AT28" s="290"/>
      <c r="AU28" s="290"/>
      <c r="AV28" s="476" t="s">
        <v>214</v>
      </c>
      <c r="AW28" s="299">
        <v>69.099999999999994</v>
      </c>
      <c r="AX28" s="652">
        <v>1588.4</v>
      </c>
    </row>
    <row r="29" spans="1:50" s="531" customFormat="1" ht="17.100000000000001" customHeight="1">
      <c r="A29" s="649" t="s">
        <v>251</v>
      </c>
      <c r="B29" s="476" t="s">
        <v>214</v>
      </c>
      <c r="C29" s="476">
        <v>223.6</v>
      </c>
      <c r="D29" s="476"/>
      <c r="E29" s="476"/>
      <c r="F29" s="476"/>
      <c r="G29" s="476"/>
      <c r="H29" s="476" t="s">
        <v>214</v>
      </c>
      <c r="I29" s="297">
        <v>15</v>
      </c>
      <c r="J29" s="476" t="s">
        <v>214</v>
      </c>
      <c r="K29" s="297">
        <v>11.6</v>
      </c>
      <c r="L29" s="476" t="s">
        <v>252</v>
      </c>
      <c r="M29" s="323">
        <v>161.6</v>
      </c>
      <c r="N29" s="476" t="s">
        <v>214</v>
      </c>
      <c r="O29" s="297">
        <v>20.9</v>
      </c>
      <c r="P29" s="476" t="s">
        <v>214</v>
      </c>
      <c r="Q29" s="298">
        <v>133.9</v>
      </c>
      <c r="R29" s="476" t="s">
        <v>214</v>
      </c>
      <c r="S29" s="299">
        <v>252.5</v>
      </c>
      <c r="T29" s="292" t="s">
        <v>19</v>
      </c>
      <c r="U29" s="293">
        <v>27</v>
      </c>
      <c r="V29" s="292" t="s">
        <v>19</v>
      </c>
      <c r="W29" s="293">
        <v>32.4</v>
      </c>
      <c r="X29" s="476" t="s">
        <v>19</v>
      </c>
      <c r="Y29" s="293">
        <v>26</v>
      </c>
      <c r="Z29" s="476" t="s">
        <v>214</v>
      </c>
      <c r="AA29" s="293">
        <v>27.7</v>
      </c>
      <c r="AB29" s="292" t="s">
        <v>19</v>
      </c>
      <c r="AC29" s="293">
        <v>14.4</v>
      </c>
      <c r="AD29" s="292" t="s">
        <v>19</v>
      </c>
      <c r="AE29" s="293">
        <v>19.2</v>
      </c>
      <c r="AF29" s="300" t="s">
        <v>214</v>
      </c>
      <c r="AG29" s="301">
        <v>115</v>
      </c>
      <c r="AH29" s="476" t="s">
        <v>19</v>
      </c>
      <c r="AI29" s="293">
        <v>218.8</v>
      </c>
      <c r="AJ29" s="292" t="s">
        <v>19</v>
      </c>
      <c r="AK29" s="298">
        <v>103.5</v>
      </c>
      <c r="AL29" s="476" t="s">
        <v>253</v>
      </c>
      <c r="AM29" s="298">
        <v>193.6</v>
      </c>
      <c r="AN29" s="476" t="s">
        <v>214</v>
      </c>
      <c r="AO29" s="290">
        <v>0</v>
      </c>
      <c r="AP29" s="476" t="s">
        <v>214</v>
      </c>
      <c r="AQ29" s="290">
        <v>0</v>
      </c>
      <c r="AR29" s="476" t="s">
        <v>214</v>
      </c>
      <c r="AS29" s="290">
        <v>0</v>
      </c>
      <c r="AT29" s="290"/>
      <c r="AU29" s="290"/>
      <c r="AV29" s="476" t="s">
        <v>214</v>
      </c>
      <c r="AW29" s="299">
        <v>73.2</v>
      </c>
      <c r="AX29" s="652">
        <v>1669.9</v>
      </c>
    </row>
    <row r="30" spans="1:50" s="531" customFormat="1" ht="15.9" customHeight="1">
      <c r="A30" s="649"/>
      <c r="B30" s="476"/>
      <c r="C30" s="476"/>
      <c r="D30" s="476"/>
      <c r="E30" s="476"/>
      <c r="F30" s="476"/>
      <c r="G30" s="476"/>
      <c r="H30" s="476"/>
      <c r="I30" s="297"/>
      <c r="J30" s="476"/>
      <c r="K30" s="297"/>
      <c r="L30" s="476"/>
      <c r="M30" s="323"/>
      <c r="N30" s="476"/>
      <c r="O30" s="297"/>
      <c r="P30" s="476"/>
      <c r="Q30" s="298"/>
      <c r="R30" s="476"/>
      <c r="S30" s="299"/>
      <c r="T30" s="292"/>
      <c r="U30" s="293"/>
      <c r="V30" s="292"/>
      <c r="W30" s="293"/>
      <c r="X30" s="476"/>
      <c r="Y30" s="293"/>
      <c r="Z30" s="476"/>
      <c r="AA30" s="293"/>
      <c r="AB30" s="292"/>
      <c r="AC30" s="293"/>
      <c r="AD30" s="292"/>
      <c r="AE30" s="293"/>
      <c r="AF30" s="300"/>
      <c r="AG30" s="301"/>
      <c r="AH30" s="476"/>
      <c r="AI30" s="293"/>
      <c r="AJ30" s="292"/>
      <c r="AK30" s="298"/>
      <c r="AL30" s="292"/>
      <c r="AM30" s="298"/>
      <c r="AN30" s="292"/>
      <c r="AO30" s="298"/>
      <c r="AP30" s="292"/>
      <c r="AQ30" s="298"/>
      <c r="AR30" s="292"/>
      <c r="AS30" s="298"/>
      <c r="AT30" s="298"/>
      <c r="AU30" s="298"/>
      <c r="AV30" s="476"/>
      <c r="AW30" s="299"/>
      <c r="AX30" s="652"/>
    </row>
    <row r="31" spans="1:50" s="531" customFormat="1" ht="17.100000000000001" customHeight="1">
      <c r="A31" s="651" t="s">
        <v>35</v>
      </c>
      <c r="B31" s="476" t="s">
        <v>19</v>
      </c>
      <c r="C31" s="476">
        <v>223.6</v>
      </c>
      <c r="D31" s="476"/>
      <c r="E31" s="476"/>
      <c r="F31" s="476"/>
      <c r="G31" s="476"/>
      <c r="H31" s="476" t="s">
        <v>19</v>
      </c>
      <c r="I31" s="297">
        <v>15</v>
      </c>
      <c r="J31" s="476" t="s">
        <v>19</v>
      </c>
      <c r="K31" s="297">
        <v>11.6</v>
      </c>
      <c r="L31" s="476" t="s">
        <v>36</v>
      </c>
      <c r="M31" s="323">
        <v>441.7</v>
      </c>
      <c r="N31" s="302" t="s">
        <v>214</v>
      </c>
      <c r="O31" s="299" t="s">
        <v>254</v>
      </c>
      <c r="P31" s="302" t="s">
        <v>214</v>
      </c>
      <c r="Q31" s="299" t="s">
        <v>254</v>
      </c>
      <c r="R31" s="476" t="s">
        <v>19</v>
      </c>
      <c r="S31" s="299">
        <v>252.5</v>
      </c>
      <c r="T31" s="292" t="s">
        <v>19</v>
      </c>
      <c r="U31" s="293">
        <v>27</v>
      </c>
      <c r="V31" s="476" t="s">
        <v>37</v>
      </c>
      <c r="W31" s="293">
        <v>55.6</v>
      </c>
      <c r="X31" s="476" t="s">
        <v>19</v>
      </c>
      <c r="Y31" s="293">
        <v>26</v>
      </c>
      <c r="Z31" s="476" t="s">
        <v>19</v>
      </c>
      <c r="AA31" s="293">
        <v>27.7</v>
      </c>
      <c r="AB31" s="292" t="s">
        <v>19</v>
      </c>
      <c r="AC31" s="293">
        <v>14.4</v>
      </c>
      <c r="AD31" s="292" t="s">
        <v>19</v>
      </c>
      <c r="AE31" s="293">
        <v>19.2</v>
      </c>
      <c r="AF31" s="300" t="s">
        <v>19</v>
      </c>
      <c r="AG31" s="301">
        <v>115</v>
      </c>
      <c r="AH31" s="476" t="s">
        <v>19</v>
      </c>
      <c r="AI31" s="293">
        <v>218.8</v>
      </c>
      <c r="AJ31" s="292" t="s">
        <v>19</v>
      </c>
      <c r="AK31" s="298">
        <v>103.5</v>
      </c>
      <c r="AL31" s="292" t="s">
        <v>19</v>
      </c>
      <c r="AM31" s="298">
        <v>193.6</v>
      </c>
      <c r="AN31" s="476" t="s">
        <v>214</v>
      </c>
      <c r="AO31" s="290">
        <v>0</v>
      </c>
      <c r="AP31" s="476" t="s">
        <v>214</v>
      </c>
      <c r="AQ31" s="290">
        <v>0</v>
      </c>
      <c r="AR31" s="476" t="s">
        <v>214</v>
      </c>
      <c r="AS31" s="290">
        <v>0</v>
      </c>
      <c r="AT31" s="290"/>
      <c r="AU31" s="290"/>
      <c r="AV31" s="476" t="s">
        <v>19</v>
      </c>
      <c r="AW31" s="299">
        <v>73.2</v>
      </c>
      <c r="AX31" s="652">
        <v>1818.4</v>
      </c>
    </row>
    <row r="32" spans="1:50" s="97" customFormat="1" ht="17.100000000000001" customHeight="1">
      <c r="A32" s="649" t="s">
        <v>255</v>
      </c>
      <c r="B32" s="476" t="s">
        <v>256</v>
      </c>
      <c r="C32" s="476">
        <v>223.6</v>
      </c>
      <c r="D32" s="476"/>
      <c r="E32" s="476"/>
      <c r="F32" s="476"/>
      <c r="G32" s="476"/>
      <c r="H32" s="476" t="s">
        <v>256</v>
      </c>
      <c r="I32" s="297">
        <v>15</v>
      </c>
      <c r="J32" s="476" t="s">
        <v>256</v>
      </c>
      <c r="K32" s="297">
        <v>11.6</v>
      </c>
      <c r="L32" s="476" t="s">
        <v>256</v>
      </c>
      <c r="M32" s="323">
        <v>441.7</v>
      </c>
      <c r="N32" s="302" t="s">
        <v>256</v>
      </c>
      <c r="O32" s="299" t="s">
        <v>254</v>
      </c>
      <c r="P32" s="302" t="s">
        <v>256</v>
      </c>
      <c r="Q32" s="299" t="s">
        <v>254</v>
      </c>
      <c r="R32" s="476" t="s">
        <v>256</v>
      </c>
      <c r="S32" s="299">
        <v>252.5</v>
      </c>
      <c r="T32" s="292" t="s">
        <v>256</v>
      </c>
      <c r="U32" s="293">
        <v>27</v>
      </c>
      <c r="V32" s="476" t="s">
        <v>256</v>
      </c>
      <c r="W32" s="293">
        <v>55.6</v>
      </c>
      <c r="X32" s="476" t="s">
        <v>256</v>
      </c>
      <c r="Y32" s="293">
        <v>26</v>
      </c>
      <c r="Z32" s="476" t="s">
        <v>256</v>
      </c>
      <c r="AA32" s="293">
        <v>27.7</v>
      </c>
      <c r="AB32" s="292" t="s">
        <v>256</v>
      </c>
      <c r="AC32" s="293">
        <v>14.4</v>
      </c>
      <c r="AD32" s="292" t="s">
        <v>256</v>
      </c>
      <c r="AE32" s="293">
        <v>19.2</v>
      </c>
      <c r="AF32" s="300" t="s">
        <v>256</v>
      </c>
      <c r="AG32" s="301">
        <v>115</v>
      </c>
      <c r="AH32" s="476" t="s">
        <v>256</v>
      </c>
      <c r="AI32" s="293">
        <v>218.2</v>
      </c>
      <c r="AJ32" s="292" t="s">
        <v>256</v>
      </c>
      <c r="AK32" s="298">
        <v>103.5</v>
      </c>
      <c r="AL32" s="292" t="s">
        <v>256</v>
      </c>
      <c r="AM32" s="298">
        <v>193.6</v>
      </c>
      <c r="AN32" s="476" t="s">
        <v>214</v>
      </c>
      <c r="AO32" s="290">
        <v>0</v>
      </c>
      <c r="AP32" s="476" t="s">
        <v>214</v>
      </c>
      <c r="AQ32" s="290">
        <v>0</v>
      </c>
      <c r="AR32" s="476" t="s">
        <v>214</v>
      </c>
      <c r="AS32" s="290">
        <v>0</v>
      </c>
      <c r="AT32" s="290"/>
      <c r="AU32" s="290"/>
      <c r="AV32" s="476" t="s">
        <v>256</v>
      </c>
      <c r="AW32" s="299">
        <v>73.2</v>
      </c>
      <c r="AX32" s="652">
        <v>1817.8</v>
      </c>
    </row>
    <row r="33" spans="1:50" s="97" customFormat="1" ht="17.100000000000001" customHeight="1">
      <c r="A33" s="649" t="s">
        <v>39</v>
      </c>
      <c r="B33" s="476" t="s">
        <v>42</v>
      </c>
      <c r="C33" s="476">
        <v>223.6</v>
      </c>
      <c r="D33" s="476"/>
      <c r="E33" s="476"/>
      <c r="F33" s="476"/>
      <c r="G33" s="476"/>
      <c r="H33" s="476" t="s">
        <v>42</v>
      </c>
      <c r="I33" s="297">
        <v>15</v>
      </c>
      <c r="J33" s="476" t="s">
        <v>42</v>
      </c>
      <c r="K33" s="297">
        <v>11.6</v>
      </c>
      <c r="L33" s="476" t="s">
        <v>42</v>
      </c>
      <c r="M33" s="323">
        <v>441.7</v>
      </c>
      <c r="N33" s="302" t="s">
        <v>256</v>
      </c>
      <c r="O33" s="299" t="s">
        <v>254</v>
      </c>
      <c r="P33" s="302" t="s">
        <v>256</v>
      </c>
      <c r="Q33" s="299" t="s">
        <v>254</v>
      </c>
      <c r="R33" s="476" t="s">
        <v>42</v>
      </c>
      <c r="S33" s="299">
        <v>252.5</v>
      </c>
      <c r="T33" s="292" t="s">
        <v>42</v>
      </c>
      <c r="U33" s="293">
        <v>27</v>
      </c>
      <c r="V33" s="476" t="s">
        <v>42</v>
      </c>
      <c r="W33" s="293">
        <v>55.6</v>
      </c>
      <c r="X33" s="476" t="s">
        <v>42</v>
      </c>
      <c r="Y33" s="293">
        <v>26</v>
      </c>
      <c r="Z33" s="476" t="s">
        <v>42</v>
      </c>
      <c r="AA33" s="293">
        <v>27.7</v>
      </c>
      <c r="AB33" s="292" t="s">
        <v>42</v>
      </c>
      <c r="AC33" s="293">
        <v>14.4</v>
      </c>
      <c r="AD33" s="292" t="s">
        <v>42</v>
      </c>
      <c r="AE33" s="293">
        <v>19.2</v>
      </c>
      <c r="AF33" s="300" t="s">
        <v>42</v>
      </c>
      <c r="AG33" s="301">
        <v>115</v>
      </c>
      <c r="AH33" s="476" t="s">
        <v>256</v>
      </c>
      <c r="AI33" s="293">
        <v>214.6</v>
      </c>
      <c r="AJ33" s="292" t="s">
        <v>42</v>
      </c>
      <c r="AK33" s="298">
        <v>103.5</v>
      </c>
      <c r="AL33" s="292" t="s">
        <v>42</v>
      </c>
      <c r="AM33" s="298">
        <v>193.6</v>
      </c>
      <c r="AN33" s="476" t="s">
        <v>214</v>
      </c>
      <c r="AO33" s="290">
        <v>0</v>
      </c>
      <c r="AP33" s="476" t="s">
        <v>214</v>
      </c>
      <c r="AQ33" s="290">
        <v>0</v>
      </c>
      <c r="AR33" s="476" t="s">
        <v>214</v>
      </c>
      <c r="AS33" s="290">
        <v>0</v>
      </c>
      <c r="AT33" s="290"/>
      <c r="AU33" s="290"/>
      <c r="AV33" s="476" t="s">
        <v>42</v>
      </c>
      <c r="AW33" s="299">
        <v>102.4</v>
      </c>
      <c r="AX33" s="652">
        <v>1843.4</v>
      </c>
    </row>
    <row r="34" spans="1:50" s="97" customFormat="1" ht="17.100000000000001" customHeight="1">
      <c r="A34" s="649" t="s">
        <v>257</v>
      </c>
      <c r="B34" s="303" t="s">
        <v>256</v>
      </c>
      <c r="C34" s="304">
        <v>223.6</v>
      </c>
      <c r="D34" s="304"/>
      <c r="E34" s="304"/>
      <c r="F34" s="304"/>
      <c r="G34" s="304"/>
      <c r="H34" s="303" t="s">
        <v>256</v>
      </c>
      <c r="I34" s="304">
        <v>16.7</v>
      </c>
      <c r="J34" s="303" t="s">
        <v>256</v>
      </c>
      <c r="K34" s="304">
        <v>46.3</v>
      </c>
      <c r="L34" s="303" t="s">
        <v>256</v>
      </c>
      <c r="M34" s="324">
        <v>441.7</v>
      </c>
      <c r="N34" s="303" t="s">
        <v>256</v>
      </c>
      <c r="O34" s="305" t="s">
        <v>254</v>
      </c>
      <c r="P34" s="303" t="s">
        <v>256</v>
      </c>
      <c r="Q34" s="305" t="s">
        <v>254</v>
      </c>
      <c r="R34" s="303" t="s">
        <v>256</v>
      </c>
      <c r="S34" s="306">
        <v>252.5</v>
      </c>
      <c r="T34" s="303" t="s">
        <v>256</v>
      </c>
      <c r="U34" s="304">
        <v>27</v>
      </c>
      <c r="V34" s="303" t="s">
        <v>256</v>
      </c>
      <c r="W34" s="304">
        <v>55.6</v>
      </c>
      <c r="X34" s="303" t="s">
        <v>256</v>
      </c>
      <c r="Y34" s="304">
        <v>26</v>
      </c>
      <c r="Z34" s="303" t="s">
        <v>256</v>
      </c>
      <c r="AA34" s="304">
        <v>27.7</v>
      </c>
      <c r="AB34" s="303" t="s">
        <v>256</v>
      </c>
      <c r="AC34" s="304">
        <v>14.4</v>
      </c>
      <c r="AD34" s="303" t="s">
        <v>256</v>
      </c>
      <c r="AE34" s="304">
        <v>19.2</v>
      </c>
      <c r="AF34" s="303" t="s">
        <v>256</v>
      </c>
      <c r="AG34" s="295">
        <v>115</v>
      </c>
      <c r="AH34" s="303" t="s">
        <v>256</v>
      </c>
      <c r="AI34" s="304">
        <v>213.2</v>
      </c>
      <c r="AJ34" s="303" t="s">
        <v>256</v>
      </c>
      <c r="AK34" s="304">
        <v>103.5</v>
      </c>
      <c r="AL34" s="303" t="s">
        <v>256</v>
      </c>
      <c r="AM34" s="295">
        <v>193.6</v>
      </c>
      <c r="AN34" s="476" t="s">
        <v>214</v>
      </c>
      <c r="AO34" s="290">
        <v>0</v>
      </c>
      <c r="AP34" s="476" t="s">
        <v>214</v>
      </c>
      <c r="AQ34" s="290">
        <v>0</v>
      </c>
      <c r="AR34" s="476" t="s">
        <v>214</v>
      </c>
      <c r="AS34" s="290">
        <v>0</v>
      </c>
      <c r="AT34" s="290"/>
      <c r="AU34" s="290"/>
      <c r="AV34" s="307" t="s">
        <v>256</v>
      </c>
      <c r="AW34" s="295">
        <v>113</v>
      </c>
      <c r="AX34" s="652">
        <v>1889</v>
      </c>
    </row>
    <row r="35" spans="1:50" s="97" customFormat="1" ht="17.100000000000001" customHeight="1">
      <c r="A35" s="649" t="s">
        <v>258</v>
      </c>
      <c r="B35" s="303" t="s">
        <v>45</v>
      </c>
      <c r="C35" s="304">
        <v>346.4</v>
      </c>
      <c r="D35" s="304"/>
      <c r="E35" s="304"/>
      <c r="F35" s="304"/>
      <c r="G35" s="304"/>
      <c r="H35" s="303" t="s">
        <v>46</v>
      </c>
      <c r="I35" s="304">
        <v>22.1</v>
      </c>
      <c r="J35" s="303" t="s">
        <v>47</v>
      </c>
      <c r="K35" s="304">
        <v>46.3</v>
      </c>
      <c r="L35" s="303" t="s">
        <v>36</v>
      </c>
      <c r="M35" s="324">
        <v>441.7</v>
      </c>
      <c r="N35" s="303" t="s">
        <v>256</v>
      </c>
      <c r="O35" s="305" t="s">
        <v>16</v>
      </c>
      <c r="P35" s="303" t="s">
        <v>256</v>
      </c>
      <c r="Q35" s="305" t="s">
        <v>16</v>
      </c>
      <c r="R35" s="303" t="s">
        <v>48</v>
      </c>
      <c r="S35" s="304">
        <v>252.5</v>
      </c>
      <c r="T35" s="303" t="s">
        <v>49</v>
      </c>
      <c r="U35" s="304">
        <v>27</v>
      </c>
      <c r="V35" s="476" t="s">
        <v>37</v>
      </c>
      <c r="W35" s="304">
        <v>55.6</v>
      </c>
      <c r="X35" s="303" t="s">
        <v>50</v>
      </c>
      <c r="Y35" s="304">
        <v>26</v>
      </c>
      <c r="Z35" s="303" t="s">
        <v>51</v>
      </c>
      <c r="AA35" s="304">
        <v>27.7</v>
      </c>
      <c r="AB35" s="303" t="s">
        <v>52</v>
      </c>
      <c r="AC35" s="304">
        <v>14.4</v>
      </c>
      <c r="AD35" s="303" t="s">
        <v>53</v>
      </c>
      <c r="AE35" s="304">
        <v>19.2</v>
      </c>
      <c r="AF35" s="303" t="s">
        <v>54</v>
      </c>
      <c r="AG35" s="295">
        <v>115</v>
      </c>
      <c r="AH35" s="476" t="s">
        <v>259</v>
      </c>
      <c r="AI35" s="304">
        <v>213.2</v>
      </c>
      <c r="AJ35" s="303" t="s">
        <v>55</v>
      </c>
      <c r="AK35" s="304">
        <v>103.5</v>
      </c>
      <c r="AL35" s="303" t="s">
        <v>56</v>
      </c>
      <c r="AM35" s="295">
        <v>193.6</v>
      </c>
      <c r="AN35" s="476" t="s">
        <v>214</v>
      </c>
      <c r="AO35" s="290">
        <v>0</v>
      </c>
      <c r="AP35" s="476" t="s">
        <v>214</v>
      </c>
      <c r="AQ35" s="290">
        <v>0</v>
      </c>
      <c r="AR35" s="476" t="s">
        <v>214</v>
      </c>
      <c r="AS35" s="290">
        <v>0</v>
      </c>
      <c r="AT35" s="290"/>
      <c r="AU35" s="290"/>
      <c r="AV35" s="303" t="s">
        <v>260</v>
      </c>
      <c r="AW35" s="295">
        <v>242.8</v>
      </c>
      <c r="AX35" s="652">
        <v>2147</v>
      </c>
    </row>
    <row r="36" spans="1:50" s="97" customFormat="1" ht="15.9" customHeight="1">
      <c r="A36" s="649"/>
      <c r="B36" s="303"/>
      <c r="C36" s="304"/>
      <c r="D36" s="304"/>
      <c r="E36" s="304"/>
      <c r="F36" s="304"/>
      <c r="G36" s="304"/>
      <c r="H36" s="303"/>
      <c r="I36" s="304"/>
      <c r="J36" s="303"/>
      <c r="K36" s="304"/>
      <c r="L36" s="303"/>
      <c r="M36" s="324"/>
      <c r="N36" s="303"/>
      <c r="O36" s="305"/>
      <c r="P36" s="303"/>
      <c r="Q36" s="305"/>
      <c r="R36" s="303"/>
      <c r="S36" s="304"/>
      <c r="T36" s="303"/>
      <c r="U36" s="304"/>
      <c r="V36" s="476"/>
      <c r="W36" s="304"/>
      <c r="X36" s="303"/>
      <c r="Y36" s="304"/>
      <c r="Z36" s="303"/>
      <c r="AA36" s="304"/>
      <c r="AB36" s="303"/>
      <c r="AC36" s="304"/>
      <c r="AD36" s="303"/>
      <c r="AE36" s="304"/>
      <c r="AF36" s="303"/>
      <c r="AG36" s="295"/>
      <c r="AH36" s="476"/>
      <c r="AI36" s="304"/>
      <c r="AJ36" s="303"/>
      <c r="AK36" s="304"/>
      <c r="AL36" s="303"/>
      <c r="AM36" s="295"/>
      <c r="AN36" s="303"/>
      <c r="AO36" s="295"/>
      <c r="AP36" s="303"/>
      <c r="AQ36" s="295"/>
      <c r="AR36" s="303"/>
      <c r="AS36" s="295"/>
      <c r="AT36" s="295"/>
      <c r="AU36" s="295"/>
      <c r="AV36" s="303"/>
      <c r="AW36" s="295"/>
      <c r="AX36" s="652"/>
    </row>
    <row r="37" spans="1:50" s="284" customFormat="1" ht="17.100000000000001" customHeight="1">
      <c r="A37" s="649" t="s">
        <v>261</v>
      </c>
      <c r="B37" s="303" t="s">
        <v>256</v>
      </c>
      <c r="C37" s="304">
        <v>346.4</v>
      </c>
      <c r="D37" s="304"/>
      <c r="E37" s="304"/>
      <c r="F37" s="304"/>
      <c r="G37" s="304"/>
      <c r="H37" s="303" t="s">
        <v>256</v>
      </c>
      <c r="I37" s="304">
        <v>22.1</v>
      </c>
      <c r="J37" s="303" t="s">
        <v>256</v>
      </c>
      <c r="K37" s="304">
        <v>46.3</v>
      </c>
      <c r="L37" s="303" t="s">
        <v>256</v>
      </c>
      <c r="M37" s="324">
        <v>441.7</v>
      </c>
      <c r="N37" s="303" t="s">
        <v>256</v>
      </c>
      <c r="O37" s="299" t="s">
        <v>254</v>
      </c>
      <c r="P37" s="303" t="s">
        <v>256</v>
      </c>
      <c r="Q37" s="299" t="s">
        <v>254</v>
      </c>
      <c r="R37" s="303" t="s">
        <v>42</v>
      </c>
      <c r="S37" s="304">
        <v>252.5</v>
      </c>
      <c r="T37" s="303" t="s">
        <v>42</v>
      </c>
      <c r="U37" s="304">
        <v>27</v>
      </c>
      <c r="V37" s="303" t="s">
        <v>256</v>
      </c>
      <c r="W37" s="304">
        <v>55.6</v>
      </c>
      <c r="X37" s="303" t="s">
        <v>256</v>
      </c>
      <c r="Y37" s="304">
        <v>26</v>
      </c>
      <c r="Z37" s="303" t="s">
        <v>256</v>
      </c>
      <c r="AA37" s="304">
        <v>32.799999999999997</v>
      </c>
      <c r="AB37" s="303" t="s">
        <v>256</v>
      </c>
      <c r="AC37" s="304">
        <v>14.4</v>
      </c>
      <c r="AD37" s="303" t="s">
        <v>256</v>
      </c>
      <c r="AE37" s="304">
        <v>19.2</v>
      </c>
      <c r="AF37" s="303" t="s">
        <v>256</v>
      </c>
      <c r="AG37" s="295">
        <v>115</v>
      </c>
      <c r="AH37" s="303" t="s">
        <v>256</v>
      </c>
      <c r="AI37" s="304">
        <v>211.7</v>
      </c>
      <c r="AJ37" s="303" t="s">
        <v>256</v>
      </c>
      <c r="AK37" s="304">
        <v>103.5</v>
      </c>
      <c r="AL37" s="303" t="s">
        <v>256</v>
      </c>
      <c r="AM37" s="295">
        <v>193.6</v>
      </c>
      <c r="AN37" s="303" t="s">
        <v>262</v>
      </c>
      <c r="AO37" s="295">
        <v>44.2</v>
      </c>
      <c r="AP37" s="303" t="s">
        <v>263</v>
      </c>
      <c r="AQ37" s="295">
        <v>80.7</v>
      </c>
      <c r="AR37" s="303" t="s">
        <v>264</v>
      </c>
      <c r="AS37" s="295">
        <v>180.4</v>
      </c>
      <c r="AT37" s="295"/>
      <c r="AU37" s="295"/>
      <c r="AV37" s="303" t="s">
        <v>265</v>
      </c>
      <c r="AW37" s="295">
        <v>144.6</v>
      </c>
      <c r="AX37" s="652">
        <v>2357.6999999999998</v>
      </c>
    </row>
    <row r="38" spans="1:50" s="284" customFormat="1" ht="17.100000000000001" customHeight="1">
      <c r="A38" s="649" t="s">
        <v>266</v>
      </c>
      <c r="B38" s="308" t="s">
        <v>256</v>
      </c>
      <c r="C38" s="309">
        <v>346.4</v>
      </c>
      <c r="D38" s="309"/>
      <c r="E38" s="309"/>
      <c r="F38" s="309"/>
      <c r="G38" s="309"/>
      <c r="H38" s="476" t="s">
        <v>256</v>
      </c>
      <c r="I38" s="476">
        <v>22.1</v>
      </c>
      <c r="J38" s="476" t="s">
        <v>256</v>
      </c>
      <c r="K38" s="476">
        <v>46.3</v>
      </c>
      <c r="L38" s="476" t="s">
        <v>256</v>
      </c>
      <c r="M38" s="323">
        <v>441.7</v>
      </c>
      <c r="N38" s="476" t="s">
        <v>256</v>
      </c>
      <c r="O38" s="305" t="s">
        <v>254</v>
      </c>
      <c r="P38" s="476" t="s">
        <v>256</v>
      </c>
      <c r="Q38" s="305" t="s">
        <v>254</v>
      </c>
      <c r="R38" s="476" t="s">
        <v>256</v>
      </c>
      <c r="S38" s="476">
        <v>252.5</v>
      </c>
      <c r="T38" s="476" t="s">
        <v>256</v>
      </c>
      <c r="U38" s="309">
        <v>27</v>
      </c>
      <c r="V38" s="476" t="s">
        <v>256</v>
      </c>
      <c r="W38" s="476">
        <v>55.6</v>
      </c>
      <c r="X38" s="476" t="s">
        <v>256</v>
      </c>
      <c r="Y38" s="309">
        <v>26</v>
      </c>
      <c r="Z38" s="303" t="s">
        <v>267</v>
      </c>
      <c r="AA38" s="476">
        <v>46.8</v>
      </c>
      <c r="AB38" s="476" t="s">
        <v>256</v>
      </c>
      <c r="AC38" s="476">
        <v>14.4</v>
      </c>
      <c r="AD38" s="476" t="s">
        <v>256</v>
      </c>
      <c r="AE38" s="476">
        <v>19.2</v>
      </c>
      <c r="AF38" s="476" t="s">
        <v>256</v>
      </c>
      <c r="AG38" s="309">
        <v>115</v>
      </c>
      <c r="AH38" s="476" t="s">
        <v>256</v>
      </c>
      <c r="AI38" s="309">
        <v>207</v>
      </c>
      <c r="AJ38" s="476" t="s">
        <v>256</v>
      </c>
      <c r="AK38" s="476">
        <v>103.5</v>
      </c>
      <c r="AL38" s="476" t="s">
        <v>256</v>
      </c>
      <c r="AM38" s="476">
        <v>192.7</v>
      </c>
      <c r="AN38" s="303" t="s">
        <v>268</v>
      </c>
      <c r="AO38" s="476">
        <v>101.5</v>
      </c>
      <c r="AP38" s="303" t="s">
        <v>263</v>
      </c>
      <c r="AQ38" s="476">
        <v>80.7</v>
      </c>
      <c r="AR38" s="303" t="s">
        <v>264</v>
      </c>
      <c r="AS38" s="476">
        <v>180.4</v>
      </c>
      <c r="AT38" s="476"/>
      <c r="AU38" s="476"/>
      <c r="AV38" s="303" t="s">
        <v>265</v>
      </c>
      <c r="AW38" s="476">
        <v>166.5</v>
      </c>
      <c r="AX38" s="652">
        <v>2445.3000000000002</v>
      </c>
    </row>
    <row r="39" spans="1:50" s="284" customFormat="1" ht="17.100000000000001" customHeight="1">
      <c r="A39" s="649" t="s">
        <v>269</v>
      </c>
      <c r="B39" s="308" t="s">
        <v>256</v>
      </c>
      <c r="C39" s="309">
        <v>346.4</v>
      </c>
      <c r="D39" s="309"/>
      <c r="E39" s="309"/>
      <c r="F39" s="309"/>
      <c r="G39" s="309"/>
      <c r="H39" s="476" t="s">
        <v>256</v>
      </c>
      <c r="I39" s="476">
        <v>22.1</v>
      </c>
      <c r="J39" s="476" t="s">
        <v>256</v>
      </c>
      <c r="K39" s="476">
        <v>46.3</v>
      </c>
      <c r="L39" s="476" t="s">
        <v>256</v>
      </c>
      <c r="M39" s="323">
        <v>441.7</v>
      </c>
      <c r="N39" s="476" t="s">
        <v>256</v>
      </c>
      <c r="O39" s="305" t="s">
        <v>16</v>
      </c>
      <c r="P39" s="476" t="s">
        <v>256</v>
      </c>
      <c r="Q39" s="305" t="s">
        <v>16</v>
      </c>
      <c r="R39" s="476" t="s">
        <v>256</v>
      </c>
      <c r="S39" s="476">
        <v>252.5</v>
      </c>
      <c r="T39" s="476" t="s">
        <v>256</v>
      </c>
      <c r="U39" s="309">
        <v>27</v>
      </c>
      <c r="V39" s="476" t="s">
        <v>256</v>
      </c>
      <c r="W39" s="476">
        <v>55.6</v>
      </c>
      <c r="X39" s="476" t="s">
        <v>256</v>
      </c>
      <c r="Y39" s="309">
        <v>26</v>
      </c>
      <c r="Z39" s="303" t="s">
        <v>267</v>
      </c>
      <c r="AA39" s="476">
        <v>52.9</v>
      </c>
      <c r="AB39" s="476" t="s">
        <v>256</v>
      </c>
      <c r="AC39" s="476">
        <v>14.4</v>
      </c>
      <c r="AD39" s="476" t="s">
        <v>256</v>
      </c>
      <c r="AE39" s="476">
        <v>19.2</v>
      </c>
      <c r="AF39" s="476" t="s">
        <v>256</v>
      </c>
      <c r="AG39" s="309">
        <v>115</v>
      </c>
      <c r="AH39" s="476" t="s">
        <v>256</v>
      </c>
      <c r="AI39" s="309">
        <v>207</v>
      </c>
      <c r="AJ39" s="476" t="s">
        <v>256</v>
      </c>
      <c r="AK39" s="476">
        <v>104.1</v>
      </c>
      <c r="AL39" s="476" t="s">
        <v>256</v>
      </c>
      <c r="AM39" s="476">
        <v>192.7</v>
      </c>
      <c r="AN39" s="303" t="s">
        <v>268</v>
      </c>
      <c r="AO39" s="476">
        <v>101.5</v>
      </c>
      <c r="AP39" s="303" t="s">
        <v>263</v>
      </c>
      <c r="AQ39" s="476">
        <v>80.7</v>
      </c>
      <c r="AR39" s="303" t="s">
        <v>264</v>
      </c>
      <c r="AS39" s="476">
        <v>180.4</v>
      </c>
      <c r="AT39" s="476"/>
      <c r="AU39" s="476"/>
      <c r="AV39" s="303" t="s">
        <v>265</v>
      </c>
      <c r="AW39" s="476">
        <v>168.3</v>
      </c>
      <c r="AX39" s="653">
        <f>C39+I39+K39+M39+S39+U39+W39+Y39+AA39+AC39+AE39+AG39+AI39+AK39+AM39+AO39+AQ39+AS39+AW39</f>
        <v>2453.8000000000002</v>
      </c>
    </row>
    <row r="40" spans="1:50" ht="17.25" customHeight="1">
      <c r="A40" s="654" t="s">
        <v>270</v>
      </c>
      <c r="B40" s="436" t="s">
        <v>256</v>
      </c>
      <c r="C40" s="437">
        <v>346.4</v>
      </c>
      <c r="D40" s="437"/>
      <c r="E40" s="437"/>
      <c r="F40" s="437"/>
      <c r="G40" s="437"/>
      <c r="H40" s="438" t="s">
        <v>256</v>
      </c>
      <c r="I40" s="438">
        <v>22.1</v>
      </c>
      <c r="J40" s="438" t="s">
        <v>256</v>
      </c>
      <c r="K40" s="438">
        <v>46.3</v>
      </c>
      <c r="L40" s="438" t="s">
        <v>256</v>
      </c>
      <c r="M40" s="439">
        <v>441.7</v>
      </c>
      <c r="N40" s="438" t="s">
        <v>256</v>
      </c>
      <c r="O40" s="440" t="s">
        <v>16</v>
      </c>
      <c r="P40" s="438" t="s">
        <v>256</v>
      </c>
      <c r="Q40" s="440" t="s">
        <v>16</v>
      </c>
      <c r="R40" s="438" t="s">
        <v>256</v>
      </c>
      <c r="S40" s="438">
        <v>252.5</v>
      </c>
      <c r="T40" s="438" t="s">
        <v>256</v>
      </c>
      <c r="U40" s="437">
        <v>27</v>
      </c>
      <c r="V40" s="438" t="s">
        <v>256</v>
      </c>
      <c r="W40" s="438">
        <v>55.6</v>
      </c>
      <c r="X40" s="438" t="s">
        <v>256</v>
      </c>
      <c r="Y40" s="437">
        <v>26</v>
      </c>
      <c r="Z40" s="441" t="s">
        <v>267</v>
      </c>
      <c r="AA40" s="438">
        <v>52.9</v>
      </c>
      <c r="AB40" s="438" t="s">
        <v>256</v>
      </c>
      <c r="AC40" s="438">
        <v>14.4</v>
      </c>
      <c r="AD40" s="438" t="s">
        <v>256</v>
      </c>
      <c r="AE40" s="438">
        <v>19.2</v>
      </c>
      <c r="AF40" s="438" t="s">
        <v>256</v>
      </c>
      <c r="AG40" s="437">
        <v>115</v>
      </c>
      <c r="AH40" s="438" t="s">
        <v>256</v>
      </c>
      <c r="AI40" s="437">
        <v>207</v>
      </c>
      <c r="AJ40" s="438" t="s">
        <v>256</v>
      </c>
      <c r="AK40" s="438">
        <v>104.1</v>
      </c>
      <c r="AL40" s="438" t="s">
        <v>256</v>
      </c>
      <c r="AM40" s="438">
        <v>192.7</v>
      </c>
      <c r="AN40" s="441" t="s">
        <v>268</v>
      </c>
      <c r="AO40" s="438">
        <v>101.5</v>
      </c>
      <c r="AP40" s="441" t="s">
        <v>263</v>
      </c>
      <c r="AQ40" s="438">
        <v>80.7</v>
      </c>
      <c r="AR40" s="441" t="s">
        <v>264</v>
      </c>
      <c r="AS40" s="438">
        <v>180.4</v>
      </c>
      <c r="AT40" s="438"/>
      <c r="AU40" s="438"/>
      <c r="AV40" s="441" t="s">
        <v>265</v>
      </c>
      <c r="AW40" s="438">
        <v>171.2</v>
      </c>
      <c r="AX40" s="655">
        <f>C40+I40+K40+M40+S40+U40+W40+Y40+AA40+AC40+AE40+AG40+AI40+AK40+AM40+AO40+AQ40+AS40+AW40</f>
        <v>2456.6999999999998</v>
      </c>
    </row>
    <row r="41" spans="1:50" ht="17.25" customHeight="1">
      <c r="A41" s="649" t="s">
        <v>271</v>
      </c>
      <c r="B41" s="308" t="s">
        <v>256</v>
      </c>
      <c r="C41" s="309">
        <v>398.2</v>
      </c>
      <c r="D41" s="309" t="s">
        <v>272</v>
      </c>
      <c r="E41" s="309">
        <v>183.8</v>
      </c>
      <c r="F41" s="309"/>
      <c r="G41" s="309"/>
      <c r="H41" s="476" t="s">
        <v>256</v>
      </c>
      <c r="I41" s="476">
        <v>14.2</v>
      </c>
      <c r="J41" s="476" t="s">
        <v>256</v>
      </c>
      <c r="K41" s="476">
        <v>46.3</v>
      </c>
      <c r="L41" s="476" t="s">
        <v>256</v>
      </c>
      <c r="M41" s="323">
        <v>441.7</v>
      </c>
      <c r="N41" s="476" t="s">
        <v>256</v>
      </c>
      <c r="O41" s="305" t="s">
        <v>16</v>
      </c>
      <c r="P41" s="476" t="s">
        <v>256</v>
      </c>
      <c r="Q41" s="305" t="s">
        <v>16</v>
      </c>
      <c r="R41" s="476" t="s">
        <v>256</v>
      </c>
      <c r="S41" s="476">
        <v>252.5</v>
      </c>
      <c r="T41" s="476" t="s">
        <v>256</v>
      </c>
      <c r="U41" s="309">
        <v>27</v>
      </c>
      <c r="V41" s="476" t="s">
        <v>256</v>
      </c>
      <c r="W41" s="476">
        <v>55.6</v>
      </c>
      <c r="X41" s="476" t="s">
        <v>256</v>
      </c>
      <c r="Y41" s="309">
        <v>26</v>
      </c>
      <c r="Z41" s="303" t="s">
        <v>273</v>
      </c>
      <c r="AA41" s="476">
        <v>52.9</v>
      </c>
      <c r="AB41" s="476" t="s">
        <v>256</v>
      </c>
      <c r="AC41" s="476">
        <v>14.4</v>
      </c>
      <c r="AD41" s="476" t="s">
        <v>256</v>
      </c>
      <c r="AE41" s="476">
        <v>19.2</v>
      </c>
      <c r="AF41" s="476" t="s">
        <v>256</v>
      </c>
      <c r="AG41" s="309">
        <v>115</v>
      </c>
      <c r="AH41" s="476" t="s">
        <v>256</v>
      </c>
      <c r="AI41" s="309">
        <v>207</v>
      </c>
      <c r="AJ41" s="476" t="s">
        <v>256</v>
      </c>
      <c r="AK41" s="476">
        <v>104.1</v>
      </c>
      <c r="AL41" s="476" t="s">
        <v>256</v>
      </c>
      <c r="AM41" s="476">
        <v>192.7</v>
      </c>
      <c r="AN41" s="303" t="s">
        <v>268</v>
      </c>
      <c r="AO41" s="476">
        <v>101.5</v>
      </c>
      <c r="AP41" s="303" t="s">
        <v>274</v>
      </c>
      <c r="AQ41" s="476">
        <v>80.7</v>
      </c>
      <c r="AR41" s="303" t="s">
        <v>264</v>
      </c>
      <c r="AS41" s="476">
        <v>180.4</v>
      </c>
      <c r="AT41" s="476"/>
      <c r="AU41" s="476"/>
      <c r="AV41" s="303" t="s">
        <v>265</v>
      </c>
      <c r="AW41" s="442">
        <f>298.9-57-28.5+0.7</f>
        <v>214.09999999999997</v>
      </c>
      <c r="AX41" s="656">
        <f>C41+I41+K41+M41+S41+U41+W41+Y41+AA41+AC41+AE41+AG41+AI41+AK41+AM41+AO41+AQ41+AS41+AW41+E41+G41</f>
        <v>2727.3</v>
      </c>
    </row>
    <row r="42" spans="1:50" s="532" customFormat="1" ht="12" customHeight="1">
      <c r="A42" s="657" t="s">
        <v>686</v>
      </c>
      <c r="B42" s="484" t="s">
        <v>687</v>
      </c>
      <c r="C42" s="485">
        <v>398.2</v>
      </c>
      <c r="D42" s="485" t="s">
        <v>688</v>
      </c>
      <c r="E42" s="485">
        <v>183.8</v>
      </c>
      <c r="F42" s="485" t="s">
        <v>689</v>
      </c>
      <c r="G42" s="485">
        <v>61.1</v>
      </c>
      <c r="H42" s="486" t="s">
        <v>687</v>
      </c>
      <c r="I42" s="486">
        <v>14.2</v>
      </c>
      <c r="J42" s="486" t="s">
        <v>687</v>
      </c>
      <c r="K42" s="486">
        <v>46.3</v>
      </c>
      <c r="L42" s="486" t="s">
        <v>687</v>
      </c>
      <c r="M42" s="487">
        <v>441.7</v>
      </c>
      <c r="N42" s="486" t="s">
        <v>687</v>
      </c>
      <c r="O42" s="488" t="s">
        <v>16</v>
      </c>
      <c r="P42" s="486" t="s">
        <v>687</v>
      </c>
      <c r="Q42" s="488" t="s">
        <v>16</v>
      </c>
      <c r="R42" s="486" t="s">
        <v>687</v>
      </c>
      <c r="S42" s="486">
        <v>252.5</v>
      </c>
      <c r="T42" s="486" t="s">
        <v>687</v>
      </c>
      <c r="U42" s="485">
        <v>27</v>
      </c>
      <c r="V42" s="486" t="s">
        <v>687</v>
      </c>
      <c r="W42" s="486">
        <v>55.6</v>
      </c>
      <c r="X42" s="486" t="s">
        <v>687</v>
      </c>
      <c r="Y42" s="485">
        <v>26</v>
      </c>
      <c r="Z42" s="489" t="s">
        <v>690</v>
      </c>
      <c r="AA42" s="486">
        <v>52.9</v>
      </c>
      <c r="AB42" s="486" t="s">
        <v>687</v>
      </c>
      <c r="AC42" s="486">
        <v>14.4</v>
      </c>
      <c r="AD42" s="486" t="s">
        <v>687</v>
      </c>
      <c r="AE42" s="486">
        <v>19.2</v>
      </c>
      <c r="AF42" s="486" t="s">
        <v>687</v>
      </c>
      <c r="AG42" s="485">
        <v>115</v>
      </c>
      <c r="AH42" s="486" t="s">
        <v>687</v>
      </c>
      <c r="AI42" s="485">
        <v>207</v>
      </c>
      <c r="AJ42" s="486" t="s">
        <v>687</v>
      </c>
      <c r="AK42" s="486">
        <v>104.1</v>
      </c>
      <c r="AL42" s="486" t="s">
        <v>687</v>
      </c>
      <c r="AM42" s="486">
        <v>192.7</v>
      </c>
      <c r="AN42" s="489" t="s">
        <v>691</v>
      </c>
      <c r="AO42" s="486">
        <v>101.5</v>
      </c>
      <c r="AP42" s="489" t="s">
        <v>692</v>
      </c>
      <c r="AQ42" s="486">
        <v>80.7</v>
      </c>
      <c r="AR42" s="489" t="s">
        <v>693</v>
      </c>
      <c r="AS42" s="486">
        <v>180.4</v>
      </c>
      <c r="AT42" s="486"/>
      <c r="AU42" s="486"/>
      <c r="AV42" s="489" t="s">
        <v>694</v>
      </c>
      <c r="AW42" s="490">
        <v>298.89999999999998</v>
      </c>
      <c r="AX42" s="658">
        <f>C42+I42+K42+M42+S42+U42+W42+Y42+AA42+AC42+AE42+AG42+AI42+AK42+AM42+AO42+AQ42+AS42+AW42+E42+G42</f>
        <v>2873.2000000000003</v>
      </c>
    </row>
    <row r="43" spans="1:50" ht="12" customHeight="1">
      <c r="A43" s="649" t="s">
        <v>681</v>
      </c>
      <c r="B43" s="308" t="s">
        <v>687</v>
      </c>
      <c r="C43" s="309">
        <v>398.2</v>
      </c>
      <c r="D43" s="309" t="s">
        <v>688</v>
      </c>
      <c r="E43" s="309">
        <v>183.8</v>
      </c>
      <c r="F43" s="309" t="s">
        <v>689</v>
      </c>
      <c r="G43" s="309">
        <v>61.1</v>
      </c>
      <c r="H43" s="476" t="s">
        <v>687</v>
      </c>
      <c r="I43" s="476">
        <v>14.2</v>
      </c>
      <c r="J43" s="476" t="s">
        <v>687</v>
      </c>
      <c r="K43" s="486">
        <v>46.3</v>
      </c>
      <c r="L43" s="476" t="s">
        <v>687</v>
      </c>
      <c r="M43" s="323">
        <v>441.7</v>
      </c>
      <c r="N43" s="476" t="s">
        <v>687</v>
      </c>
      <c r="O43" s="305" t="s">
        <v>16</v>
      </c>
      <c r="P43" s="476" t="s">
        <v>687</v>
      </c>
      <c r="Q43" s="305" t="s">
        <v>16</v>
      </c>
      <c r="R43" s="476" t="s">
        <v>687</v>
      </c>
      <c r="S43" s="476">
        <v>252.5</v>
      </c>
      <c r="T43" s="476" t="s">
        <v>687</v>
      </c>
      <c r="U43" s="309">
        <v>27</v>
      </c>
      <c r="V43" s="476" t="s">
        <v>687</v>
      </c>
      <c r="W43" s="476">
        <v>55.6</v>
      </c>
      <c r="X43" s="476" t="s">
        <v>687</v>
      </c>
      <c r="Y43" s="309">
        <v>26</v>
      </c>
      <c r="Z43" s="303" t="s">
        <v>690</v>
      </c>
      <c r="AA43" s="476">
        <v>52.9</v>
      </c>
      <c r="AB43" s="476" t="s">
        <v>687</v>
      </c>
      <c r="AC43" s="476">
        <v>14.4</v>
      </c>
      <c r="AD43" s="476" t="s">
        <v>687</v>
      </c>
      <c r="AE43" s="476">
        <v>19.2</v>
      </c>
      <c r="AF43" s="476" t="s">
        <v>687</v>
      </c>
      <c r="AG43" s="309">
        <v>115</v>
      </c>
      <c r="AH43" s="476" t="s">
        <v>687</v>
      </c>
      <c r="AI43" s="309">
        <v>207</v>
      </c>
      <c r="AJ43" s="476" t="s">
        <v>687</v>
      </c>
      <c r="AK43" s="476">
        <v>104.1</v>
      </c>
      <c r="AL43" s="476" t="s">
        <v>687</v>
      </c>
      <c r="AM43" s="476">
        <v>192.7</v>
      </c>
      <c r="AN43" s="303" t="s">
        <v>691</v>
      </c>
      <c r="AO43" s="476">
        <v>101.5</v>
      </c>
      <c r="AP43" s="303" t="s">
        <v>692</v>
      </c>
      <c r="AQ43" s="476">
        <v>80.7</v>
      </c>
      <c r="AR43" s="303" t="s">
        <v>693</v>
      </c>
      <c r="AS43" s="476">
        <v>180.4</v>
      </c>
      <c r="AT43" s="476" t="s">
        <v>695</v>
      </c>
      <c r="AU43" s="476">
        <v>120.7</v>
      </c>
      <c r="AV43" s="303" t="s">
        <v>694</v>
      </c>
      <c r="AW43" s="442">
        <v>299.39999999999998</v>
      </c>
      <c r="AX43" s="700">
        <f>C43+I43+K43+M43+S43+U43+W43+Y43+AA43+AC43+AE43+AG43+AI43+AK43+AM43+AO43+AQ43+AS43+AW43+E43+G43+AU43</f>
        <v>2994.4</v>
      </c>
    </row>
    <row r="44" spans="1:50" s="699" customFormat="1" ht="12" customHeight="1">
      <c r="A44" s="690" t="s">
        <v>990</v>
      </c>
      <c r="B44" s="691" t="s">
        <v>687</v>
      </c>
      <c r="C44" s="692">
        <v>398.2</v>
      </c>
      <c r="D44" s="692" t="s">
        <v>688</v>
      </c>
      <c r="E44" s="692">
        <v>183.8</v>
      </c>
      <c r="F44" s="692" t="s">
        <v>689</v>
      </c>
      <c r="G44" s="692">
        <v>61.1</v>
      </c>
      <c r="H44" s="693" t="s">
        <v>687</v>
      </c>
      <c r="I44" s="693">
        <v>14.2</v>
      </c>
      <c r="J44" s="693" t="s">
        <v>687</v>
      </c>
      <c r="K44" s="701">
        <v>46.3</v>
      </c>
      <c r="L44" s="693" t="s">
        <v>687</v>
      </c>
      <c r="M44" s="694">
        <v>441.7</v>
      </c>
      <c r="N44" s="693" t="s">
        <v>687</v>
      </c>
      <c r="O44" s="695" t="s">
        <v>16</v>
      </c>
      <c r="P44" s="693" t="s">
        <v>687</v>
      </c>
      <c r="Q44" s="695" t="s">
        <v>16</v>
      </c>
      <c r="R44" s="693" t="s">
        <v>687</v>
      </c>
      <c r="S44" s="693">
        <v>252.5</v>
      </c>
      <c r="T44" s="693" t="s">
        <v>687</v>
      </c>
      <c r="U44" s="692">
        <v>27</v>
      </c>
      <c r="V44" s="693" t="s">
        <v>687</v>
      </c>
      <c r="W44" s="693">
        <v>55.6</v>
      </c>
      <c r="X44" s="693" t="s">
        <v>687</v>
      </c>
      <c r="Y44" s="692">
        <v>26</v>
      </c>
      <c r="Z44" s="696" t="s">
        <v>690</v>
      </c>
      <c r="AA44" s="693">
        <v>52.9</v>
      </c>
      <c r="AB44" s="693" t="s">
        <v>687</v>
      </c>
      <c r="AC44" s="693">
        <v>14.4</v>
      </c>
      <c r="AD44" s="693" t="s">
        <v>687</v>
      </c>
      <c r="AE44" s="693">
        <v>19.2</v>
      </c>
      <c r="AF44" s="693" t="s">
        <v>687</v>
      </c>
      <c r="AG44" s="692">
        <v>115</v>
      </c>
      <c r="AH44" s="693" t="s">
        <v>687</v>
      </c>
      <c r="AI44" s="692">
        <v>207</v>
      </c>
      <c r="AJ44" s="693" t="s">
        <v>687</v>
      </c>
      <c r="AK44" s="693">
        <v>104.1</v>
      </c>
      <c r="AL44" s="693" t="s">
        <v>687</v>
      </c>
      <c r="AM44" s="693">
        <v>192.7</v>
      </c>
      <c r="AN44" s="696" t="s">
        <v>691</v>
      </c>
      <c r="AO44" s="693">
        <v>101.5</v>
      </c>
      <c r="AP44" s="696" t="s">
        <v>692</v>
      </c>
      <c r="AQ44" s="693">
        <v>80.7</v>
      </c>
      <c r="AR44" s="696" t="s">
        <v>693</v>
      </c>
      <c r="AS44" s="693">
        <v>180.4</v>
      </c>
      <c r="AT44" s="693" t="s">
        <v>695</v>
      </c>
      <c r="AU44" s="693">
        <v>120.7</v>
      </c>
      <c r="AV44" s="696" t="s">
        <v>694</v>
      </c>
      <c r="AW44" s="697">
        <v>299.39999999999998</v>
      </c>
      <c r="AX44" s="698">
        <f>C44+I44+K44+M44+S44+U44+W44+Y44+AA44+AC44+AE44+AG44+AI44+AK44+AM44+AO44+AQ44+AS44+AW44+E44+G44+AU44</f>
        <v>2994.4</v>
      </c>
    </row>
    <row r="45" spans="1:50">
      <c r="AV45" s="25"/>
      <c r="AW45" s="286"/>
    </row>
    <row r="46" spans="1:50">
      <c r="C46" s="688"/>
      <c r="AV46" s="25"/>
      <c r="AW46" s="286"/>
    </row>
    <row r="47" spans="1:50">
      <c r="AV47" s="25"/>
      <c r="AW47" s="286"/>
    </row>
    <row r="48" spans="1:50">
      <c r="K48" s="689"/>
      <c r="AV48" s="25"/>
      <c r="AW48" s="287"/>
    </row>
    <row r="49" spans="3:49">
      <c r="C49" s="688"/>
      <c r="AV49" s="25"/>
      <c r="AW49" s="286"/>
    </row>
    <row r="50" spans="3:49">
      <c r="AV50" s="25"/>
      <c r="AW50" s="286"/>
    </row>
    <row r="51" spans="3:49">
      <c r="AV51" s="25"/>
      <c r="AW51" s="286"/>
    </row>
    <row r="52" spans="3:49">
      <c r="AV52" s="25"/>
      <c r="AW52" s="286"/>
    </row>
    <row r="53" spans="3:49">
      <c r="AV53" s="25"/>
      <c r="AW53" s="286"/>
    </row>
    <row r="54" spans="3:49">
      <c r="AV54" s="25"/>
      <c r="AW54" s="286"/>
    </row>
    <row r="55" spans="3:49">
      <c r="AV55" s="25"/>
      <c r="AW55" s="286"/>
    </row>
    <row r="56" spans="3:49">
      <c r="AV56" s="25"/>
      <c r="AW56" s="287"/>
    </row>
    <row r="57" spans="3:49">
      <c r="AV57" s="25"/>
      <c r="AW57" s="286"/>
    </row>
    <row r="58" spans="3:49">
      <c r="AV58" s="25"/>
      <c r="AW58" s="286"/>
    </row>
    <row r="59" spans="3:49">
      <c r="AV59" s="25"/>
      <c r="AW59" s="286"/>
    </row>
    <row r="60" spans="3:49">
      <c r="AV60" s="25"/>
      <c r="AW60" s="286"/>
    </row>
    <row r="61" spans="3:49">
      <c r="AV61" s="25"/>
      <c r="AW61" s="286"/>
    </row>
    <row r="62" spans="3:49">
      <c r="AV62" s="25"/>
      <c r="AW62" s="286"/>
    </row>
    <row r="63" spans="3:49">
      <c r="AV63" s="288"/>
      <c r="AW63" s="287"/>
    </row>
    <row r="64" spans="3:49">
      <c r="AV64" s="25"/>
      <c r="AW64" s="287"/>
    </row>
  </sheetData>
  <mergeCells count="27">
    <mergeCell ref="P1:AA1"/>
    <mergeCell ref="AB1:AJ1"/>
    <mergeCell ref="A4:A6"/>
    <mergeCell ref="B4:AA4"/>
    <mergeCell ref="AB4:AX4"/>
    <mergeCell ref="B5:C5"/>
    <mergeCell ref="D5:E5"/>
    <mergeCell ref="F5:G5"/>
    <mergeCell ref="H5:I5"/>
    <mergeCell ref="J5:K5"/>
    <mergeCell ref="L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V5:AW5"/>
    <mergeCell ref="AT5:AU5"/>
    <mergeCell ref="AJ5:AK5"/>
    <mergeCell ref="AL5:AM5"/>
    <mergeCell ref="AN5:AO5"/>
    <mergeCell ref="AP5:AQ5"/>
    <mergeCell ref="AR5:AS5"/>
  </mergeCells>
  <phoneticPr fontId="1" type="noConversion"/>
  <pageMargins left="0.78740157480314965" right="0.78740157480314965" top="1.0236220472440944" bottom="1.0629921259842521" header="0.9055118110236221" footer="0.86614173228346458"/>
  <pageSetup paperSize="9" scale="46" firstPageNumber="1230" orientation="portrait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115" zoomScaleNormal="115" zoomScaleSheetLayoutView="115" workbookViewId="0">
      <selection activeCell="E28" sqref="E28"/>
    </sheetView>
  </sheetViews>
  <sheetFormatPr defaultColWidth="8.8984375" defaultRowHeight="10.199999999999999"/>
  <cols>
    <col min="1" max="1" width="3.296875" style="75" customWidth="1"/>
    <col min="2" max="2" width="8.796875" style="75" customWidth="1"/>
    <col min="3" max="3" width="8.09765625" style="75" customWidth="1"/>
    <col min="4" max="4" width="18.296875" style="75" customWidth="1"/>
    <col min="5" max="5" width="8.796875" style="75" customWidth="1"/>
    <col min="6" max="6" width="9.19921875" style="75" customWidth="1"/>
    <col min="7" max="7" width="9.296875" style="75" customWidth="1"/>
    <col min="8" max="8" width="8.69921875" style="75" customWidth="1"/>
    <col min="9" max="9" width="9.09765625" style="75" customWidth="1"/>
    <col min="10" max="10" width="9.09765625" style="76" customWidth="1"/>
    <col min="11" max="13" width="9.09765625" style="75" customWidth="1"/>
    <col min="14" max="14" width="9.8984375" style="75" customWidth="1"/>
    <col min="15" max="15" width="9" style="75" customWidth="1"/>
    <col min="16" max="16" width="9.8984375" style="75" customWidth="1"/>
    <col min="17" max="16384" width="8.8984375" style="75"/>
  </cols>
  <sheetData>
    <row r="1" spans="1:22" s="62" customFormat="1" ht="21" customHeight="1">
      <c r="A1" s="61"/>
      <c r="B1" s="61"/>
      <c r="C1" s="61"/>
      <c r="D1" s="61"/>
      <c r="E1" s="61"/>
      <c r="F1" s="1031" t="s">
        <v>675</v>
      </c>
      <c r="G1" s="1031"/>
      <c r="H1" s="1031"/>
      <c r="I1" s="1032" t="s">
        <v>525</v>
      </c>
      <c r="J1" s="1032"/>
      <c r="K1" s="1032"/>
      <c r="L1" s="1032"/>
      <c r="M1" s="1032"/>
      <c r="N1" s="61"/>
      <c r="O1" s="61"/>
      <c r="P1" s="61"/>
    </row>
    <row r="2" spans="1:22" s="64" customFormat="1" ht="19.5" customHeight="1">
      <c r="A2" s="63"/>
      <c r="B2" s="63"/>
      <c r="C2" s="63"/>
      <c r="D2" s="63"/>
      <c r="E2" s="63"/>
      <c r="F2" s="1033"/>
      <c r="G2" s="1033"/>
      <c r="H2" s="1033"/>
      <c r="I2" s="971"/>
      <c r="J2" s="971"/>
      <c r="K2" s="971"/>
      <c r="L2" s="971"/>
      <c r="M2" s="971"/>
      <c r="N2" s="63"/>
      <c r="O2" s="63"/>
      <c r="P2" s="63"/>
    </row>
    <row r="3" spans="1:22" s="66" customFormat="1" ht="5.4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22" s="67" customFormat="1" ht="9" customHeight="1">
      <c r="A4" s="943" t="s">
        <v>912</v>
      </c>
      <c r="B4" s="963"/>
      <c r="C4" s="963"/>
      <c r="D4" s="944"/>
      <c r="E4" s="960" t="s">
        <v>910</v>
      </c>
      <c r="F4" s="963"/>
      <c r="G4" s="963"/>
      <c r="H4" s="963"/>
      <c r="I4" s="963"/>
      <c r="J4" s="944"/>
      <c r="K4" s="944" t="s">
        <v>911</v>
      </c>
      <c r="L4" s="1077"/>
      <c r="M4" s="1077"/>
      <c r="N4" s="1077"/>
      <c r="O4" s="1077"/>
      <c r="P4" s="1078"/>
    </row>
    <row r="5" spans="1:22" s="67" customFormat="1" ht="12" customHeight="1">
      <c r="A5" s="945"/>
      <c r="B5" s="964"/>
      <c r="C5" s="964"/>
      <c r="D5" s="946"/>
      <c r="E5" s="1074"/>
      <c r="F5" s="1075"/>
      <c r="G5" s="1075"/>
      <c r="H5" s="1075"/>
      <c r="I5" s="1075"/>
      <c r="J5" s="1076"/>
      <c r="K5" s="1076"/>
      <c r="L5" s="1079"/>
      <c r="M5" s="1079"/>
      <c r="N5" s="1079"/>
      <c r="O5" s="1079"/>
      <c r="P5" s="1080"/>
    </row>
    <row r="6" spans="1:22" s="67" customFormat="1" ht="13.5" customHeight="1">
      <c r="A6" s="945"/>
      <c r="B6" s="964"/>
      <c r="C6" s="964"/>
      <c r="D6" s="946"/>
      <c r="E6" s="69" t="s">
        <v>526</v>
      </c>
      <c r="F6" s="69" t="s">
        <v>527</v>
      </c>
      <c r="G6" s="69" t="s">
        <v>528</v>
      </c>
      <c r="H6" s="70" t="s">
        <v>529</v>
      </c>
      <c r="I6" s="68" t="s">
        <v>530</v>
      </c>
      <c r="J6" s="354" t="s">
        <v>531</v>
      </c>
      <c r="K6" s="68" t="s">
        <v>532</v>
      </c>
      <c r="L6" s="69" t="s">
        <v>533</v>
      </c>
      <c r="M6" s="69" t="s">
        <v>534</v>
      </c>
      <c r="N6" s="69" t="s">
        <v>535</v>
      </c>
      <c r="O6" s="69" t="s">
        <v>536</v>
      </c>
      <c r="P6" s="415" t="s">
        <v>537</v>
      </c>
    </row>
    <row r="7" spans="1:22" s="67" customFormat="1" ht="11.25" customHeight="1">
      <c r="A7" s="947"/>
      <c r="B7" s="965"/>
      <c r="C7" s="965"/>
      <c r="D7" s="948"/>
      <c r="E7" s="72" t="s">
        <v>538</v>
      </c>
      <c r="F7" s="72" t="s">
        <v>538</v>
      </c>
      <c r="G7" s="72" t="s">
        <v>538</v>
      </c>
      <c r="H7" s="73" t="s">
        <v>538</v>
      </c>
      <c r="I7" s="71" t="s">
        <v>538</v>
      </c>
      <c r="J7" s="71" t="s">
        <v>538</v>
      </c>
      <c r="K7" s="71" t="s">
        <v>539</v>
      </c>
      <c r="L7" s="72" t="s">
        <v>539</v>
      </c>
      <c r="M7" s="72" t="s">
        <v>538</v>
      </c>
      <c r="N7" s="72" t="s">
        <v>538</v>
      </c>
      <c r="O7" s="72" t="s">
        <v>538</v>
      </c>
      <c r="P7" s="416" t="s">
        <v>538</v>
      </c>
    </row>
    <row r="8" spans="1:22" ht="15" customHeight="1">
      <c r="A8" s="1072" t="s">
        <v>913</v>
      </c>
      <c r="B8" s="340" t="s">
        <v>70</v>
      </c>
      <c r="C8" s="341"/>
      <c r="D8" s="341"/>
      <c r="E8" s="355">
        <v>157513</v>
      </c>
      <c r="F8" s="356">
        <v>31558</v>
      </c>
      <c r="G8" s="356">
        <v>93544</v>
      </c>
      <c r="H8" s="356">
        <v>6246</v>
      </c>
      <c r="I8" s="356">
        <v>18725</v>
      </c>
      <c r="J8" s="356">
        <v>7440</v>
      </c>
      <c r="K8" s="356">
        <v>564</v>
      </c>
      <c r="L8" s="356">
        <v>3811</v>
      </c>
      <c r="M8" s="356">
        <v>299</v>
      </c>
      <c r="N8" s="356">
        <v>6389</v>
      </c>
      <c r="O8" s="356">
        <v>40876</v>
      </c>
      <c r="P8" s="417">
        <v>37280</v>
      </c>
    </row>
    <row r="9" spans="1:22" ht="15" customHeight="1">
      <c r="A9" s="1073"/>
      <c r="B9" s="340" t="s">
        <v>24</v>
      </c>
      <c r="C9" s="341"/>
      <c r="D9" s="341"/>
      <c r="E9" s="355">
        <v>155480</v>
      </c>
      <c r="F9" s="356">
        <v>26988</v>
      </c>
      <c r="G9" s="356">
        <v>94414</v>
      </c>
      <c r="H9" s="356">
        <v>5093</v>
      </c>
      <c r="I9" s="356">
        <v>20595</v>
      </c>
      <c r="J9" s="356">
        <v>8390</v>
      </c>
      <c r="K9" s="356">
        <v>605</v>
      </c>
      <c r="L9" s="356">
        <v>3879</v>
      </c>
      <c r="M9" s="356">
        <v>292</v>
      </c>
      <c r="N9" s="356">
        <v>6671</v>
      </c>
      <c r="O9" s="356">
        <v>41456</v>
      </c>
      <c r="P9" s="417">
        <v>38946</v>
      </c>
    </row>
    <row r="10" spans="1:22" ht="15" customHeight="1">
      <c r="A10" s="1073"/>
      <c r="B10" s="340" t="s">
        <v>540</v>
      </c>
      <c r="C10" s="341"/>
      <c r="D10" s="341"/>
      <c r="E10" s="355">
        <v>166273</v>
      </c>
      <c r="F10" s="356">
        <v>27435</v>
      </c>
      <c r="G10" s="356">
        <v>101998</v>
      </c>
      <c r="H10" s="356">
        <v>4363</v>
      </c>
      <c r="I10" s="356">
        <v>22792</v>
      </c>
      <c r="J10" s="356">
        <v>9685</v>
      </c>
      <c r="K10" s="356">
        <v>645</v>
      </c>
      <c r="L10" s="356">
        <v>4135</v>
      </c>
      <c r="M10" s="356">
        <v>289</v>
      </c>
      <c r="N10" s="356">
        <v>6679</v>
      </c>
      <c r="O10" s="356">
        <v>43966</v>
      </c>
      <c r="P10" s="417">
        <v>42787</v>
      </c>
    </row>
    <row r="11" spans="1:22" ht="15" customHeight="1">
      <c r="A11" s="1073"/>
      <c r="B11" s="340" t="s">
        <v>541</v>
      </c>
      <c r="C11" s="341"/>
      <c r="D11" s="341"/>
      <c r="E11" s="355">
        <v>260627</v>
      </c>
      <c r="F11" s="356">
        <v>30435</v>
      </c>
      <c r="G11" s="356">
        <v>194013</v>
      </c>
      <c r="H11" s="356">
        <v>3467</v>
      </c>
      <c r="I11" s="356">
        <v>22396</v>
      </c>
      <c r="J11" s="356">
        <v>10316</v>
      </c>
      <c r="K11" s="356">
        <v>978</v>
      </c>
      <c r="L11" s="356">
        <v>4524</v>
      </c>
      <c r="M11" s="356">
        <v>242</v>
      </c>
      <c r="N11" s="356">
        <v>7330</v>
      </c>
      <c r="O11" s="356">
        <v>45643</v>
      </c>
      <c r="P11" s="417">
        <v>47856</v>
      </c>
    </row>
    <row r="12" spans="1:22" ht="15" customHeight="1">
      <c r="A12" s="1073"/>
      <c r="B12" s="340" t="s">
        <v>542</v>
      </c>
      <c r="C12" s="341"/>
      <c r="D12" s="341"/>
      <c r="E12" s="355">
        <v>268302</v>
      </c>
      <c r="F12" s="356">
        <v>29752</v>
      </c>
      <c r="G12" s="356">
        <v>201455</v>
      </c>
      <c r="H12" s="356">
        <v>1580</v>
      </c>
      <c r="I12" s="356">
        <v>23444</v>
      </c>
      <c r="J12" s="356">
        <v>12071</v>
      </c>
      <c r="K12" s="356">
        <v>998</v>
      </c>
      <c r="L12" s="356">
        <v>4697</v>
      </c>
      <c r="M12" s="356">
        <v>231</v>
      </c>
      <c r="N12" s="356">
        <v>7430</v>
      </c>
      <c r="O12" s="356">
        <v>47182</v>
      </c>
      <c r="P12" s="417">
        <v>51122</v>
      </c>
    </row>
    <row r="13" spans="1:22" ht="9.9" customHeight="1">
      <c r="A13" s="1073"/>
      <c r="B13" s="340"/>
      <c r="C13" s="340"/>
      <c r="D13" s="341"/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417"/>
    </row>
    <row r="14" spans="1:22" ht="15" customHeight="1">
      <c r="A14" s="1073"/>
      <c r="B14" s="340" t="s">
        <v>543</v>
      </c>
      <c r="C14" s="341"/>
      <c r="D14" s="341"/>
      <c r="E14" s="355">
        <v>288084</v>
      </c>
      <c r="F14" s="356">
        <v>31720</v>
      </c>
      <c r="G14" s="356">
        <v>216751</v>
      </c>
      <c r="H14" s="357">
        <v>0</v>
      </c>
      <c r="I14" s="356">
        <v>24843</v>
      </c>
      <c r="J14" s="356">
        <v>14770</v>
      </c>
      <c r="K14" s="356">
        <v>1226</v>
      </c>
      <c r="L14" s="356">
        <v>5218</v>
      </c>
      <c r="M14" s="356">
        <v>215</v>
      </c>
      <c r="N14" s="356">
        <v>7737</v>
      </c>
      <c r="O14" s="356">
        <v>50907</v>
      </c>
      <c r="P14" s="417">
        <v>56811</v>
      </c>
    </row>
    <row r="15" spans="1:22" ht="15" customHeight="1">
      <c r="A15" s="1073"/>
      <c r="B15" s="340" t="s">
        <v>544</v>
      </c>
      <c r="C15" s="341"/>
      <c r="D15" s="341"/>
      <c r="E15" s="355">
        <v>304112</v>
      </c>
      <c r="F15" s="356">
        <v>29460</v>
      </c>
      <c r="G15" s="356">
        <v>234190</v>
      </c>
      <c r="H15" s="357">
        <v>0</v>
      </c>
      <c r="I15" s="356">
        <v>24241</v>
      </c>
      <c r="J15" s="356">
        <v>16221</v>
      </c>
      <c r="K15" s="356">
        <v>1359</v>
      </c>
      <c r="L15" s="356">
        <v>5566</v>
      </c>
      <c r="M15" s="356">
        <v>201</v>
      </c>
      <c r="N15" s="356">
        <v>7975</v>
      </c>
      <c r="O15" s="356">
        <v>53288</v>
      </c>
      <c r="P15" s="417">
        <v>62362</v>
      </c>
      <c r="Q15" s="358"/>
      <c r="R15" s="358"/>
      <c r="S15" s="358"/>
      <c r="T15" s="358"/>
      <c r="U15" s="358"/>
      <c r="V15" s="76"/>
    </row>
    <row r="16" spans="1:22" ht="15" customHeight="1">
      <c r="A16" s="1073"/>
      <c r="B16" s="340" t="s">
        <v>545</v>
      </c>
      <c r="C16" s="341"/>
      <c r="D16" s="341"/>
      <c r="E16" s="355">
        <v>325545</v>
      </c>
      <c r="F16" s="356">
        <v>28090</v>
      </c>
      <c r="G16" s="356">
        <v>254147</v>
      </c>
      <c r="H16" s="357">
        <v>0</v>
      </c>
      <c r="I16" s="356">
        <v>26296</v>
      </c>
      <c r="J16" s="356">
        <v>17012</v>
      </c>
      <c r="K16" s="356">
        <v>1660</v>
      </c>
      <c r="L16" s="356">
        <v>6059</v>
      </c>
      <c r="M16" s="356">
        <v>185</v>
      </c>
      <c r="N16" s="356">
        <v>7697</v>
      </c>
      <c r="O16" s="356">
        <v>52718</v>
      </c>
      <c r="P16" s="417">
        <v>66021</v>
      </c>
      <c r="Q16" s="358"/>
      <c r="R16" s="358"/>
      <c r="S16" s="358"/>
      <c r="T16" s="358"/>
      <c r="U16" s="358"/>
      <c r="V16" s="76"/>
    </row>
    <row r="17" spans="1:22" ht="15" customHeight="1">
      <c r="A17" s="1073"/>
      <c r="B17" s="340" t="s">
        <v>546</v>
      </c>
      <c r="C17" s="341"/>
      <c r="D17" s="341"/>
      <c r="E17" s="355">
        <v>355050</v>
      </c>
      <c r="F17" s="356">
        <v>27827</v>
      </c>
      <c r="G17" s="356">
        <v>282843</v>
      </c>
      <c r="H17" s="357">
        <v>0</v>
      </c>
      <c r="I17" s="356">
        <v>26529</v>
      </c>
      <c r="J17" s="356">
        <v>17851</v>
      </c>
      <c r="K17" s="356">
        <v>1767</v>
      </c>
      <c r="L17" s="356">
        <v>6731</v>
      </c>
      <c r="M17" s="356">
        <v>135</v>
      </c>
      <c r="N17" s="356">
        <v>7564</v>
      </c>
      <c r="O17" s="356">
        <v>53429</v>
      </c>
      <c r="P17" s="417">
        <v>67774</v>
      </c>
      <c r="Q17" s="359"/>
      <c r="R17" s="359"/>
      <c r="S17" s="359"/>
      <c r="T17" s="359"/>
      <c r="U17" s="359"/>
      <c r="V17" s="76"/>
    </row>
    <row r="18" spans="1:22" ht="15" customHeight="1">
      <c r="A18" s="1073"/>
      <c r="B18" s="340" t="s">
        <v>547</v>
      </c>
      <c r="C18" s="341"/>
      <c r="D18" s="341"/>
      <c r="E18" s="355">
        <v>390421</v>
      </c>
      <c r="F18" s="356">
        <v>28286</v>
      </c>
      <c r="G18" s="356">
        <v>315112</v>
      </c>
      <c r="H18" s="357">
        <v>0</v>
      </c>
      <c r="I18" s="356">
        <v>25195</v>
      </c>
      <c r="J18" s="356">
        <v>21828</v>
      </c>
      <c r="K18" s="356">
        <v>2229</v>
      </c>
      <c r="L18" s="356">
        <v>6801</v>
      </c>
      <c r="M18" s="356">
        <v>145</v>
      </c>
      <c r="N18" s="356">
        <v>8171</v>
      </c>
      <c r="O18" s="356">
        <v>55756</v>
      </c>
      <c r="P18" s="417">
        <v>73763</v>
      </c>
      <c r="Q18" s="359"/>
      <c r="R18" s="359"/>
      <c r="S18" s="359"/>
      <c r="T18" s="359"/>
      <c r="U18" s="359"/>
      <c r="V18" s="76"/>
    </row>
    <row r="19" spans="1:22" ht="9.9" customHeight="1">
      <c r="A19" s="1073"/>
      <c r="B19" s="340"/>
      <c r="C19" s="340"/>
      <c r="D19" s="341"/>
      <c r="E19" s="355"/>
      <c r="F19" s="356"/>
      <c r="G19" s="356"/>
      <c r="H19" s="357"/>
      <c r="I19" s="356"/>
      <c r="J19" s="356"/>
      <c r="K19" s="356"/>
      <c r="L19" s="356"/>
      <c r="M19" s="356"/>
      <c r="N19" s="356"/>
      <c r="O19" s="356"/>
      <c r="P19" s="417"/>
      <c r="Q19" s="359"/>
      <c r="R19" s="359"/>
      <c r="S19" s="359"/>
      <c r="T19" s="359"/>
      <c r="U19" s="359"/>
      <c r="V19" s="76"/>
    </row>
    <row r="20" spans="1:22" ht="15" customHeight="1">
      <c r="A20" s="1073"/>
      <c r="B20" s="340" t="s">
        <v>548</v>
      </c>
      <c r="C20" s="341"/>
      <c r="D20" s="341"/>
      <c r="E20" s="355">
        <v>402572</v>
      </c>
      <c r="F20" s="356">
        <v>29033</v>
      </c>
      <c r="G20" s="356">
        <v>326648</v>
      </c>
      <c r="H20" s="357">
        <v>0</v>
      </c>
      <c r="I20" s="356">
        <v>24531</v>
      </c>
      <c r="J20" s="356">
        <v>22360</v>
      </c>
      <c r="K20" s="356">
        <v>2383</v>
      </c>
      <c r="L20" s="356">
        <v>5820</v>
      </c>
      <c r="M20" s="356">
        <v>122</v>
      </c>
      <c r="N20" s="356">
        <v>12228</v>
      </c>
      <c r="O20" s="356">
        <v>44714</v>
      </c>
      <c r="P20" s="417">
        <v>60664</v>
      </c>
      <c r="Q20" s="359"/>
      <c r="R20" s="359"/>
      <c r="S20" s="359"/>
      <c r="T20" s="359"/>
      <c r="U20" s="359"/>
      <c r="V20" s="76"/>
    </row>
    <row r="21" spans="1:22" ht="15" customHeight="1">
      <c r="A21" s="1073"/>
      <c r="B21" s="340" t="s">
        <v>549</v>
      </c>
      <c r="C21" s="341"/>
      <c r="D21" s="341"/>
      <c r="E21" s="355">
        <v>418390</v>
      </c>
      <c r="F21" s="356">
        <v>28450</v>
      </c>
      <c r="G21" s="356">
        <v>342736</v>
      </c>
      <c r="H21" s="357">
        <v>0</v>
      </c>
      <c r="I21" s="356">
        <v>23821</v>
      </c>
      <c r="J21" s="356">
        <v>23383</v>
      </c>
      <c r="K21" s="356">
        <v>2704</v>
      </c>
      <c r="L21" s="356">
        <v>8511</v>
      </c>
      <c r="M21" s="356">
        <v>129</v>
      </c>
      <c r="N21" s="356">
        <v>11980</v>
      </c>
      <c r="O21" s="356">
        <v>58896</v>
      </c>
      <c r="P21" s="417">
        <v>84131</v>
      </c>
      <c r="Q21" s="359"/>
      <c r="R21" s="359"/>
      <c r="S21" s="359"/>
      <c r="T21" s="359"/>
      <c r="U21" s="359"/>
      <c r="V21" s="76"/>
    </row>
    <row r="22" spans="1:22" ht="15" customHeight="1">
      <c r="A22" s="1073"/>
      <c r="B22" s="339" t="s">
        <v>550</v>
      </c>
      <c r="C22" s="341"/>
      <c r="D22" s="341"/>
      <c r="E22" s="355">
        <v>475651</v>
      </c>
      <c r="F22" s="356">
        <v>30665</v>
      </c>
      <c r="G22" s="356">
        <v>396946</v>
      </c>
      <c r="H22" s="357">
        <v>0</v>
      </c>
      <c r="I22" s="356">
        <v>23901</v>
      </c>
      <c r="J22" s="356">
        <v>24139</v>
      </c>
      <c r="K22" s="356">
        <v>3789</v>
      </c>
      <c r="L22" s="356">
        <v>7963</v>
      </c>
      <c r="M22" s="356">
        <v>85</v>
      </c>
      <c r="N22" s="356">
        <v>12172</v>
      </c>
      <c r="O22" s="356">
        <v>61361</v>
      </c>
      <c r="P22" s="417">
        <v>90319</v>
      </c>
      <c r="Q22" s="359"/>
      <c r="R22" s="359"/>
      <c r="S22" s="360"/>
      <c r="T22" s="359"/>
      <c r="U22" s="359"/>
      <c r="V22" s="76"/>
    </row>
    <row r="23" spans="1:22" ht="15" customHeight="1">
      <c r="A23" s="1073"/>
      <c r="B23" s="339" t="s">
        <v>22</v>
      </c>
      <c r="C23" s="341"/>
      <c r="D23" s="341"/>
      <c r="E23" s="355">
        <v>624899</v>
      </c>
      <c r="F23" s="356">
        <v>32234</v>
      </c>
      <c r="G23" s="356">
        <v>531379</v>
      </c>
      <c r="H23" s="357">
        <v>0</v>
      </c>
      <c r="I23" s="356">
        <v>28688</v>
      </c>
      <c r="J23" s="356">
        <v>32598</v>
      </c>
      <c r="K23" s="356">
        <v>5521</v>
      </c>
      <c r="L23" s="356">
        <v>10858</v>
      </c>
      <c r="M23" s="356">
        <v>196</v>
      </c>
      <c r="N23" s="356">
        <v>7081</v>
      </c>
      <c r="O23" s="356">
        <v>62323</v>
      </c>
      <c r="P23" s="417">
        <v>103969</v>
      </c>
      <c r="Q23" s="359"/>
      <c r="R23" s="361"/>
      <c r="S23" s="361"/>
      <c r="T23" s="359"/>
      <c r="U23" s="359"/>
      <c r="V23" s="76"/>
    </row>
    <row r="24" spans="1:22" s="325" customFormat="1" ht="15" customHeight="1">
      <c r="A24" s="1073"/>
      <c r="B24" s="339" t="s">
        <v>551</v>
      </c>
      <c r="C24" s="341"/>
      <c r="D24" s="341"/>
      <c r="E24" s="355">
        <v>631662</v>
      </c>
      <c r="F24" s="356">
        <v>32516</v>
      </c>
      <c r="G24" s="356">
        <v>536831</v>
      </c>
      <c r="H24" s="357">
        <v>0</v>
      </c>
      <c r="I24" s="356">
        <v>28957</v>
      </c>
      <c r="J24" s="356">
        <v>33358</v>
      </c>
      <c r="K24" s="356">
        <v>5945</v>
      </c>
      <c r="L24" s="356">
        <v>13854</v>
      </c>
      <c r="M24" s="356">
        <v>75</v>
      </c>
      <c r="N24" s="356">
        <v>12775</v>
      </c>
      <c r="O24" s="356">
        <v>65692</v>
      </c>
      <c r="P24" s="417">
        <v>112500</v>
      </c>
      <c r="Q24" s="358"/>
      <c r="R24" s="362"/>
      <c r="S24" s="362"/>
      <c r="T24" s="358"/>
      <c r="U24" s="358"/>
      <c r="V24" s="318"/>
    </row>
    <row r="25" spans="1:22" s="318" customFormat="1" ht="9.9" customHeight="1">
      <c r="A25" s="1073"/>
      <c r="B25" s="340"/>
      <c r="C25" s="340"/>
      <c r="D25" s="341"/>
      <c r="E25" s="355"/>
      <c r="F25" s="356"/>
      <c r="G25" s="356"/>
      <c r="H25" s="357"/>
      <c r="I25" s="356"/>
      <c r="J25" s="356"/>
      <c r="K25" s="356"/>
      <c r="L25" s="356"/>
      <c r="M25" s="356"/>
      <c r="N25" s="356"/>
      <c r="O25" s="356"/>
      <c r="P25" s="417"/>
      <c r="Q25" s="358"/>
      <c r="R25" s="362"/>
      <c r="S25" s="362"/>
      <c r="T25" s="358"/>
      <c r="U25" s="358"/>
    </row>
    <row r="26" spans="1:22" s="318" customFormat="1" ht="15" customHeight="1">
      <c r="A26" s="1073"/>
      <c r="B26" s="340" t="s">
        <v>35</v>
      </c>
      <c r="C26" s="341"/>
      <c r="D26" s="341"/>
      <c r="E26" s="355">
        <v>763283</v>
      </c>
      <c r="F26" s="356">
        <v>32392</v>
      </c>
      <c r="G26" s="356">
        <v>679224</v>
      </c>
      <c r="H26" s="363">
        <v>153</v>
      </c>
      <c r="I26" s="356">
        <v>19455</v>
      </c>
      <c r="J26" s="356">
        <v>32059</v>
      </c>
      <c r="K26" s="356">
        <v>7119</v>
      </c>
      <c r="L26" s="356">
        <v>13476</v>
      </c>
      <c r="M26" s="356">
        <v>92</v>
      </c>
      <c r="N26" s="356">
        <v>10422</v>
      </c>
      <c r="O26" s="356">
        <v>75176</v>
      </c>
      <c r="P26" s="417">
        <v>128880</v>
      </c>
      <c r="Q26" s="358"/>
      <c r="R26" s="362"/>
      <c r="S26" s="362"/>
      <c r="T26" s="358"/>
      <c r="U26" s="358"/>
    </row>
    <row r="27" spans="1:22" s="76" customFormat="1" ht="15" customHeight="1">
      <c r="A27" s="1073"/>
      <c r="B27" s="340" t="s">
        <v>552</v>
      </c>
      <c r="C27" s="341"/>
      <c r="D27" s="341"/>
      <c r="E27" s="364">
        <v>668506</v>
      </c>
      <c r="F27" s="365">
        <v>32029</v>
      </c>
      <c r="G27" s="365">
        <v>579689</v>
      </c>
      <c r="H27" s="363">
        <v>266</v>
      </c>
      <c r="I27" s="365">
        <v>23604</v>
      </c>
      <c r="J27" s="365">
        <v>32918</v>
      </c>
      <c r="K27" s="365">
        <v>7373</v>
      </c>
      <c r="L27" s="365">
        <v>12023</v>
      </c>
      <c r="M27" s="365">
        <v>81</v>
      </c>
      <c r="N27" s="365">
        <v>9476</v>
      </c>
      <c r="O27" s="365">
        <v>73724</v>
      </c>
      <c r="P27" s="419">
        <v>129816</v>
      </c>
      <c r="Q27" s="359"/>
      <c r="R27" s="361"/>
      <c r="S27" s="361"/>
      <c r="T27" s="359"/>
      <c r="U27" s="359"/>
    </row>
    <row r="28" spans="1:22" s="76" customFormat="1" ht="15" customHeight="1">
      <c r="A28" s="1073"/>
      <c r="B28" s="1056" t="s">
        <v>553</v>
      </c>
      <c r="C28" s="1057"/>
      <c r="D28" s="1058"/>
      <c r="E28" s="364">
        <v>623503</v>
      </c>
      <c r="F28" s="365">
        <v>34157</v>
      </c>
      <c r="G28" s="365">
        <v>562411</v>
      </c>
      <c r="H28" s="363">
        <v>784</v>
      </c>
      <c r="I28" s="365">
        <v>22757</v>
      </c>
      <c r="J28" s="365">
        <v>33855</v>
      </c>
      <c r="K28" s="365">
        <v>8129</v>
      </c>
      <c r="L28" s="365">
        <v>13835</v>
      </c>
      <c r="M28" s="365">
        <v>139</v>
      </c>
      <c r="N28" s="365">
        <v>8231</v>
      </c>
      <c r="O28" s="365">
        <v>78458</v>
      </c>
      <c r="P28" s="419">
        <v>126435</v>
      </c>
      <c r="Q28" s="359"/>
      <c r="R28" s="361"/>
      <c r="S28" s="361"/>
      <c r="T28" s="359"/>
      <c r="U28" s="359"/>
    </row>
    <row r="29" spans="1:22" s="76" customFormat="1" ht="15" customHeight="1">
      <c r="A29" s="1073"/>
      <c r="B29" s="1056" t="s">
        <v>554</v>
      </c>
      <c r="C29" s="1057"/>
      <c r="D29" s="1058"/>
      <c r="E29" s="364">
        <v>718703</v>
      </c>
      <c r="F29" s="365">
        <v>8516</v>
      </c>
      <c r="G29" s="365">
        <v>650297</v>
      </c>
      <c r="H29" s="345">
        <v>0</v>
      </c>
      <c r="I29" s="356">
        <v>22794</v>
      </c>
      <c r="J29" s="356">
        <v>37096</v>
      </c>
      <c r="K29" s="356">
        <v>8485</v>
      </c>
      <c r="L29" s="356">
        <v>10885</v>
      </c>
      <c r="M29" s="356">
        <v>142</v>
      </c>
      <c r="N29" s="356">
        <v>8892</v>
      </c>
      <c r="O29" s="356">
        <v>66805</v>
      </c>
      <c r="P29" s="417">
        <v>112749</v>
      </c>
      <c r="Q29" s="359"/>
      <c r="R29" s="361"/>
      <c r="S29" s="361"/>
      <c r="T29" s="359"/>
      <c r="U29" s="359"/>
    </row>
    <row r="30" spans="1:22" s="76" customFormat="1" ht="15" customHeight="1">
      <c r="A30" s="418"/>
      <c r="B30" s="1056" t="s">
        <v>555</v>
      </c>
      <c r="C30" s="1057"/>
      <c r="D30" s="1058"/>
      <c r="E30" s="364">
        <v>768599</v>
      </c>
      <c r="F30" s="365">
        <v>13950</v>
      </c>
      <c r="G30" s="365">
        <v>689259</v>
      </c>
      <c r="H30" s="345">
        <v>0</v>
      </c>
      <c r="I30" s="356">
        <v>23659</v>
      </c>
      <c r="J30" s="356">
        <v>41731</v>
      </c>
      <c r="K30" s="356">
        <v>8732</v>
      </c>
      <c r="L30" s="356">
        <v>12714</v>
      </c>
      <c r="M30" s="356">
        <v>146</v>
      </c>
      <c r="N30" s="356">
        <v>8999</v>
      </c>
      <c r="O30" s="356">
        <v>67758</v>
      </c>
      <c r="P30" s="417">
        <v>124865</v>
      </c>
      <c r="Q30" s="359"/>
      <c r="R30" s="361"/>
      <c r="S30" s="361"/>
      <c r="T30" s="359"/>
      <c r="U30" s="359"/>
    </row>
    <row r="31" spans="1:22" s="76" customFormat="1" ht="9.9" customHeight="1">
      <c r="A31" s="418"/>
      <c r="B31" s="346"/>
      <c r="C31" s="347"/>
      <c r="D31" s="348"/>
      <c r="E31" s="364"/>
      <c r="F31" s="365"/>
      <c r="G31" s="365"/>
      <c r="H31" s="345"/>
      <c r="I31" s="356"/>
      <c r="J31" s="356"/>
      <c r="K31" s="356"/>
      <c r="L31" s="356"/>
      <c r="M31" s="356"/>
      <c r="N31" s="356"/>
      <c r="O31" s="356"/>
      <c r="P31" s="417"/>
      <c r="Q31" s="359"/>
      <c r="R31" s="361"/>
      <c r="S31" s="361"/>
      <c r="T31" s="359"/>
      <c r="U31" s="359"/>
    </row>
    <row r="32" spans="1:22" s="76" customFormat="1" ht="15" customHeight="1">
      <c r="A32" s="418"/>
      <c r="B32" s="1056" t="s">
        <v>556</v>
      </c>
      <c r="C32" s="1057"/>
      <c r="D32" s="1058"/>
      <c r="E32" s="364">
        <v>796106.1</v>
      </c>
      <c r="F32" s="365">
        <v>17838</v>
      </c>
      <c r="G32" s="365">
        <v>716490.1</v>
      </c>
      <c r="H32" s="366">
        <v>0</v>
      </c>
      <c r="I32" s="356">
        <v>19965</v>
      </c>
      <c r="J32" s="356">
        <v>41813</v>
      </c>
      <c r="K32" s="356">
        <v>10032</v>
      </c>
      <c r="L32" s="356">
        <v>12614</v>
      </c>
      <c r="M32" s="356">
        <v>232</v>
      </c>
      <c r="N32" s="356">
        <v>11814</v>
      </c>
      <c r="O32" s="356">
        <v>69402</v>
      </c>
      <c r="P32" s="417">
        <v>118877</v>
      </c>
      <c r="Q32" s="359"/>
      <c r="R32" s="361"/>
      <c r="S32" s="361"/>
      <c r="T32" s="359"/>
      <c r="U32" s="359"/>
    </row>
    <row r="33" spans="1:22" s="318" customFormat="1" ht="15" customHeight="1">
      <c r="A33" s="418"/>
      <c r="B33" s="1056" t="s">
        <v>557</v>
      </c>
      <c r="C33" s="1057"/>
      <c r="D33" s="1058"/>
      <c r="E33" s="364">
        <v>888611</v>
      </c>
      <c r="F33" s="365">
        <v>14608</v>
      </c>
      <c r="G33" s="365">
        <v>808330</v>
      </c>
      <c r="H33" s="365">
        <v>0</v>
      </c>
      <c r="I33" s="365">
        <v>19426</v>
      </c>
      <c r="J33" s="365">
        <v>46247</v>
      </c>
      <c r="K33" s="365">
        <v>10998</v>
      </c>
      <c r="L33" s="365">
        <v>13227</v>
      </c>
      <c r="M33" s="365">
        <v>231</v>
      </c>
      <c r="N33" s="365">
        <v>11525</v>
      </c>
      <c r="O33" s="365">
        <v>72108</v>
      </c>
      <c r="P33" s="419">
        <v>130404</v>
      </c>
      <c r="Q33" s="358"/>
      <c r="R33" s="362"/>
      <c r="S33" s="362"/>
      <c r="T33" s="358"/>
      <c r="U33" s="358"/>
    </row>
    <row r="34" spans="1:22" s="76" customFormat="1" ht="15" customHeight="1">
      <c r="A34" s="418"/>
      <c r="B34" s="1056" t="s">
        <v>558</v>
      </c>
      <c r="C34" s="1057"/>
      <c r="D34" s="1058"/>
      <c r="E34" s="364">
        <v>841014</v>
      </c>
      <c r="F34" s="364">
        <v>13193</v>
      </c>
      <c r="G34" s="364">
        <v>760874</v>
      </c>
      <c r="H34" s="364">
        <v>0</v>
      </c>
      <c r="I34" s="364">
        <v>19257</v>
      </c>
      <c r="J34" s="364">
        <v>47690</v>
      </c>
      <c r="K34" s="364">
        <v>11986</v>
      </c>
      <c r="L34" s="364">
        <v>13790</v>
      </c>
      <c r="M34" s="364">
        <v>228</v>
      </c>
      <c r="N34" s="364">
        <v>12017</v>
      </c>
      <c r="O34" s="364">
        <v>70541</v>
      </c>
      <c r="P34" s="419">
        <v>137371</v>
      </c>
      <c r="Q34" s="359"/>
      <c r="R34" s="361"/>
      <c r="S34" s="361"/>
      <c r="T34" s="359"/>
      <c r="U34" s="359"/>
    </row>
    <row r="35" spans="1:22" s="76" customFormat="1" ht="15" customHeight="1">
      <c r="A35" s="418"/>
      <c r="B35" s="1056" t="s">
        <v>559</v>
      </c>
      <c r="C35" s="1057"/>
      <c r="D35" s="1058"/>
      <c r="E35" s="364">
        <v>846118</v>
      </c>
      <c r="F35" s="364">
        <v>11494</v>
      </c>
      <c r="G35" s="364">
        <v>767716</v>
      </c>
      <c r="H35" s="364">
        <v>0</v>
      </c>
      <c r="I35" s="364">
        <v>19177</v>
      </c>
      <c r="J35" s="364">
        <v>47731</v>
      </c>
      <c r="K35" s="364">
        <v>12149</v>
      </c>
      <c r="L35" s="364">
        <v>13976</v>
      </c>
      <c r="M35" s="364">
        <v>228</v>
      </c>
      <c r="N35" s="364">
        <v>12096</v>
      </c>
      <c r="O35" s="364">
        <v>71789</v>
      </c>
      <c r="P35" s="419">
        <v>138376</v>
      </c>
      <c r="Q35" s="359"/>
      <c r="R35" s="361"/>
      <c r="S35" s="361"/>
      <c r="T35" s="359"/>
      <c r="U35" s="359"/>
    </row>
    <row r="36" spans="1:22" s="76" customFormat="1" ht="15" customHeight="1">
      <c r="A36" s="418"/>
      <c r="B36" s="1056" t="s">
        <v>560</v>
      </c>
      <c r="C36" s="1057"/>
      <c r="D36" s="1058"/>
      <c r="E36" s="364">
        <v>871356</v>
      </c>
      <c r="F36" s="365">
        <v>11818</v>
      </c>
      <c r="G36" s="365">
        <v>793803</v>
      </c>
      <c r="H36" s="365">
        <v>0</v>
      </c>
      <c r="I36" s="365">
        <v>18414</v>
      </c>
      <c r="J36" s="365">
        <v>47321</v>
      </c>
      <c r="K36" s="365">
        <v>13074</v>
      </c>
      <c r="L36" s="365">
        <v>14808</v>
      </c>
      <c r="M36" s="365">
        <v>202</v>
      </c>
      <c r="N36" s="365">
        <v>12021</v>
      </c>
      <c r="O36" s="365">
        <v>71487</v>
      </c>
      <c r="P36" s="419">
        <v>144700</v>
      </c>
      <c r="Q36" s="359"/>
      <c r="R36" s="361"/>
      <c r="S36" s="361"/>
      <c r="T36" s="359"/>
      <c r="U36" s="359"/>
    </row>
    <row r="37" spans="1:22" s="811" customFormat="1" ht="15" customHeight="1">
      <c r="A37" s="827"/>
      <c r="B37" s="796"/>
      <c r="C37" s="797"/>
      <c r="D37" s="798"/>
      <c r="E37" s="822"/>
      <c r="F37" s="823"/>
      <c r="G37" s="823"/>
      <c r="H37" s="823"/>
      <c r="I37" s="823"/>
      <c r="J37" s="823"/>
      <c r="K37" s="823"/>
      <c r="L37" s="823"/>
      <c r="M37" s="823"/>
      <c r="N37" s="823"/>
      <c r="O37" s="823"/>
      <c r="P37" s="823"/>
      <c r="Q37" s="820"/>
      <c r="R37" s="821"/>
      <c r="S37" s="821"/>
      <c r="T37" s="820"/>
      <c r="U37" s="820"/>
    </row>
    <row r="38" spans="1:22" s="76" customFormat="1" ht="15" customHeight="1">
      <c r="A38" s="418"/>
      <c r="B38" s="1059" t="s">
        <v>561</v>
      </c>
      <c r="C38" s="1060"/>
      <c r="D38" s="1061"/>
      <c r="E38" s="364">
        <v>859922</v>
      </c>
      <c r="F38" s="585">
        <v>16920</v>
      </c>
      <c r="G38" s="585">
        <v>776985</v>
      </c>
      <c r="H38" s="585">
        <v>0</v>
      </c>
      <c r="I38" s="585">
        <v>18318</v>
      </c>
      <c r="J38" s="585">
        <v>47699</v>
      </c>
      <c r="K38" s="585">
        <v>14342</v>
      </c>
      <c r="L38" s="585">
        <v>18064</v>
      </c>
      <c r="M38" s="585">
        <v>203</v>
      </c>
      <c r="N38" s="585">
        <v>9569</v>
      </c>
      <c r="O38" s="585">
        <v>71542</v>
      </c>
      <c r="P38" s="585">
        <v>148245</v>
      </c>
      <c r="Q38" s="359"/>
      <c r="R38" s="361"/>
      <c r="S38" s="361"/>
      <c r="T38" s="359"/>
      <c r="U38" s="359"/>
    </row>
    <row r="39" spans="1:22" s="811" customFormat="1" ht="15" customHeight="1">
      <c r="A39" s="827"/>
      <c r="B39" s="1059" t="s">
        <v>719</v>
      </c>
      <c r="C39" s="1060"/>
      <c r="D39" s="1061"/>
      <c r="E39" s="823">
        <v>785588</v>
      </c>
      <c r="F39" s="585">
        <v>14294</v>
      </c>
      <c r="G39" s="585">
        <v>725073</v>
      </c>
      <c r="H39" s="585" t="s">
        <v>1003</v>
      </c>
      <c r="I39" s="585">
        <v>15869</v>
      </c>
      <c r="J39" s="585">
        <v>30352</v>
      </c>
      <c r="K39" s="585">
        <v>14678</v>
      </c>
      <c r="L39" s="585">
        <v>17034</v>
      </c>
      <c r="M39" s="585">
        <v>117</v>
      </c>
      <c r="N39" s="585">
        <v>11084</v>
      </c>
      <c r="O39" s="585">
        <v>70901</v>
      </c>
      <c r="P39" s="585">
        <v>144830</v>
      </c>
      <c r="Q39" s="820"/>
      <c r="R39" s="821"/>
      <c r="S39" s="821"/>
      <c r="T39" s="820"/>
      <c r="U39" s="820"/>
    </row>
    <row r="40" spans="1:22" s="76" customFormat="1" ht="15" customHeight="1">
      <c r="A40" s="827"/>
      <c r="B40" s="1062" t="s">
        <v>991</v>
      </c>
      <c r="C40" s="1063"/>
      <c r="D40" s="1064"/>
      <c r="E40" s="352">
        <v>849065</v>
      </c>
      <c r="F40" s="352">
        <v>15297</v>
      </c>
      <c r="G40" s="352">
        <v>784441</v>
      </c>
      <c r="H40" s="352" t="s">
        <v>1004</v>
      </c>
      <c r="I40" s="352">
        <v>15806</v>
      </c>
      <c r="J40" s="352">
        <v>33521</v>
      </c>
      <c r="K40" s="352">
        <v>15699</v>
      </c>
      <c r="L40" s="352">
        <v>17381</v>
      </c>
      <c r="M40" s="352">
        <v>133</v>
      </c>
      <c r="N40" s="352">
        <v>11114</v>
      </c>
      <c r="O40" s="352">
        <v>71582</v>
      </c>
      <c r="P40" s="352">
        <v>154121</v>
      </c>
      <c r="Q40" s="820"/>
      <c r="R40" s="821"/>
      <c r="S40" s="821"/>
      <c r="T40" s="820"/>
      <c r="U40" s="820"/>
    </row>
    <row r="41" spans="1:22" s="318" customFormat="1" ht="6.75" customHeight="1">
      <c r="A41" s="418"/>
      <c r="B41" s="349"/>
      <c r="C41" s="350"/>
      <c r="D41" s="351"/>
      <c r="E41" s="370"/>
      <c r="F41" s="371"/>
      <c r="G41" s="371"/>
      <c r="H41" s="372"/>
      <c r="I41" s="373"/>
      <c r="J41" s="373"/>
      <c r="K41" s="373"/>
      <c r="L41" s="373"/>
      <c r="M41" s="373"/>
      <c r="N41" s="373"/>
      <c r="O41" s="373"/>
      <c r="P41" s="420"/>
      <c r="Q41" s="358"/>
      <c r="R41" s="362"/>
      <c r="S41" s="362"/>
      <c r="T41" s="358"/>
      <c r="U41" s="358"/>
    </row>
    <row r="42" spans="1:22" ht="15" customHeight="1">
      <c r="A42" s="978" t="s">
        <v>908</v>
      </c>
      <c r="B42" s="1065" t="s">
        <v>906</v>
      </c>
      <c r="C42" s="1066"/>
      <c r="D42" s="1067"/>
      <c r="E42" s="374"/>
      <c r="F42" s="375"/>
      <c r="G42" s="375"/>
      <c r="H42" s="376"/>
      <c r="I42" s="375"/>
      <c r="J42" s="375"/>
      <c r="K42" s="375"/>
      <c r="L42" s="375"/>
      <c r="M42" s="375"/>
      <c r="N42" s="375"/>
      <c r="O42" s="375"/>
      <c r="P42" s="421"/>
      <c r="Q42" s="76"/>
      <c r="R42" s="76"/>
      <c r="S42" s="76"/>
      <c r="T42" s="76"/>
      <c r="U42" s="76"/>
      <c r="V42" s="76"/>
    </row>
    <row r="43" spans="1:22" ht="15" customHeight="1">
      <c r="A43" s="978"/>
      <c r="B43" s="1052" t="s">
        <v>909</v>
      </c>
      <c r="C43" s="1068" t="s">
        <v>562</v>
      </c>
      <c r="D43" s="1069"/>
      <c r="E43" s="822">
        <v>65262</v>
      </c>
      <c r="F43" s="819">
        <v>1558</v>
      </c>
      <c r="G43" s="852">
        <v>62538</v>
      </c>
      <c r="H43" s="824" t="s">
        <v>1004</v>
      </c>
      <c r="I43" s="852">
        <v>402</v>
      </c>
      <c r="J43" s="852">
        <v>764</v>
      </c>
      <c r="K43" s="852">
        <v>758</v>
      </c>
      <c r="L43" s="853">
        <v>1486</v>
      </c>
      <c r="M43" s="853">
        <v>0</v>
      </c>
      <c r="N43" s="853">
        <v>519</v>
      </c>
      <c r="O43" s="853">
        <v>8656</v>
      </c>
      <c r="P43" s="854">
        <v>12605</v>
      </c>
      <c r="Q43" s="166"/>
      <c r="R43" s="270"/>
      <c r="S43" s="270"/>
      <c r="T43" s="171"/>
      <c r="U43" s="173"/>
      <c r="V43" s="76"/>
    </row>
    <row r="44" spans="1:22" ht="15" customHeight="1">
      <c r="A44" s="978"/>
      <c r="B44" s="1053"/>
      <c r="C44" s="1070" t="s">
        <v>563</v>
      </c>
      <c r="D44" s="1071"/>
      <c r="E44" s="822">
        <v>173959</v>
      </c>
      <c r="F44" s="819">
        <v>4539</v>
      </c>
      <c r="G44" s="852">
        <v>162713</v>
      </c>
      <c r="H44" s="824" t="s">
        <v>1004</v>
      </c>
      <c r="I44" s="852">
        <v>784</v>
      </c>
      <c r="J44" s="852">
        <v>5923</v>
      </c>
      <c r="K44" s="852">
        <v>1678</v>
      </c>
      <c r="L44" s="852">
        <v>2167</v>
      </c>
      <c r="M44" s="853">
        <v>5</v>
      </c>
      <c r="N44" s="853">
        <v>1007</v>
      </c>
      <c r="O44" s="853">
        <v>12261</v>
      </c>
      <c r="P44" s="854">
        <v>22718</v>
      </c>
      <c r="Q44" s="166"/>
      <c r="R44" s="270"/>
      <c r="S44" s="270"/>
      <c r="T44" s="171"/>
      <c r="U44" s="173"/>
      <c r="V44" s="76"/>
    </row>
    <row r="45" spans="1:22" ht="15" customHeight="1">
      <c r="A45" s="978"/>
      <c r="B45" s="1054"/>
      <c r="C45" s="1070" t="s">
        <v>564</v>
      </c>
      <c r="D45" s="1071"/>
      <c r="E45" s="822">
        <v>206394</v>
      </c>
      <c r="F45" s="819">
        <v>4176</v>
      </c>
      <c r="G45" s="852">
        <v>195815</v>
      </c>
      <c r="H45" s="824"/>
      <c r="I45" s="852">
        <v>61</v>
      </c>
      <c r="J45" s="852">
        <v>6342</v>
      </c>
      <c r="K45" s="852">
        <v>3083</v>
      </c>
      <c r="L45" s="852">
        <v>2593</v>
      </c>
      <c r="M45" s="819">
        <v>7</v>
      </c>
      <c r="N45" s="853">
        <v>1982</v>
      </c>
      <c r="O45" s="853">
        <v>9528</v>
      </c>
      <c r="P45" s="854">
        <v>25677</v>
      </c>
      <c r="Q45" s="166"/>
      <c r="R45" s="270"/>
      <c r="S45" s="270"/>
      <c r="T45" s="171"/>
      <c r="U45" s="173"/>
      <c r="V45" s="76"/>
    </row>
    <row r="46" spans="1:22" ht="15" customHeight="1">
      <c r="A46" s="978"/>
      <c r="B46" s="1054"/>
      <c r="C46" s="1070" t="s">
        <v>565</v>
      </c>
      <c r="D46" s="1071"/>
      <c r="E46" s="822">
        <v>11618</v>
      </c>
      <c r="F46" s="819" t="s">
        <v>1005</v>
      </c>
      <c r="G46" s="852">
        <v>10519</v>
      </c>
      <c r="H46" s="824" t="s">
        <v>1003</v>
      </c>
      <c r="I46" s="852">
        <v>419</v>
      </c>
      <c r="J46" s="852">
        <v>680</v>
      </c>
      <c r="K46" s="852">
        <v>952</v>
      </c>
      <c r="L46" s="852">
        <v>448</v>
      </c>
      <c r="M46" s="824" t="s">
        <v>1005</v>
      </c>
      <c r="N46" s="853">
        <v>342</v>
      </c>
      <c r="O46" s="853">
        <v>1715</v>
      </c>
      <c r="P46" s="854">
        <v>4408</v>
      </c>
      <c r="Q46" s="166"/>
      <c r="R46" s="270"/>
      <c r="S46" s="270"/>
      <c r="T46" s="171"/>
      <c r="U46" s="173"/>
      <c r="V46" s="76"/>
    </row>
    <row r="47" spans="1:22" ht="15" customHeight="1">
      <c r="A47" s="978"/>
      <c r="B47" s="1054"/>
      <c r="C47" s="1070" t="s">
        <v>566</v>
      </c>
      <c r="D47" s="1071"/>
      <c r="E47" s="822">
        <v>55587</v>
      </c>
      <c r="F47" s="819">
        <v>2668</v>
      </c>
      <c r="G47" s="852">
        <v>52919</v>
      </c>
      <c r="H47" s="824" t="s">
        <v>1004</v>
      </c>
      <c r="I47" s="852"/>
      <c r="J47" s="852"/>
      <c r="K47" s="852">
        <v>1534</v>
      </c>
      <c r="L47" s="852">
        <v>1373</v>
      </c>
      <c r="M47" s="824" t="s">
        <v>1006</v>
      </c>
      <c r="N47" s="853">
        <v>1860</v>
      </c>
      <c r="O47" s="853">
        <v>7875</v>
      </c>
      <c r="P47" s="854">
        <v>15056</v>
      </c>
      <c r="Q47" s="271"/>
      <c r="R47" s="342"/>
      <c r="S47" s="343"/>
      <c r="T47" s="272"/>
      <c r="U47" s="273"/>
      <c r="V47" s="76"/>
    </row>
    <row r="48" spans="1:22" ht="15" customHeight="1">
      <c r="A48" s="978"/>
      <c r="B48" s="1054"/>
      <c r="C48" s="1070" t="s">
        <v>567</v>
      </c>
      <c r="D48" s="1071"/>
      <c r="E48" s="822">
        <v>17213</v>
      </c>
      <c r="F48" s="819" t="s">
        <v>1005</v>
      </c>
      <c r="G48" s="852">
        <v>14923</v>
      </c>
      <c r="H48" s="824"/>
      <c r="I48" s="852">
        <v>1231</v>
      </c>
      <c r="J48" s="852">
        <v>1059</v>
      </c>
      <c r="K48" s="852">
        <v>296</v>
      </c>
      <c r="L48" s="852">
        <v>438</v>
      </c>
      <c r="M48" s="824" t="s">
        <v>1005</v>
      </c>
      <c r="N48" s="853">
        <v>451</v>
      </c>
      <c r="O48" s="853">
        <v>3832</v>
      </c>
      <c r="P48" s="854">
        <v>5286</v>
      </c>
      <c r="Q48" s="166"/>
      <c r="R48" s="270"/>
      <c r="S48" s="270"/>
      <c r="T48" s="171"/>
      <c r="U48" s="173"/>
      <c r="V48" s="76"/>
    </row>
    <row r="49" spans="1:22" ht="15" customHeight="1">
      <c r="A49" s="978"/>
      <c r="B49" s="1054"/>
      <c r="C49" s="1070" t="s">
        <v>568</v>
      </c>
      <c r="D49" s="1071"/>
      <c r="E49" s="822">
        <v>25511</v>
      </c>
      <c r="F49" s="819">
        <v>154</v>
      </c>
      <c r="G49" s="852">
        <v>23143</v>
      </c>
      <c r="H49" s="824" t="s">
        <v>1004</v>
      </c>
      <c r="I49" s="852">
        <v>506</v>
      </c>
      <c r="J49" s="852">
        <v>1708</v>
      </c>
      <c r="K49" s="852">
        <v>579</v>
      </c>
      <c r="L49" s="852">
        <v>667</v>
      </c>
      <c r="M49" s="853">
        <v>62</v>
      </c>
      <c r="N49" s="853">
        <v>954</v>
      </c>
      <c r="O49" s="853">
        <v>3531</v>
      </c>
      <c r="P49" s="854">
        <v>6762</v>
      </c>
      <c r="Q49" s="166"/>
      <c r="R49" s="270"/>
      <c r="S49" s="270"/>
      <c r="T49" s="171"/>
      <c r="U49" s="173"/>
      <c r="V49" s="76"/>
    </row>
    <row r="50" spans="1:22" ht="15" customHeight="1">
      <c r="A50" s="978"/>
      <c r="B50" s="1054"/>
      <c r="C50" s="1070" t="s">
        <v>569</v>
      </c>
      <c r="D50" s="1071"/>
      <c r="E50" s="822">
        <v>27964</v>
      </c>
      <c r="F50" s="819">
        <v>122</v>
      </c>
      <c r="G50" s="852">
        <v>25867</v>
      </c>
      <c r="H50" s="824" t="s">
        <v>1004</v>
      </c>
      <c r="I50" s="852">
        <v>408</v>
      </c>
      <c r="J50" s="852">
        <v>1567</v>
      </c>
      <c r="K50" s="852">
        <v>657</v>
      </c>
      <c r="L50" s="852">
        <v>607</v>
      </c>
      <c r="M50" s="853">
        <v>2</v>
      </c>
      <c r="N50" s="853">
        <v>673</v>
      </c>
      <c r="O50" s="853">
        <v>3291</v>
      </c>
      <c r="P50" s="854">
        <v>6753</v>
      </c>
      <c r="Q50" s="166"/>
      <c r="R50" s="270"/>
      <c r="S50" s="270"/>
      <c r="T50" s="171"/>
      <c r="U50" s="173"/>
      <c r="V50" s="76"/>
    </row>
    <row r="51" spans="1:22" ht="15" customHeight="1">
      <c r="A51" s="978"/>
      <c r="B51" s="1054"/>
      <c r="C51" s="1070" t="s">
        <v>570</v>
      </c>
      <c r="D51" s="1071"/>
      <c r="E51" s="822">
        <v>44828</v>
      </c>
      <c r="F51" s="819" t="s">
        <v>1006</v>
      </c>
      <c r="G51" s="852">
        <v>43686</v>
      </c>
      <c r="H51" s="824" t="s">
        <v>1004</v>
      </c>
      <c r="I51" s="852">
        <v>822</v>
      </c>
      <c r="J51" s="852">
        <v>320</v>
      </c>
      <c r="K51" s="852">
        <v>527</v>
      </c>
      <c r="L51" s="852">
        <v>631</v>
      </c>
      <c r="M51" s="853">
        <v>2</v>
      </c>
      <c r="N51" s="853">
        <v>54</v>
      </c>
      <c r="O51" s="853">
        <v>4135</v>
      </c>
      <c r="P51" s="854">
        <v>7508</v>
      </c>
      <c r="Q51" s="166"/>
      <c r="R51" s="270"/>
      <c r="S51" s="270"/>
      <c r="T51" s="171"/>
      <c r="U51" s="173"/>
      <c r="V51" s="76"/>
    </row>
    <row r="52" spans="1:22" ht="15" customHeight="1">
      <c r="A52" s="978"/>
      <c r="B52" s="1054"/>
      <c r="C52" s="1070" t="s">
        <v>571</v>
      </c>
      <c r="D52" s="1071"/>
      <c r="E52" s="822">
        <v>59175</v>
      </c>
      <c r="F52" s="819">
        <v>787</v>
      </c>
      <c r="G52" s="852">
        <v>54336</v>
      </c>
      <c r="H52" s="824" t="s">
        <v>1003</v>
      </c>
      <c r="I52" s="852">
        <v>862</v>
      </c>
      <c r="J52" s="852">
        <v>3190</v>
      </c>
      <c r="K52" s="852">
        <v>883</v>
      </c>
      <c r="L52" s="852">
        <v>2226</v>
      </c>
      <c r="M52" s="853">
        <v>19</v>
      </c>
      <c r="N52" s="853">
        <v>1154</v>
      </c>
      <c r="O52" s="853">
        <v>5070</v>
      </c>
      <c r="P52" s="854">
        <v>11160</v>
      </c>
      <c r="Q52" s="166"/>
      <c r="R52" s="270"/>
      <c r="S52" s="270"/>
      <c r="T52" s="171"/>
      <c r="U52" s="173"/>
      <c r="V52" s="76"/>
    </row>
    <row r="53" spans="1:22" ht="15" customHeight="1">
      <c r="A53" s="978"/>
      <c r="B53" s="1054"/>
      <c r="C53" s="1070" t="s">
        <v>572</v>
      </c>
      <c r="D53" s="1071"/>
      <c r="E53" s="822">
        <v>10688</v>
      </c>
      <c r="F53" s="819">
        <v>482</v>
      </c>
      <c r="G53" s="852">
        <v>7900</v>
      </c>
      <c r="H53" s="824"/>
      <c r="I53" s="852">
        <v>1614</v>
      </c>
      <c r="J53" s="852">
        <v>692</v>
      </c>
      <c r="K53" s="852">
        <v>139</v>
      </c>
      <c r="L53" s="852">
        <v>420</v>
      </c>
      <c r="M53" s="853"/>
      <c r="N53" s="853">
        <v>1303</v>
      </c>
      <c r="O53" s="853">
        <v>2210</v>
      </c>
      <c r="P53" s="854">
        <v>4531</v>
      </c>
      <c r="Q53" s="166"/>
      <c r="R53" s="171"/>
      <c r="S53" s="171"/>
      <c r="T53" s="173"/>
      <c r="U53" s="173"/>
      <c r="V53" s="76"/>
    </row>
    <row r="54" spans="1:22" ht="15" customHeight="1">
      <c r="A54" s="978"/>
      <c r="B54" s="1054"/>
      <c r="C54" s="1070" t="s">
        <v>573</v>
      </c>
      <c r="D54" s="1071"/>
      <c r="E54" s="822">
        <v>59981</v>
      </c>
      <c r="F54" s="819">
        <v>214</v>
      </c>
      <c r="G54" s="852">
        <v>53434</v>
      </c>
      <c r="H54" s="824" t="s">
        <v>1004</v>
      </c>
      <c r="I54" s="852">
        <v>1310</v>
      </c>
      <c r="J54" s="852">
        <v>5023</v>
      </c>
      <c r="K54" s="852">
        <v>1633</v>
      </c>
      <c r="L54" s="852">
        <v>1724</v>
      </c>
      <c r="M54" s="853">
        <v>36</v>
      </c>
      <c r="N54" s="853">
        <v>746</v>
      </c>
      <c r="O54" s="853">
        <v>8992</v>
      </c>
      <c r="P54" s="854">
        <v>18438</v>
      </c>
      <c r="Q54" s="166"/>
      <c r="R54" s="171"/>
      <c r="S54" s="171"/>
      <c r="T54" s="173"/>
      <c r="U54" s="173"/>
      <c r="V54" s="76"/>
    </row>
    <row r="55" spans="1:22" s="76" customFormat="1" ht="15" customHeight="1">
      <c r="A55" s="978"/>
      <c r="B55" s="1054"/>
      <c r="C55" s="1070" t="s">
        <v>574</v>
      </c>
      <c r="D55" s="1071"/>
      <c r="E55" s="822">
        <v>41415</v>
      </c>
      <c r="F55" s="819">
        <v>195</v>
      </c>
      <c r="G55" s="852">
        <v>29345</v>
      </c>
      <c r="H55" s="824" t="s">
        <v>1003</v>
      </c>
      <c r="I55" s="852">
        <v>7387</v>
      </c>
      <c r="J55" s="852">
        <v>4488</v>
      </c>
      <c r="K55" s="852">
        <v>1744</v>
      </c>
      <c r="L55" s="852">
        <v>1302</v>
      </c>
      <c r="M55" s="824" t="s">
        <v>1005</v>
      </c>
      <c r="N55" s="824" t="s">
        <v>1007</v>
      </c>
      <c r="O55" s="824" t="s">
        <v>1003</v>
      </c>
      <c r="P55" s="854">
        <v>6559</v>
      </c>
      <c r="Q55" s="166"/>
      <c r="R55" s="171"/>
      <c r="S55" s="171"/>
      <c r="T55" s="173"/>
      <c r="U55" s="173"/>
    </row>
    <row r="56" spans="1:22" s="76" customFormat="1" ht="15" customHeight="1">
      <c r="A56" s="978"/>
      <c r="B56" s="1054"/>
      <c r="C56" s="1070" t="s">
        <v>575</v>
      </c>
      <c r="D56" s="1071"/>
      <c r="E56" s="822">
        <v>40260</v>
      </c>
      <c r="F56" s="819">
        <v>402</v>
      </c>
      <c r="G56" s="852">
        <v>38494</v>
      </c>
      <c r="H56" s="824" t="s">
        <v>1004</v>
      </c>
      <c r="I56" s="852">
        <v>0</v>
      </c>
      <c r="J56" s="852">
        <v>1364</v>
      </c>
      <c r="K56" s="852">
        <v>634</v>
      </c>
      <c r="L56" s="852">
        <v>552</v>
      </c>
      <c r="M56" s="824" t="s">
        <v>1006</v>
      </c>
      <c r="N56" s="824">
        <v>69</v>
      </c>
      <c r="O56" s="824">
        <v>486</v>
      </c>
      <c r="P56" s="854">
        <v>3360</v>
      </c>
      <c r="Q56" s="166"/>
      <c r="R56" s="171"/>
      <c r="S56" s="171"/>
      <c r="T56" s="173"/>
      <c r="U56" s="173"/>
    </row>
    <row r="57" spans="1:22" s="76" customFormat="1" ht="15" customHeight="1">
      <c r="A57" s="979"/>
      <c r="B57" s="1055"/>
      <c r="C57" s="1081" t="s">
        <v>576</v>
      </c>
      <c r="D57" s="1082"/>
      <c r="E57" s="822">
        <v>9210</v>
      </c>
      <c r="F57" s="855" t="s">
        <v>1008</v>
      </c>
      <c r="G57" s="856">
        <v>8809</v>
      </c>
      <c r="H57" s="857" t="s">
        <v>1008</v>
      </c>
      <c r="I57" s="856" t="s">
        <v>16</v>
      </c>
      <c r="J57" s="858">
        <v>401</v>
      </c>
      <c r="K57" s="859">
        <v>602</v>
      </c>
      <c r="L57" s="856">
        <v>747</v>
      </c>
      <c r="M57" s="857" t="s">
        <v>1008</v>
      </c>
      <c r="N57" s="857" t="s">
        <v>1008</v>
      </c>
      <c r="O57" s="857" t="s">
        <v>1008</v>
      </c>
      <c r="P57" s="860">
        <v>3300</v>
      </c>
      <c r="Q57" s="166"/>
      <c r="R57" s="171"/>
      <c r="S57" s="171"/>
      <c r="T57" s="173"/>
      <c r="U57" s="173"/>
    </row>
  </sheetData>
  <mergeCells count="37">
    <mergeCell ref="B39:D39"/>
    <mergeCell ref="C54:D54"/>
    <mergeCell ref="C55:D55"/>
    <mergeCell ref="C56:D56"/>
    <mergeCell ref="C57:D57"/>
    <mergeCell ref="C49:D49"/>
    <mergeCell ref="C50:D50"/>
    <mergeCell ref="C51:D51"/>
    <mergeCell ref="C52:D52"/>
    <mergeCell ref="C53:D53"/>
    <mergeCell ref="F1:H1"/>
    <mergeCell ref="I1:M1"/>
    <mergeCell ref="F2:H2"/>
    <mergeCell ref="I2:M2"/>
    <mergeCell ref="E4:J5"/>
    <mergeCell ref="K4:P5"/>
    <mergeCell ref="A8:A29"/>
    <mergeCell ref="B28:D28"/>
    <mergeCell ref="B29:D29"/>
    <mergeCell ref="A4:D7"/>
    <mergeCell ref="B30:D30"/>
    <mergeCell ref="A42:A57"/>
    <mergeCell ref="B43:B57"/>
    <mergeCell ref="B32:D32"/>
    <mergeCell ref="B33:D33"/>
    <mergeCell ref="B34:D34"/>
    <mergeCell ref="B35:D35"/>
    <mergeCell ref="B36:D36"/>
    <mergeCell ref="B38:D38"/>
    <mergeCell ref="B40:D40"/>
    <mergeCell ref="B42:D42"/>
    <mergeCell ref="C43:D43"/>
    <mergeCell ref="C44:D44"/>
    <mergeCell ref="C45:D45"/>
    <mergeCell ref="C46:D46"/>
    <mergeCell ref="C47:D47"/>
    <mergeCell ref="C48:D48"/>
  </mergeCells>
  <phoneticPr fontId="1" type="noConversion"/>
  <pageMargins left="0.78740157480314965" right="0.74803149606299213" top="1.0236220472440944" bottom="1.0629921259842521" header="0.9055118110236221" footer="0.86614173228346458"/>
  <pageSetup paperSize="9" scale="96" firstPageNumber="1374" orientation="portrait" useFirstPageNumber="1" horizontalDpi="4294967292" r:id="rId1"/>
  <headerFooter alignWithMargins="0">
    <oddHeader>&amp;L&amp;"HY견고딕,보통"&amp;9&amp;P&amp;"HY그래픽,보통"&amp;8 - 전기&amp;R&amp;"HY그래픽,보통"&amp;8전기 - &amp;"HY견고딕,보통"&amp;9&amp;P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85" zoomScaleNormal="85" zoomScaleSheetLayoutView="130" workbookViewId="0">
      <selection activeCell="H47" sqref="H47"/>
    </sheetView>
  </sheetViews>
  <sheetFormatPr defaultColWidth="8.8984375" defaultRowHeight="10.199999999999999"/>
  <cols>
    <col min="1" max="1" width="3.296875" style="75" customWidth="1"/>
    <col min="2" max="2" width="8.796875" style="75" customWidth="1"/>
    <col min="3" max="3" width="8.09765625" style="75" customWidth="1"/>
    <col min="4" max="4" width="18.296875" style="75" customWidth="1"/>
    <col min="5" max="5" width="8.3984375" style="75" customWidth="1"/>
    <col min="6" max="7" width="8.296875" style="75" customWidth="1"/>
    <col min="8" max="8" width="10.796875" style="75" customWidth="1"/>
    <col min="9" max="9" width="8.796875" style="76" customWidth="1"/>
    <col min="10" max="10" width="8.796875" style="75" customWidth="1"/>
    <col min="11" max="11" width="12.296875" style="75" bestFit="1" customWidth="1"/>
    <col min="12" max="14" width="10.796875" style="75" customWidth="1"/>
    <col min="15" max="15" width="10.796875" style="76" customWidth="1"/>
    <col min="16" max="16384" width="8.8984375" style="75"/>
  </cols>
  <sheetData>
    <row r="1" spans="1:15" s="62" customFormat="1" ht="21" customHeight="1">
      <c r="A1" s="61"/>
      <c r="B1" s="61"/>
      <c r="C1" s="61"/>
      <c r="D1" s="61"/>
      <c r="E1" s="61"/>
      <c r="F1" s="1031" t="s">
        <v>675</v>
      </c>
      <c r="G1" s="1031"/>
      <c r="H1" s="1031"/>
      <c r="I1" s="1032" t="s">
        <v>171</v>
      </c>
      <c r="J1" s="1092"/>
      <c r="K1" s="1092"/>
      <c r="L1" s="1092"/>
      <c r="M1" s="61"/>
      <c r="N1" s="61"/>
      <c r="O1" s="137"/>
    </row>
    <row r="2" spans="1:15" s="64" customFormat="1" ht="19.5" customHeight="1">
      <c r="A2" s="63"/>
      <c r="B2" s="63"/>
      <c r="C2" s="63"/>
      <c r="D2" s="63"/>
      <c r="E2" s="63"/>
      <c r="F2" s="63"/>
      <c r="G2" s="1033"/>
      <c r="H2" s="1033"/>
      <c r="I2" s="971"/>
      <c r="J2" s="1093"/>
      <c r="K2" s="1093"/>
      <c r="L2" s="1093"/>
      <c r="M2" s="63"/>
      <c r="N2" s="63"/>
      <c r="O2" s="63"/>
    </row>
    <row r="3" spans="1:15" s="66" customFormat="1" ht="5.4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15" s="67" customFormat="1" ht="4.5" customHeight="1">
      <c r="A4" s="160" t="s">
        <v>84</v>
      </c>
      <c r="B4" s="160"/>
      <c r="C4" s="160"/>
      <c r="D4" s="160"/>
      <c r="E4" s="960" t="s">
        <v>172</v>
      </c>
      <c r="F4" s="963"/>
      <c r="G4" s="963"/>
      <c r="H4" s="963"/>
      <c r="I4" s="963"/>
      <c r="J4" s="963"/>
      <c r="K4" s="963"/>
      <c r="L4" s="963"/>
      <c r="M4" s="963"/>
      <c r="N4" s="963"/>
      <c r="O4" s="963"/>
    </row>
    <row r="5" spans="1:15" s="67" customFormat="1" ht="12" customHeight="1">
      <c r="A5" s="964" t="s">
        <v>170</v>
      </c>
      <c r="B5" s="964"/>
      <c r="C5" s="964"/>
      <c r="D5" s="946"/>
      <c r="E5" s="1074"/>
      <c r="F5" s="1075"/>
      <c r="G5" s="1075"/>
      <c r="H5" s="1075"/>
      <c r="I5" s="1075"/>
      <c r="J5" s="1075"/>
      <c r="K5" s="1075"/>
      <c r="L5" s="1075"/>
      <c r="M5" s="1075"/>
      <c r="N5" s="1075"/>
      <c r="O5" s="1075"/>
    </row>
    <row r="6" spans="1:15" s="67" customFormat="1" ht="13.5" customHeight="1">
      <c r="A6" s="353"/>
      <c r="B6" s="353"/>
      <c r="C6" s="353"/>
      <c r="D6" s="353"/>
      <c r="E6" s="69" t="s">
        <v>173</v>
      </c>
      <c r="F6" s="69" t="s">
        <v>174</v>
      </c>
      <c r="G6" s="69" t="s">
        <v>175</v>
      </c>
      <c r="H6" s="70" t="s">
        <v>176</v>
      </c>
      <c r="I6" s="68" t="s">
        <v>177</v>
      </c>
      <c r="J6" s="68" t="s">
        <v>137</v>
      </c>
      <c r="K6" s="68" t="s">
        <v>178</v>
      </c>
      <c r="L6" s="69" t="s">
        <v>179</v>
      </c>
      <c r="M6" s="69" t="s">
        <v>180</v>
      </c>
      <c r="N6" s="69" t="s">
        <v>181</v>
      </c>
      <c r="O6" s="70" t="s">
        <v>126</v>
      </c>
    </row>
    <row r="7" spans="1:15" ht="11.25" customHeight="1">
      <c r="A7" s="161"/>
      <c r="B7" s="161"/>
      <c r="C7" s="161"/>
      <c r="D7" s="161"/>
      <c r="E7" s="72" t="s">
        <v>92</v>
      </c>
      <c r="F7" s="72" t="s">
        <v>92</v>
      </c>
      <c r="G7" s="72" t="s">
        <v>141</v>
      </c>
      <c r="H7" s="73" t="s">
        <v>92</v>
      </c>
      <c r="I7" s="71" t="s">
        <v>92</v>
      </c>
      <c r="J7" s="71" t="s">
        <v>141</v>
      </c>
      <c r="K7" s="71" t="s">
        <v>92</v>
      </c>
      <c r="L7" s="72" t="s">
        <v>141</v>
      </c>
      <c r="M7" s="72" t="s">
        <v>141</v>
      </c>
      <c r="N7" s="72" t="s">
        <v>92</v>
      </c>
      <c r="O7" s="73" t="s">
        <v>141</v>
      </c>
    </row>
    <row r="8" spans="1:15" ht="10.5" customHeight="1">
      <c r="A8" s="887" t="s">
        <v>913</v>
      </c>
      <c r="B8" s="144"/>
      <c r="C8" s="160"/>
      <c r="D8" s="235"/>
      <c r="E8" s="120"/>
      <c r="F8" s="120"/>
      <c r="G8" s="120"/>
      <c r="H8" s="120"/>
      <c r="I8" s="378"/>
      <c r="J8" s="120"/>
      <c r="K8" s="120"/>
      <c r="L8" s="120"/>
      <c r="M8" s="120"/>
      <c r="N8" s="120"/>
      <c r="O8" s="120"/>
    </row>
    <row r="9" spans="1:15" ht="15" customHeight="1">
      <c r="A9" s="1085"/>
      <c r="B9" s="340" t="s">
        <v>70</v>
      </c>
      <c r="C9" s="341"/>
      <c r="D9" s="341"/>
      <c r="E9" s="379">
        <v>3496</v>
      </c>
      <c r="F9" s="379">
        <v>51</v>
      </c>
      <c r="G9" s="379">
        <v>3220</v>
      </c>
      <c r="H9" s="379">
        <v>114</v>
      </c>
      <c r="I9" s="380">
        <v>80</v>
      </c>
      <c r="J9" s="379">
        <v>9676</v>
      </c>
      <c r="K9" s="379">
        <v>110</v>
      </c>
      <c r="L9" s="379">
        <v>158</v>
      </c>
      <c r="M9" s="379">
        <v>4008</v>
      </c>
      <c r="N9" s="379">
        <v>38</v>
      </c>
      <c r="O9" s="379">
        <v>1282</v>
      </c>
    </row>
    <row r="10" spans="1:15" ht="15" customHeight="1">
      <c r="A10" s="1085"/>
      <c r="B10" s="340" t="s">
        <v>24</v>
      </c>
      <c r="C10" s="341"/>
      <c r="D10" s="341"/>
      <c r="E10" s="379">
        <v>3477</v>
      </c>
      <c r="F10" s="379">
        <v>85</v>
      </c>
      <c r="G10" s="379">
        <v>2290</v>
      </c>
      <c r="H10" s="379">
        <v>149</v>
      </c>
      <c r="I10" s="380">
        <v>85</v>
      </c>
      <c r="J10" s="379">
        <v>9617</v>
      </c>
      <c r="K10" s="379">
        <v>104</v>
      </c>
      <c r="L10" s="379">
        <v>170</v>
      </c>
      <c r="M10" s="379">
        <v>4145</v>
      </c>
      <c r="N10" s="379">
        <v>38</v>
      </c>
      <c r="O10" s="379">
        <v>1378</v>
      </c>
    </row>
    <row r="11" spans="1:15" ht="15" customHeight="1">
      <c r="A11" s="1085"/>
      <c r="B11" s="340" t="s">
        <v>0</v>
      </c>
      <c r="C11" s="341"/>
      <c r="D11" s="341"/>
      <c r="E11" s="379">
        <v>3460</v>
      </c>
      <c r="F11" s="379">
        <v>124</v>
      </c>
      <c r="G11" s="379">
        <v>2226</v>
      </c>
      <c r="H11" s="379">
        <v>217</v>
      </c>
      <c r="I11" s="380">
        <v>87</v>
      </c>
      <c r="J11" s="379">
        <v>8890</v>
      </c>
      <c r="K11" s="379">
        <v>87</v>
      </c>
      <c r="L11" s="379">
        <v>160</v>
      </c>
      <c r="M11" s="379">
        <v>4321</v>
      </c>
      <c r="N11" s="379">
        <v>38</v>
      </c>
      <c r="O11" s="379">
        <v>1419</v>
      </c>
    </row>
    <row r="12" spans="1:15" ht="15" customHeight="1">
      <c r="A12" s="1085"/>
      <c r="B12" s="340" t="s">
        <v>1</v>
      </c>
      <c r="C12" s="341"/>
      <c r="D12" s="341"/>
      <c r="E12" s="379">
        <v>3730</v>
      </c>
      <c r="F12" s="379">
        <v>134</v>
      </c>
      <c r="G12" s="379">
        <v>3353</v>
      </c>
      <c r="H12" s="379">
        <v>257</v>
      </c>
      <c r="I12" s="380">
        <v>113</v>
      </c>
      <c r="J12" s="379">
        <v>9876</v>
      </c>
      <c r="K12" s="379">
        <v>105</v>
      </c>
      <c r="L12" s="379">
        <v>149</v>
      </c>
      <c r="M12" s="379">
        <v>4861</v>
      </c>
      <c r="N12" s="379">
        <v>116</v>
      </c>
      <c r="O12" s="379">
        <v>1500</v>
      </c>
    </row>
    <row r="13" spans="1:15" ht="15" customHeight="1">
      <c r="A13" s="1085"/>
      <c r="B13" s="340" t="s">
        <v>2</v>
      </c>
      <c r="C13" s="341"/>
      <c r="D13" s="341"/>
      <c r="E13" s="379">
        <v>3713</v>
      </c>
      <c r="F13" s="379">
        <v>153</v>
      </c>
      <c r="G13" s="379">
        <v>3016</v>
      </c>
      <c r="H13" s="379">
        <v>262</v>
      </c>
      <c r="I13" s="380">
        <v>115</v>
      </c>
      <c r="J13" s="379">
        <v>9342</v>
      </c>
      <c r="K13" s="379">
        <v>97</v>
      </c>
      <c r="L13" s="379">
        <v>138</v>
      </c>
      <c r="M13" s="379">
        <v>4922</v>
      </c>
      <c r="N13" s="379">
        <v>116</v>
      </c>
      <c r="O13" s="379">
        <v>1583</v>
      </c>
    </row>
    <row r="14" spans="1:15" ht="9.9" customHeight="1">
      <c r="A14" s="1085"/>
      <c r="B14" s="340"/>
      <c r="C14" s="340"/>
      <c r="D14" s="341"/>
      <c r="E14" s="379"/>
      <c r="F14" s="379"/>
      <c r="G14" s="379"/>
      <c r="H14" s="379"/>
      <c r="I14" s="380"/>
      <c r="J14" s="379"/>
      <c r="K14" s="379"/>
      <c r="L14" s="379"/>
      <c r="M14" s="379"/>
      <c r="N14" s="379"/>
      <c r="O14" s="379"/>
    </row>
    <row r="15" spans="1:15" ht="15" customHeight="1">
      <c r="A15" s="1085"/>
      <c r="B15" s="340" t="s">
        <v>3</v>
      </c>
      <c r="C15" s="341"/>
      <c r="D15" s="341"/>
      <c r="E15" s="379">
        <v>3903</v>
      </c>
      <c r="F15" s="379">
        <v>170</v>
      </c>
      <c r="G15" s="379">
        <v>2667</v>
      </c>
      <c r="H15" s="379">
        <v>423</v>
      </c>
      <c r="I15" s="380">
        <v>135</v>
      </c>
      <c r="J15" s="379">
        <v>9294</v>
      </c>
      <c r="K15" s="379">
        <v>92</v>
      </c>
      <c r="L15" s="379">
        <v>137</v>
      </c>
      <c r="M15" s="379">
        <v>5104</v>
      </c>
      <c r="N15" s="379">
        <v>173</v>
      </c>
      <c r="O15" s="379">
        <v>1753</v>
      </c>
    </row>
    <row r="16" spans="1:15" ht="15" customHeight="1">
      <c r="A16" s="1085"/>
      <c r="B16" s="381" t="s">
        <v>4</v>
      </c>
      <c r="C16" s="341"/>
      <c r="D16" s="341"/>
      <c r="E16" s="379">
        <v>4126</v>
      </c>
      <c r="F16" s="379">
        <v>192</v>
      </c>
      <c r="G16" s="379">
        <v>2882</v>
      </c>
      <c r="H16" s="379">
        <v>560</v>
      </c>
      <c r="I16" s="380">
        <v>133</v>
      </c>
      <c r="J16" s="379">
        <v>8920</v>
      </c>
      <c r="K16" s="379">
        <v>85</v>
      </c>
      <c r="L16" s="379">
        <v>134</v>
      </c>
      <c r="M16" s="379">
        <v>5260</v>
      </c>
      <c r="N16" s="379">
        <v>241</v>
      </c>
      <c r="O16" s="379">
        <v>1929</v>
      </c>
    </row>
    <row r="17" spans="1:15" ht="15" customHeight="1">
      <c r="A17" s="1085"/>
      <c r="B17" s="381" t="s">
        <v>5</v>
      </c>
      <c r="C17" s="382"/>
      <c r="D17" s="341"/>
      <c r="E17" s="379">
        <v>4159</v>
      </c>
      <c r="F17" s="379">
        <v>198</v>
      </c>
      <c r="G17" s="379">
        <v>3130</v>
      </c>
      <c r="H17" s="379">
        <v>705</v>
      </c>
      <c r="I17" s="380">
        <v>144</v>
      </c>
      <c r="J17" s="379">
        <v>8597</v>
      </c>
      <c r="K17" s="379">
        <v>77</v>
      </c>
      <c r="L17" s="379">
        <v>234</v>
      </c>
      <c r="M17" s="379">
        <v>5940</v>
      </c>
      <c r="N17" s="379">
        <v>263</v>
      </c>
      <c r="O17" s="379">
        <v>1855</v>
      </c>
    </row>
    <row r="18" spans="1:15" ht="15" customHeight="1">
      <c r="A18" s="1085"/>
      <c r="B18" s="340" t="s">
        <v>6</v>
      </c>
      <c r="C18" s="382"/>
      <c r="D18" s="341"/>
      <c r="E18" s="379">
        <v>4161</v>
      </c>
      <c r="F18" s="379">
        <v>195</v>
      </c>
      <c r="G18" s="379">
        <v>2660</v>
      </c>
      <c r="H18" s="379">
        <v>707</v>
      </c>
      <c r="I18" s="380">
        <v>149</v>
      </c>
      <c r="J18" s="379">
        <v>8028</v>
      </c>
      <c r="K18" s="379">
        <v>74</v>
      </c>
      <c r="L18" s="379">
        <v>133</v>
      </c>
      <c r="M18" s="379">
        <v>5921</v>
      </c>
      <c r="N18" s="379">
        <v>262</v>
      </c>
      <c r="O18" s="379">
        <v>1903</v>
      </c>
    </row>
    <row r="19" spans="1:15" ht="15" customHeight="1">
      <c r="A19" s="1085"/>
      <c r="B19" s="340" t="s">
        <v>7</v>
      </c>
      <c r="C19" s="341"/>
      <c r="D19" s="341"/>
      <c r="E19" s="379">
        <v>4197</v>
      </c>
      <c r="F19" s="379">
        <v>187</v>
      </c>
      <c r="G19" s="379">
        <v>2825</v>
      </c>
      <c r="H19" s="379">
        <v>737</v>
      </c>
      <c r="I19" s="380">
        <v>172</v>
      </c>
      <c r="J19" s="379">
        <v>8669</v>
      </c>
      <c r="K19" s="379">
        <v>77</v>
      </c>
      <c r="L19" s="379">
        <v>130</v>
      </c>
      <c r="M19" s="379">
        <v>6063</v>
      </c>
      <c r="N19" s="379">
        <v>285</v>
      </c>
      <c r="O19" s="379">
        <v>2194</v>
      </c>
    </row>
    <row r="20" spans="1:15" ht="9.9" customHeight="1">
      <c r="A20" s="1085"/>
      <c r="B20" s="340"/>
      <c r="C20" s="340"/>
      <c r="D20" s="341"/>
      <c r="E20" s="379"/>
      <c r="F20" s="379"/>
      <c r="G20" s="379"/>
      <c r="H20" s="379"/>
      <c r="I20" s="380"/>
      <c r="J20" s="379"/>
      <c r="K20" s="379"/>
      <c r="L20" s="379"/>
      <c r="M20" s="379"/>
      <c r="N20" s="379"/>
      <c r="O20" s="379"/>
    </row>
    <row r="21" spans="1:15" ht="15" customHeight="1">
      <c r="A21" s="1085"/>
      <c r="B21" s="340" t="s">
        <v>23</v>
      </c>
      <c r="C21" s="341"/>
      <c r="D21" s="341"/>
      <c r="E21" s="379">
        <v>4254</v>
      </c>
      <c r="F21" s="379">
        <v>187</v>
      </c>
      <c r="G21" s="379">
        <v>2217</v>
      </c>
      <c r="H21" s="379">
        <v>778</v>
      </c>
      <c r="I21" s="380">
        <v>172</v>
      </c>
      <c r="J21" s="379">
        <v>9275</v>
      </c>
      <c r="K21" s="379">
        <v>71</v>
      </c>
      <c r="L21" s="379">
        <v>674</v>
      </c>
      <c r="M21" s="379">
        <v>4217</v>
      </c>
      <c r="N21" s="379">
        <v>37</v>
      </c>
      <c r="O21" s="379">
        <v>2268</v>
      </c>
    </row>
    <row r="22" spans="1:15" ht="15" customHeight="1">
      <c r="A22" s="1085"/>
      <c r="B22" s="340" t="s">
        <v>8</v>
      </c>
      <c r="C22" s="341"/>
      <c r="D22" s="341"/>
      <c r="E22" s="379">
        <v>4362</v>
      </c>
      <c r="F22" s="379">
        <v>185</v>
      </c>
      <c r="G22" s="379">
        <v>3102</v>
      </c>
      <c r="H22" s="379">
        <v>825</v>
      </c>
      <c r="I22" s="380">
        <v>188</v>
      </c>
      <c r="J22" s="379">
        <v>9794</v>
      </c>
      <c r="K22" s="379">
        <v>60</v>
      </c>
      <c r="L22" s="379">
        <v>149</v>
      </c>
      <c r="M22" s="379">
        <v>6424</v>
      </c>
      <c r="N22" s="379">
        <v>41</v>
      </c>
      <c r="O22" s="379">
        <v>2327</v>
      </c>
    </row>
    <row r="23" spans="1:15" ht="15" customHeight="1">
      <c r="A23" s="1085"/>
      <c r="B23" s="340" t="s">
        <v>9</v>
      </c>
      <c r="C23" s="341"/>
      <c r="D23" s="341"/>
      <c r="E23" s="379">
        <v>4757</v>
      </c>
      <c r="F23" s="379">
        <v>195</v>
      </c>
      <c r="G23" s="379">
        <v>3904</v>
      </c>
      <c r="H23" s="379">
        <v>825</v>
      </c>
      <c r="I23" s="380">
        <v>225</v>
      </c>
      <c r="J23" s="379">
        <v>9114</v>
      </c>
      <c r="K23" s="379">
        <v>52</v>
      </c>
      <c r="L23" s="379">
        <v>225</v>
      </c>
      <c r="M23" s="379">
        <v>6622</v>
      </c>
      <c r="N23" s="379">
        <v>83</v>
      </c>
      <c r="O23" s="379">
        <v>2657</v>
      </c>
    </row>
    <row r="24" spans="1:15" ht="15" customHeight="1">
      <c r="A24" s="1085"/>
      <c r="B24" s="340" t="s">
        <v>22</v>
      </c>
      <c r="C24" s="341"/>
      <c r="D24" s="341"/>
      <c r="E24" s="379">
        <v>5111</v>
      </c>
      <c r="F24" s="379">
        <v>199</v>
      </c>
      <c r="G24" s="379">
        <v>4140</v>
      </c>
      <c r="H24" s="379">
        <v>1180</v>
      </c>
      <c r="I24" s="380">
        <v>271</v>
      </c>
      <c r="J24" s="379">
        <v>13290</v>
      </c>
      <c r="K24" s="379">
        <v>71</v>
      </c>
      <c r="L24" s="379">
        <v>301</v>
      </c>
      <c r="M24" s="379">
        <v>6900</v>
      </c>
      <c r="N24" s="379">
        <v>620</v>
      </c>
      <c r="O24" s="379">
        <v>2307</v>
      </c>
    </row>
    <row r="25" spans="1:15" ht="15" customHeight="1">
      <c r="A25" s="1085"/>
      <c r="B25" s="339" t="s">
        <v>10</v>
      </c>
      <c r="C25" s="341"/>
      <c r="D25" s="341"/>
      <c r="E25" s="379">
        <v>5240</v>
      </c>
      <c r="F25" s="379">
        <v>208</v>
      </c>
      <c r="G25" s="379">
        <v>4350</v>
      </c>
      <c r="H25" s="379">
        <v>1248</v>
      </c>
      <c r="I25" s="380">
        <v>426</v>
      </c>
      <c r="J25" s="379">
        <v>14108</v>
      </c>
      <c r="K25" s="379">
        <v>22</v>
      </c>
      <c r="L25" s="379">
        <v>326</v>
      </c>
      <c r="M25" s="379">
        <v>6900</v>
      </c>
      <c r="N25" s="379">
        <v>636</v>
      </c>
      <c r="O25" s="379">
        <v>2442</v>
      </c>
    </row>
    <row r="26" spans="1:15" ht="6.75" customHeight="1">
      <c r="A26" s="1085"/>
      <c r="B26" s="339"/>
      <c r="C26" s="340"/>
      <c r="D26" s="341"/>
      <c r="E26" s="379"/>
      <c r="F26" s="379"/>
      <c r="G26" s="379"/>
      <c r="H26" s="379"/>
      <c r="I26" s="380"/>
      <c r="J26" s="379"/>
      <c r="K26" s="379"/>
      <c r="L26" s="379"/>
      <c r="M26" s="379"/>
      <c r="N26" s="379"/>
      <c r="O26" s="379"/>
    </row>
    <row r="27" spans="1:15" ht="15" customHeight="1">
      <c r="A27" s="1085"/>
      <c r="B27" s="339" t="s">
        <v>35</v>
      </c>
      <c r="C27" s="341"/>
      <c r="D27" s="341"/>
      <c r="E27" s="379">
        <v>5277</v>
      </c>
      <c r="F27" s="379">
        <v>221</v>
      </c>
      <c r="G27" s="379">
        <v>3805</v>
      </c>
      <c r="H27" s="379">
        <v>1338</v>
      </c>
      <c r="I27" s="380">
        <v>513</v>
      </c>
      <c r="J27" s="379">
        <v>12130</v>
      </c>
      <c r="K27" s="379">
        <v>17</v>
      </c>
      <c r="L27" s="379">
        <v>393</v>
      </c>
      <c r="M27" s="379">
        <v>6514</v>
      </c>
      <c r="N27" s="379">
        <v>582</v>
      </c>
      <c r="O27" s="379">
        <v>2005</v>
      </c>
    </row>
    <row r="28" spans="1:15" ht="15" customHeight="1">
      <c r="A28" s="1085"/>
      <c r="B28" s="339" t="s">
        <v>38</v>
      </c>
      <c r="C28" s="341"/>
      <c r="D28" s="341"/>
      <c r="E28" s="115">
        <v>5630</v>
      </c>
      <c r="F28" s="115">
        <v>231</v>
      </c>
      <c r="G28" s="115">
        <v>3425</v>
      </c>
      <c r="H28" s="115">
        <v>1344</v>
      </c>
      <c r="I28" s="383">
        <v>507</v>
      </c>
      <c r="J28" s="116">
        <v>12161</v>
      </c>
      <c r="K28" s="116">
        <v>17</v>
      </c>
      <c r="L28" s="116">
        <v>411</v>
      </c>
      <c r="M28" s="116">
        <v>6537</v>
      </c>
      <c r="N28" s="116">
        <v>599</v>
      </c>
      <c r="O28" s="116">
        <v>2168</v>
      </c>
    </row>
    <row r="29" spans="1:15" ht="15" customHeight="1">
      <c r="A29" s="1085"/>
      <c r="B29" s="1056" t="s">
        <v>40</v>
      </c>
      <c r="C29" s="1057"/>
      <c r="D29" s="1058"/>
      <c r="E29" s="115">
        <v>5344</v>
      </c>
      <c r="F29" s="115">
        <v>236</v>
      </c>
      <c r="G29" s="115">
        <v>3721</v>
      </c>
      <c r="H29" s="115">
        <v>1358</v>
      </c>
      <c r="I29" s="383">
        <v>417</v>
      </c>
      <c r="J29" s="116">
        <v>12727</v>
      </c>
      <c r="K29" s="116">
        <v>12</v>
      </c>
      <c r="L29" s="116">
        <v>414</v>
      </c>
      <c r="M29" s="116">
        <v>6581</v>
      </c>
      <c r="N29" s="116">
        <v>694</v>
      </c>
      <c r="O29" s="116">
        <v>2112</v>
      </c>
    </row>
    <row r="30" spans="1:15" ht="15" customHeight="1">
      <c r="A30" s="1085"/>
      <c r="B30" s="1056" t="s">
        <v>41</v>
      </c>
      <c r="C30" s="1057"/>
      <c r="D30" s="1058"/>
      <c r="E30" s="384">
        <v>5464</v>
      </c>
      <c r="F30" s="384">
        <v>233</v>
      </c>
      <c r="G30" s="384">
        <v>3418</v>
      </c>
      <c r="H30" s="384">
        <v>1361</v>
      </c>
      <c r="I30" s="385">
        <v>407</v>
      </c>
      <c r="J30" s="386">
        <v>16336</v>
      </c>
      <c r="K30" s="386">
        <v>13</v>
      </c>
      <c r="L30" s="386">
        <v>452</v>
      </c>
      <c r="M30" s="386">
        <v>6636</v>
      </c>
      <c r="N30" s="386">
        <v>604</v>
      </c>
      <c r="O30" s="386">
        <v>2013</v>
      </c>
    </row>
    <row r="31" spans="1:15" ht="15" customHeight="1">
      <c r="A31" s="1085"/>
      <c r="B31" s="1056" t="s">
        <v>43</v>
      </c>
      <c r="C31" s="1057"/>
      <c r="D31" s="1058"/>
      <c r="E31" s="384">
        <v>6199</v>
      </c>
      <c r="F31" s="384">
        <v>257</v>
      </c>
      <c r="G31" s="384">
        <v>3622</v>
      </c>
      <c r="H31" s="384">
        <v>1287</v>
      </c>
      <c r="I31" s="385">
        <v>466</v>
      </c>
      <c r="J31" s="386">
        <v>14760</v>
      </c>
      <c r="K31" s="386">
        <v>15</v>
      </c>
      <c r="L31" s="386">
        <v>507</v>
      </c>
      <c r="M31" s="386">
        <v>7043</v>
      </c>
      <c r="N31" s="386">
        <v>660</v>
      </c>
      <c r="O31" s="386">
        <v>2342</v>
      </c>
    </row>
    <row r="32" spans="1:15" ht="9" customHeight="1">
      <c r="A32" s="1085"/>
      <c r="B32" s="367"/>
      <c r="C32" s="368"/>
      <c r="D32" s="369"/>
      <c r="E32" s="387"/>
      <c r="F32" s="387"/>
      <c r="G32" s="387"/>
      <c r="H32" s="387"/>
      <c r="I32" s="388"/>
      <c r="J32" s="389"/>
      <c r="K32" s="389"/>
      <c r="L32" s="389"/>
      <c r="M32" s="389"/>
      <c r="N32" s="389"/>
      <c r="O32" s="389"/>
    </row>
    <row r="33" spans="1:15" ht="15" customHeight="1">
      <c r="A33" s="1085"/>
      <c r="B33" s="1056" t="s">
        <v>76</v>
      </c>
      <c r="C33" s="1057"/>
      <c r="D33" s="1058"/>
      <c r="E33" s="384">
        <v>6126</v>
      </c>
      <c r="F33" s="384">
        <v>251</v>
      </c>
      <c r="G33" s="384">
        <v>3850</v>
      </c>
      <c r="H33" s="384">
        <v>1268</v>
      </c>
      <c r="I33" s="384">
        <v>505</v>
      </c>
      <c r="J33" s="384">
        <v>16783</v>
      </c>
      <c r="K33" s="384">
        <v>15</v>
      </c>
      <c r="L33" s="384">
        <v>624</v>
      </c>
      <c r="M33" s="384">
        <v>8301</v>
      </c>
      <c r="N33" s="384">
        <v>788</v>
      </c>
      <c r="O33" s="384">
        <v>2184</v>
      </c>
    </row>
    <row r="34" spans="1:15" ht="15" customHeight="1">
      <c r="A34" s="1085"/>
      <c r="B34" s="1056" t="s">
        <v>77</v>
      </c>
      <c r="C34" s="1057"/>
      <c r="D34" s="1058"/>
      <c r="E34" s="384">
        <v>6378</v>
      </c>
      <c r="F34" s="384">
        <v>246</v>
      </c>
      <c r="G34" s="384">
        <v>4050</v>
      </c>
      <c r="H34" s="384">
        <v>1286</v>
      </c>
      <c r="I34" s="385">
        <v>568</v>
      </c>
      <c r="J34" s="386">
        <v>18737</v>
      </c>
      <c r="K34" s="386">
        <v>15</v>
      </c>
      <c r="L34" s="386">
        <v>757</v>
      </c>
      <c r="M34" s="386">
        <v>8168</v>
      </c>
      <c r="N34" s="386">
        <v>939</v>
      </c>
      <c r="O34" s="386">
        <v>2048</v>
      </c>
    </row>
    <row r="35" spans="1:15" s="408" customFormat="1" ht="15" customHeight="1">
      <c r="A35" s="1085"/>
      <c r="B35" s="1086" t="s">
        <v>78</v>
      </c>
      <c r="C35" s="1087"/>
      <c r="D35" s="1088"/>
      <c r="E35" s="406">
        <v>6595</v>
      </c>
      <c r="F35" s="406">
        <v>241</v>
      </c>
      <c r="G35" s="406">
        <v>4049</v>
      </c>
      <c r="H35" s="406">
        <v>1254</v>
      </c>
      <c r="I35" s="406">
        <v>601</v>
      </c>
      <c r="J35" s="407">
        <v>19905</v>
      </c>
      <c r="K35" s="407">
        <v>15</v>
      </c>
      <c r="L35" s="407">
        <v>948</v>
      </c>
      <c r="M35" s="407">
        <v>8728</v>
      </c>
      <c r="N35" s="407">
        <v>803</v>
      </c>
      <c r="O35" s="407">
        <v>2129</v>
      </c>
    </row>
    <row r="36" spans="1:15" s="408" customFormat="1" ht="15" customHeight="1">
      <c r="A36" s="1085"/>
      <c r="B36" s="1086" t="s">
        <v>83</v>
      </c>
      <c r="C36" s="1087"/>
      <c r="D36" s="1088"/>
      <c r="E36" s="406">
        <v>6577</v>
      </c>
      <c r="F36" s="406">
        <v>243</v>
      </c>
      <c r="G36" s="406">
        <v>3913</v>
      </c>
      <c r="H36" s="406">
        <v>1242</v>
      </c>
      <c r="I36" s="406">
        <v>610</v>
      </c>
      <c r="J36" s="407">
        <v>19976</v>
      </c>
      <c r="K36" s="407">
        <v>15</v>
      </c>
      <c r="L36" s="407">
        <v>970</v>
      </c>
      <c r="M36" s="407">
        <v>9380</v>
      </c>
      <c r="N36" s="407">
        <v>846</v>
      </c>
      <c r="O36" s="407">
        <v>2124</v>
      </c>
    </row>
    <row r="37" spans="1:15" ht="15" customHeight="1">
      <c r="A37" s="1085"/>
      <c r="B37" s="1056" t="s">
        <v>87</v>
      </c>
      <c r="C37" s="1057"/>
      <c r="D37" s="1058"/>
      <c r="E37" s="384">
        <v>6818</v>
      </c>
      <c r="F37" s="384">
        <v>256</v>
      </c>
      <c r="G37" s="384">
        <v>3968</v>
      </c>
      <c r="H37" s="384">
        <v>1202</v>
      </c>
      <c r="I37" s="384">
        <v>632</v>
      </c>
      <c r="J37" s="384">
        <v>23453</v>
      </c>
      <c r="K37" s="384">
        <v>12</v>
      </c>
      <c r="L37" s="384">
        <v>1011</v>
      </c>
      <c r="M37" s="384">
        <v>9979</v>
      </c>
      <c r="N37" s="384">
        <v>885</v>
      </c>
      <c r="O37" s="384">
        <v>2230</v>
      </c>
    </row>
    <row r="38" spans="1:15" s="470" customFormat="1" ht="15" customHeight="1">
      <c r="A38" s="469"/>
      <c r="B38" s="1056" t="s">
        <v>275</v>
      </c>
      <c r="C38" s="1057"/>
      <c r="D38" s="1058"/>
      <c r="E38" s="384">
        <v>7567</v>
      </c>
      <c r="F38" s="384">
        <v>260</v>
      </c>
      <c r="G38" s="384">
        <v>3460</v>
      </c>
      <c r="H38" s="384">
        <v>1140</v>
      </c>
      <c r="I38" s="384">
        <v>659</v>
      </c>
      <c r="J38" s="384">
        <v>27420</v>
      </c>
      <c r="K38" s="384">
        <v>8</v>
      </c>
      <c r="L38" s="384">
        <v>1088</v>
      </c>
      <c r="M38" s="384">
        <v>10308</v>
      </c>
      <c r="N38" s="384">
        <v>860</v>
      </c>
      <c r="O38" s="384">
        <v>2213</v>
      </c>
    </row>
    <row r="39" spans="1:15" s="832" customFormat="1" ht="15" customHeight="1">
      <c r="A39" s="831"/>
      <c r="B39" s="1056" t="s">
        <v>719</v>
      </c>
      <c r="C39" s="1057"/>
      <c r="D39" s="1058"/>
      <c r="E39" s="825">
        <v>7252</v>
      </c>
      <c r="F39" s="825">
        <v>245</v>
      </c>
      <c r="G39" s="825">
        <v>3750</v>
      </c>
      <c r="H39" s="825">
        <v>1014</v>
      </c>
      <c r="I39" s="825">
        <v>696</v>
      </c>
      <c r="J39" s="825">
        <v>25874</v>
      </c>
      <c r="K39" s="825">
        <v>8</v>
      </c>
      <c r="L39" s="825">
        <v>1145</v>
      </c>
      <c r="M39" s="825">
        <v>10164</v>
      </c>
      <c r="N39" s="825">
        <v>723</v>
      </c>
      <c r="O39" s="825">
        <v>2085</v>
      </c>
    </row>
    <row r="40" spans="1:15" s="470" customFormat="1" ht="15" customHeight="1">
      <c r="A40" s="469"/>
      <c r="B40" s="1089" t="s">
        <v>991</v>
      </c>
      <c r="C40" s="1090"/>
      <c r="D40" s="1091"/>
      <c r="E40" s="803">
        <f>SUM(E42:E56)</f>
        <v>7411</v>
      </c>
      <c r="F40" s="803">
        <f t="shared" ref="F40:O40" si="0">SUM(F42:F56)</f>
        <v>261</v>
      </c>
      <c r="G40" s="803">
        <f t="shared" si="0"/>
        <v>3750</v>
      </c>
      <c r="H40" s="803">
        <f t="shared" si="0"/>
        <v>1022</v>
      </c>
      <c r="I40" s="803">
        <f t="shared" si="0"/>
        <v>722</v>
      </c>
      <c r="J40" s="803">
        <f t="shared" si="0"/>
        <v>29186</v>
      </c>
      <c r="K40" s="803">
        <f t="shared" si="0"/>
        <v>8</v>
      </c>
      <c r="L40" s="803">
        <f t="shared" si="0"/>
        <v>1251</v>
      </c>
      <c r="M40" s="803">
        <f t="shared" si="0"/>
        <v>10312</v>
      </c>
      <c r="N40" s="803">
        <f t="shared" si="0"/>
        <v>767</v>
      </c>
      <c r="O40" s="803">
        <f t="shared" si="0"/>
        <v>2229</v>
      </c>
    </row>
    <row r="41" spans="1:15" ht="15" customHeight="1">
      <c r="A41" s="1083" t="s">
        <v>914</v>
      </c>
      <c r="B41" s="1065" t="s">
        <v>906</v>
      </c>
      <c r="C41" s="1066"/>
      <c r="D41" s="1067"/>
      <c r="E41" s="390"/>
      <c r="F41" s="390"/>
      <c r="G41" s="390"/>
      <c r="H41" s="390"/>
      <c r="I41" s="391"/>
      <c r="J41" s="390"/>
      <c r="K41" s="390"/>
      <c r="L41" s="390"/>
      <c r="M41" s="390"/>
      <c r="N41" s="390"/>
      <c r="O41" s="390"/>
    </row>
    <row r="42" spans="1:15" ht="15" customHeight="1">
      <c r="A42" s="1084"/>
      <c r="B42" s="1052" t="s">
        <v>909</v>
      </c>
      <c r="C42" s="1068" t="s">
        <v>577</v>
      </c>
      <c r="D42" s="1069"/>
      <c r="E42" s="818">
        <v>461</v>
      </c>
      <c r="F42" s="818">
        <v>15</v>
      </c>
      <c r="G42" s="818">
        <v>63</v>
      </c>
      <c r="H42" s="818">
        <v>30</v>
      </c>
      <c r="I42" s="849">
        <v>60</v>
      </c>
      <c r="J42" s="818">
        <v>1042</v>
      </c>
      <c r="K42" s="818" t="s">
        <v>1009</v>
      </c>
      <c r="L42" s="850">
        <v>167</v>
      </c>
      <c r="M42" s="850">
        <v>465</v>
      </c>
      <c r="N42" s="850">
        <v>68</v>
      </c>
      <c r="O42" s="850">
        <v>19</v>
      </c>
    </row>
    <row r="43" spans="1:15" ht="15" customHeight="1">
      <c r="A43" s="1084"/>
      <c r="B43" s="1053"/>
      <c r="C43" s="1070" t="s">
        <v>578</v>
      </c>
      <c r="D43" s="1071"/>
      <c r="E43" s="818">
        <v>779</v>
      </c>
      <c r="F43" s="818">
        <v>17</v>
      </c>
      <c r="G43" s="818">
        <v>259</v>
      </c>
      <c r="H43" s="818">
        <v>184</v>
      </c>
      <c r="I43" s="849">
        <v>99</v>
      </c>
      <c r="J43" s="818">
        <v>1228</v>
      </c>
      <c r="K43" s="818">
        <v>2</v>
      </c>
      <c r="L43" s="850">
        <v>69</v>
      </c>
      <c r="M43" s="850">
        <v>703</v>
      </c>
      <c r="N43" s="850">
        <v>98</v>
      </c>
      <c r="O43" s="850">
        <v>299</v>
      </c>
    </row>
    <row r="44" spans="1:15" ht="15" customHeight="1">
      <c r="A44" s="1084"/>
      <c r="B44" s="1054"/>
      <c r="C44" s="1070" t="s">
        <v>579</v>
      </c>
      <c r="D44" s="1071"/>
      <c r="E44" s="818">
        <v>1118</v>
      </c>
      <c r="F44" s="818">
        <v>17</v>
      </c>
      <c r="G44" s="818">
        <v>320</v>
      </c>
      <c r="H44" s="818">
        <v>113</v>
      </c>
      <c r="I44" s="849">
        <v>154</v>
      </c>
      <c r="J44" s="814">
        <v>5979</v>
      </c>
      <c r="K44" s="818" t="s">
        <v>1009</v>
      </c>
      <c r="L44" s="850">
        <v>321</v>
      </c>
      <c r="M44" s="850">
        <v>2209</v>
      </c>
      <c r="N44" s="850">
        <v>125</v>
      </c>
      <c r="O44" s="850">
        <v>182</v>
      </c>
    </row>
    <row r="45" spans="1:15" ht="15" customHeight="1">
      <c r="A45" s="1084"/>
      <c r="B45" s="1054"/>
      <c r="C45" s="1070" t="s">
        <v>580</v>
      </c>
      <c r="D45" s="1071"/>
      <c r="E45" s="818">
        <v>415</v>
      </c>
      <c r="F45" s="818">
        <v>16</v>
      </c>
      <c r="G45" s="818">
        <v>266</v>
      </c>
      <c r="H45" s="818">
        <v>41</v>
      </c>
      <c r="I45" s="849">
        <v>29</v>
      </c>
      <c r="J45" s="818">
        <v>1359</v>
      </c>
      <c r="K45" s="851" t="s">
        <v>1009</v>
      </c>
      <c r="L45" s="850">
        <v>68</v>
      </c>
      <c r="M45" s="850">
        <v>404</v>
      </c>
      <c r="N45" s="850" t="s">
        <v>1010</v>
      </c>
      <c r="O45" s="850">
        <v>102</v>
      </c>
    </row>
    <row r="46" spans="1:15" ht="15" customHeight="1">
      <c r="A46" s="1084"/>
      <c r="B46" s="1054"/>
      <c r="C46" s="1070" t="s">
        <v>581</v>
      </c>
      <c r="D46" s="1071"/>
      <c r="E46" s="818">
        <v>805</v>
      </c>
      <c r="F46" s="818">
        <v>33</v>
      </c>
      <c r="G46" s="818">
        <v>653</v>
      </c>
      <c r="H46" s="818">
        <v>127</v>
      </c>
      <c r="I46" s="849">
        <v>87</v>
      </c>
      <c r="J46" s="818">
        <v>2753</v>
      </c>
      <c r="K46" s="851" t="s">
        <v>718</v>
      </c>
      <c r="L46" s="850">
        <v>87</v>
      </c>
      <c r="M46" s="850">
        <v>1786</v>
      </c>
      <c r="N46" s="850">
        <v>102</v>
      </c>
      <c r="O46" s="850">
        <v>273</v>
      </c>
    </row>
    <row r="47" spans="1:15" ht="15" customHeight="1">
      <c r="A47" s="1084"/>
      <c r="B47" s="1054"/>
      <c r="C47" s="1070" t="s">
        <v>582</v>
      </c>
      <c r="D47" s="1071"/>
      <c r="E47" s="818">
        <v>499</v>
      </c>
      <c r="F47" s="818">
        <v>25</v>
      </c>
      <c r="G47" s="818">
        <v>311</v>
      </c>
      <c r="H47" s="818">
        <v>120</v>
      </c>
      <c r="I47" s="849">
        <v>17</v>
      </c>
      <c r="J47" s="818">
        <v>1076</v>
      </c>
      <c r="K47" s="818">
        <v>3</v>
      </c>
      <c r="L47" s="850">
        <v>3</v>
      </c>
      <c r="M47" s="850">
        <v>400</v>
      </c>
      <c r="N47" s="850">
        <v>30</v>
      </c>
      <c r="O47" s="850">
        <v>167</v>
      </c>
    </row>
    <row r="48" spans="1:15" ht="15" customHeight="1">
      <c r="A48" s="1084"/>
      <c r="B48" s="1054"/>
      <c r="C48" s="1070" t="s">
        <v>583</v>
      </c>
      <c r="D48" s="1071"/>
      <c r="E48" s="818">
        <v>373</v>
      </c>
      <c r="F48" s="818">
        <v>6</v>
      </c>
      <c r="G48" s="818">
        <v>188</v>
      </c>
      <c r="H48" s="818">
        <v>33</v>
      </c>
      <c r="I48" s="849">
        <v>25</v>
      </c>
      <c r="J48" s="818">
        <v>508</v>
      </c>
      <c r="K48" s="851" t="s">
        <v>718</v>
      </c>
      <c r="L48" s="850">
        <v>9</v>
      </c>
      <c r="M48" s="850">
        <v>784</v>
      </c>
      <c r="N48" s="818">
        <v>30</v>
      </c>
      <c r="O48" s="850">
        <v>100</v>
      </c>
    </row>
    <row r="49" spans="1:15" ht="15" customHeight="1">
      <c r="A49" s="1084"/>
      <c r="B49" s="1054"/>
      <c r="C49" s="1070" t="s">
        <v>584</v>
      </c>
      <c r="D49" s="1071"/>
      <c r="E49" s="818">
        <v>351</v>
      </c>
      <c r="F49" s="818">
        <v>14</v>
      </c>
      <c r="G49" s="818">
        <v>194</v>
      </c>
      <c r="H49" s="818">
        <v>27</v>
      </c>
      <c r="I49" s="849">
        <v>25</v>
      </c>
      <c r="J49" s="818">
        <v>812</v>
      </c>
      <c r="K49" s="818">
        <v>2</v>
      </c>
      <c r="L49" s="850">
        <v>24</v>
      </c>
      <c r="M49" s="850">
        <v>501</v>
      </c>
      <c r="N49" s="850">
        <v>38</v>
      </c>
      <c r="O49" s="850">
        <v>99</v>
      </c>
    </row>
    <row r="50" spans="1:15" ht="15" customHeight="1">
      <c r="A50" s="1084"/>
      <c r="B50" s="1054"/>
      <c r="C50" s="1070" t="s">
        <v>585</v>
      </c>
      <c r="D50" s="1071"/>
      <c r="E50" s="818">
        <v>333</v>
      </c>
      <c r="F50" s="818">
        <v>10</v>
      </c>
      <c r="G50" s="818">
        <v>291</v>
      </c>
      <c r="H50" s="818">
        <v>33</v>
      </c>
      <c r="I50" s="849">
        <v>20</v>
      </c>
      <c r="J50" s="818">
        <v>358</v>
      </c>
      <c r="K50" s="851" t="s">
        <v>718</v>
      </c>
      <c r="L50" s="850">
        <v>32</v>
      </c>
      <c r="M50" s="850">
        <v>340</v>
      </c>
      <c r="N50" s="868" t="s">
        <v>346</v>
      </c>
      <c r="O50" s="850">
        <v>97</v>
      </c>
    </row>
    <row r="51" spans="1:15" ht="15" customHeight="1">
      <c r="A51" s="1084"/>
      <c r="B51" s="1054"/>
      <c r="C51" s="1070" t="s">
        <v>586</v>
      </c>
      <c r="D51" s="1071"/>
      <c r="E51" s="818">
        <v>563</v>
      </c>
      <c r="F51" s="818">
        <v>22</v>
      </c>
      <c r="G51" s="818">
        <v>487</v>
      </c>
      <c r="H51" s="818">
        <v>49</v>
      </c>
      <c r="I51" s="849">
        <v>36</v>
      </c>
      <c r="J51" s="818">
        <v>802</v>
      </c>
      <c r="K51" s="818" t="s">
        <v>1011</v>
      </c>
      <c r="L51" s="850">
        <v>60</v>
      </c>
      <c r="M51" s="850">
        <v>549</v>
      </c>
      <c r="N51" s="850">
        <v>24</v>
      </c>
      <c r="O51" s="850">
        <v>273</v>
      </c>
    </row>
    <row r="52" spans="1:15" ht="15" customHeight="1">
      <c r="A52" s="1084"/>
      <c r="B52" s="1054"/>
      <c r="C52" s="1070" t="s">
        <v>587</v>
      </c>
      <c r="D52" s="1071"/>
      <c r="E52" s="818">
        <v>428</v>
      </c>
      <c r="F52" s="818">
        <v>11</v>
      </c>
      <c r="G52" s="818">
        <v>245</v>
      </c>
      <c r="H52" s="818">
        <v>70</v>
      </c>
      <c r="I52" s="849">
        <v>10</v>
      </c>
      <c r="J52" s="818">
        <v>325</v>
      </c>
      <c r="K52" s="851"/>
      <c r="L52" s="850">
        <v>6</v>
      </c>
      <c r="M52" s="850">
        <v>474</v>
      </c>
      <c r="N52" s="850">
        <v>46</v>
      </c>
      <c r="O52" s="850">
        <v>176</v>
      </c>
    </row>
    <row r="53" spans="1:15" ht="15" customHeight="1">
      <c r="A53" s="1084"/>
      <c r="B53" s="1054"/>
      <c r="C53" s="1070" t="s">
        <v>588</v>
      </c>
      <c r="D53" s="1071"/>
      <c r="E53" s="818">
        <v>616</v>
      </c>
      <c r="F53" s="818">
        <v>31</v>
      </c>
      <c r="G53" s="818">
        <v>216</v>
      </c>
      <c r="H53" s="818">
        <v>164</v>
      </c>
      <c r="I53" s="849">
        <v>55</v>
      </c>
      <c r="J53" s="818">
        <v>2883</v>
      </c>
      <c r="K53" s="818">
        <v>1</v>
      </c>
      <c r="L53" s="850">
        <v>172</v>
      </c>
      <c r="M53" s="850">
        <v>915</v>
      </c>
      <c r="N53" s="850">
        <v>52</v>
      </c>
      <c r="O53" s="850">
        <v>162</v>
      </c>
    </row>
    <row r="54" spans="1:15" ht="15" customHeight="1">
      <c r="A54" s="1084"/>
      <c r="B54" s="1054"/>
      <c r="C54" s="1070" t="s">
        <v>589</v>
      </c>
      <c r="D54" s="1071"/>
      <c r="E54" s="818">
        <v>388</v>
      </c>
      <c r="F54" s="818">
        <v>18</v>
      </c>
      <c r="G54" s="818">
        <v>248</v>
      </c>
      <c r="H54" s="818">
        <v>14</v>
      </c>
      <c r="I54" s="849">
        <v>41</v>
      </c>
      <c r="J54" s="818">
        <v>4479</v>
      </c>
      <c r="K54" s="851" t="s">
        <v>1009</v>
      </c>
      <c r="L54" s="850">
        <v>57</v>
      </c>
      <c r="M54" s="850">
        <v>497</v>
      </c>
      <c r="N54" s="850">
        <v>110</v>
      </c>
      <c r="O54" s="850">
        <v>136</v>
      </c>
    </row>
    <row r="55" spans="1:15" ht="15" customHeight="1">
      <c r="A55" s="1084"/>
      <c r="B55" s="1054"/>
      <c r="C55" s="1070" t="s">
        <v>590</v>
      </c>
      <c r="D55" s="1071"/>
      <c r="E55" s="818">
        <v>123</v>
      </c>
      <c r="F55" s="818">
        <v>10</v>
      </c>
      <c r="G55" s="818">
        <v>9</v>
      </c>
      <c r="H55" s="818">
        <v>9</v>
      </c>
      <c r="I55" s="849">
        <v>38</v>
      </c>
      <c r="J55" s="818">
        <v>2270</v>
      </c>
      <c r="K55" s="851" t="s">
        <v>718</v>
      </c>
      <c r="L55" s="850">
        <v>70</v>
      </c>
      <c r="M55" s="850">
        <v>137</v>
      </c>
      <c r="N55" s="851" t="s">
        <v>1012</v>
      </c>
      <c r="O55" s="850" t="s">
        <v>346</v>
      </c>
    </row>
    <row r="56" spans="1:15" ht="15" customHeight="1">
      <c r="A56" s="269"/>
      <c r="B56" s="1054"/>
      <c r="C56" s="1070" t="s">
        <v>591</v>
      </c>
      <c r="D56" s="1071"/>
      <c r="E56" s="818">
        <v>159</v>
      </c>
      <c r="F56" s="818">
        <v>16</v>
      </c>
      <c r="G56" s="818" t="s">
        <v>1008</v>
      </c>
      <c r="H56" s="818">
        <v>8</v>
      </c>
      <c r="I56" s="849">
        <v>26</v>
      </c>
      <c r="J56" s="818">
        <v>3312</v>
      </c>
      <c r="K56" s="851" t="s">
        <v>1008</v>
      </c>
      <c r="L56" s="850">
        <v>106</v>
      </c>
      <c r="M56" s="850">
        <v>148</v>
      </c>
      <c r="N56" s="850">
        <v>44</v>
      </c>
      <c r="O56" s="850">
        <v>144</v>
      </c>
    </row>
  </sheetData>
  <mergeCells count="36">
    <mergeCell ref="B39:D39"/>
    <mergeCell ref="C45:D45"/>
    <mergeCell ref="C44:D44"/>
    <mergeCell ref="C43:D43"/>
    <mergeCell ref="C42:D42"/>
    <mergeCell ref="C50:D50"/>
    <mergeCell ref="C49:D49"/>
    <mergeCell ref="C48:D48"/>
    <mergeCell ref="C47:D47"/>
    <mergeCell ref="C46:D46"/>
    <mergeCell ref="C55:D55"/>
    <mergeCell ref="C54:D54"/>
    <mergeCell ref="C53:D53"/>
    <mergeCell ref="C52:D52"/>
    <mergeCell ref="C51:D51"/>
    <mergeCell ref="I1:L1"/>
    <mergeCell ref="G2:H2"/>
    <mergeCell ref="I2:L2"/>
    <mergeCell ref="F1:H1"/>
    <mergeCell ref="E4:O5"/>
    <mergeCell ref="B37:D37"/>
    <mergeCell ref="B38:D38"/>
    <mergeCell ref="A41:A55"/>
    <mergeCell ref="B42:B56"/>
    <mergeCell ref="A5:D5"/>
    <mergeCell ref="A8:A37"/>
    <mergeCell ref="B29:D29"/>
    <mergeCell ref="B30:D30"/>
    <mergeCell ref="B31:D31"/>
    <mergeCell ref="B33:D33"/>
    <mergeCell ref="B34:D34"/>
    <mergeCell ref="B35:D35"/>
    <mergeCell ref="B36:D36"/>
    <mergeCell ref="B40:D40"/>
    <mergeCell ref="B41:D41"/>
    <mergeCell ref="C56:D56"/>
  </mergeCells>
  <phoneticPr fontId="1" type="noConversion"/>
  <pageMargins left="0.78740157480314965" right="0.74803149606299213" top="1.0236220472440944" bottom="1.0629921259842521" header="0.9055118110236221" footer="0.86614173228346458"/>
  <pageSetup paperSize="9" scale="89" firstPageNumber="1376" orientation="portrait" useFirstPageNumber="1" horizontalDpi="4294967292" r:id="rId1"/>
  <headerFooter alignWithMargins="0">
    <oddHeader>&amp;L&amp;"HY견고딕,보통"&amp;9&amp;P&amp;"HY그래픽,보통"&amp;8 - 전기&amp;R&amp;"HY그래픽,보통"&amp;8전기 - &amp;"HY견고딕,보통"&amp;9&amp;P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"/>
  <sheetViews>
    <sheetView showZeros="0" zoomScaleNormal="100" zoomScaleSheetLayoutView="115" workbookViewId="0">
      <selection activeCell="F52" sqref="F52"/>
    </sheetView>
  </sheetViews>
  <sheetFormatPr defaultColWidth="8.8984375" defaultRowHeight="5.7" customHeight="1"/>
  <cols>
    <col min="1" max="1" width="8.796875" style="479" customWidth="1"/>
    <col min="2" max="2" width="20.796875" style="479" customWidth="1"/>
    <col min="3" max="3" width="6.296875" style="479" customWidth="1"/>
    <col min="4" max="4" width="5.296875" style="479" bestFit="1" customWidth="1"/>
    <col min="5" max="5" width="6.296875" style="479" customWidth="1"/>
    <col min="6" max="6" width="4.796875" style="479" customWidth="1"/>
    <col min="7" max="7" width="9.59765625" style="479" bestFit="1" customWidth="1"/>
    <col min="8" max="9" width="8.8984375" style="479" bestFit="1" customWidth="1"/>
    <col min="10" max="10" width="8.796875" style="479" customWidth="1"/>
    <col min="11" max="11" width="7.09765625" style="479" customWidth="1"/>
    <col min="12" max="12" width="7.3984375" style="479" customWidth="1"/>
    <col min="13" max="13" width="7" style="479" customWidth="1"/>
    <col min="14" max="14" width="11.796875" style="479" customWidth="1"/>
    <col min="15" max="15" width="7" style="479" customWidth="1"/>
    <col min="16" max="16" width="8.3984375" style="479" customWidth="1"/>
    <col min="17" max="17" width="8.19921875" style="479" customWidth="1"/>
    <col min="18" max="18" width="8.296875" style="479" customWidth="1"/>
    <col min="19" max="16384" width="8.8984375" style="479"/>
  </cols>
  <sheetData>
    <row r="1" spans="1:18" s="472" customFormat="1" ht="27" customHeight="1">
      <c r="A1" s="471"/>
      <c r="B1" s="471"/>
      <c r="C1" s="471"/>
      <c r="D1" s="471"/>
      <c r="F1" s="1098" t="s">
        <v>720</v>
      </c>
      <c r="G1" s="1099"/>
      <c r="H1" s="1099"/>
      <c r="I1" s="1099"/>
      <c r="J1" s="1100" t="s">
        <v>721</v>
      </c>
      <c r="K1" s="1101"/>
      <c r="L1" s="1101"/>
      <c r="M1" s="1101"/>
      <c r="N1" s="471"/>
      <c r="O1" s="471"/>
      <c r="P1" s="471"/>
      <c r="Q1" s="471"/>
      <c r="R1" s="471"/>
    </row>
    <row r="2" spans="1:18" s="473" customFormat="1" ht="19.5" customHeight="1">
      <c r="A2" s="478"/>
      <c r="B2" s="478"/>
      <c r="C2" s="478"/>
      <c r="D2" s="478"/>
      <c r="E2" s="478"/>
      <c r="F2" s="1102"/>
      <c r="G2" s="1102"/>
      <c r="H2" s="1102"/>
      <c r="I2" s="1102"/>
      <c r="J2" s="1103"/>
      <c r="K2" s="1104"/>
      <c r="L2" s="1104"/>
      <c r="M2" s="1104"/>
      <c r="N2" s="1104"/>
      <c r="O2" s="478"/>
      <c r="P2" s="478"/>
      <c r="Q2" s="478"/>
      <c r="R2" s="478"/>
    </row>
    <row r="3" spans="1:18" s="475" customFormat="1" ht="9" customHeight="1">
      <c r="A3" s="474"/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</row>
    <row r="4" spans="1:18" s="491" customFormat="1" ht="17.100000000000001" customHeight="1">
      <c r="A4" s="1105" t="s">
        <v>722</v>
      </c>
      <c r="B4" s="1106"/>
      <c r="C4" s="1111" t="s">
        <v>920</v>
      </c>
      <c r="D4" s="1112"/>
      <c r="E4" s="1112"/>
      <c r="F4" s="1112"/>
      <c r="G4" s="1111" t="s">
        <v>919</v>
      </c>
      <c r="H4" s="1112"/>
      <c r="I4" s="1112"/>
      <c r="J4" s="1112"/>
      <c r="K4" s="1112"/>
      <c r="L4" s="1111" t="s">
        <v>918</v>
      </c>
      <c r="M4" s="1112"/>
      <c r="N4" s="1112"/>
      <c r="O4" s="1112"/>
      <c r="P4" s="1111" t="s">
        <v>917</v>
      </c>
      <c r="Q4" s="1112"/>
      <c r="R4" s="1112"/>
    </row>
    <row r="5" spans="1:18" s="491" customFormat="1" ht="17.100000000000001" customHeight="1">
      <c r="A5" s="1107"/>
      <c r="B5" s="1108"/>
      <c r="C5" s="1113" t="s">
        <v>723</v>
      </c>
      <c r="D5" s="1113" t="s">
        <v>724</v>
      </c>
      <c r="E5" s="1113" t="s">
        <v>725</v>
      </c>
      <c r="F5" s="1113" t="s">
        <v>726</v>
      </c>
      <c r="G5" s="1113" t="s">
        <v>727</v>
      </c>
      <c r="H5" s="1112" t="s">
        <v>728</v>
      </c>
      <c r="I5" s="1112"/>
      <c r="J5" s="1043" t="s">
        <v>915</v>
      </c>
      <c r="K5" s="1113" t="s">
        <v>13</v>
      </c>
      <c r="L5" s="1113" t="s">
        <v>729</v>
      </c>
      <c r="M5" s="1113" t="s">
        <v>730</v>
      </c>
      <c r="N5" s="1115" t="s">
        <v>916</v>
      </c>
      <c r="O5" s="1113" t="s">
        <v>731</v>
      </c>
      <c r="P5" s="1113" t="s">
        <v>732</v>
      </c>
      <c r="Q5" s="1113" t="s">
        <v>733</v>
      </c>
      <c r="R5" s="1113" t="s">
        <v>734</v>
      </c>
    </row>
    <row r="6" spans="1:18" s="491" customFormat="1" ht="24.9" customHeight="1">
      <c r="A6" s="1107"/>
      <c r="B6" s="1108"/>
      <c r="C6" s="1114"/>
      <c r="D6" s="1114"/>
      <c r="E6" s="1114"/>
      <c r="F6" s="1114"/>
      <c r="G6" s="1114"/>
      <c r="H6" s="520" t="s">
        <v>735</v>
      </c>
      <c r="I6" s="520" t="s">
        <v>736</v>
      </c>
      <c r="J6" s="1045"/>
      <c r="K6" s="1114"/>
      <c r="L6" s="1114"/>
      <c r="M6" s="1114"/>
      <c r="N6" s="1116"/>
      <c r="O6" s="1114"/>
      <c r="P6" s="1114"/>
      <c r="Q6" s="1114"/>
      <c r="R6" s="1114"/>
    </row>
    <row r="7" spans="1:18" s="491" customFormat="1" ht="17.100000000000001" customHeight="1">
      <c r="A7" s="1109"/>
      <c r="B7" s="1110"/>
      <c r="C7" s="520" t="s">
        <v>737</v>
      </c>
      <c r="D7" s="520" t="s">
        <v>737</v>
      </c>
      <c r="E7" s="520" t="s">
        <v>737</v>
      </c>
      <c r="F7" s="520" t="s">
        <v>737</v>
      </c>
      <c r="G7" s="520" t="s">
        <v>738</v>
      </c>
      <c r="H7" s="520" t="s">
        <v>739</v>
      </c>
      <c r="I7" s="520" t="s">
        <v>740</v>
      </c>
      <c r="J7" s="520" t="s">
        <v>741</v>
      </c>
      <c r="K7" s="520" t="s">
        <v>14</v>
      </c>
      <c r="L7" s="520" t="s">
        <v>15</v>
      </c>
      <c r="M7" s="520" t="s">
        <v>15</v>
      </c>
      <c r="N7" s="520" t="s">
        <v>15</v>
      </c>
      <c r="O7" s="520" t="s">
        <v>15</v>
      </c>
      <c r="P7" s="520" t="s">
        <v>15</v>
      </c>
      <c r="Q7" s="520" t="s">
        <v>15</v>
      </c>
      <c r="R7" s="520" t="s">
        <v>15</v>
      </c>
    </row>
    <row r="8" spans="1:18" ht="3.9" customHeight="1">
      <c r="A8" s="1117"/>
      <c r="B8" s="1118"/>
      <c r="C8" s="606"/>
      <c r="D8" s="606"/>
      <c r="E8" s="606"/>
      <c r="F8" s="606"/>
      <c r="G8" s="606"/>
      <c r="H8" s="1118"/>
      <c r="I8" s="1118"/>
      <c r="J8" s="606"/>
      <c r="K8" s="606"/>
      <c r="L8" s="606"/>
      <c r="M8" s="606"/>
      <c r="N8" s="606"/>
      <c r="O8" s="606"/>
      <c r="P8" s="606"/>
      <c r="Q8" s="606"/>
      <c r="R8" s="607"/>
    </row>
    <row r="9" spans="1:18" ht="12.6" customHeight="1">
      <c r="A9" s="1096" t="s">
        <v>742</v>
      </c>
      <c r="B9" s="1097"/>
      <c r="C9" s="608">
        <v>10028</v>
      </c>
      <c r="D9" s="608">
        <v>899</v>
      </c>
      <c r="E9" s="608">
        <v>12838</v>
      </c>
      <c r="F9" s="608">
        <v>0</v>
      </c>
      <c r="G9" s="608">
        <v>16577033</v>
      </c>
      <c r="H9" s="608">
        <v>2109413</v>
      </c>
      <c r="I9" s="608">
        <v>1940214</v>
      </c>
      <c r="J9" s="608">
        <v>483055</v>
      </c>
      <c r="K9" s="608" t="s">
        <v>16</v>
      </c>
      <c r="L9" s="608">
        <v>5</v>
      </c>
      <c r="M9" s="608">
        <v>23</v>
      </c>
      <c r="N9" s="608">
        <v>6</v>
      </c>
      <c r="O9" s="608">
        <v>106</v>
      </c>
      <c r="P9" s="608">
        <v>1997</v>
      </c>
      <c r="Q9" s="608">
        <v>76</v>
      </c>
      <c r="R9" s="609">
        <v>10461</v>
      </c>
    </row>
    <row r="10" spans="1:18" ht="12.6" customHeight="1">
      <c r="A10" s="1096" t="s">
        <v>743</v>
      </c>
      <c r="B10" s="1097"/>
      <c r="C10" s="608">
        <v>9383</v>
      </c>
      <c r="D10" s="608">
        <v>890</v>
      </c>
      <c r="E10" s="608">
        <v>12282</v>
      </c>
      <c r="F10" s="608">
        <v>0</v>
      </c>
      <c r="G10" s="608">
        <v>15942912</v>
      </c>
      <c r="H10" s="608">
        <v>2211015</v>
      </c>
      <c r="I10" s="608">
        <v>1973062</v>
      </c>
      <c r="J10" s="608">
        <v>483235</v>
      </c>
      <c r="K10" s="608" t="s">
        <v>16</v>
      </c>
      <c r="L10" s="608">
        <v>4</v>
      </c>
      <c r="M10" s="608">
        <v>23</v>
      </c>
      <c r="N10" s="608">
        <v>6</v>
      </c>
      <c r="O10" s="608">
        <v>116</v>
      </c>
      <c r="P10" s="608">
        <v>2011</v>
      </c>
      <c r="Q10" s="608">
        <v>68</v>
      </c>
      <c r="R10" s="609">
        <v>10629</v>
      </c>
    </row>
    <row r="11" spans="1:18" ht="12.6" customHeight="1">
      <c r="A11" s="1096" t="s">
        <v>744</v>
      </c>
      <c r="B11" s="1097"/>
      <c r="C11" s="608">
        <v>8855</v>
      </c>
      <c r="D11" s="608">
        <v>867</v>
      </c>
      <c r="E11" s="608">
        <v>11807</v>
      </c>
      <c r="F11" s="608">
        <v>0</v>
      </c>
      <c r="G11" s="608">
        <v>15266943</v>
      </c>
      <c r="H11" s="608">
        <v>2257130</v>
      </c>
      <c r="I11" s="608">
        <v>2091169</v>
      </c>
      <c r="J11" s="608">
        <v>483235</v>
      </c>
      <c r="K11" s="608" t="s">
        <v>16</v>
      </c>
      <c r="L11" s="608" t="s">
        <v>16</v>
      </c>
      <c r="M11" s="608" t="s">
        <v>16</v>
      </c>
      <c r="N11" s="608">
        <v>6</v>
      </c>
      <c r="O11" s="608">
        <v>135</v>
      </c>
      <c r="P11" s="608">
        <v>2036</v>
      </c>
      <c r="Q11" s="608">
        <v>66</v>
      </c>
      <c r="R11" s="609">
        <v>10690</v>
      </c>
    </row>
    <row r="12" spans="1:18" ht="12.6" customHeight="1">
      <c r="A12" s="1096" t="s">
        <v>745</v>
      </c>
      <c r="B12" s="1097"/>
      <c r="C12" s="608">
        <v>7948</v>
      </c>
      <c r="D12" s="608">
        <v>835</v>
      </c>
      <c r="E12" s="608">
        <v>11320</v>
      </c>
      <c r="F12" s="608">
        <v>0</v>
      </c>
      <c r="G12" s="608">
        <v>14139932</v>
      </c>
      <c r="H12" s="608">
        <v>2532753</v>
      </c>
      <c r="I12" s="608">
        <v>2198422</v>
      </c>
      <c r="J12" s="608">
        <v>483235</v>
      </c>
      <c r="K12" s="608" t="s">
        <v>16</v>
      </c>
      <c r="L12" s="608" t="s">
        <v>16</v>
      </c>
      <c r="M12" s="608" t="s">
        <v>16</v>
      </c>
      <c r="N12" s="608">
        <v>6</v>
      </c>
      <c r="O12" s="608">
        <v>187</v>
      </c>
      <c r="P12" s="608">
        <v>2072</v>
      </c>
      <c r="Q12" s="608">
        <v>89</v>
      </c>
      <c r="R12" s="609">
        <v>11468</v>
      </c>
    </row>
    <row r="13" spans="1:18" ht="12.6" customHeight="1">
      <c r="A13" s="1096" t="s">
        <v>746</v>
      </c>
      <c r="B13" s="1097"/>
      <c r="C13" s="608">
        <v>7725</v>
      </c>
      <c r="D13" s="608">
        <v>827</v>
      </c>
      <c r="E13" s="608">
        <v>10752</v>
      </c>
      <c r="F13" s="608">
        <v>0</v>
      </c>
      <c r="G13" s="608">
        <v>13829790</v>
      </c>
      <c r="H13" s="608">
        <v>2811410</v>
      </c>
      <c r="I13" s="608">
        <v>2492383</v>
      </c>
      <c r="J13" s="608">
        <v>483235</v>
      </c>
      <c r="K13" s="608" t="s">
        <v>16</v>
      </c>
      <c r="L13" s="608" t="s">
        <v>16</v>
      </c>
      <c r="M13" s="608" t="s">
        <v>16</v>
      </c>
      <c r="N13" s="608">
        <v>6</v>
      </c>
      <c r="O13" s="608">
        <v>197</v>
      </c>
      <c r="P13" s="608">
        <v>1450</v>
      </c>
      <c r="Q13" s="608">
        <v>684</v>
      </c>
      <c r="R13" s="609">
        <v>12143</v>
      </c>
    </row>
    <row r="14" spans="1:18" ht="3.9" customHeight="1">
      <c r="A14" s="642"/>
      <c r="B14" s="49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608"/>
      <c r="O14" s="608"/>
      <c r="P14" s="608"/>
      <c r="Q14" s="608"/>
      <c r="R14" s="609"/>
    </row>
    <row r="15" spans="1:18" ht="12.6" customHeight="1">
      <c r="A15" s="1096" t="s">
        <v>747</v>
      </c>
      <c r="B15" s="1097"/>
      <c r="C15" s="608">
        <v>1855</v>
      </c>
      <c r="D15" s="608">
        <v>657</v>
      </c>
      <c r="E15" s="608">
        <v>4941</v>
      </c>
      <c r="F15" s="608">
        <v>0</v>
      </c>
      <c r="G15" s="608">
        <v>4733787</v>
      </c>
      <c r="H15" s="608">
        <v>3099940</v>
      </c>
      <c r="I15" s="608">
        <v>2517251</v>
      </c>
      <c r="J15" s="608">
        <v>483235</v>
      </c>
      <c r="K15" s="608">
        <v>123931</v>
      </c>
      <c r="L15" s="608" t="s">
        <v>16</v>
      </c>
      <c r="M15" s="608" t="s">
        <v>16</v>
      </c>
      <c r="N15" s="608">
        <v>6</v>
      </c>
      <c r="O15" s="608">
        <v>240</v>
      </c>
      <c r="P15" s="608">
        <v>985</v>
      </c>
      <c r="Q15" s="608">
        <v>548</v>
      </c>
      <c r="R15" s="609">
        <v>12898</v>
      </c>
    </row>
    <row r="16" spans="1:18" ht="12.6" customHeight="1">
      <c r="A16" s="1096" t="s">
        <v>748</v>
      </c>
      <c r="B16" s="1097"/>
      <c r="C16" s="608">
        <v>1077</v>
      </c>
      <c r="D16" s="608">
        <v>619</v>
      </c>
      <c r="E16" s="608">
        <v>2650</v>
      </c>
      <c r="F16" s="608">
        <v>0</v>
      </c>
      <c r="G16" s="608">
        <v>2707888</v>
      </c>
      <c r="H16" s="608">
        <v>3448391</v>
      </c>
      <c r="I16" s="608">
        <v>2566787</v>
      </c>
      <c r="J16" s="608">
        <v>494037</v>
      </c>
      <c r="K16" s="608">
        <v>130987</v>
      </c>
      <c r="L16" s="608" t="s">
        <v>16</v>
      </c>
      <c r="M16" s="608" t="s">
        <v>16</v>
      </c>
      <c r="N16" s="608">
        <v>6</v>
      </c>
      <c r="O16" s="608">
        <v>215</v>
      </c>
      <c r="P16" s="608">
        <v>617</v>
      </c>
      <c r="Q16" s="608">
        <v>161</v>
      </c>
      <c r="R16" s="609">
        <v>14179</v>
      </c>
    </row>
    <row r="17" spans="1:18" ht="12.6" customHeight="1">
      <c r="A17" s="1096" t="s">
        <v>749</v>
      </c>
      <c r="B17" s="1097"/>
      <c r="C17" s="608">
        <v>635</v>
      </c>
      <c r="D17" s="608">
        <v>617</v>
      </c>
      <c r="E17" s="608">
        <v>1373</v>
      </c>
      <c r="F17" s="608">
        <v>0</v>
      </c>
      <c r="G17" s="608">
        <v>1944868</v>
      </c>
      <c r="H17" s="608">
        <v>4022286</v>
      </c>
      <c r="I17" s="608">
        <v>2667982</v>
      </c>
      <c r="J17" s="608">
        <v>496277</v>
      </c>
      <c r="K17" s="608">
        <v>130544</v>
      </c>
      <c r="L17" s="608" t="s">
        <v>16</v>
      </c>
      <c r="M17" s="608" t="s">
        <v>16</v>
      </c>
      <c r="N17" s="608">
        <v>6</v>
      </c>
      <c r="O17" s="608">
        <v>447</v>
      </c>
      <c r="P17" s="608">
        <v>531</v>
      </c>
      <c r="Q17" s="608">
        <v>160</v>
      </c>
      <c r="R17" s="609">
        <v>14303</v>
      </c>
    </row>
    <row r="18" spans="1:18" ht="12.6" customHeight="1">
      <c r="A18" s="1096" t="s">
        <v>750</v>
      </c>
      <c r="B18" s="1097"/>
      <c r="C18" s="608">
        <v>586</v>
      </c>
      <c r="D18" s="608">
        <v>619</v>
      </c>
      <c r="E18" s="608">
        <v>825</v>
      </c>
      <c r="F18" s="608">
        <v>0</v>
      </c>
      <c r="G18" s="608">
        <v>1610209</v>
      </c>
      <c r="H18" s="608">
        <v>4118468</v>
      </c>
      <c r="I18" s="608">
        <v>2950308</v>
      </c>
      <c r="J18" s="608">
        <v>496782</v>
      </c>
      <c r="K18" s="608">
        <v>156643</v>
      </c>
      <c r="L18" s="608" t="s">
        <v>16</v>
      </c>
      <c r="M18" s="608" t="s">
        <v>16</v>
      </c>
      <c r="N18" s="608">
        <v>6</v>
      </c>
      <c r="O18" s="608">
        <v>550</v>
      </c>
      <c r="P18" s="608">
        <v>383</v>
      </c>
      <c r="Q18" s="608">
        <v>153</v>
      </c>
      <c r="R18" s="609">
        <v>13712</v>
      </c>
    </row>
    <row r="19" spans="1:18" ht="12.6" customHeight="1">
      <c r="A19" s="1096" t="s">
        <v>751</v>
      </c>
      <c r="B19" s="1097"/>
      <c r="C19" s="608">
        <v>586</v>
      </c>
      <c r="D19" s="608">
        <v>622</v>
      </c>
      <c r="E19" s="608">
        <v>819</v>
      </c>
      <c r="F19" s="608">
        <v>0</v>
      </c>
      <c r="G19" s="608">
        <v>1610209</v>
      </c>
      <c r="H19" s="608">
        <v>4351126</v>
      </c>
      <c r="I19" s="608">
        <v>2921400</v>
      </c>
      <c r="J19" s="608">
        <v>561087</v>
      </c>
      <c r="K19" s="608">
        <v>167548</v>
      </c>
      <c r="L19" s="608" t="s">
        <v>16</v>
      </c>
      <c r="M19" s="608" t="s">
        <v>16</v>
      </c>
      <c r="N19" s="608">
        <v>6</v>
      </c>
      <c r="O19" s="608">
        <v>550</v>
      </c>
      <c r="P19" s="608">
        <v>282</v>
      </c>
      <c r="Q19" s="608">
        <v>119</v>
      </c>
      <c r="R19" s="609">
        <v>14994</v>
      </c>
    </row>
    <row r="20" spans="1:18" ht="3.9" customHeight="1">
      <c r="A20" s="642"/>
      <c r="B20" s="498"/>
      <c r="C20" s="608"/>
      <c r="D20" s="608"/>
      <c r="E20" s="608"/>
      <c r="F20" s="608"/>
      <c r="G20" s="608"/>
      <c r="H20" s="608"/>
      <c r="I20" s="608"/>
      <c r="J20" s="608"/>
      <c r="K20" s="608"/>
      <c r="L20" s="608"/>
      <c r="M20" s="608"/>
      <c r="N20" s="608"/>
      <c r="O20" s="608"/>
      <c r="P20" s="608"/>
      <c r="Q20" s="608"/>
      <c r="R20" s="609"/>
    </row>
    <row r="21" spans="1:18" ht="12.6" customHeight="1">
      <c r="A21" s="1096" t="s">
        <v>752</v>
      </c>
      <c r="B21" s="1097"/>
      <c r="C21" s="608">
        <v>86</v>
      </c>
      <c r="D21" s="608">
        <v>608</v>
      </c>
      <c r="E21" s="608">
        <v>190</v>
      </c>
      <c r="F21" s="608">
        <v>0</v>
      </c>
      <c r="G21" s="608">
        <v>216043</v>
      </c>
      <c r="H21" s="608">
        <v>4435789</v>
      </c>
      <c r="I21" s="608">
        <v>2970225</v>
      </c>
      <c r="J21" s="608">
        <v>1117520</v>
      </c>
      <c r="K21" s="608">
        <v>184720</v>
      </c>
      <c r="L21" s="608">
        <v>0</v>
      </c>
      <c r="M21" s="608">
        <v>0</v>
      </c>
      <c r="N21" s="608">
        <v>6</v>
      </c>
      <c r="O21" s="608">
        <v>560</v>
      </c>
      <c r="P21" s="608">
        <v>279</v>
      </c>
      <c r="Q21" s="608">
        <v>119</v>
      </c>
      <c r="R21" s="609">
        <v>15070</v>
      </c>
    </row>
    <row r="22" spans="1:18" ht="12.6" customHeight="1">
      <c r="A22" s="1096" t="s">
        <v>753</v>
      </c>
      <c r="B22" s="1097"/>
      <c r="C22" s="608">
        <v>58</v>
      </c>
      <c r="D22" s="608">
        <v>608</v>
      </c>
      <c r="E22" s="608">
        <v>165</v>
      </c>
      <c r="F22" s="608">
        <v>0</v>
      </c>
      <c r="G22" s="608">
        <v>143638</v>
      </c>
      <c r="H22" s="608">
        <v>4536542</v>
      </c>
      <c r="I22" s="608">
        <v>2949180</v>
      </c>
      <c r="J22" s="608">
        <v>1348158</v>
      </c>
      <c r="K22" s="608">
        <v>184593</v>
      </c>
      <c r="L22" s="608">
        <v>0</v>
      </c>
      <c r="M22" s="608">
        <v>0</v>
      </c>
      <c r="N22" s="608">
        <v>6</v>
      </c>
      <c r="O22" s="608">
        <v>567</v>
      </c>
      <c r="P22" s="608">
        <v>254</v>
      </c>
      <c r="Q22" s="608">
        <v>118</v>
      </c>
      <c r="R22" s="609">
        <v>16043</v>
      </c>
    </row>
    <row r="23" spans="1:18" ht="12.6" customHeight="1">
      <c r="A23" s="1096" t="s">
        <v>754</v>
      </c>
      <c r="B23" s="1097"/>
      <c r="C23" s="608">
        <v>58</v>
      </c>
      <c r="D23" s="608">
        <v>604</v>
      </c>
      <c r="E23" s="608">
        <v>81</v>
      </c>
      <c r="F23" s="608">
        <v>0</v>
      </c>
      <c r="G23" s="608">
        <v>29222</v>
      </c>
      <c r="H23" s="608">
        <v>4392673</v>
      </c>
      <c r="I23" s="608">
        <v>3036003</v>
      </c>
      <c r="J23" s="608">
        <v>1683918</v>
      </c>
      <c r="K23" s="608">
        <v>222108</v>
      </c>
      <c r="L23" s="608">
        <v>0</v>
      </c>
      <c r="M23" s="608">
        <v>0</v>
      </c>
      <c r="N23" s="608">
        <v>6</v>
      </c>
      <c r="O23" s="608">
        <v>585</v>
      </c>
      <c r="P23" s="608">
        <v>232</v>
      </c>
      <c r="Q23" s="608">
        <v>118</v>
      </c>
      <c r="R23" s="609">
        <v>16006</v>
      </c>
    </row>
    <row r="24" spans="1:18" ht="12.6" customHeight="1">
      <c r="A24" s="1096" t="s">
        <v>755</v>
      </c>
      <c r="B24" s="1097"/>
      <c r="C24" s="608">
        <v>52</v>
      </c>
      <c r="D24" s="608">
        <v>525</v>
      </c>
      <c r="E24" s="608">
        <v>74</v>
      </c>
      <c r="F24" s="608">
        <v>0</v>
      </c>
      <c r="G24" s="608">
        <v>29222</v>
      </c>
      <c r="H24" s="608">
        <v>5090667</v>
      </c>
      <c r="I24" s="608">
        <v>3126192</v>
      </c>
      <c r="J24" s="608">
        <v>1871650</v>
      </c>
      <c r="K24" s="608">
        <v>303203</v>
      </c>
      <c r="L24" s="608">
        <v>0</v>
      </c>
      <c r="M24" s="608">
        <v>0</v>
      </c>
      <c r="N24" s="608">
        <v>6</v>
      </c>
      <c r="O24" s="608">
        <v>656</v>
      </c>
      <c r="P24" s="608">
        <v>232</v>
      </c>
      <c r="Q24" s="608">
        <v>118</v>
      </c>
      <c r="R24" s="609">
        <v>18082</v>
      </c>
    </row>
    <row r="25" spans="1:18" ht="12.6" customHeight="1">
      <c r="A25" s="1096" t="s">
        <v>756</v>
      </c>
      <c r="B25" s="1097"/>
      <c r="C25" s="608">
        <v>0</v>
      </c>
      <c r="D25" s="608">
        <v>521</v>
      </c>
      <c r="E25" s="608">
        <v>0</v>
      </c>
      <c r="F25" s="608">
        <v>0</v>
      </c>
      <c r="G25" s="608">
        <v>0</v>
      </c>
      <c r="H25" s="608">
        <v>5348811</v>
      </c>
      <c r="I25" s="608">
        <v>3635712</v>
      </c>
      <c r="J25" s="608">
        <v>2959034</v>
      </c>
      <c r="K25" s="608">
        <v>322480</v>
      </c>
      <c r="L25" s="608">
        <v>0</v>
      </c>
      <c r="M25" s="608">
        <v>0</v>
      </c>
      <c r="N25" s="608">
        <v>6</v>
      </c>
      <c r="O25" s="608">
        <v>697</v>
      </c>
      <c r="P25" s="608">
        <v>159</v>
      </c>
      <c r="Q25" s="608">
        <v>118</v>
      </c>
      <c r="R25" s="609">
        <v>20159</v>
      </c>
    </row>
    <row r="26" spans="1:18" ht="3.9" customHeight="1">
      <c r="A26" s="642"/>
      <c r="B26" s="498"/>
      <c r="C26" s="608"/>
      <c r="D26" s="608"/>
      <c r="E26" s="608"/>
      <c r="F26" s="608"/>
      <c r="G26" s="608"/>
      <c r="H26" s="608"/>
      <c r="I26" s="608"/>
      <c r="J26" s="608"/>
      <c r="K26" s="608"/>
      <c r="L26" s="608"/>
      <c r="M26" s="608"/>
      <c r="N26" s="608"/>
      <c r="O26" s="608"/>
      <c r="P26" s="608"/>
      <c r="Q26" s="608"/>
      <c r="R26" s="609"/>
    </row>
    <row r="27" spans="1:18" ht="12.6" customHeight="1">
      <c r="A27" s="1096" t="s">
        <v>757</v>
      </c>
      <c r="B27" s="1097"/>
      <c r="C27" s="608">
        <v>0</v>
      </c>
      <c r="D27" s="608">
        <v>549</v>
      </c>
      <c r="E27" s="608">
        <v>0</v>
      </c>
      <c r="F27" s="608">
        <v>0</v>
      </c>
      <c r="G27" s="608">
        <v>0</v>
      </c>
      <c r="H27" s="608">
        <v>5090671</v>
      </c>
      <c r="I27" s="608">
        <v>1336707</v>
      </c>
      <c r="J27" s="608">
        <v>3443184</v>
      </c>
      <c r="K27" s="608">
        <v>345859</v>
      </c>
      <c r="L27" s="608">
        <v>0</v>
      </c>
      <c r="M27" s="608">
        <v>0</v>
      </c>
      <c r="N27" s="608">
        <v>7</v>
      </c>
      <c r="O27" s="608">
        <v>509</v>
      </c>
      <c r="P27" s="608">
        <v>0</v>
      </c>
      <c r="Q27" s="608">
        <v>102</v>
      </c>
      <c r="R27" s="609">
        <v>20426</v>
      </c>
    </row>
    <row r="28" spans="1:18" ht="12.6" customHeight="1">
      <c r="A28" s="1096" t="s">
        <v>758</v>
      </c>
      <c r="B28" s="1097"/>
      <c r="C28" s="608">
        <v>0</v>
      </c>
      <c r="D28" s="608">
        <v>575</v>
      </c>
      <c r="E28" s="608">
        <v>0</v>
      </c>
      <c r="F28" s="608">
        <v>0</v>
      </c>
      <c r="G28" s="608">
        <v>0</v>
      </c>
      <c r="H28" s="608">
        <v>5099766</v>
      </c>
      <c r="I28" s="608">
        <v>1311530</v>
      </c>
      <c r="J28" s="608">
        <v>3562220</v>
      </c>
      <c r="K28" s="608">
        <v>348591</v>
      </c>
      <c r="L28" s="608">
        <v>0</v>
      </c>
      <c r="M28" s="608">
        <v>0</v>
      </c>
      <c r="N28" s="608">
        <v>7</v>
      </c>
      <c r="O28" s="608">
        <v>480</v>
      </c>
      <c r="P28" s="608">
        <v>0</v>
      </c>
      <c r="Q28" s="608">
        <v>102</v>
      </c>
      <c r="R28" s="609">
        <v>20618</v>
      </c>
    </row>
    <row r="29" spans="1:18" ht="12.6" customHeight="1">
      <c r="A29" s="1096" t="s">
        <v>759</v>
      </c>
      <c r="B29" s="1097"/>
      <c r="C29" s="608">
        <v>0</v>
      </c>
      <c r="D29" s="608">
        <v>541</v>
      </c>
      <c r="E29" s="608">
        <v>0</v>
      </c>
      <c r="F29" s="608">
        <v>0</v>
      </c>
      <c r="G29" s="608">
        <v>0</v>
      </c>
      <c r="H29" s="608">
        <v>4756210</v>
      </c>
      <c r="I29" s="608">
        <v>1296724</v>
      </c>
      <c r="J29" s="608">
        <v>3762398</v>
      </c>
      <c r="K29" s="608">
        <v>264741</v>
      </c>
      <c r="L29" s="608">
        <v>0</v>
      </c>
      <c r="M29" s="608">
        <v>0</v>
      </c>
      <c r="N29" s="608">
        <v>28</v>
      </c>
      <c r="O29" s="608">
        <v>505</v>
      </c>
      <c r="P29" s="608">
        <v>0</v>
      </c>
      <c r="Q29" s="608">
        <v>102</v>
      </c>
      <c r="R29" s="609">
        <v>20516</v>
      </c>
    </row>
    <row r="30" spans="1:18" ht="12.6" customHeight="1">
      <c r="A30" s="1096" t="s">
        <v>760</v>
      </c>
      <c r="B30" s="1097"/>
      <c r="C30" s="608">
        <v>0</v>
      </c>
      <c r="D30" s="608">
        <v>538</v>
      </c>
      <c r="E30" s="608">
        <v>0</v>
      </c>
      <c r="F30" s="608">
        <v>0</v>
      </c>
      <c r="G30" s="608">
        <v>0</v>
      </c>
      <c r="H30" s="608">
        <v>4734031</v>
      </c>
      <c r="I30" s="608">
        <v>1386453</v>
      </c>
      <c r="J30" s="608">
        <v>3975041</v>
      </c>
      <c r="K30" s="608">
        <v>358698</v>
      </c>
      <c r="L30" s="608">
        <v>0</v>
      </c>
      <c r="M30" s="608">
        <v>0</v>
      </c>
      <c r="N30" s="608">
        <v>8</v>
      </c>
      <c r="O30" s="608">
        <v>469</v>
      </c>
      <c r="P30" s="608">
        <v>0</v>
      </c>
      <c r="Q30" s="608">
        <v>102</v>
      </c>
      <c r="R30" s="609">
        <v>20415</v>
      </c>
    </row>
    <row r="31" spans="1:18" ht="12.6" customHeight="1">
      <c r="A31" s="1096" t="s">
        <v>761</v>
      </c>
      <c r="B31" s="1097"/>
      <c r="C31" s="608">
        <v>0</v>
      </c>
      <c r="D31" s="608">
        <v>538</v>
      </c>
      <c r="E31" s="608">
        <v>0</v>
      </c>
      <c r="F31" s="608">
        <v>0</v>
      </c>
      <c r="G31" s="608">
        <v>0</v>
      </c>
      <c r="H31" s="608">
        <v>4867031</v>
      </c>
      <c r="I31" s="608">
        <v>1406453</v>
      </c>
      <c r="J31" s="608">
        <v>4240041</v>
      </c>
      <c r="K31" s="608">
        <v>514996</v>
      </c>
      <c r="L31" s="608">
        <v>0</v>
      </c>
      <c r="M31" s="608">
        <v>0</v>
      </c>
      <c r="N31" s="608">
        <v>8</v>
      </c>
      <c r="O31" s="608">
        <v>469</v>
      </c>
      <c r="P31" s="608">
        <v>0</v>
      </c>
      <c r="Q31" s="608">
        <v>102</v>
      </c>
      <c r="R31" s="609">
        <v>20750</v>
      </c>
    </row>
    <row r="32" spans="1:18" ht="3.9" customHeight="1">
      <c r="A32" s="642"/>
      <c r="B32" s="498"/>
      <c r="C32" s="608"/>
      <c r="D32" s="608"/>
      <c r="E32" s="608"/>
      <c r="F32" s="608"/>
      <c r="G32" s="608"/>
      <c r="H32" s="608"/>
      <c r="I32" s="608"/>
      <c r="J32" s="608"/>
      <c r="K32" s="608"/>
      <c r="L32" s="608"/>
      <c r="M32" s="608"/>
      <c r="N32" s="608"/>
      <c r="O32" s="608"/>
      <c r="P32" s="608"/>
      <c r="Q32" s="608"/>
      <c r="R32" s="609"/>
    </row>
    <row r="33" spans="1:18" ht="12" customHeight="1">
      <c r="A33" s="1096" t="s">
        <v>762</v>
      </c>
      <c r="B33" s="1097"/>
      <c r="C33" s="608"/>
      <c r="D33" s="608">
        <v>538</v>
      </c>
      <c r="E33" s="608">
        <v>0</v>
      </c>
      <c r="F33" s="608">
        <v>0</v>
      </c>
      <c r="G33" s="608">
        <v>0</v>
      </c>
      <c r="H33" s="608">
        <v>4816576</v>
      </c>
      <c r="I33" s="608">
        <v>1406453</v>
      </c>
      <c r="J33" s="608">
        <v>4727759</v>
      </c>
      <c r="K33" s="608">
        <v>566113</v>
      </c>
      <c r="L33" s="608">
        <v>0</v>
      </c>
      <c r="M33" s="608">
        <v>0</v>
      </c>
      <c r="N33" s="608">
        <v>9</v>
      </c>
      <c r="O33" s="608">
        <v>469</v>
      </c>
      <c r="P33" s="608">
        <v>0</v>
      </c>
      <c r="Q33" s="608">
        <v>102</v>
      </c>
      <c r="R33" s="609">
        <v>20983</v>
      </c>
    </row>
    <row r="34" spans="1:18" ht="12" customHeight="1">
      <c r="A34" s="1096" t="s">
        <v>763</v>
      </c>
      <c r="B34" s="1097"/>
      <c r="C34" s="608"/>
      <c r="D34" s="608">
        <v>538</v>
      </c>
      <c r="E34" s="608">
        <v>0</v>
      </c>
      <c r="F34" s="608">
        <v>0</v>
      </c>
      <c r="G34" s="608">
        <v>0</v>
      </c>
      <c r="H34" s="608">
        <v>4893453</v>
      </c>
      <c r="I34" s="608">
        <v>1408873</v>
      </c>
      <c r="J34" s="608">
        <v>4786182</v>
      </c>
      <c r="K34" s="608">
        <v>669806</v>
      </c>
      <c r="L34" s="608">
        <v>0</v>
      </c>
      <c r="M34" s="608">
        <v>0</v>
      </c>
      <c r="N34" s="608">
        <v>2</v>
      </c>
      <c r="O34" s="608">
        <v>469</v>
      </c>
      <c r="P34" s="608">
        <v>0</v>
      </c>
      <c r="Q34" s="608">
        <v>61</v>
      </c>
      <c r="R34" s="609">
        <v>21632</v>
      </c>
    </row>
    <row r="35" spans="1:18" ht="12" customHeight="1">
      <c r="A35" s="1096" t="s">
        <v>764</v>
      </c>
      <c r="B35" s="1097"/>
      <c r="C35" s="608">
        <v>0</v>
      </c>
      <c r="D35" s="608">
        <v>537</v>
      </c>
      <c r="E35" s="608">
        <v>0</v>
      </c>
      <c r="F35" s="608">
        <v>57</v>
      </c>
      <c r="G35" s="608">
        <v>0</v>
      </c>
      <c r="H35" s="608">
        <v>4553511.7</v>
      </c>
      <c r="I35" s="608">
        <v>1415903</v>
      </c>
      <c r="J35" s="608">
        <v>4129234.878</v>
      </c>
      <c r="K35" s="608">
        <v>695100</v>
      </c>
      <c r="L35" s="608">
        <v>0</v>
      </c>
      <c r="M35" s="608">
        <v>0</v>
      </c>
      <c r="N35" s="608">
        <v>1</v>
      </c>
      <c r="O35" s="608">
        <v>426</v>
      </c>
      <c r="P35" s="608">
        <v>0</v>
      </c>
      <c r="Q35" s="608">
        <v>0</v>
      </c>
      <c r="R35" s="609">
        <v>21716</v>
      </c>
    </row>
    <row r="36" spans="1:18" ht="12" customHeight="1">
      <c r="A36" s="1096" t="s">
        <v>765</v>
      </c>
      <c r="B36" s="1097"/>
      <c r="C36" s="608">
        <v>0</v>
      </c>
      <c r="D36" s="608">
        <v>537</v>
      </c>
      <c r="E36" s="608">
        <v>0</v>
      </c>
      <c r="F36" s="608">
        <v>57</v>
      </c>
      <c r="G36" s="608">
        <v>0</v>
      </c>
      <c r="H36" s="608">
        <v>3470700</v>
      </c>
      <c r="I36" s="608">
        <v>1418903</v>
      </c>
      <c r="J36" s="608">
        <v>3298400</v>
      </c>
      <c r="K36" s="608">
        <v>695400</v>
      </c>
      <c r="L36" s="608">
        <v>0</v>
      </c>
      <c r="M36" s="608">
        <v>0</v>
      </c>
      <c r="N36" s="608">
        <v>1</v>
      </c>
      <c r="O36" s="608">
        <v>435</v>
      </c>
      <c r="P36" s="608">
        <v>0</v>
      </c>
      <c r="Q36" s="608">
        <v>0</v>
      </c>
      <c r="R36" s="609">
        <v>22084</v>
      </c>
    </row>
    <row r="37" spans="1:18" ht="12" customHeight="1">
      <c r="A37" s="1096" t="s">
        <v>480</v>
      </c>
      <c r="B37" s="1097"/>
      <c r="C37" s="608">
        <v>0</v>
      </c>
      <c r="D37" s="608">
        <v>542</v>
      </c>
      <c r="E37" s="608">
        <v>0</v>
      </c>
      <c r="F37" s="608">
        <v>57</v>
      </c>
      <c r="G37" s="608">
        <v>0</v>
      </c>
      <c r="H37" s="608">
        <v>3511800</v>
      </c>
      <c r="I37" s="608">
        <v>1421018</v>
      </c>
      <c r="J37" s="608">
        <v>3542600</v>
      </c>
      <c r="K37" s="608">
        <v>786200</v>
      </c>
      <c r="L37" s="608">
        <v>0</v>
      </c>
      <c r="M37" s="608">
        <v>0</v>
      </c>
      <c r="N37" s="608">
        <v>1</v>
      </c>
      <c r="O37" s="608">
        <v>474</v>
      </c>
      <c r="P37" s="608">
        <v>0</v>
      </c>
      <c r="Q37" s="608">
        <v>0</v>
      </c>
      <c r="R37" s="609">
        <v>22482</v>
      </c>
    </row>
    <row r="38" spans="1:18" ht="12" customHeight="1">
      <c r="A38" s="1096" t="s">
        <v>766</v>
      </c>
      <c r="B38" s="1097"/>
      <c r="C38" s="608">
        <v>0</v>
      </c>
      <c r="D38" s="608">
        <v>543</v>
      </c>
      <c r="E38" s="608">
        <v>0</v>
      </c>
      <c r="F38" s="608">
        <v>57</v>
      </c>
      <c r="G38" s="608">
        <v>0</v>
      </c>
      <c r="H38" s="608">
        <v>3515000</v>
      </c>
      <c r="I38" s="608">
        <v>1424910</v>
      </c>
      <c r="J38" s="608">
        <v>3708700</v>
      </c>
      <c r="K38" s="608">
        <v>861000</v>
      </c>
      <c r="L38" s="608">
        <v>0</v>
      </c>
      <c r="M38" s="608">
        <v>0</v>
      </c>
      <c r="N38" s="608">
        <v>1</v>
      </c>
      <c r="O38" s="608">
        <v>543</v>
      </c>
      <c r="P38" s="608">
        <v>0</v>
      </c>
      <c r="Q38" s="608">
        <v>0</v>
      </c>
      <c r="R38" s="609">
        <v>23648</v>
      </c>
    </row>
    <row r="39" spans="1:18" ht="14.4">
      <c r="A39" s="1096" t="s">
        <v>719</v>
      </c>
      <c r="B39" s="1097"/>
      <c r="C39" s="775">
        <v>0</v>
      </c>
      <c r="D39" s="775">
        <v>543</v>
      </c>
      <c r="E39" s="775">
        <v>0</v>
      </c>
      <c r="F39" s="775">
        <v>57</v>
      </c>
      <c r="G39" s="775">
        <v>0</v>
      </c>
      <c r="H39" s="775">
        <v>3605143</v>
      </c>
      <c r="I39" s="775">
        <v>1393561</v>
      </c>
      <c r="J39" s="775">
        <v>4370418</v>
      </c>
      <c r="K39" s="775">
        <v>860319</v>
      </c>
      <c r="L39" s="775">
        <v>0</v>
      </c>
      <c r="M39" s="775">
        <v>0</v>
      </c>
      <c r="N39" s="775">
        <v>1</v>
      </c>
      <c r="O39" s="775">
        <v>554</v>
      </c>
      <c r="P39" s="775">
        <v>0</v>
      </c>
      <c r="Q39" s="775">
        <v>0</v>
      </c>
      <c r="R39" s="776">
        <v>21480</v>
      </c>
    </row>
    <row r="40" spans="1:18" ht="14.4">
      <c r="A40" s="1094" t="s">
        <v>991</v>
      </c>
      <c r="B40" s="1095"/>
      <c r="C40" s="777">
        <v>0</v>
      </c>
      <c r="D40" s="777">
        <v>553</v>
      </c>
      <c r="E40" s="777">
        <v>0</v>
      </c>
      <c r="F40" s="777">
        <v>57</v>
      </c>
      <c r="G40" s="777">
        <v>0</v>
      </c>
      <c r="H40" s="777">
        <v>2884156</v>
      </c>
      <c r="I40" s="777">
        <v>1448413</v>
      </c>
      <c r="J40" s="777">
        <v>3257694</v>
      </c>
      <c r="K40" s="777">
        <v>867354</v>
      </c>
      <c r="L40" s="777">
        <v>0</v>
      </c>
      <c r="M40" s="777">
        <v>0</v>
      </c>
      <c r="N40" s="777">
        <v>1</v>
      </c>
      <c r="O40" s="777">
        <v>425</v>
      </c>
      <c r="P40" s="777">
        <v>0</v>
      </c>
      <c r="Q40" s="777">
        <v>0</v>
      </c>
      <c r="R40" s="778">
        <v>21531</v>
      </c>
    </row>
    <row r="41" spans="1:18" ht="14.4"/>
    <row r="45" spans="1:18" ht="14.4"/>
    <row r="49" ht="14.4"/>
    <row r="52" ht="14.4"/>
    <row r="55" ht="14.4"/>
    <row r="58" ht="14.4"/>
  </sheetData>
  <mergeCells count="54">
    <mergeCell ref="A35:B35"/>
    <mergeCell ref="A36:B36"/>
    <mergeCell ref="A37:B37"/>
    <mergeCell ref="A38:B38"/>
    <mergeCell ref="A18:B18"/>
    <mergeCell ref="A34:B34"/>
    <mergeCell ref="A21:B21"/>
    <mergeCell ref="A22:B22"/>
    <mergeCell ref="A23:B23"/>
    <mergeCell ref="A24:B24"/>
    <mergeCell ref="A25:B25"/>
    <mergeCell ref="A27:B27"/>
    <mergeCell ref="A28:B28"/>
    <mergeCell ref="A29:B29"/>
    <mergeCell ref="A30:B30"/>
    <mergeCell ref="A31:B31"/>
    <mergeCell ref="A33:B33"/>
    <mergeCell ref="A12:B12"/>
    <mergeCell ref="A13:B13"/>
    <mergeCell ref="A15:B15"/>
    <mergeCell ref="A16:B16"/>
    <mergeCell ref="A17:B17"/>
    <mergeCell ref="A8:B8"/>
    <mergeCell ref="H8:I8"/>
    <mergeCell ref="A9:B9"/>
    <mergeCell ref="A10:B10"/>
    <mergeCell ref="A11:B11"/>
    <mergeCell ref="P4:R4"/>
    <mergeCell ref="H5:I5"/>
    <mergeCell ref="J5:J6"/>
    <mergeCell ref="K5:K6"/>
    <mergeCell ref="M5:M6"/>
    <mergeCell ref="N5:N6"/>
    <mergeCell ref="O5:O6"/>
    <mergeCell ref="L5:L6"/>
    <mergeCell ref="P5:P6"/>
    <mergeCell ref="Q5:Q6"/>
    <mergeCell ref="R5:R6"/>
    <mergeCell ref="A40:B40"/>
    <mergeCell ref="A39:B39"/>
    <mergeCell ref="F1:I1"/>
    <mergeCell ref="J1:M1"/>
    <mergeCell ref="F2:I2"/>
    <mergeCell ref="J2:N2"/>
    <mergeCell ref="A4:B7"/>
    <mergeCell ref="C4:F4"/>
    <mergeCell ref="G4:K4"/>
    <mergeCell ref="L4:O4"/>
    <mergeCell ref="C5:C6"/>
    <mergeCell ref="D5:D6"/>
    <mergeCell ref="E5:E6"/>
    <mergeCell ref="F5:F6"/>
    <mergeCell ref="G5:G6"/>
    <mergeCell ref="A19:B19"/>
  </mergeCells>
  <phoneticPr fontId="1" type="noConversion"/>
  <pageMargins left="0.78740157480314965" right="0.78740157480314965" top="1.0236220472440944" bottom="0" header="0.9055118110236221" footer="0.86614173228346458"/>
  <pageSetup paperSize="8" firstPageNumber="1254" pageOrder="overThenDown" orientation="landscape" useFirstPageNumber="1" r:id="rId1"/>
  <headerFooter>
    <oddHeader>&amp;L&amp;"HY견고딕,보통"&amp;9&amp;P&amp;"HY그래픽M,보통"&amp;8 - 전기&amp;R&amp;"HY그래픽M,보통"&amp;8전기 - &amp;"HY견고딕,보통"&amp;9&amp;P</oddHead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G40"/>
  <sheetViews>
    <sheetView showZeros="0" zoomScaleNormal="100" zoomScaleSheetLayoutView="130" workbookViewId="0">
      <selection activeCell="A40" sqref="A40:XFD40"/>
    </sheetView>
  </sheetViews>
  <sheetFormatPr defaultColWidth="8.8984375" defaultRowHeight="14.4"/>
  <cols>
    <col min="1" max="1" width="3.796875" style="479" customWidth="1"/>
    <col min="2" max="2" width="9.796875" style="479" customWidth="1"/>
    <col min="3" max="3" width="17.3984375" style="479" customWidth="1"/>
    <col min="4" max="4" width="6.59765625" style="479" customWidth="1"/>
    <col min="5" max="5" width="6" style="479" customWidth="1"/>
    <col min="6" max="6" width="7" style="479" customWidth="1"/>
    <col min="7" max="7" width="6" style="479" customWidth="1"/>
    <col min="8" max="8" width="5.796875" style="479" customWidth="1"/>
    <col min="9" max="9" width="7.09765625" style="479" bestFit="1" customWidth="1"/>
    <col min="10" max="10" width="6.3984375" style="479" customWidth="1"/>
    <col min="11" max="11" width="8.796875" style="479" customWidth="1"/>
    <col min="12" max="12" width="9.296875" style="479" customWidth="1"/>
    <col min="13" max="13" width="8.796875" style="479" customWidth="1"/>
    <col min="14" max="14" width="8.296875" style="479" customWidth="1"/>
    <col min="15" max="15" width="7.296875" style="479" customWidth="1"/>
    <col min="16" max="17" width="7.796875" style="479" customWidth="1"/>
    <col min="18" max="18" width="11" style="479" customWidth="1"/>
    <col min="19" max="19" width="5.09765625" style="479" customWidth="1"/>
    <col min="20" max="16384" width="8.8984375" style="479"/>
  </cols>
  <sheetData>
    <row r="1" spans="1:215" s="472" customFormat="1" ht="27" customHeight="1">
      <c r="A1" s="471"/>
      <c r="B1" s="471"/>
      <c r="C1" s="471"/>
      <c r="D1" s="471"/>
      <c r="E1" s="471"/>
      <c r="F1" s="471"/>
      <c r="G1" s="1098" t="s">
        <v>720</v>
      </c>
      <c r="H1" s="1099"/>
      <c r="I1" s="1099"/>
      <c r="J1" s="1099"/>
      <c r="K1" s="1100" t="s">
        <v>767</v>
      </c>
      <c r="L1" s="1101"/>
      <c r="M1" s="1101"/>
      <c r="N1" s="1101"/>
      <c r="O1" s="471"/>
      <c r="P1" s="471"/>
      <c r="Q1" s="471"/>
      <c r="R1" s="471"/>
      <c r="S1" s="479"/>
      <c r="T1" s="479"/>
      <c r="U1" s="479"/>
      <c r="V1" s="479"/>
      <c r="W1" s="479"/>
      <c r="X1" s="479"/>
      <c r="Y1" s="479"/>
      <c r="Z1" s="479"/>
      <c r="AA1" s="479"/>
      <c r="AB1" s="479"/>
      <c r="AC1" s="479"/>
      <c r="AD1" s="479"/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  <c r="AR1" s="479"/>
      <c r="AS1" s="479"/>
      <c r="AT1" s="479"/>
      <c r="AU1" s="479"/>
      <c r="AV1" s="479"/>
      <c r="AW1" s="479"/>
      <c r="AX1" s="479"/>
      <c r="AY1" s="479"/>
      <c r="AZ1" s="479"/>
      <c r="BA1" s="479"/>
      <c r="BB1" s="479"/>
      <c r="BC1" s="479"/>
      <c r="BD1" s="479"/>
      <c r="BE1" s="479"/>
      <c r="BF1" s="479"/>
      <c r="BG1" s="479"/>
      <c r="BH1" s="479"/>
      <c r="BI1" s="479"/>
      <c r="BJ1" s="479"/>
      <c r="BK1" s="479"/>
      <c r="BL1" s="479"/>
      <c r="BM1" s="479"/>
      <c r="BN1" s="479"/>
      <c r="BO1" s="479"/>
      <c r="BP1" s="479"/>
      <c r="BQ1" s="479"/>
      <c r="BR1" s="479"/>
      <c r="BS1" s="479"/>
      <c r="BT1" s="479"/>
      <c r="BU1" s="479"/>
      <c r="BV1" s="479"/>
      <c r="BW1" s="479"/>
      <c r="BX1" s="479"/>
      <c r="BY1" s="479"/>
      <c r="BZ1" s="479"/>
      <c r="CA1" s="479"/>
      <c r="CB1" s="479"/>
      <c r="CC1" s="479"/>
      <c r="CD1" s="479"/>
      <c r="CE1" s="479"/>
      <c r="CF1" s="479"/>
      <c r="CG1" s="479"/>
      <c r="CH1" s="479"/>
      <c r="CI1" s="479"/>
      <c r="CJ1" s="479"/>
      <c r="CK1" s="479"/>
      <c r="CL1" s="479"/>
      <c r="CM1" s="479"/>
      <c r="CN1" s="479"/>
      <c r="CO1" s="479"/>
      <c r="CP1" s="479"/>
      <c r="CQ1" s="479"/>
      <c r="CR1" s="479"/>
      <c r="CS1" s="479"/>
      <c r="CT1" s="479"/>
      <c r="CU1" s="479"/>
      <c r="CV1" s="479"/>
      <c r="CW1" s="479"/>
      <c r="CX1" s="479"/>
      <c r="CY1" s="479"/>
      <c r="CZ1" s="479"/>
      <c r="DA1" s="479"/>
      <c r="DB1" s="479"/>
      <c r="DC1" s="479"/>
      <c r="DD1" s="479"/>
      <c r="DE1" s="479"/>
      <c r="DF1" s="479"/>
      <c r="DG1" s="479"/>
      <c r="DH1" s="479"/>
      <c r="DI1" s="479"/>
      <c r="DJ1" s="479"/>
      <c r="DK1" s="479"/>
      <c r="DL1" s="479"/>
      <c r="DM1" s="479"/>
      <c r="DN1" s="479"/>
      <c r="DO1" s="479"/>
      <c r="DP1" s="479"/>
      <c r="DQ1" s="479"/>
      <c r="DR1" s="479"/>
      <c r="DS1" s="479"/>
      <c r="DT1" s="479"/>
      <c r="DU1" s="479"/>
      <c r="DV1" s="479"/>
      <c r="DW1" s="479"/>
      <c r="DX1" s="479"/>
      <c r="DY1" s="479"/>
      <c r="DZ1" s="479"/>
      <c r="EA1" s="479"/>
      <c r="EB1" s="479"/>
      <c r="EC1" s="479"/>
      <c r="ED1" s="479"/>
      <c r="EE1" s="479"/>
      <c r="EF1" s="479"/>
      <c r="EG1" s="479"/>
      <c r="EH1" s="479"/>
      <c r="EI1" s="479"/>
      <c r="EJ1" s="479"/>
      <c r="EK1" s="479"/>
      <c r="EL1" s="479"/>
      <c r="EM1" s="479"/>
      <c r="EN1" s="479"/>
      <c r="EO1" s="479"/>
      <c r="EP1" s="479"/>
      <c r="EQ1" s="479"/>
      <c r="ER1" s="479"/>
      <c r="ES1" s="479"/>
      <c r="ET1" s="479"/>
      <c r="EU1" s="479"/>
      <c r="EV1" s="479"/>
      <c r="EW1" s="479"/>
      <c r="EX1" s="479"/>
      <c r="EY1" s="479"/>
      <c r="EZ1" s="479"/>
      <c r="FA1" s="479"/>
      <c r="FB1" s="479"/>
      <c r="FC1" s="479"/>
      <c r="FD1" s="479"/>
      <c r="FE1" s="479"/>
      <c r="FF1" s="479"/>
      <c r="FG1" s="479"/>
      <c r="FH1" s="479"/>
      <c r="FI1" s="479"/>
      <c r="FJ1" s="479"/>
      <c r="FK1" s="479"/>
      <c r="FL1" s="479"/>
      <c r="FM1" s="479"/>
      <c r="FN1" s="479"/>
      <c r="FO1" s="479"/>
      <c r="FP1" s="479"/>
      <c r="FQ1" s="479"/>
      <c r="FR1" s="479"/>
      <c r="FS1" s="479"/>
      <c r="FT1" s="479"/>
      <c r="FU1" s="479"/>
      <c r="FV1" s="479"/>
      <c r="FW1" s="479"/>
      <c r="FX1" s="479"/>
      <c r="FY1" s="479"/>
      <c r="FZ1" s="479"/>
      <c r="GA1" s="479"/>
      <c r="GB1" s="479"/>
      <c r="GC1" s="479"/>
      <c r="GD1" s="479"/>
      <c r="GE1" s="479"/>
      <c r="GF1" s="479"/>
      <c r="GG1" s="479"/>
      <c r="GH1" s="479"/>
      <c r="GI1" s="479"/>
      <c r="GJ1" s="479"/>
      <c r="GK1" s="479"/>
      <c r="GL1" s="479"/>
      <c r="GM1" s="479"/>
      <c r="GN1" s="479"/>
      <c r="GO1" s="479"/>
      <c r="GP1" s="479"/>
      <c r="GQ1" s="479"/>
      <c r="GR1" s="479"/>
      <c r="GS1" s="479"/>
      <c r="GT1" s="479"/>
      <c r="GU1" s="479"/>
      <c r="GV1" s="479"/>
      <c r="GW1" s="479"/>
      <c r="GX1" s="479"/>
      <c r="GY1" s="479"/>
      <c r="GZ1" s="479"/>
      <c r="HA1" s="479"/>
      <c r="HB1" s="479"/>
      <c r="HC1" s="479"/>
      <c r="HD1" s="479"/>
      <c r="HE1" s="479"/>
      <c r="HF1" s="479"/>
      <c r="HG1" s="479"/>
    </row>
    <row r="2" spans="1:215" s="473" customFormat="1" ht="19.5" customHeight="1">
      <c r="A2" s="478"/>
      <c r="B2" s="503"/>
      <c r="C2" s="503"/>
      <c r="D2" s="503"/>
      <c r="E2" s="503"/>
      <c r="F2" s="503"/>
      <c r="G2" s="586"/>
      <c r="H2" s="586"/>
      <c r="I2" s="586"/>
      <c r="J2" s="586"/>
      <c r="K2" s="587"/>
      <c r="L2" s="504"/>
      <c r="M2" s="504"/>
      <c r="N2" s="504"/>
      <c r="O2" s="504"/>
      <c r="P2" s="503"/>
      <c r="Q2" s="503"/>
      <c r="R2" s="503"/>
      <c r="S2" s="479"/>
      <c r="T2" s="479"/>
      <c r="U2" s="479"/>
      <c r="V2" s="479"/>
      <c r="W2" s="479"/>
      <c r="X2" s="479"/>
      <c r="Y2" s="479"/>
      <c r="Z2" s="479"/>
      <c r="AA2" s="479"/>
      <c r="AB2" s="479"/>
      <c r="AC2" s="479"/>
      <c r="AD2" s="479"/>
      <c r="AE2" s="479"/>
      <c r="AF2" s="479"/>
      <c r="AG2" s="479"/>
      <c r="AH2" s="479"/>
      <c r="AI2" s="479"/>
      <c r="AJ2" s="479"/>
      <c r="AK2" s="479"/>
      <c r="AL2" s="479"/>
      <c r="AM2" s="479"/>
      <c r="AN2" s="479"/>
      <c r="AO2" s="479"/>
      <c r="AP2" s="479"/>
      <c r="AQ2" s="479"/>
      <c r="AR2" s="479"/>
      <c r="AS2" s="479"/>
      <c r="AT2" s="479"/>
      <c r="AU2" s="479"/>
      <c r="AV2" s="479"/>
      <c r="AW2" s="479"/>
      <c r="AX2" s="479"/>
      <c r="AY2" s="479"/>
      <c r="AZ2" s="479"/>
      <c r="BA2" s="479"/>
      <c r="BB2" s="479"/>
      <c r="BC2" s="479"/>
      <c r="BD2" s="479"/>
      <c r="BE2" s="479"/>
      <c r="BF2" s="479"/>
      <c r="BG2" s="479"/>
      <c r="BH2" s="479"/>
      <c r="BI2" s="479"/>
      <c r="BJ2" s="479"/>
      <c r="BK2" s="479"/>
      <c r="BL2" s="479"/>
      <c r="BM2" s="479"/>
      <c r="BN2" s="479"/>
      <c r="BO2" s="479"/>
      <c r="BP2" s="479"/>
      <c r="BQ2" s="479"/>
      <c r="BR2" s="479"/>
      <c r="BS2" s="479"/>
      <c r="BT2" s="479"/>
      <c r="BU2" s="479"/>
      <c r="BV2" s="479"/>
      <c r="BW2" s="479"/>
      <c r="BX2" s="479"/>
      <c r="BY2" s="479"/>
      <c r="BZ2" s="479"/>
      <c r="CA2" s="479"/>
      <c r="CB2" s="479"/>
      <c r="CC2" s="479"/>
      <c r="CD2" s="479"/>
      <c r="CE2" s="479"/>
      <c r="CF2" s="479"/>
      <c r="CG2" s="479"/>
      <c r="CH2" s="479"/>
      <c r="CI2" s="479"/>
      <c r="CJ2" s="479"/>
      <c r="CK2" s="479"/>
      <c r="CL2" s="479"/>
      <c r="CM2" s="479"/>
      <c r="CN2" s="479"/>
      <c r="CO2" s="479"/>
      <c r="CP2" s="479"/>
      <c r="CQ2" s="479"/>
      <c r="CR2" s="479"/>
      <c r="CS2" s="479"/>
      <c r="CT2" s="479"/>
      <c r="CU2" s="479"/>
      <c r="CV2" s="479"/>
      <c r="CW2" s="479"/>
      <c r="CX2" s="479"/>
      <c r="CY2" s="479"/>
      <c r="CZ2" s="479"/>
      <c r="DA2" s="479"/>
      <c r="DB2" s="479"/>
      <c r="DC2" s="479"/>
      <c r="DD2" s="479"/>
      <c r="DE2" s="479"/>
      <c r="DF2" s="479"/>
      <c r="DG2" s="479"/>
      <c r="DH2" s="479"/>
      <c r="DI2" s="479"/>
      <c r="DJ2" s="479"/>
      <c r="DK2" s="479"/>
      <c r="DL2" s="479"/>
      <c r="DM2" s="479"/>
      <c r="DN2" s="479"/>
      <c r="DO2" s="479"/>
      <c r="DP2" s="479"/>
      <c r="DQ2" s="479"/>
      <c r="DR2" s="479"/>
      <c r="DS2" s="479"/>
      <c r="DT2" s="479"/>
      <c r="DU2" s="479"/>
      <c r="DV2" s="479"/>
      <c r="DW2" s="479"/>
      <c r="DX2" s="479"/>
      <c r="DY2" s="479"/>
      <c r="DZ2" s="479"/>
      <c r="EA2" s="479"/>
      <c r="EB2" s="479"/>
      <c r="EC2" s="479"/>
      <c r="ED2" s="479"/>
      <c r="EE2" s="479"/>
      <c r="EF2" s="479"/>
      <c r="EG2" s="479"/>
      <c r="EH2" s="479"/>
      <c r="EI2" s="479"/>
      <c r="EJ2" s="479"/>
      <c r="EK2" s="479"/>
      <c r="EL2" s="479"/>
      <c r="EM2" s="479"/>
      <c r="EN2" s="479"/>
      <c r="EO2" s="479"/>
      <c r="EP2" s="479"/>
      <c r="EQ2" s="479"/>
      <c r="ER2" s="479"/>
      <c r="ES2" s="479"/>
      <c r="ET2" s="479"/>
      <c r="EU2" s="479"/>
      <c r="EV2" s="479"/>
      <c r="EW2" s="479"/>
      <c r="EX2" s="479"/>
      <c r="EY2" s="479"/>
      <c r="EZ2" s="479"/>
      <c r="FA2" s="479"/>
      <c r="FB2" s="479"/>
      <c r="FC2" s="479"/>
      <c r="FD2" s="479"/>
      <c r="FE2" s="479"/>
      <c r="FF2" s="479"/>
      <c r="FG2" s="479"/>
      <c r="FH2" s="479"/>
      <c r="FI2" s="479"/>
      <c r="FJ2" s="479"/>
      <c r="FK2" s="479"/>
      <c r="FL2" s="479"/>
      <c r="FM2" s="479"/>
      <c r="FN2" s="479"/>
      <c r="FO2" s="479"/>
      <c r="FP2" s="479"/>
      <c r="FQ2" s="479"/>
      <c r="FR2" s="479"/>
      <c r="FS2" s="479"/>
      <c r="FT2" s="479"/>
      <c r="FU2" s="479"/>
      <c r="FV2" s="479"/>
      <c r="FW2" s="479"/>
      <c r="FX2" s="479"/>
      <c r="FY2" s="479"/>
      <c r="FZ2" s="479"/>
      <c r="GA2" s="479"/>
      <c r="GB2" s="479"/>
      <c r="GC2" s="479"/>
      <c r="GD2" s="479"/>
      <c r="GE2" s="479"/>
      <c r="GF2" s="479"/>
      <c r="GG2" s="479"/>
      <c r="GH2" s="479"/>
      <c r="GI2" s="479"/>
      <c r="GJ2" s="479"/>
      <c r="GK2" s="479"/>
      <c r="GL2" s="479"/>
      <c r="GM2" s="479"/>
      <c r="GN2" s="479"/>
      <c r="GO2" s="479"/>
      <c r="GP2" s="479"/>
      <c r="GQ2" s="479"/>
      <c r="GR2" s="479"/>
      <c r="GS2" s="479"/>
      <c r="GT2" s="479"/>
      <c r="GU2" s="479"/>
      <c r="GV2" s="479"/>
      <c r="GW2" s="479"/>
      <c r="GX2" s="479"/>
      <c r="GY2" s="479"/>
      <c r="GZ2" s="479"/>
      <c r="HA2" s="479"/>
      <c r="HB2" s="479"/>
      <c r="HC2" s="479"/>
      <c r="HD2" s="479"/>
      <c r="HE2" s="479"/>
      <c r="HF2" s="479"/>
      <c r="HG2" s="479"/>
    </row>
    <row r="3" spans="1:215" s="475" customFormat="1" ht="9" customHeight="1">
      <c r="A3" s="474"/>
      <c r="B3" s="474"/>
      <c r="C3" s="474"/>
      <c r="D3" s="474"/>
      <c r="E3" s="474"/>
      <c r="F3" s="474"/>
      <c r="G3" s="474"/>
      <c r="H3" s="474"/>
      <c r="I3" s="474"/>
      <c r="J3" s="474"/>
      <c r="K3" s="479"/>
      <c r="L3" s="479"/>
      <c r="M3" s="479"/>
      <c r="N3" s="474"/>
      <c r="O3" s="474"/>
      <c r="P3" s="474"/>
      <c r="Q3" s="474"/>
      <c r="R3" s="474"/>
      <c r="S3" s="479"/>
      <c r="T3" s="479"/>
      <c r="U3" s="479"/>
      <c r="V3" s="479"/>
      <c r="W3" s="479"/>
      <c r="X3" s="479"/>
      <c r="Y3" s="479"/>
      <c r="Z3" s="479"/>
      <c r="AA3" s="479"/>
      <c r="AB3" s="479"/>
      <c r="AC3" s="479"/>
      <c r="AD3" s="479"/>
      <c r="AE3" s="479"/>
      <c r="AF3" s="479"/>
      <c r="AG3" s="479"/>
      <c r="AH3" s="479"/>
      <c r="AI3" s="479"/>
      <c r="AJ3" s="479"/>
      <c r="AK3" s="479"/>
      <c r="AL3" s="479"/>
      <c r="AM3" s="479"/>
      <c r="AN3" s="479"/>
      <c r="AO3" s="479"/>
      <c r="AP3" s="479"/>
      <c r="AQ3" s="479"/>
      <c r="AR3" s="479"/>
      <c r="AS3" s="479"/>
      <c r="AT3" s="479"/>
      <c r="AU3" s="479"/>
      <c r="AV3" s="479"/>
      <c r="AW3" s="479"/>
      <c r="AX3" s="479"/>
      <c r="AY3" s="479"/>
      <c r="AZ3" s="479"/>
      <c r="BA3" s="479"/>
      <c r="BB3" s="479"/>
      <c r="BC3" s="479"/>
      <c r="BD3" s="479"/>
      <c r="BE3" s="479"/>
      <c r="BF3" s="479"/>
      <c r="BG3" s="479"/>
      <c r="BH3" s="479"/>
      <c r="BI3" s="479"/>
      <c r="BJ3" s="479"/>
      <c r="BK3" s="479"/>
      <c r="BL3" s="479"/>
      <c r="BM3" s="479"/>
      <c r="BN3" s="479"/>
      <c r="BO3" s="479"/>
      <c r="BP3" s="479"/>
      <c r="BQ3" s="479"/>
      <c r="BR3" s="479"/>
      <c r="BS3" s="479"/>
      <c r="BT3" s="479"/>
      <c r="BU3" s="479"/>
      <c r="BV3" s="479"/>
      <c r="BW3" s="479"/>
      <c r="BX3" s="479"/>
      <c r="BY3" s="479"/>
      <c r="BZ3" s="479"/>
      <c r="CA3" s="479"/>
      <c r="CB3" s="479"/>
      <c r="CC3" s="479"/>
      <c r="CD3" s="479"/>
      <c r="CE3" s="479"/>
      <c r="CF3" s="479"/>
      <c r="CG3" s="479"/>
      <c r="CH3" s="479"/>
      <c r="CI3" s="479"/>
      <c r="CJ3" s="479"/>
      <c r="CK3" s="479"/>
      <c r="CL3" s="479"/>
      <c r="CM3" s="479"/>
      <c r="CN3" s="479"/>
      <c r="CO3" s="479"/>
      <c r="CP3" s="479"/>
      <c r="CQ3" s="479"/>
      <c r="CR3" s="479"/>
      <c r="CS3" s="479"/>
      <c r="CT3" s="479"/>
      <c r="CU3" s="479"/>
      <c r="CV3" s="479"/>
      <c r="CW3" s="479"/>
      <c r="CX3" s="479"/>
      <c r="CY3" s="479"/>
      <c r="CZ3" s="479"/>
      <c r="DA3" s="479"/>
      <c r="DB3" s="479"/>
      <c r="DC3" s="479"/>
      <c r="DD3" s="479"/>
      <c r="DE3" s="479"/>
      <c r="DF3" s="479"/>
      <c r="DG3" s="479"/>
      <c r="DH3" s="479"/>
      <c r="DI3" s="479"/>
      <c r="DJ3" s="479"/>
      <c r="DK3" s="479"/>
      <c r="DL3" s="479"/>
      <c r="DM3" s="479"/>
      <c r="DN3" s="479"/>
      <c r="DO3" s="479"/>
      <c r="DP3" s="479"/>
      <c r="DQ3" s="479"/>
      <c r="DR3" s="479"/>
      <c r="DS3" s="479"/>
      <c r="DT3" s="479"/>
      <c r="DU3" s="479"/>
      <c r="DV3" s="479"/>
      <c r="DW3" s="479"/>
      <c r="DX3" s="479"/>
      <c r="DY3" s="479"/>
      <c r="DZ3" s="479"/>
      <c r="EA3" s="479"/>
      <c r="EB3" s="479"/>
      <c r="EC3" s="479"/>
      <c r="ED3" s="479"/>
      <c r="EE3" s="479"/>
      <c r="EF3" s="479"/>
      <c r="EG3" s="479"/>
      <c r="EH3" s="479"/>
      <c r="EI3" s="479"/>
      <c r="EJ3" s="479"/>
      <c r="EK3" s="479"/>
      <c r="EL3" s="479"/>
      <c r="EM3" s="479"/>
      <c r="EN3" s="479"/>
      <c r="EO3" s="479"/>
      <c r="EP3" s="479"/>
      <c r="EQ3" s="479"/>
      <c r="ER3" s="479"/>
      <c r="ES3" s="479"/>
      <c r="ET3" s="479"/>
      <c r="EU3" s="479"/>
      <c r="EV3" s="479"/>
      <c r="EW3" s="479"/>
      <c r="EX3" s="479"/>
      <c r="EY3" s="479"/>
      <c r="EZ3" s="479"/>
      <c r="FA3" s="479"/>
      <c r="FB3" s="479"/>
      <c r="FC3" s="479"/>
      <c r="FD3" s="479"/>
      <c r="FE3" s="479"/>
      <c r="FF3" s="479"/>
      <c r="FG3" s="479"/>
      <c r="FH3" s="479"/>
      <c r="FI3" s="479"/>
      <c r="FJ3" s="479"/>
      <c r="FK3" s="479"/>
      <c r="FL3" s="479"/>
      <c r="FM3" s="479"/>
      <c r="FN3" s="479"/>
      <c r="FO3" s="479"/>
      <c r="FP3" s="479"/>
      <c r="FQ3" s="479"/>
      <c r="FR3" s="479"/>
      <c r="FS3" s="479"/>
      <c r="FT3" s="479"/>
      <c r="FU3" s="479"/>
      <c r="FV3" s="479"/>
      <c r="FW3" s="479"/>
      <c r="FX3" s="479"/>
      <c r="FY3" s="479"/>
      <c r="FZ3" s="479"/>
      <c r="GA3" s="479"/>
      <c r="GB3" s="479"/>
      <c r="GC3" s="479"/>
      <c r="GD3" s="479"/>
      <c r="GE3" s="479"/>
      <c r="GF3" s="479"/>
      <c r="GG3" s="479"/>
      <c r="GH3" s="479"/>
      <c r="GI3" s="479"/>
      <c r="GJ3" s="479"/>
      <c r="GK3" s="479"/>
      <c r="GL3" s="479"/>
      <c r="GM3" s="479"/>
      <c r="GN3" s="479"/>
      <c r="GO3" s="479"/>
      <c r="GP3" s="479"/>
      <c r="GQ3" s="479"/>
      <c r="GR3" s="479"/>
      <c r="GS3" s="479"/>
      <c r="GT3" s="479"/>
      <c r="GU3" s="479"/>
      <c r="GV3" s="479"/>
      <c r="GW3" s="479"/>
      <c r="GX3" s="479"/>
      <c r="GY3" s="479"/>
      <c r="GZ3" s="479"/>
      <c r="HA3" s="479"/>
      <c r="HB3" s="479"/>
      <c r="HC3" s="479"/>
      <c r="HD3" s="479"/>
      <c r="HE3" s="479"/>
      <c r="HF3" s="479"/>
      <c r="HG3" s="479"/>
    </row>
    <row r="4" spans="1:215" ht="17.100000000000001" customHeight="1">
      <c r="A4" s="1119" t="s">
        <v>922</v>
      </c>
      <c r="B4" s="1119"/>
      <c r="C4" s="1112"/>
      <c r="D4" s="1112" t="s">
        <v>923</v>
      </c>
      <c r="E4" s="1112"/>
      <c r="F4" s="1112"/>
      <c r="G4" s="1112"/>
      <c r="H4" s="1112"/>
      <c r="I4" s="1111" t="s">
        <v>924</v>
      </c>
      <c r="J4" s="1112"/>
      <c r="K4" s="520" t="s">
        <v>768</v>
      </c>
      <c r="L4" s="1120" t="s">
        <v>925</v>
      </c>
      <c r="M4" s="1120" t="s">
        <v>926</v>
      </c>
      <c r="N4" s="1112" t="s">
        <v>927</v>
      </c>
      <c r="O4" s="1112"/>
      <c r="P4" s="1112"/>
      <c r="Q4" s="1112"/>
      <c r="R4" s="1112"/>
      <c r="S4" s="1112"/>
    </row>
    <row r="5" spans="1:215" ht="17.100000000000001" customHeight="1">
      <c r="A5" s="1112"/>
      <c r="B5" s="1112"/>
      <c r="C5" s="1112"/>
      <c r="D5" s="1113" t="s">
        <v>769</v>
      </c>
      <c r="E5" s="1113" t="s">
        <v>770</v>
      </c>
      <c r="F5" s="1113" t="s">
        <v>771</v>
      </c>
      <c r="G5" s="1113" t="s">
        <v>772</v>
      </c>
      <c r="H5" s="520" t="s">
        <v>773</v>
      </c>
      <c r="I5" s="1113" t="s">
        <v>774</v>
      </c>
      <c r="J5" s="1113" t="s">
        <v>733</v>
      </c>
      <c r="K5" s="1120" t="s">
        <v>775</v>
      </c>
      <c r="L5" s="1112"/>
      <c r="M5" s="1112"/>
      <c r="N5" s="1113" t="s">
        <v>776</v>
      </c>
      <c r="O5" s="1113" t="s">
        <v>777</v>
      </c>
      <c r="P5" s="1113" t="s">
        <v>778</v>
      </c>
      <c r="Q5" s="1113" t="s">
        <v>779</v>
      </c>
      <c r="R5" s="1120" t="s">
        <v>921</v>
      </c>
      <c r="S5" s="1112" t="s">
        <v>780</v>
      </c>
    </row>
    <row r="6" spans="1:215" ht="24.9" customHeight="1">
      <c r="A6" s="1112"/>
      <c r="B6" s="1112"/>
      <c r="C6" s="1112"/>
      <c r="D6" s="1114"/>
      <c r="E6" s="1114"/>
      <c r="F6" s="1114"/>
      <c r="G6" s="1114"/>
      <c r="H6" s="520" t="s">
        <v>781</v>
      </c>
      <c r="I6" s="1114"/>
      <c r="J6" s="1114"/>
      <c r="K6" s="1112"/>
      <c r="L6" s="1112"/>
      <c r="M6" s="1112"/>
      <c r="N6" s="1114"/>
      <c r="O6" s="1114"/>
      <c r="P6" s="1114"/>
      <c r="Q6" s="1114"/>
      <c r="R6" s="1112"/>
      <c r="S6" s="1112"/>
    </row>
    <row r="7" spans="1:215" ht="17.100000000000001" customHeight="1">
      <c r="A7" s="1112"/>
      <c r="B7" s="1112"/>
      <c r="C7" s="1112"/>
      <c r="D7" s="520" t="s">
        <v>15</v>
      </c>
      <c r="E7" s="520" t="s">
        <v>15</v>
      </c>
      <c r="F7" s="520" t="s">
        <v>15</v>
      </c>
      <c r="G7" s="520" t="s">
        <v>782</v>
      </c>
      <c r="H7" s="520" t="s">
        <v>15</v>
      </c>
      <c r="I7" s="520" t="s">
        <v>15</v>
      </c>
      <c r="J7" s="520" t="s">
        <v>15</v>
      </c>
      <c r="K7" s="520" t="s">
        <v>15</v>
      </c>
      <c r="L7" s="520" t="s">
        <v>15</v>
      </c>
      <c r="M7" s="520" t="s">
        <v>15</v>
      </c>
      <c r="N7" s="520" t="s">
        <v>15</v>
      </c>
      <c r="O7" s="520" t="s">
        <v>15</v>
      </c>
      <c r="P7" s="520" t="s">
        <v>15</v>
      </c>
      <c r="Q7" s="520" t="s">
        <v>15</v>
      </c>
      <c r="R7" s="520" t="s">
        <v>15</v>
      </c>
      <c r="S7" s="520" t="s">
        <v>15</v>
      </c>
    </row>
    <row r="8" spans="1:215" ht="3.9" customHeight="1">
      <c r="A8" s="605"/>
      <c r="B8" s="1118"/>
      <c r="C8" s="1118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  <c r="R8" s="606"/>
      <c r="S8" s="607"/>
    </row>
    <row r="9" spans="1:215" ht="12.6" customHeight="1">
      <c r="A9" s="1117"/>
      <c r="B9" s="1121" t="s">
        <v>742</v>
      </c>
      <c r="C9" s="1121"/>
      <c r="D9" s="608">
        <v>1117</v>
      </c>
      <c r="E9" s="608">
        <v>166</v>
      </c>
      <c r="F9" s="608">
        <v>1383</v>
      </c>
      <c r="G9" s="608">
        <v>414</v>
      </c>
      <c r="H9" s="608" t="s">
        <v>16</v>
      </c>
      <c r="I9" s="608">
        <v>1687</v>
      </c>
      <c r="J9" s="608">
        <v>11</v>
      </c>
      <c r="K9" s="608">
        <v>136</v>
      </c>
      <c r="L9" s="608">
        <v>83</v>
      </c>
      <c r="M9" s="608">
        <v>285</v>
      </c>
      <c r="N9" s="608">
        <v>66</v>
      </c>
      <c r="O9" s="608">
        <v>40</v>
      </c>
      <c r="P9" s="608">
        <v>173</v>
      </c>
      <c r="Q9" s="608">
        <v>412</v>
      </c>
      <c r="R9" s="608">
        <v>199</v>
      </c>
      <c r="S9" s="609">
        <v>90</v>
      </c>
    </row>
    <row r="10" spans="1:215" ht="12.6" customHeight="1">
      <c r="A10" s="1117"/>
      <c r="B10" s="1121" t="s">
        <v>743</v>
      </c>
      <c r="C10" s="1121"/>
      <c r="D10" s="608">
        <v>1181</v>
      </c>
      <c r="E10" s="608">
        <v>235</v>
      </c>
      <c r="F10" s="608">
        <v>1549</v>
      </c>
      <c r="G10" s="608">
        <v>401</v>
      </c>
      <c r="H10" s="608" t="s">
        <v>16</v>
      </c>
      <c r="I10" s="608">
        <v>1789</v>
      </c>
      <c r="J10" s="608">
        <v>10</v>
      </c>
      <c r="K10" s="608">
        <v>140</v>
      </c>
      <c r="L10" s="608">
        <v>87</v>
      </c>
      <c r="M10" s="608">
        <v>277</v>
      </c>
      <c r="N10" s="608">
        <v>50</v>
      </c>
      <c r="O10" s="608">
        <v>40</v>
      </c>
      <c r="P10" s="608">
        <v>176</v>
      </c>
      <c r="Q10" s="608">
        <v>463</v>
      </c>
      <c r="R10" s="608">
        <v>195</v>
      </c>
      <c r="S10" s="609">
        <v>88</v>
      </c>
    </row>
    <row r="11" spans="1:215" ht="12.6" customHeight="1">
      <c r="A11" s="1117"/>
      <c r="B11" s="1121" t="s">
        <v>744</v>
      </c>
      <c r="C11" s="1121"/>
      <c r="D11" s="608">
        <v>1182</v>
      </c>
      <c r="E11" s="608">
        <v>439</v>
      </c>
      <c r="F11" s="608">
        <v>1724</v>
      </c>
      <c r="G11" s="608">
        <v>581</v>
      </c>
      <c r="H11" s="608" t="s">
        <v>16</v>
      </c>
      <c r="I11" s="608">
        <v>1872</v>
      </c>
      <c r="J11" s="608" t="s">
        <v>16</v>
      </c>
      <c r="K11" s="608">
        <v>151</v>
      </c>
      <c r="L11" s="608">
        <v>88</v>
      </c>
      <c r="M11" s="608">
        <v>271</v>
      </c>
      <c r="N11" s="608">
        <v>32</v>
      </c>
      <c r="O11" s="608" t="s">
        <v>16</v>
      </c>
      <c r="P11" s="608">
        <v>132</v>
      </c>
      <c r="Q11" s="608">
        <v>551</v>
      </c>
      <c r="R11" s="608">
        <v>187</v>
      </c>
      <c r="S11" s="609">
        <v>88</v>
      </c>
    </row>
    <row r="12" spans="1:215" ht="12.6" customHeight="1">
      <c r="A12" s="1117"/>
      <c r="B12" s="1121" t="s">
        <v>745</v>
      </c>
      <c r="C12" s="1121"/>
      <c r="D12" s="608">
        <v>1259</v>
      </c>
      <c r="E12" s="608">
        <v>441</v>
      </c>
      <c r="F12" s="608">
        <v>1868</v>
      </c>
      <c r="G12" s="608">
        <v>403</v>
      </c>
      <c r="H12" s="608" t="s">
        <v>16</v>
      </c>
      <c r="I12" s="608">
        <v>2382</v>
      </c>
      <c r="J12" s="608" t="s">
        <v>16</v>
      </c>
      <c r="K12" s="608">
        <v>163</v>
      </c>
      <c r="L12" s="608">
        <v>92</v>
      </c>
      <c r="M12" s="608">
        <v>207</v>
      </c>
      <c r="N12" s="608">
        <v>20</v>
      </c>
      <c r="O12" s="608" t="s">
        <v>16</v>
      </c>
      <c r="P12" s="608">
        <v>115</v>
      </c>
      <c r="Q12" s="608">
        <v>675</v>
      </c>
      <c r="R12" s="608">
        <v>189</v>
      </c>
      <c r="S12" s="609">
        <v>88</v>
      </c>
    </row>
    <row r="13" spans="1:215" ht="12.6" customHeight="1">
      <c r="A13" s="1117"/>
      <c r="B13" s="1121" t="s">
        <v>746</v>
      </c>
      <c r="C13" s="1121"/>
      <c r="D13" s="608">
        <v>1300</v>
      </c>
      <c r="E13" s="608">
        <v>426</v>
      </c>
      <c r="F13" s="608">
        <v>2120</v>
      </c>
      <c r="G13" s="608">
        <v>548</v>
      </c>
      <c r="H13" s="608" t="s">
        <v>16</v>
      </c>
      <c r="I13" s="608">
        <v>2716</v>
      </c>
      <c r="J13" s="608" t="s">
        <v>16</v>
      </c>
      <c r="K13" s="608">
        <v>193</v>
      </c>
      <c r="L13" s="608">
        <v>101</v>
      </c>
      <c r="M13" s="608">
        <v>172</v>
      </c>
      <c r="N13" s="608">
        <v>10</v>
      </c>
      <c r="O13" s="608" t="s">
        <v>16</v>
      </c>
      <c r="P13" s="608">
        <v>80</v>
      </c>
      <c r="Q13" s="608">
        <v>745</v>
      </c>
      <c r="R13" s="608">
        <v>181</v>
      </c>
      <c r="S13" s="609">
        <v>88</v>
      </c>
    </row>
    <row r="14" spans="1:215" ht="3.9" customHeight="1">
      <c r="A14" s="1117"/>
      <c r="B14" s="610"/>
      <c r="C14" s="610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608"/>
      <c r="O14" s="608"/>
      <c r="P14" s="608"/>
      <c r="Q14" s="608"/>
      <c r="R14" s="608"/>
      <c r="S14" s="609"/>
    </row>
    <row r="15" spans="1:215" ht="12.6" customHeight="1">
      <c r="A15" s="1117"/>
      <c r="B15" s="1121" t="s">
        <v>747</v>
      </c>
      <c r="C15" s="1121"/>
      <c r="D15" s="608">
        <v>1106</v>
      </c>
      <c r="E15" s="608">
        <v>414</v>
      </c>
      <c r="F15" s="608">
        <v>2204</v>
      </c>
      <c r="G15" s="608">
        <v>1244</v>
      </c>
      <c r="H15" s="608">
        <v>133</v>
      </c>
      <c r="I15" s="608">
        <v>3255</v>
      </c>
      <c r="J15" s="608" t="s">
        <v>16</v>
      </c>
      <c r="K15" s="608">
        <v>209</v>
      </c>
      <c r="L15" s="608">
        <v>89</v>
      </c>
      <c r="M15" s="608">
        <v>152</v>
      </c>
      <c r="N15" s="608" t="s">
        <v>16</v>
      </c>
      <c r="O15" s="608" t="s">
        <v>16</v>
      </c>
      <c r="P15" s="608">
        <v>45</v>
      </c>
      <c r="Q15" s="608">
        <v>900</v>
      </c>
      <c r="R15" s="608">
        <v>181</v>
      </c>
      <c r="S15" s="609">
        <v>88</v>
      </c>
    </row>
    <row r="16" spans="1:215" ht="12.6" customHeight="1">
      <c r="A16" s="1117"/>
      <c r="B16" s="1121" t="s">
        <v>748</v>
      </c>
      <c r="C16" s="1121"/>
      <c r="D16" s="608">
        <v>1089</v>
      </c>
      <c r="E16" s="608">
        <v>343</v>
      </c>
      <c r="F16" s="608">
        <v>2482</v>
      </c>
      <c r="G16" s="608">
        <v>1780</v>
      </c>
      <c r="H16" s="608">
        <v>265</v>
      </c>
      <c r="I16" s="608">
        <v>3906</v>
      </c>
      <c r="J16" s="608" t="s">
        <v>16</v>
      </c>
      <c r="K16" s="608">
        <v>217</v>
      </c>
      <c r="L16" s="608">
        <v>85</v>
      </c>
      <c r="M16" s="608">
        <v>127</v>
      </c>
      <c r="N16" s="608" t="s">
        <v>16</v>
      </c>
      <c r="O16" s="608" t="s">
        <v>16</v>
      </c>
      <c r="P16" s="608">
        <v>28</v>
      </c>
      <c r="Q16" s="608">
        <v>1075</v>
      </c>
      <c r="R16" s="608">
        <v>211</v>
      </c>
      <c r="S16" s="609">
        <v>88</v>
      </c>
    </row>
    <row r="17" spans="1:19" ht="12.6" customHeight="1">
      <c r="A17" s="1117"/>
      <c r="B17" s="1121" t="s">
        <v>749</v>
      </c>
      <c r="C17" s="1121"/>
      <c r="D17" s="608">
        <v>1117</v>
      </c>
      <c r="E17" s="608">
        <v>343</v>
      </c>
      <c r="F17" s="608">
        <v>2693</v>
      </c>
      <c r="G17" s="608">
        <v>1919</v>
      </c>
      <c r="H17" s="608">
        <v>320</v>
      </c>
      <c r="I17" s="608">
        <v>4875</v>
      </c>
      <c r="J17" s="608" t="s">
        <v>16</v>
      </c>
      <c r="K17" s="608">
        <v>245</v>
      </c>
      <c r="L17" s="608">
        <v>90</v>
      </c>
      <c r="M17" s="608">
        <v>108</v>
      </c>
      <c r="N17" s="608" t="s">
        <v>16</v>
      </c>
      <c r="O17" s="608" t="s">
        <v>16</v>
      </c>
      <c r="P17" s="608">
        <v>6</v>
      </c>
      <c r="Q17" s="608">
        <v>1126</v>
      </c>
      <c r="R17" s="608">
        <v>232</v>
      </c>
      <c r="S17" s="609">
        <v>88</v>
      </c>
    </row>
    <row r="18" spans="1:19" ht="12.6" customHeight="1">
      <c r="A18" s="1117"/>
      <c r="B18" s="1121" t="s">
        <v>750</v>
      </c>
      <c r="C18" s="1121"/>
      <c r="D18" s="608">
        <v>1054</v>
      </c>
      <c r="E18" s="608">
        <v>312</v>
      </c>
      <c r="F18" s="608">
        <v>2666</v>
      </c>
      <c r="G18" s="608">
        <v>827</v>
      </c>
      <c r="H18" s="608">
        <v>323</v>
      </c>
      <c r="I18" s="608">
        <v>4897</v>
      </c>
      <c r="J18" s="608" t="s">
        <v>16</v>
      </c>
      <c r="K18" s="608">
        <v>261</v>
      </c>
      <c r="L18" s="608">
        <v>58</v>
      </c>
      <c r="M18" s="608">
        <v>97</v>
      </c>
      <c r="N18" s="608" t="s">
        <v>16</v>
      </c>
      <c r="O18" s="608" t="s">
        <v>16</v>
      </c>
      <c r="P18" s="608">
        <v>4</v>
      </c>
      <c r="Q18" s="608">
        <v>1191</v>
      </c>
      <c r="R18" s="608">
        <v>232</v>
      </c>
      <c r="S18" s="609">
        <v>88</v>
      </c>
    </row>
    <row r="19" spans="1:19" ht="12.6" customHeight="1">
      <c r="A19" s="1117"/>
      <c r="B19" s="1121" t="s">
        <v>751</v>
      </c>
      <c r="C19" s="1121"/>
      <c r="D19" s="608">
        <v>1061</v>
      </c>
      <c r="E19" s="608">
        <v>312</v>
      </c>
      <c r="F19" s="608">
        <v>2394</v>
      </c>
      <c r="G19" s="608">
        <v>827</v>
      </c>
      <c r="H19" s="608">
        <v>323</v>
      </c>
      <c r="I19" s="608">
        <v>5010</v>
      </c>
      <c r="J19" s="608" t="s">
        <v>16</v>
      </c>
      <c r="K19" s="608">
        <v>262</v>
      </c>
      <c r="L19" s="608">
        <v>46</v>
      </c>
      <c r="M19" s="608">
        <v>87</v>
      </c>
      <c r="N19" s="608" t="s">
        <v>16</v>
      </c>
      <c r="O19" s="608" t="s">
        <v>16</v>
      </c>
      <c r="P19" s="608">
        <v>0</v>
      </c>
      <c r="Q19" s="608">
        <v>1413</v>
      </c>
      <c r="R19" s="608">
        <v>232</v>
      </c>
      <c r="S19" s="609">
        <v>88</v>
      </c>
    </row>
    <row r="20" spans="1:19" ht="3.9" customHeight="1">
      <c r="A20" s="1117"/>
      <c r="B20" s="610"/>
      <c r="C20" s="610"/>
      <c r="D20" s="608"/>
      <c r="E20" s="608"/>
      <c r="F20" s="608"/>
      <c r="G20" s="608"/>
      <c r="H20" s="608"/>
      <c r="I20" s="608"/>
      <c r="J20" s="608"/>
      <c r="K20" s="608"/>
      <c r="L20" s="608"/>
      <c r="M20" s="608"/>
      <c r="N20" s="608"/>
      <c r="O20" s="608"/>
      <c r="P20" s="608"/>
      <c r="Q20" s="608"/>
      <c r="R20" s="608"/>
      <c r="S20" s="609"/>
    </row>
    <row r="21" spans="1:19" ht="12.6" customHeight="1">
      <c r="A21" s="1117"/>
      <c r="B21" s="1121" t="s">
        <v>752</v>
      </c>
      <c r="C21" s="1121"/>
      <c r="D21" s="608">
        <v>1010</v>
      </c>
      <c r="E21" s="608">
        <v>319</v>
      </c>
      <c r="F21" s="608">
        <v>2547</v>
      </c>
      <c r="G21" s="608">
        <v>616</v>
      </c>
      <c r="H21" s="608">
        <v>323</v>
      </c>
      <c r="I21" s="608">
        <v>5304</v>
      </c>
      <c r="J21" s="608" t="s">
        <v>16</v>
      </c>
      <c r="K21" s="608">
        <v>262</v>
      </c>
      <c r="L21" s="608">
        <v>42</v>
      </c>
      <c r="M21" s="608">
        <v>61</v>
      </c>
      <c r="N21" s="608">
        <v>0</v>
      </c>
      <c r="O21" s="608">
        <v>0</v>
      </c>
      <c r="P21" s="608">
        <v>0</v>
      </c>
      <c r="Q21" s="608">
        <v>1345</v>
      </c>
      <c r="R21" s="608">
        <v>243</v>
      </c>
      <c r="S21" s="609">
        <v>88</v>
      </c>
    </row>
    <row r="22" spans="1:19" ht="12.6" customHeight="1">
      <c r="A22" s="1117"/>
      <c r="B22" s="1121" t="s">
        <v>753</v>
      </c>
      <c r="C22" s="1121"/>
      <c r="D22" s="608">
        <v>990</v>
      </c>
      <c r="E22" s="608">
        <v>317</v>
      </c>
      <c r="F22" s="608">
        <v>2881</v>
      </c>
      <c r="G22" s="608">
        <v>571</v>
      </c>
      <c r="H22" s="608">
        <v>319</v>
      </c>
      <c r="I22" s="608">
        <v>5332</v>
      </c>
      <c r="J22" s="608" t="s">
        <v>16</v>
      </c>
      <c r="K22" s="608">
        <v>307</v>
      </c>
      <c r="L22" s="608">
        <v>36</v>
      </c>
      <c r="M22" s="608">
        <v>59</v>
      </c>
      <c r="N22" s="608">
        <v>0</v>
      </c>
      <c r="O22" s="608">
        <v>0</v>
      </c>
      <c r="P22" s="608">
        <v>0</v>
      </c>
      <c r="Q22" s="608">
        <v>1357</v>
      </c>
      <c r="R22" s="608">
        <v>756</v>
      </c>
      <c r="S22" s="609">
        <v>88</v>
      </c>
    </row>
    <row r="23" spans="1:19" ht="12.6" customHeight="1">
      <c r="A23" s="1117"/>
      <c r="B23" s="1121" t="s">
        <v>754</v>
      </c>
      <c r="C23" s="1121"/>
      <c r="D23" s="608">
        <v>1102</v>
      </c>
      <c r="E23" s="608">
        <v>317</v>
      </c>
      <c r="F23" s="608">
        <v>2876</v>
      </c>
      <c r="G23" s="608">
        <v>514</v>
      </c>
      <c r="H23" s="608">
        <v>323</v>
      </c>
      <c r="I23" s="608">
        <v>5234</v>
      </c>
      <c r="J23" s="608" t="s">
        <v>16</v>
      </c>
      <c r="K23" s="608">
        <v>320</v>
      </c>
      <c r="L23" s="608">
        <v>29</v>
      </c>
      <c r="M23" s="608">
        <v>51</v>
      </c>
      <c r="N23" s="608">
        <v>0</v>
      </c>
      <c r="O23" s="608">
        <v>0</v>
      </c>
      <c r="P23" s="608">
        <v>0</v>
      </c>
      <c r="Q23" s="608">
        <v>1232</v>
      </c>
      <c r="R23" s="608">
        <v>704</v>
      </c>
      <c r="S23" s="609">
        <v>88</v>
      </c>
    </row>
    <row r="24" spans="1:19" ht="12.6" customHeight="1">
      <c r="A24" s="1117"/>
      <c r="B24" s="1121" t="s">
        <v>755</v>
      </c>
      <c r="C24" s="1121"/>
      <c r="D24" s="608">
        <v>1262</v>
      </c>
      <c r="E24" s="608">
        <v>298</v>
      </c>
      <c r="F24" s="608">
        <v>3456</v>
      </c>
      <c r="G24" s="608">
        <v>514</v>
      </c>
      <c r="H24" s="608">
        <v>314</v>
      </c>
      <c r="I24" s="608">
        <v>6285</v>
      </c>
      <c r="J24" s="608">
        <v>0</v>
      </c>
      <c r="K24" s="608">
        <v>337</v>
      </c>
      <c r="L24" s="608">
        <v>0</v>
      </c>
      <c r="M24" s="608">
        <v>42</v>
      </c>
      <c r="N24" s="608">
        <v>0</v>
      </c>
      <c r="O24" s="608">
        <v>0</v>
      </c>
      <c r="P24" s="608">
        <v>0</v>
      </c>
      <c r="Q24" s="608">
        <v>1713</v>
      </c>
      <c r="R24" s="608">
        <v>1038</v>
      </c>
      <c r="S24" s="609">
        <v>44</v>
      </c>
    </row>
    <row r="25" spans="1:19" ht="12.6" customHeight="1">
      <c r="A25" s="1117"/>
      <c r="B25" s="1121" t="s">
        <v>756</v>
      </c>
      <c r="C25" s="1121"/>
      <c r="D25" s="608">
        <v>1358</v>
      </c>
      <c r="E25" s="608">
        <v>371</v>
      </c>
      <c r="F25" s="608">
        <v>3604</v>
      </c>
      <c r="G25" s="608">
        <v>559</v>
      </c>
      <c r="H25" s="608">
        <v>319</v>
      </c>
      <c r="I25" s="608">
        <v>6664</v>
      </c>
      <c r="J25" s="608">
        <v>0</v>
      </c>
      <c r="K25" s="608">
        <v>346</v>
      </c>
      <c r="L25" s="608">
        <v>0</v>
      </c>
      <c r="M25" s="608">
        <v>32</v>
      </c>
      <c r="N25" s="608">
        <v>0</v>
      </c>
      <c r="O25" s="608">
        <v>0</v>
      </c>
      <c r="P25" s="608">
        <v>0</v>
      </c>
      <c r="Q25" s="608">
        <v>1379</v>
      </c>
      <c r="R25" s="608">
        <v>1035</v>
      </c>
      <c r="S25" s="609">
        <v>44</v>
      </c>
    </row>
    <row r="26" spans="1:19" ht="3.9" customHeight="1">
      <c r="A26" s="1117"/>
      <c r="B26" s="610"/>
      <c r="C26" s="610"/>
      <c r="D26" s="608"/>
      <c r="E26" s="608"/>
      <c r="F26" s="608"/>
      <c r="G26" s="608"/>
      <c r="H26" s="608"/>
      <c r="I26" s="608"/>
      <c r="J26" s="608"/>
      <c r="K26" s="608"/>
      <c r="L26" s="608"/>
      <c r="M26" s="608"/>
      <c r="N26" s="608"/>
      <c r="O26" s="608"/>
      <c r="P26" s="608"/>
      <c r="Q26" s="608"/>
      <c r="R26" s="608"/>
      <c r="S26" s="609"/>
    </row>
    <row r="27" spans="1:19" ht="12.6" customHeight="1">
      <c r="A27" s="1117"/>
      <c r="B27" s="1121" t="s">
        <v>757</v>
      </c>
      <c r="C27" s="1121"/>
      <c r="D27" s="608">
        <v>1352</v>
      </c>
      <c r="E27" s="608">
        <v>369</v>
      </c>
      <c r="F27" s="608">
        <v>3776</v>
      </c>
      <c r="G27" s="608">
        <v>548</v>
      </c>
      <c r="H27" s="608">
        <v>0</v>
      </c>
      <c r="I27" s="608">
        <v>6787</v>
      </c>
      <c r="J27" s="608">
        <v>0</v>
      </c>
      <c r="K27" s="608">
        <v>416</v>
      </c>
      <c r="L27" s="608">
        <v>0</v>
      </c>
      <c r="M27" s="608">
        <v>13</v>
      </c>
      <c r="N27" s="608">
        <v>0</v>
      </c>
      <c r="O27" s="608">
        <v>0</v>
      </c>
      <c r="P27" s="608">
        <v>0</v>
      </c>
      <c r="Q27" s="608">
        <v>1197</v>
      </c>
      <c r="R27" s="608">
        <v>1070</v>
      </c>
      <c r="S27" s="609">
        <v>36</v>
      </c>
    </row>
    <row r="28" spans="1:19" ht="12.6" customHeight="1">
      <c r="A28" s="1117"/>
      <c r="B28" s="1121" t="s">
        <v>758</v>
      </c>
      <c r="C28" s="1121"/>
      <c r="D28" s="608">
        <v>1393</v>
      </c>
      <c r="E28" s="608">
        <v>293</v>
      </c>
      <c r="F28" s="608">
        <v>3465</v>
      </c>
      <c r="G28" s="608">
        <v>624</v>
      </c>
      <c r="H28" s="608">
        <v>0</v>
      </c>
      <c r="I28" s="608">
        <v>6812</v>
      </c>
      <c r="J28" s="608">
        <v>0</v>
      </c>
      <c r="K28" s="608">
        <v>396</v>
      </c>
      <c r="L28" s="608">
        <v>0</v>
      </c>
      <c r="M28" s="608">
        <v>7</v>
      </c>
      <c r="N28" s="608">
        <v>0</v>
      </c>
      <c r="O28" s="608">
        <v>0</v>
      </c>
      <c r="P28" s="608">
        <v>0</v>
      </c>
      <c r="Q28" s="608">
        <v>1187</v>
      </c>
      <c r="R28" s="608">
        <v>1080</v>
      </c>
      <c r="S28" s="609">
        <v>36</v>
      </c>
    </row>
    <row r="29" spans="1:19" ht="12.6" customHeight="1">
      <c r="A29" s="1117"/>
      <c r="B29" s="1121" t="s">
        <v>759</v>
      </c>
      <c r="C29" s="1121"/>
      <c r="D29" s="608">
        <v>1248</v>
      </c>
      <c r="E29" s="608">
        <v>265</v>
      </c>
      <c r="F29" s="608">
        <v>3494</v>
      </c>
      <c r="G29" s="608">
        <v>373</v>
      </c>
      <c r="H29" s="608">
        <v>0</v>
      </c>
      <c r="I29" s="608">
        <v>6799</v>
      </c>
      <c r="J29" s="608">
        <v>0</v>
      </c>
      <c r="K29" s="608">
        <v>401</v>
      </c>
      <c r="L29" s="608">
        <v>0</v>
      </c>
      <c r="M29" s="608">
        <v>11</v>
      </c>
      <c r="N29" s="608">
        <v>0</v>
      </c>
      <c r="O29" s="608">
        <v>0</v>
      </c>
      <c r="P29" s="608">
        <v>0</v>
      </c>
      <c r="Q29" s="608">
        <v>1090</v>
      </c>
      <c r="R29" s="608">
        <v>1170</v>
      </c>
      <c r="S29" s="609">
        <v>14</v>
      </c>
    </row>
    <row r="30" spans="1:19" ht="12.6" customHeight="1">
      <c r="A30" s="1117"/>
      <c r="B30" s="1121" t="s">
        <v>760</v>
      </c>
      <c r="C30" s="1121"/>
      <c r="D30" s="608">
        <v>1209</v>
      </c>
      <c r="E30" s="608">
        <v>262</v>
      </c>
      <c r="F30" s="608">
        <v>3316</v>
      </c>
      <c r="G30" s="608">
        <v>373</v>
      </c>
      <c r="H30" s="608">
        <v>0</v>
      </c>
      <c r="I30" s="608">
        <v>6694</v>
      </c>
      <c r="J30" s="608">
        <v>0</v>
      </c>
      <c r="K30" s="608">
        <v>393</v>
      </c>
      <c r="L30" s="608">
        <v>1344</v>
      </c>
      <c r="M30" s="608">
        <v>11</v>
      </c>
      <c r="N30" s="608">
        <v>0</v>
      </c>
      <c r="O30" s="608">
        <v>0</v>
      </c>
      <c r="P30" s="608">
        <v>0</v>
      </c>
      <c r="Q30" s="608">
        <v>1054</v>
      </c>
      <c r="R30" s="608">
        <v>1179</v>
      </c>
      <c r="S30" s="609">
        <v>0</v>
      </c>
    </row>
    <row r="31" spans="1:19" ht="12.6" customHeight="1">
      <c r="A31" s="1117"/>
      <c r="B31" s="1121" t="s">
        <v>761</v>
      </c>
      <c r="C31" s="1121"/>
      <c r="D31" s="608">
        <v>1209</v>
      </c>
      <c r="E31" s="608">
        <v>262</v>
      </c>
      <c r="F31" s="608">
        <v>3316</v>
      </c>
      <c r="G31" s="608">
        <v>373</v>
      </c>
      <c r="H31" s="608">
        <v>0</v>
      </c>
      <c r="I31" s="608">
        <v>7021</v>
      </c>
      <c r="J31" s="608">
        <v>0</v>
      </c>
      <c r="K31" s="608">
        <v>403</v>
      </c>
      <c r="L31" s="608">
        <v>1344</v>
      </c>
      <c r="M31" s="608">
        <v>11</v>
      </c>
      <c r="N31" s="608">
        <v>0</v>
      </c>
      <c r="O31" s="608">
        <v>0</v>
      </c>
      <c r="P31" s="608">
        <v>0</v>
      </c>
      <c r="Q31" s="608">
        <v>1043</v>
      </c>
      <c r="R31" s="608">
        <v>1361</v>
      </c>
      <c r="S31" s="609">
        <v>0</v>
      </c>
    </row>
    <row r="32" spans="1:19" ht="3.9" customHeight="1">
      <c r="A32" s="1117"/>
      <c r="B32" s="610"/>
      <c r="C32" s="610"/>
      <c r="D32" s="608"/>
      <c r="E32" s="608"/>
      <c r="F32" s="608"/>
      <c r="G32" s="608"/>
      <c r="H32" s="608"/>
      <c r="I32" s="608"/>
      <c r="J32" s="608"/>
      <c r="K32" s="608"/>
      <c r="L32" s="608"/>
      <c r="M32" s="608"/>
      <c r="N32" s="608"/>
      <c r="O32" s="608"/>
      <c r="P32" s="608"/>
      <c r="Q32" s="608"/>
      <c r="R32" s="608"/>
      <c r="S32" s="609"/>
    </row>
    <row r="33" spans="1:19" ht="12.6" customHeight="1">
      <c r="A33" s="1117"/>
      <c r="B33" s="1121" t="s">
        <v>762</v>
      </c>
      <c r="C33" s="1121"/>
      <c r="D33" s="608">
        <v>1088</v>
      </c>
      <c r="E33" s="608">
        <v>311</v>
      </c>
      <c r="F33" s="608">
        <v>3403</v>
      </c>
      <c r="G33" s="608">
        <v>373</v>
      </c>
      <c r="H33" s="608">
        <v>0</v>
      </c>
      <c r="I33" s="608">
        <v>7029</v>
      </c>
      <c r="J33" s="608">
        <v>0</v>
      </c>
      <c r="K33" s="608">
        <v>406</v>
      </c>
      <c r="L33" s="608">
        <v>1122</v>
      </c>
      <c r="M33" s="608">
        <v>11</v>
      </c>
      <c r="N33" s="608">
        <v>0</v>
      </c>
      <c r="O33" s="608">
        <v>0</v>
      </c>
      <c r="P33" s="608">
        <v>0</v>
      </c>
      <c r="Q33" s="608">
        <v>591</v>
      </c>
      <c r="R33" s="608">
        <v>1564</v>
      </c>
      <c r="S33" s="609">
        <v>0</v>
      </c>
    </row>
    <row r="34" spans="1:19" ht="12.15" customHeight="1">
      <c r="A34" s="1117"/>
      <c r="B34" s="1121" t="s">
        <v>763</v>
      </c>
      <c r="C34" s="1121"/>
      <c r="D34" s="608">
        <v>818</v>
      </c>
      <c r="E34" s="608">
        <v>578</v>
      </c>
      <c r="F34" s="608">
        <v>6798</v>
      </c>
      <c r="G34" s="608">
        <v>746</v>
      </c>
      <c r="H34" s="608">
        <v>0</v>
      </c>
      <c r="I34" s="608">
        <v>14124</v>
      </c>
      <c r="J34" s="608">
        <v>0</v>
      </c>
      <c r="K34" s="608">
        <v>811</v>
      </c>
      <c r="L34" s="608">
        <v>4</v>
      </c>
      <c r="M34" s="608">
        <v>22</v>
      </c>
      <c r="N34" s="608">
        <v>0</v>
      </c>
      <c r="O34" s="608">
        <v>0</v>
      </c>
      <c r="P34" s="608">
        <v>0</v>
      </c>
      <c r="Q34" s="608">
        <v>448</v>
      </c>
      <c r="R34" s="608">
        <v>1618</v>
      </c>
      <c r="S34" s="609">
        <v>0</v>
      </c>
    </row>
    <row r="35" spans="1:19" ht="12.15" customHeight="1">
      <c r="A35" s="1117"/>
      <c r="B35" s="1121" t="s">
        <v>764</v>
      </c>
      <c r="C35" s="1121"/>
      <c r="D35" s="608">
        <v>842</v>
      </c>
      <c r="E35" s="608">
        <v>235</v>
      </c>
      <c r="F35" s="608">
        <v>3528</v>
      </c>
      <c r="G35" s="608">
        <v>346</v>
      </c>
      <c r="H35" s="608">
        <v>0</v>
      </c>
      <c r="I35" s="608">
        <v>7759</v>
      </c>
      <c r="J35" s="608">
        <v>0</v>
      </c>
      <c r="K35" s="608">
        <v>481</v>
      </c>
      <c r="L35" s="608">
        <v>3</v>
      </c>
      <c r="M35" s="608">
        <v>11</v>
      </c>
      <c r="N35" s="608">
        <v>0</v>
      </c>
      <c r="O35" s="608">
        <v>0</v>
      </c>
      <c r="P35" s="608">
        <v>0</v>
      </c>
      <c r="Q35" s="608">
        <v>422</v>
      </c>
      <c r="R35" s="608">
        <v>1682</v>
      </c>
      <c r="S35" s="609">
        <v>0</v>
      </c>
    </row>
    <row r="36" spans="1:19" ht="12.15" customHeight="1">
      <c r="A36" s="605"/>
      <c r="B36" s="1121" t="s">
        <v>765</v>
      </c>
      <c r="C36" s="1121"/>
      <c r="D36" s="608">
        <v>845</v>
      </c>
      <c r="E36" s="608">
        <v>225</v>
      </c>
      <c r="F36" s="608">
        <v>2838</v>
      </c>
      <c r="G36" s="608">
        <v>236</v>
      </c>
      <c r="H36" s="608">
        <v>0</v>
      </c>
      <c r="I36" s="608">
        <v>7388</v>
      </c>
      <c r="J36" s="608">
        <v>0</v>
      </c>
      <c r="K36" s="608">
        <v>464</v>
      </c>
      <c r="L36" s="608">
        <v>4</v>
      </c>
      <c r="M36" s="608">
        <v>10</v>
      </c>
      <c r="N36" s="608">
        <v>0</v>
      </c>
      <c r="O36" s="608">
        <v>0</v>
      </c>
      <c r="P36" s="608">
        <v>0</v>
      </c>
      <c r="Q36" s="608">
        <v>422</v>
      </c>
      <c r="R36" s="608">
        <v>1697</v>
      </c>
      <c r="S36" s="609">
        <v>0</v>
      </c>
    </row>
    <row r="37" spans="1:19" ht="12.15" customHeight="1">
      <c r="A37" s="605"/>
      <c r="B37" s="1121" t="s">
        <v>480</v>
      </c>
      <c r="C37" s="1121"/>
      <c r="D37" s="608">
        <v>841</v>
      </c>
      <c r="E37" s="608">
        <v>212</v>
      </c>
      <c r="F37" s="608">
        <v>2440</v>
      </c>
      <c r="G37" s="608">
        <v>199</v>
      </c>
      <c r="H37" s="608">
        <v>0</v>
      </c>
      <c r="I37" s="608">
        <v>7703</v>
      </c>
      <c r="J37" s="608">
        <v>0</v>
      </c>
      <c r="K37" s="608">
        <v>466.34</v>
      </c>
      <c r="L37" s="608">
        <v>4</v>
      </c>
      <c r="M37" s="608">
        <v>8</v>
      </c>
      <c r="N37" s="608">
        <v>0</v>
      </c>
      <c r="O37" s="608">
        <v>0</v>
      </c>
      <c r="P37" s="608">
        <v>0</v>
      </c>
      <c r="Q37" s="608">
        <v>350</v>
      </c>
      <c r="R37" s="608">
        <v>1766</v>
      </c>
      <c r="S37" s="609">
        <v>0</v>
      </c>
    </row>
    <row r="38" spans="1:19" ht="12.15" customHeight="1">
      <c r="A38" s="716"/>
      <c r="B38" s="1121" t="s">
        <v>766</v>
      </c>
      <c r="C38" s="1121"/>
      <c r="D38" s="608">
        <v>871</v>
      </c>
      <c r="E38" s="608">
        <v>194</v>
      </c>
      <c r="F38" s="608">
        <v>2058</v>
      </c>
      <c r="G38" s="608">
        <v>191</v>
      </c>
      <c r="H38" s="608">
        <v>0</v>
      </c>
      <c r="I38" s="608">
        <v>7993</v>
      </c>
      <c r="J38" s="608">
        <v>0</v>
      </c>
      <c r="K38" s="608">
        <v>456.34</v>
      </c>
      <c r="L38" s="608">
        <v>4</v>
      </c>
      <c r="M38" s="608">
        <v>8</v>
      </c>
      <c r="N38" s="608">
        <v>0</v>
      </c>
      <c r="O38" s="608">
        <v>0</v>
      </c>
      <c r="P38" s="608">
        <v>0</v>
      </c>
      <c r="Q38" s="608">
        <v>295</v>
      </c>
      <c r="R38" s="608">
        <v>1992</v>
      </c>
      <c r="S38" s="609">
        <v>0</v>
      </c>
    </row>
    <row r="39" spans="1:19">
      <c r="A39" s="781"/>
      <c r="B39" s="1121" t="s">
        <v>719</v>
      </c>
      <c r="C39" s="1121"/>
      <c r="D39" s="779">
        <v>889</v>
      </c>
      <c r="E39" s="779">
        <v>176</v>
      </c>
      <c r="F39" s="779">
        <v>2055</v>
      </c>
      <c r="G39" s="779">
        <v>191</v>
      </c>
      <c r="H39" s="779">
        <v>0</v>
      </c>
      <c r="I39" s="779">
        <v>8237</v>
      </c>
      <c r="J39" s="779">
        <v>0</v>
      </c>
      <c r="K39" s="779">
        <v>457.34</v>
      </c>
      <c r="L39" s="779">
        <v>4</v>
      </c>
      <c r="M39" s="779">
        <v>6</v>
      </c>
      <c r="N39" s="779">
        <v>0</v>
      </c>
      <c r="O39" s="779">
        <v>0</v>
      </c>
      <c r="P39" s="779">
        <v>0</v>
      </c>
      <c r="Q39" s="779">
        <v>291</v>
      </c>
      <c r="R39" s="779">
        <v>2066</v>
      </c>
      <c r="S39" s="780">
        <v>0</v>
      </c>
    </row>
    <row r="40" spans="1:19" s="817" customFormat="1">
      <c r="A40" s="805"/>
      <c r="B40" s="1095" t="s">
        <v>991</v>
      </c>
      <c r="C40" s="1095"/>
      <c r="D40" s="839">
        <v>919</v>
      </c>
      <c r="E40" s="839">
        <v>186</v>
      </c>
      <c r="F40" s="839">
        <v>2072</v>
      </c>
      <c r="G40" s="839">
        <v>191</v>
      </c>
      <c r="H40" s="839">
        <v>0</v>
      </c>
      <c r="I40" s="839">
        <v>8467</v>
      </c>
      <c r="J40" s="839">
        <v>0</v>
      </c>
      <c r="K40" s="839">
        <v>466</v>
      </c>
      <c r="L40" s="839">
        <v>4</v>
      </c>
      <c r="M40" s="839">
        <v>6</v>
      </c>
      <c r="N40" s="839">
        <v>0</v>
      </c>
      <c r="O40" s="839">
        <v>0</v>
      </c>
      <c r="P40" s="839">
        <v>0</v>
      </c>
      <c r="Q40" s="839">
        <v>224</v>
      </c>
      <c r="R40" s="839">
        <v>1989</v>
      </c>
      <c r="S40" s="840">
        <v>0</v>
      </c>
    </row>
  </sheetData>
  <mergeCells count="51">
    <mergeCell ref="B35:C35"/>
    <mergeCell ref="B23:C23"/>
    <mergeCell ref="B24:C24"/>
    <mergeCell ref="B36:C36"/>
    <mergeCell ref="D5:D6"/>
    <mergeCell ref="B8:C8"/>
    <mergeCell ref="J5:J6"/>
    <mergeCell ref="B39:C39"/>
    <mergeCell ref="E5:E6"/>
    <mergeCell ref="F5:F6"/>
    <mergeCell ref="G5:G6"/>
    <mergeCell ref="I5:I6"/>
    <mergeCell ref="B37:C37"/>
    <mergeCell ref="B38:C38"/>
    <mergeCell ref="B29:C29"/>
    <mergeCell ref="B30:C30"/>
    <mergeCell ref="B31:C31"/>
    <mergeCell ref="B33:C33"/>
    <mergeCell ref="B34:C34"/>
    <mergeCell ref="A9:A35"/>
    <mergeCell ref="B9:C9"/>
    <mergeCell ref="B10:C10"/>
    <mergeCell ref="B11:C11"/>
    <mergeCell ref="B12:C12"/>
    <mergeCell ref="B13:C13"/>
    <mergeCell ref="B28:C28"/>
    <mergeCell ref="B15:C15"/>
    <mergeCell ref="B16:C16"/>
    <mergeCell ref="B17:C17"/>
    <mergeCell ref="B18:C18"/>
    <mergeCell ref="B19:C19"/>
    <mergeCell ref="B21:C21"/>
    <mergeCell ref="B22:C22"/>
    <mergeCell ref="B25:C25"/>
    <mergeCell ref="B27:C27"/>
    <mergeCell ref="B40:C40"/>
    <mergeCell ref="G1:J1"/>
    <mergeCell ref="K1:N1"/>
    <mergeCell ref="A4:C7"/>
    <mergeCell ref="D4:H4"/>
    <mergeCell ref="I4:J4"/>
    <mergeCell ref="L4:L6"/>
    <mergeCell ref="M4:M6"/>
    <mergeCell ref="N4:S4"/>
    <mergeCell ref="K5:K6"/>
    <mergeCell ref="R5:R6"/>
    <mergeCell ref="S5:S6"/>
    <mergeCell ref="N5:N6"/>
    <mergeCell ref="O5:O6"/>
    <mergeCell ref="P5:P6"/>
    <mergeCell ref="Q5:Q6"/>
  </mergeCells>
  <phoneticPr fontId="1" type="noConversion"/>
  <pageMargins left="0.78740157480314965" right="0.78740157480314965" top="1.0236220472440944" bottom="0" header="0.9055118110236221" footer="0.86614173228346458"/>
  <pageSetup paperSize="9" scale="74" firstPageNumber="1256" fitToHeight="0" pageOrder="overThenDown" orientation="landscape" useFirstPageNumber="1" r:id="rId1"/>
  <headerFooter>
    <oddHeader>&amp;L&amp;"HY견고딕,보통"&amp;9&amp;P&amp;"HY그래픽M,보통"&amp;8 - 전기&amp;R&amp;"HY그래픽M,보통"&amp;8전기 - &amp;"HY견고딕,보통"&amp;9&amp;P</oddHead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0"/>
  <sheetViews>
    <sheetView showZeros="0" zoomScaleNormal="100" zoomScaleSheetLayoutView="110" workbookViewId="0">
      <selection activeCell="P33" sqref="P33"/>
    </sheetView>
  </sheetViews>
  <sheetFormatPr defaultColWidth="8.8984375" defaultRowHeight="14.4"/>
  <cols>
    <col min="1" max="1" width="3.796875" style="479" customWidth="1"/>
    <col min="2" max="2" width="9.796875" style="479" customWidth="1"/>
    <col min="3" max="3" width="18.69921875" style="479" customWidth="1"/>
    <col min="4" max="4" width="8.296875" style="479" customWidth="1"/>
    <col min="5" max="5" width="9.59765625" style="479" customWidth="1"/>
    <col min="6" max="6" width="8.09765625" style="479" customWidth="1"/>
    <col min="7" max="7" width="7.8984375" style="479" customWidth="1"/>
    <col min="8" max="8" width="8.3984375" style="479" customWidth="1"/>
    <col min="9" max="12" width="8.296875" style="479" customWidth="1"/>
    <col min="13" max="13" width="7.796875" style="479" customWidth="1"/>
    <col min="14" max="14" width="8.3984375" style="479" customWidth="1"/>
    <col min="15" max="17" width="8.296875" style="479" customWidth="1"/>
    <col min="18" max="16384" width="8.8984375" style="479"/>
  </cols>
  <sheetData>
    <row r="1" spans="1:61" s="472" customFormat="1" ht="27" customHeight="1">
      <c r="A1" s="471"/>
      <c r="B1" s="471"/>
      <c r="C1" s="471"/>
      <c r="D1" s="471"/>
      <c r="E1" s="1098" t="s">
        <v>783</v>
      </c>
      <c r="F1" s="1099"/>
      <c r="G1" s="1099"/>
      <c r="H1" s="1099"/>
      <c r="I1" s="1100" t="s">
        <v>784</v>
      </c>
      <c r="J1" s="1101"/>
      <c r="K1" s="1101"/>
      <c r="L1" s="1101"/>
      <c r="M1" s="479"/>
      <c r="N1" s="479"/>
      <c r="O1" s="479"/>
      <c r="P1" s="471"/>
      <c r="Q1" s="479"/>
      <c r="X1" s="479"/>
      <c r="Y1" s="479"/>
      <c r="Z1" s="479"/>
      <c r="AA1" s="479"/>
      <c r="AB1" s="479"/>
      <c r="AC1" s="479"/>
      <c r="AD1" s="479"/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  <c r="AR1" s="479"/>
      <c r="AS1" s="479"/>
      <c r="AT1" s="479"/>
      <c r="AU1" s="479"/>
      <c r="AV1" s="479"/>
      <c r="AW1" s="479"/>
      <c r="AX1" s="479"/>
      <c r="AY1" s="479"/>
      <c r="AZ1" s="479"/>
      <c r="BA1" s="479"/>
      <c r="BB1" s="479"/>
      <c r="BC1" s="479"/>
      <c r="BD1" s="479"/>
      <c r="BE1" s="479"/>
      <c r="BF1" s="479"/>
      <c r="BG1" s="479"/>
      <c r="BH1" s="479"/>
      <c r="BI1" s="479"/>
    </row>
    <row r="2" spans="1:61" s="473" customFormat="1" ht="19.5" customHeight="1">
      <c r="A2" s="478"/>
      <c r="B2" s="478"/>
      <c r="C2" s="478"/>
      <c r="D2" s="478"/>
      <c r="E2" s="478"/>
      <c r="F2" s="1124"/>
      <c r="G2" s="1104"/>
      <c r="H2" s="1104"/>
      <c r="I2" s="1103"/>
      <c r="J2" s="1104"/>
      <c r="K2" s="1104"/>
      <c r="L2" s="1104"/>
      <c r="M2" s="1104"/>
      <c r="N2" s="479"/>
      <c r="O2" s="479"/>
      <c r="P2" s="478"/>
      <c r="Q2" s="479"/>
      <c r="X2" s="479"/>
      <c r="Y2" s="479"/>
      <c r="Z2" s="479"/>
      <c r="AA2" s="479"/>
      <c r="AB2" s="479"/>
      <c r="AC2" s="479"/>
      <c r="AD2" s="479"/>
      <c r="AE2" s="479"/>
      <c r="AF2" s="479"/>
      <c r="AG2" s="479"/>
      <c r="AH2" s="479"/>
      <c r="AI2" s="479"/>
      <c r="AJ2" s="479"/>
      <c r="AK2" s="479"/>
      <c r="AL2" s="479"/>
      <c r="AM2" s="479"/>
      <c r="AN2" s="479"/>
      <c r="AO2" s="479"/>
      <c r="AP2" s="479"/>
      <c r="AQ2" s="479"/>
      <c r="AR2" s="479"/>
      <c r="AS2" s="479"/>
      <c r="AT2" s="479"/>
      <c r="AU2" s="479"/>
      <c r="AV2" s="479"/>
      <c r="AW2" s="479"/>
      <c r="AX2" s="479"/>
      <c r="AY2" s="479"/>
      <c r="AZ2" s="479"/>
      <c r="BA2" s="479"/>
      <c r="BB2" s="479"/>
      <c r="BC2" s="479"/>
      <c r="BD2" s="479"/>
      <c r="BE2" s="479"/>
      <c r="BF2" s="479"/>
      <c r="BG2" s="479"/>
      <c r="BH2" s="479"/>
      <c r="BI2" s="479"/>
    </row>
    <row r="3" spans="1:61" s="475" customFormat="1" ht="9" customHeight="1">
      <c r="A3" s="474"/>
      <c r="B3" s="474"/>
      <c r="C3" s="474"/>
      <c r="D3" s="474"/>
      <c r="E3" s="474"/>
      <c r="F3" s="474"/>
      <c r="G3" s="474"/>
      <c r="H3" s="474"/>
      <c r="I3" s="479"/>
      <c r="J3" s="474"/>
      <c r="K3" s="474"/>
      <c r="L3" s="479"/>
      <c r="M3" s="479"/>
      <c r="N3" s="479"/>
      <c r="O3" s="474"/>
      <c r="P3" s="474"/>
      <c r="Q3" s="474"/>
      <c r="R3" s="479"/>
      <c r="S3" s="479"/>
      <c r="T3" s="479"/>
      <c r="U3" s="479"/>
      <c r="V3" s="479"/>
      <c r="W3" s="479"/>
      <c r="X3" s="479"/>
      <c r="Y3" s="479"/>
      <c r="Z3" s="479"/>
      <c r="AA3" s="479"/>
      <c r="AB3" s="479"/>
      <c r="AC3" s="479"/>
      <c r="AD3" s="479"/>
      <c r="AE3" s="479"/>
      <c r="AF3" s="479"/>
      <c r="AG3" s="479"/>
      <c r="AH3" s="479"/>
      <c r="AI3" s="479"/>
      <c r="AJ3" s="479"/>
      <c r="AK3" s="479"/>
      <c r="AL3" s="479"/>
      <c r="AM3" s="479"/>
      <c r="AN3" s="479"/>
      <c r="AO3" s="479"/>
      <c r="AP3" s="479"/>
      <c r="AQ3" s="479"/>
      <c r="AR3" s="479"/>
      <c r="AS3" s="479"/>
      <c r="AT3" s="479"/>
      <c r="AU3" s="479"/>
      <c r="AV3" s="479"/>
      <c r="AW3" s="479"/>
      <c r="AX3" s="479"/>
      <c r="AY3" s="479"/>
      <c r="AZ3" s="479"/>
      <c r="BA3" s="479"/>
      <c r="BB3" s="479"/>
      <c r="BC3" s="479"/>
      <c r="BD3" s="479"/>
      <c r="BE3" s="479"/>
      <c r="BF3" s="479"/>
      <c r="BG3" s="479"/>
      <c r="BH3" s="479"/>
      <c r="BI3" s="479"/>
    </row>
    <row r="4" spans="1:61" ht="18.899999999999999" customHeight="1">
      <c r="A4" s="1119" t="s">
        <v>922</v>
      </c>
      <c r="B4" s="1119"/>
      <c r="C4" s="1112"/>
      <c r="D4" s="1125" t="s">
        <v>928</v>
      </c>
      <c r="E4" s="1126"/>
      <c r="F4" s="1127"/>
      <c r="G4" s="1112" t="s">
        <v>785</v>
      </c>
      <c r="H4" s="1112"/>
      <c r="I4" s="1113" t="s">
        <v>786</v>
      </c>
      <c r="J4" s="1113" t="s">
        <v>787</v>
      </c>
      <c r="K4" s="1111" t="s">
        <v>938</v>
      </c>
      <c r="L4" s="1112"/>
      <c r="M4" s="1112" t="s">
        <v>17</v>
      </c>
      <c r="N4" s="1113" t="s">
        <v>788</v>
      </c>
      <c r="O4" s="1125" t="s">
        <v>937</v>
      </c>
      <c r="P4" s="1126"/>
      <c r="Q4" s="1127"/>
    </row>
    <row r="5" spans="1:61" ht="38.1" customHeight="1">
      <c r="A5" s="1112"/>
      <c r="B5" s="1112"/>
      <c r="C5" s="1112"/>
      <c r="D5" s="521" t="s">
        <v>929</v>
      </c>
      <c r="E5" s="521" t="s">
        <v>930</v>
      </c>
      <c r="F5" s="521" t="s">
        <v>931</v>
      </c>
      <c r="G5" s="521" t="s">
        <v>932</v>
      </c>
      <c r="H5" s="521" t="s">
        <v>933</v>
      </c>
      <c r="I5" s="1114"/>
      <c r="J5" s="1114"/>
      <c r="K5" s="521" t="s">
        <v>789</v>
      </c>
      <c r="L5" s="521" t="s">
        <v>790</v>
      </c>
      <c r="M5" s="1112"/>
      <c r="N5" s="1114"/>
      <c r="O5" s="492" t="s">
        <v>934</v>
      </c>
      <c r="P5" s="492" t="s">
        <v>935</v>
      </c>
      <c r="Q5" s="521" t="s">
        <v>936</v>
      </c>
    </row>
    <row r="6" spans="1:61" ht="18.899999999999999" customHeight="1">
      <c r="A6" s="1112"/>
      <c r="B6" s="1112"/>
      <c r="C6" s="1112"/>
      <c r="D6" s="520" t="s">
        <v>791</v>
      </c>
      <c r="E6" s="520" t="s">
        <v>15</v>
      </c>
      <c r="F6" s="520" t="s">
        <v>15</v>
      </c>
      <c r="G6" s="520" t="s">
        <v>15</v>
      </c>
      <c r="H6" s="520" t="s">
        <v>15</v>
      </c>
      <c r="I6" s="520" t="s">
        <v>15</v>
      </c>
      <c r="J6" s="520" t="s">
        <v>15</v>
      </c>
      <c r="K6" s="520" t="s">
        <v>15</v>
      </c>
      <c r="L6" s="520" t="s">
        <v>15</v>
      </c>
      <c r="M6" s="520" t="s">
        <v>15</v>
      </c>
      <c r="N6" s="520" t="s">
        <v>15</v>
      </c>
      <c r="O6" s="493" t="s">
        <v>15</v>
      </c>
      <c r="P6" s="493" t="s">
        <v>791</v>
      </c>
      <c r="Q6" s="520" t="s">
        <v>15</v>
      </c>
    </row>
    <row r="7" spans="1:61" ht="3.9" customHeight="1">
      <c r="A7" s="605"/>
      <c r="B7" s="1118"/>
      <c r="C7" s="1118"/>
      <c r="D7" s="606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6"/>
      <c r="Q7" s="607"/>
    </row>
    <row r="8" spans="1:61" ht="3.9" customHeight="1">
      <c r="A8" s="1117"/>
      <c r="B8" s="606"/>
      <c r="C8" s="606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7"/>
    </row>
    <row r="9" spans="1:61" ht="12.15" customHeight="1">
      <c r="A9" s="1117"/>
      <c r="B9" s="1121" t="s">
        <v>792</v>
      </c>
      <c r="C9" s="1121"/>
      <c r="D9" s="608">
        <v>1241</v>
      </c>
      <c r="E9" s="608">
        <v>295</v>
      </c>
      <c r="F9" s="608">
        <v>323</v>
      </c>
      <c r="G9" s="608">
        <v>89</v>
      </c>
      <c r="H9" s="608">
        <v>137</v>
      </c>
      <c r="I9" s="608">
        <v>32</v>
      </c>
      <c r="J9" s="608">
        <v>1319</v>
      </c>
      <c r="K9" s="608">
        <v>1715</v>
      </c>
      <c r="L9" s="608">
        <v>2474</v>
      </c>
      <c r="M9" s="608">
        <v>72</v>
      </c>
      <c r="N9" s="608">
        <v>4898</v>
      </c>
      <c r="O9" s="494">
        <v>206</v>
      </c>
      <c r="P9" s="494">
        <v>1633</v>
      </c>
      <c r="Q9" s="609">
        <v>15868</v>
      </c>
    </row>
    <row r="10" spans="1:61" ht="12.15" customHeight="1">
      <c r="A10" s="1117"/>
      <c r="B10" s="1121" t="s">
        <v>793</v>
      </c>
      <c r="C10" s="1121"/>
      <c r="D10" s="608">
        <v>1253</v>
      </c>
      <c r="E10" s="608">
        <v>283</v>
      </c>
      <c r="F10" s="608">
        <v>327</v>
      </c>
      <c r="G10" s="608">
        <v>114</v>
      </c>
      <c r="H10" s="608">
        <v>170</v>
      </c>
      <c r="I10" s="608">
        <v>32</v>
      </c>
      <c r="J10" s="608">
        <v>1362</v>
      </c>
      <c r="K10" s="608">
        <v>1883</v>
      </c>
      <c r="L10" s="608">
        <v>2675</v>
      </c>
      <c r="M10" s="608">
        <v>81</v>
      </c>
      <c r="N10" s="608">
        <v>5091</v>
      </c>
      <c r="O10" s="494">
        <v>210</v>
      </c>
      <c r="P10" s="494">
        <v>1648</v>
      </c>
      <c r="Q10" s="609">
        <v>15914</v>
      </c>
    </row>
    <row r="11" spans="1:61" ht="12.15" customHeight="1">
      <c r="A11" s="1117"/>
      <c r="B11" s="1121" t="s">
        <v>794</v>
      </c>
      <c r="C11" s="1121"/>
      <c r="D11" s="608">
        <v>1579</v>
      </c>
      <c r="E11" s="608" t="s">
        <v>16</v>
      </c>
      <c r="F11" s="608">
        <v>339</v>
      </c>
      <c r="G11" s="608">
        <v>134</v>
      </c>
      <c r="H11" s="608">
        <v>198</v>
      </c>
      <c r="I11" s="608" t="s">
        <v>16</v>
      </c>
      <c r="J11" s="608">
        <v>1422</v>
      </c>
      <c r="K11" s="608">
        <v>1908</v>
      </c>
      <c r="L11" s="608">
        <v>2448</v>
      </c>
      <c r="M11" s="608">
        <v>85</v>
      </c>
      <c r="N11" s="608">
        <v>5331</v>
      </c>
      <c r="O11" s="494">
        <v>218</v>
      </c>
      <c r="P11" s="494">
        <v>1734</v>
      </c>
      <c r="Q11" s="609">
        <v>16118</v>
      </c>
    </row>
    <row r="12" spans="1:61" ht="12.15" customHeight="1">
      <c r="A12" s="1117"/>
      <c r="B12" s="1121" t="s">
        <v>795</v>
      </c>
      <c r="C12" s="1121"/>
      <c r="D12" s="608">
        <v>1798</v>
      </c>
      <c r="E12" s="608" t="s">
        <v>16</v>
      </c>
      <c r="F12" s="608">
        <v>363</v>
      </c>
      <c r="G12" s="608">
        <v>204</v>
      </c>
      <c r="H12" s="608">
        <v>469</v>
      </c>
      <c r="I12" s="608" t="s">
        <v>16</v>
      </c>
      <c r="J12" s="608">
        <v>1644</v>
      </c>
      <c r="K12" s="608">
        <v>1998</v>
      </c>
      <c r="L12" s="608">
        <v>2442</v>
      </c>
      <c r="M12" s="608">
        <v>108</v>
      </c>
      <c r="N12" s="608">
        <v>6248</v>
      </c>
      <c r="O12" s="494">
        <v>249</v>
      </c>
      <c r="P12" s="494">
        <v>1951</v>
      </c>
      <c r="Q12" s="609">
        <v>18216</v>
      </c>
    </row>
    <row r="13" spans="1:61" ht="12.15" customHeight="1">
      <c r="A13" s="1117"/>
      <c r="B13" s="1121" t="s">
        <v>796</v>
      </c>
      <c r="C13" s="1121"/>
      <c r="D13" s="608">
        <v>1956</v>
      </c>
      <c r="E13" s="608" t="s">
        <v>16</v>
      </c>
      <c r="F13" s="608">
        <v>370</v>
      </c>
      <c r="G13" s="608">
        <v>338</v>
      </c>
      <c r="H13" s="608">
        <v>639</v>
      </c>
      <c r="I13" s="608" t="s">
        <v>16</v>
      </c>
      <c r="J13" s="608">
        <v>1721</v>
      </c>
      <c r="K13" s="608">
        <v>2164</v>
      </c>
      <c r="L13" s="608">
        <v>2501</v>
      </c>
      <c r="M13" s="608">
        <v>121</v>
      </c>
      <c r="N13" s="608">
        <v>6919</v>
      </c>
      <c r="O13" s="494">
        <v>266</v>
      </c>
      <c r="P13" s="494">
        <v>2191</v>
      </c>
      <c r="Q13" s="609">
        <v>19083</v>
      </c>
    </row>
    <row r="14" spans="1:61" ht="3.9" customHeight="1">
      <c r="A14" s="1117"/>
      <c r="B14" s="610"/>
      <c r="C14" s="610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608"/>
      <c r="O14" s="494"/>
      <c r="P14" s="494"/>
      <c r="Q14" s="609"/>
    </row>
    <row r="15" spans="1:61" ht="12.15" customHeight="1">
      <c r="A15" s="1117"/>
      <c r="B15" s="1121" t="s">
        <v>797</v>
      </c>
      <c r="C15" s="1121"/>
      <c r="D15" s="608">
        <v>1935</v>
      </c>
      <c r="E15" s="608" t="s">
        <v>16</v>
      </c>
      <c r="F15" s="608">
        <v>374</v>
      </c>
      <c r="G15" s="608">
        <v>682</v>
      </c>
      <c r="H15" s="608">
        <v>927</v>
      </c>
      <c r="I15" s="608" t="s">
        <v>16</v>
      </c>
      <c r="J15" s="608">
        <v>1750</v>
      </c>
      <c r="K15" s="608">
        <v>2240</v>
      </c>
      <c r="L15" s="608">
        <v>2676</v>
      </c>
      <c r="M15" s="608">
        <v>121</v>
      </c>
      <c r="N15" s="608">
        <v>7843</v>
      </c>
      <c r="O15" s="494">
        <v>271</v>
      </c>
      <c r="P15" s="494">
        <v>2287</v>
      </c>
      <c r="Q15" s="609">
        <v>19218</v>
      </c>
    </row>
    <row r="16" spans="1:61" ht="12.15" customHeight="1">
      <c r="A16" s="1117"/>
      <c r="B16" s="1121" t="s">
        <v>798</v>
      </c>
      <c r="C16" s="1121"/>
      <c r="D16" s="608">
        <v>1985</v>
      </c>
      <c r="E16" s="608" t="s">
        <v>16</v>
      </c>
      <c r="F16" s="608">
        <v>394</v>
      </c>
      <c r="G16" s="608">
        <v>793</v>
      </c>
      <c r="H16" s="608">
        <v>1108</v>
      </c>
      <c r="I16" s="608" t="s">
        <v>16</v>
      </c>
      <c r="J16" s="608">
        <v>1764</v>
      </c>
      <c r="K16" s="608">
        <v>2230</v>
      </c>
      <c r="L16" s="608">
        <v>2802</v>
      </c>
      <c r="M16" s="608">
        <v>128</v>
      </c>
      <c r="N16" s="608">
        <v>9165</v>
      </c>
      <c r="O16" s="494">
        <v>295</v>
      </c>
      <c r="P16" s="494">
        <v>2420</v>
      </c>
      <c r="Q16" s="609">
        <v>20344</v>
      </c>
    </row>
    <row r="17" spans="1:17" ht="12.15" customHeight="1">
      <c r="A17" s="1117"/>
      <c r="B17" s="1121" t="s">
        <v>799</v>
      </c>
      <c r="C17" s="1121"/>
      <c r="D17" s="608">
        <v>2049</v>
      </c>
      <c r="E17" s="608" t="s">
        <v>16</v>
      </c>
      <c r="F17" s="608">
        <v>398</v>
      </c>
      <c r="G17" s="608">
        <v>879</v>
      </c>
      <c r="H17" s="608">
        <v>1357</v>
      </c>
      <c r="I17" s="608" t="s">
        <v>16</v>
      </c>
      <c r="J17" s="608">
        <v>1808</v>
      </c>
      <c r="K17" s="608">
        <v>2347</v>
      </c>
      <c r="L17" s="608">
        <v>2864</v>
      </c>
      <c r="M17" s="608">
        <v>131</v>
      </c>
      <c r="N17" s="608">
        <v>10433</v>
      </c>
      <c r="O17" s="494">
        <v>304</v>
      </c>
      <c r="P17" s="494">
        <v>2437</v>
      </c>
      <c r="Q17" s="609">
        <v>20761</v>
      </c>
    </row>
    <row r="18" spans="1:17" ht="12.15" customHeight="1">
      <c r="A18" s="1117"/>
      <c r="B18" s="1121" t="s">
        <v>800</v>
      </c>
      <c r="C18" s="1121"/>
      <c r="D18" s="608">
        <v>1997</v>
      </c>
      <c r="E18" s="608" t="s">
        <v>16</v>
      </c>
      <c r="F18" s="608">
        <v>409</v>
      </c>
      <c r="G18" s="608">
        <v>982</v>
      </c>
      <c r="H18" s="608">
        <v>1529</v>
      </c>
      <c r="I18" s="608" t="s">
        <v>16</v>
      </c>
      <c r="J18" s="608">
        <v>2333</v>
      </c>
      <c r="K18" s="608">
        <v>3230</v>
      </c>
      <c r="L18" s="608">
        <v>3332</v>
      </c>
      <c r="M18" s="608">
        <v>38</v>
      </c>
      <c r="N18" s="608">
        <v>10847</v>
      </c>
      <c r="O18" s="494">
        <v>324</v>
      </c>
      <c r="P18" s="494">
        <v>2525</v>
      </c>
      <c r="Q18" s="609">
        <v>21014</v>
      </c>
    </row>
    <row r="19" spans="1:17" ht="12.15" customHeight="1">
      <c r="A19" s="1117"/>
      <c r="B19" s="1121" t="s">
        <v>801</v>
      </c>
      <c r="C19" s="1121"/>
      <c r="D19" s="608">
        <v>2052</v>
      </c>
      <c r="E19" s="608" t="s">
        <v>16</v>
      </c>
      <c r="F19" s="608">
        <v>409</v>
      </c>
      <c r="G19" s="608">
        <v>1009</v>
      </c>
      <c r="H19" s="608">
        <v>1621</v>
      </c>
      <c r="I19" s="608" t="s">
        <v>16</v>
      </c>
      <c r="J19" s="608">
        <v>2111</v>
      </c>
      <c r="K19" s="608">
        <v>3332</v>
      </c>
      <c r="L19" s="608">
        <v>3700</v>
      </c>
      <c r="M19" s="608">
        <v>19</v>
      </c>
      <c r="N19" s="608">
        <v>10906</v>
      </c>
      <c r="O19" s="494">
        <v>335</v>
      </c>
      <c r="P19" s="494">
        <v>2568</v>
      </c>
      <c r="Q19" s="609">
        <v>20742</v>
      </c>
    </row>
    <row r="20" spans="1:17" ht="3.9" customHeight="1">
      <c r="A20" s="1117"/>
      <c r="B20" s="610"/>
      <c r="C20" s="610"/>
      <c r="D20" s="608"/>
      <c r="E20" s="608"/>
      <c r="F20" s="608"/>
      <c r="G20" s="608"/>
      <c r="H20" s="608"/>
      <c r="I20" s="608"/>
      <c r="J20" s="608"/>
      <c r="K20" s="608"/>
      <c r="L20" s="608"/>
      <c r="M20" s="608"/>
      <c r="N20" s="608"/>
      <c r="O20" s="494"/>
      <c r="P20" s="494"/>
      <c r="Q20" s="609"/>
    </row>
    <row r="21" spans="1:17" ht="12.15" customHeight="1">
      <c r="A21" s="1117"/>
      <c r="B21" s="1121" t="s">
        <v>802</v>
      </c>
      <c r="C21" s="1121"/>
      <c r="D21" s="608">
        <v>2037</v>
      </c>
      <c r="E21" s="608">
        <v>0</v>
      </c>
      <c r="F21" s="608">
        <v>414</v>
      </c>
      <c r="G21" s="608">
        <v>1128</v>
      </c>
      <c r="H21" s="608">
        <v>1993</v>
      </c>
      <c r="I21" s="608">
        <v>0</v>
      </c>
      <c r="J21" s="608">
        <v>2196</v>
      </c>
      <c r="K21" s="608">
        <v>3578</v>
      </c>
      <c r="L21" s="608">
        <v>3321</v>
      </c>
      <c r="M21" s="608">
        <v>53</v>
      </c>
      <c r="N21" s="608">
        <v>11982</v>
      </c>
      <c r="O21" s="494">
        <v>355</v>
      </c>
      <c r="P21" s="494">
        <v>2776</v>
      </c>
      <c r="Q21" s="609">
        <v>21277</v>
      </c>
    </row>
    <row r="22" spans="1:17" ht="12.15" customHeight="1">
      <c r="A22" s="1117"/>
      <c r="B22" s="1121" t="s">
        <v>803</v>
      </c>
      <c r="C22" s="1121"/>
      <c r="D22" s="608">
        <v>1944</v>
      </c>
      <c r="E22" s="608">
        <v>0</v>
      </c>
      <c r="F22" s="608">
        <v>427</v>
      </c>
      <c r="G22" s="608">
        <v>1241</v>
      </c>
      <c r="H22" s="608">
        <v>2239</v>
      </c>
      <c r="I22" s="608">
        <v>0</v>
      </c>
      <c r="J22" s="608">
        <v>2311</v>
      </c>
      <c r="K22" s="608">
        <v>3512</v>
      </c>
      <c r="L22" s="608">
        <v>3578</v>
      </c>
      <c r="M22" s="608">
        <v>67</v>
      </c>
      <c r="N22" s="608">
        <v>12317</v>
      </c>
      <c r="O22" s="494">
        <v>377</v>
      </c>
      <c r="P22" s="494">
        <v>2831</v>
      </c>
      <c r="Q22" s="609">
        <v>23033</v>
      </c>
    </row>
    <row r="23" spans="1:17" ht="12.15" customHeight="1">
      <c r="A23" s="1117"/>
      <c r="B23" s="1121" t="s">
        <v>804</v>
      </c>
      <c r="C23" s="1121"/>
      <c r="D23" s="608">
        <v>2029</v>
      </c>
      <c r="E23" s="608">
        <v>0</v>
      </c>
      <c r="F23" s="608">
        <v>429</v>
      </c>
      <c r="G23" s="608">
        <v>1352</v>
      </c>
      <c r="H23" s="608">
        <v>2481</v>
      </c>
      <c r="I23" s="608">
        <v>0</v>
      </c>
      <c r="J23" s="608">
        <v>1685</v>
      </c>
      <c r="K23" s="608">
        <v>2214</v>
      </c>
      <c r="L23" s="608">
        <v>3788</v>
      </c>
      <c r="M23" s="608">
        <v>77</v>
      </c>
      <c r="N23" s="608">
        <v>12601</v>
      </c>
      <c r="O23" s="494">
        <v>431</v>
      </c>
      <c r="P23" s="494">
        <v>3024</v>
      </c>
      <c r="Q23" s="609">
        <v>22250</v>
      </c>
    </row>
    <row r="24" spans="1:17" ht="12.15" customHeight="1">
      <c r="A24" s="1117"/>
      <c r="B24" s="1121" t="s">
        <v>805</v>
      </c>
      <c r="C24" s="1121"/>
      <c r="D24" s="608">
        <v>1530</v>
      </c>
      <c r="E24" s="608">
        <v>0</v>
      </c>
      <c r="F24" s="608">
        <v>3800</v>
      </c>
      <c r="G24" s="608">
        <v>2526</v>
      </c>
      <c r="H24" s="608">
        <v>5602</v>
      </c>
      <c r="I24" s="608">
        <v>0</v>
      </c>
      <c r="J24" s="608">
        <v>1687</v>
      </c>
      <c r="K24" s="608">
        <v>3003</v>
      </c>
      <c r="L24" s="608">
        <v>4750</v>
      </c>
      <c r="M24" s="608">
        <v>151</v>
      </c>
      <c r="N24" s="608">
        <v>17172</v>
      </c>
      <c r="O24" s="494">
        <v>608</v>
      </c>
      <c r="P24" s="494">
        <v>3935</v>
      </c>
      <c r="Q24" s="609">
        <v>29571</v>
      </c>
    </row>
    <row r="25" spans="1:17" ht="12.15" customHeight="1">
      <c r="A25" s="1117"/>
      <c r="B25" s="1121" t="s">
        <v>806</v>
      </c>
      <c r="C25" s="1121"/>
      <c r="D25" s="608">
        <v>1539</v>
      </c>
      <c r="E25" s="608">
        <v>0</v>
      </c>
      <c r="F25" s="608">
        <v>3796</v>
      </c>
      <c r="G25" s="608">
        <v>2755</v>
      </c>
      <c r="H25" s="608">
        <v>5986</v>
      </c>
      <c r="I25" s="608">
        <v>0</v>
      </c>
      <c r="J25" s="608">
        <v>1809</v>
      </c>
      <c r="K25" s="608">
        <v>8432</v>
      </c>
      <c r="L25" s="608">
        <v>4764</v>
      </c>
      <c r="M25" s="608">
        <v>420</v>
      </c>
      <c r="N25" s="608">
        <v>14523</v>
      </c>
      <c r="O25" s="494">
        <v>674</v>
      </c>
      <c r="P25" s="494">
        <v>4374</v>
      </c>
      <c r="Q25" s="609">
        <v>33566</v>
      </c>
    </row>
    <row r="26" spans="1:17" ht="3.9" customHeight="1">
      <c r="A26" s="1117"/>
      <c r="B26" s="610"/>
      <c r="C26" s="610"/>
      <c r="D26" s="608"/>
      <c r="E26" s="608"/>
      <c r="F26" s="608"/>
      <c r="G26" s="608"/>
      <c r="H26" s="608"/>
      <c r="I26" s="608"/>
      <c r="J26" s="608"/>
      <c r="K26" s="608"/>
      <c r="L26" s="608"/>
      <c r="M26" s="608"/>
      <c r="N26" s="608"/>
      <c r="O26" s="494"/>
      <c r="P26" s="494"/>
      <c r="Q26" s="609"/>
    </row>
    <row r="27" spans="1:17" ht="12" customHeight="1">
      <c r="A27" s="1117"/>
      <c r="B27" s="1121" t="s">
        <v>35</v>
      </c>
      <c r="C27" s="1121"/>
      <c r="D27" s="608">
        <v>1553</v>
      </c>
      <c r="E27" s="608">
        <v>0</v>
      </c>
      <c r="F27" s="608">
        <v>3612</v>
      </c>
      <c r="G27" s="608">
        <v>2957</v>
      </c>
      <c r="H27" s="608">
        <v>7114</v>
      </c>
      <c r="I27" s="608">
        <v>0</v>
      </c>
      <c r="J27" s="608">
        <v>1379</v>
      </c>
      <c r="K27" s="608">
        <v>3015</v>
      </c>
      <c r="L27" s="608">
        <v>5215</v>
      </c>
      <c r="M27" s="608">
        <v>435</v>
      </c>
      <c r="N27" s="608">
        <v>13017</v>
      </c>
      <c r="O27" s="494">
        <v>663</v>
      </c>
      <c r="P27" s="494">
        <v>4951</v>
      </c>
      <c r="Q27" s="609">
        <v>37482</v>
      </c>
    </row>
    <row r="28" spans="1:17" ht="12" customHeight="1">
      <c r="A28" s="1117"/>
      <c r="B28" s="1121" t="s">
        <v>807</v>
      </c>
      <c r="C28" s="1121"/>
      <c r="D28" s="608">
        <v>1798</v>
      </c>
      <c r="E28" s="608">
        <v>0</v>
      </c>
      <c r="F28" s="608">
        <v>3371</v>
      </c>
      <c r="G28" s="608">
        <v>3186</v>
      </c>
      <c r="H28" s="608">
        <v>7635</v>
      </c>
      <c r="I28" s="608">
        <v>0</v>
      </c>
      <c r="J28" s="608">
        <v>1441</v>
      </c>
      <c r="K28" s="608">
        <v>8788</v>
      </c>
      <c r="L28" s="608">
        <v>5019</v>
      </c>
      <c r="M28" s="608">
        <v>837</v>
      </c>
      <c r="N28" s="608">
        <v>12933</v>
      </c>
      <c r="O28" s="494">
        <v>760</v>
      </c>
      <c r="P28" s="494">
        <v>5541</v>
      </c>
      <c r="Q28" s="609">
        <v>41053</v>
      </c>
    </row>
    <row r="29" spans="1:17" ht="12" customHeight="1">
      <c r="A29" s="1117"/>
      <c r="B29" s="1121" t="s">
        <v>808</v>
      </c>
      <c r="C29" s="1121"/>
      <c r="D29" s="608">
        <v>1699</v>
      </c>
      <c r="E29" s="608">
        <v>0</v>
      </c>
      <c r="F29" s="608">
        <v>2088</v>
      </c>
      <c r="G29" s="608">
        <v>3277</v>
      </c>
      <c r="H29" s="608">
        <v>8346</v>
      </c>
      <c r="I29" s="608">
        <v>0</v>
      </c>
      <c r="J29" s="608">
        <v>1393</v>
      </c>
      <c r="K29" s="608">
        <v>8160</v>
      </c>
      <c r="L29" s="608">
        <v>4748</v>
      </c>
      <c r="M29" s="608">
        <v>905</v>
      </c>
      <c r="N29" s="608">
        <v>10867</v>
      </c>
      <c r="O29" s="494">
        <v>793</v>
      </c>
      <c r="P29" s="494">
        <v>5516</v>
      </c>
      <c r="Q29" s="609">
        <v>45588</v>
      </c>
    </row>
    <row r="30" spans="1:17" ht="12" customHeight="1">
      <c r="A30" s="1117"/>
      <c r="B30" s="1121" t="s">
        <v>809</v>
      </c>
      <c r="C30" s="1121"/>
      <c r="D30" s="608">
        <v>1720</v>
      </c>
      <c r="E30" s="608">
        <v>0</v>
      </c>
      <c r="F30" s="608">
        <v>1308</v>
      </c>
      <c r="G30" s="608">
        <v>3547</v>
      </c>
      <c r="H30" s="608">
        <v>8513</v>
      </c>
      <c r="I30" s="608">
        <v>0</v>
      </c>
      <c r="J30" s="608">
        <v>1312</v>
      </c>
      <c r="K30" s="608">
        <v>7817</v>
      </c>
      <c r="L30" s="608">
        <v>4595</v>
      </c>
      <c r="M30" s="608">
        <v>923</v>
      </c>
      <c r="N30" s="608">
        <v>11421</v>
      </c>
      <c r="O30" s="494">
        <v>792</v>
      </c>
      <c r="P30" s="494">
        <v>5679</v>
      </c>
      <c r="Q30" s="609">
        <v>46344</v>
      </c>
    </row>
    <row r="31" spans="1:17" ht="12" customHeight="1">
      <c r="A31" s="1117"/>
      <c r="B31" s="1121" t="s">
        <v>810</v>
      </c>
      <c r="C31" s="1121"/>
      <c r="D31" s="608">
        <v>1270</v>
      </c>
      <c r="E31" s="608">
        <v>0</v>
      </c>
      <c r="F31" s="608">
        <v>890</v>
      </c>
      <c r="G31" s="608">
        <v>3975</v>
      </c>
      <c r="H31" s="608">
        <v>11202</v>
      </c>
      <c r="I31" s="608">
        <v>0</v>
      </c>
      <c r="J31" s="608">
        <v>1563</v>
      </c>
      <c r="K31" s="608">
        <v>3894</v>
      </c>
      <c r="L31" s="608">
        <v>3448</v>
      </c>
      <c r="M31" s="608">
        <v>1118</v>
      </c>
      <c r="N31" s="608">
        <v>13305</v>
      </c>
      <c r="O31" s="494">
        <v>789</v>
      </c>
      <c r="P31" s="494">
        <v>5869</v>
      </c>
      <c r="Q31" s="609">
        <v>54411</v>
      </c>
    </row>
    <row r="32" spans="1:17" ht="3.9" customHeight="1">
      <c r="A32" s="1117"/>
      <c r="B32" s="610"/>
      <c r="C32" s="610"/>
      <c r="D32" s="608"/>
      <c r="E32" s="608"/>
      <c r="F32" s="608"/>
      <c r="G32" s="608"/>
      <c r="H32" s="608"/>
      <c r="I32" s="608"/>
      <c r="J32" s="608"/>
      <c r="K32" s="608"/>
      <c r="L32" s="608"/>
      <c r="M32" s="608"/>
      <c r="N32" s="608"/>
      <c r="O32" s="494"/>
      <c r="P32" s="494"/>
      <c r="Q32" s="609"/>
    </row>
    <row r="33" spans="1:17" ht="12" customHeight="1">
      <c r="A33" s="1117"/>
      <c r="B33" s="1121" t="s">
        <v>811</v>
      </c>
      <c r="C33" s="1121"/>
      <c r="D33" s="608">
        <v>1279</v>
      </c>
      <c r="E33" s="608">
        <v>0</v>
      </c>
      <c r="F33" s="608"/>
      <c r="G33" s="608">
        <v>4069</v>
      </c>
      <c r="H33" s="608">
        <v>13271</v>
      </c>
      <c r="I33" s="608">
        <v>0</v>
      </c>
      <c r="J33" s="608">
        <v>1138</v>
      </c>
      <c r="K33" s="608">
        <v>3924</v>
      </c>
      <c r="L33" s="608">
        <v>4228</v>
      </c>
      <c r="M33" s="608"/>
      <c r="N33" s="608"/>
      <c r="O33" s="494">
        <v>965</v>
      </c>
      <c r="P33" s="494">
        <v>6841</v>
      </c>
      <c r="Q33" s="609">
        <v>54977</v>
      </c>
    </row>
    <row r="34" spans="1:17" ht="12.15" customHeight="1">
      <c r="A34" s="1117"/>
      <c r="B34" s="1121" t="s">
        <v>812</v>
      </c>
      <c r="C34" s="1121"/>
      <c r="D34" s="608">
        <v>2555</v>
      </c>
      <c r="E34" s="608">
        <v>0</v>
      </c>
      <c r="F34" s="608">
        <v>346</v>
      </c>
      <c r="G34" s="608">
        <v>4140</v>
      </c>
      <c r="H34" s="608">
        <v>13481</v>
      </c>
      <c r="I34" s="608">
        <v>0</v>
      </c>
      <c r="J34" s="608">
        <v>1563</v>
      </c>
      <c r="K34" s="608">
        <v>4152</v>
      </c>
      <c r="L34" s="608">
        <v>4301</v>
      </c>
      <c r="M34" s="608">
        <v>1123</v>
      </c>
      <c r="N34" s="608">
        <v>13772</v>
      </c>
      <c r="O34" s="494">
        <v>987</v>
      </c>
      <c r="P34" s="494">
        <v>7679</v>
      </c>
      <c r="Q34" s="609">
        <v>65222</v>
      </c>
    </row>
    <row r="35" spans="1:17" ht="12.15" customHeight="1">
      <c r="A35" s="1117"/>
      <c r="B35" s="1121" t="s">
        <v>813</v>
      </c>
      <c r="C35" s="1121"/>
      <c r="D35" s="608">
        <v>1522</v>
      </c>
      <c r="E35" s="608">
        <v>0</v>
      </c>
      <c r="F35" s="608">
        <v>222</v>
      </c>
      <c r="G35" s="608">
        <v>4124</v>
      </c>
      <c r="H35" s="608">
        <v>15801</v>
      </c>
      <c r="I35" s="608">
        <v>0</v>
      </c>
      <c r="J35" s="608">
        <v>1717</v>
      </c>
      <c r="K35" s="608">
        <v>4644</v>
      </c>
      <c r="L35" s="608">
        <v>7370</v>
      </c>
      <c r="M35" s="608">
        <v>1307</v>
      </c>
      <c r="N35" s="608">
        <v>13554</v>
      </c>
      <c r="O35" s="494">
        <v>989</v>
      </c>
      <c r="P35" s="494">
        <v>7842</v>
      </c>
      <c r="Q35" s="609">
        <v>67469</v>
      </c>
    </row>
    <row r="36" spans="1:17" ht="12.15" customHeight="1">
      <c r="A36" s="605"/>
      <c r="B36" s="1121" t="s">
        <v>814</v>
      </c>
      <c r="C36" s="1121"/>
      <c r="D36" s="608">
        <v>1531</v>
      </c>
      <c r="E36" s="608">
        <v>0</v>
      </c>
      <c r="F36" s="608">
        <v>75</v>
      </c>
      <c r="G36" s="608">
        <v>4158</v>
      </c>
      <c r="H36" s="608">
        <v>16530</v>
      </c>
      <c r="I36" s="608">
        <v>0</v>
      </c>
      <c r="J36" s="608">
        <v>1721</v>
      </c>
      <c r="K36" s="608">
        <v>4652</v>
      </c>
      <c r="L36" s="608">
        <v>7370</v>
      </c>
      <c r="M36" s="608">
        <v>1307</v>
      </c>
      <c r="N36" s="608">
        <v>13554</v>
      </c>
      <c r="O36" s="494">
        <v>992</v>
      </c>
      <c r="P36" s="494">
        <v>7885</v>
      </c>
      <c r="Q36" s="609">
        <v>67704</v>
      </c>
    </row>
    <row r="37" spans="1:17" ht="12.15" customHeight="1">
      <c r="A37" s="605"/>
      <c r="B37" s="1121" t="s">
        <v>616</v>
      </c>
      <c r="C37" s="1121"/>
      <c r="D37" s="608">
        <v>1793</v>
      </c>
      <c r="E37" s="608">
        <v>0</v>
      </c>
      <c r="F37" s="608">
        <v>20</v>
      </c>
      <c r="G37" s="608">
        <v>4390</v>
      </c>
      <c r="H37" s="608">
        <v>17734</v>
      </c>
      <c r="I37" s="608">
        <v>1</v>
      </c>
      <c r="J37" s="608">
        <v>1832</v>
      </c>
      <c r="K37" s="608">
        <v>4865</v>
      </c>
      <c r="L37" s="608">
        <v>7278</v>
      </c>
      <c r="M37" s="608">
        <v>1354</v>
      </c>
      <c r="N37" s="608">
        <v>13453</v>
      </c>
      <c r="O37" s="494">
        <v>983</v>
      </c>
      <c r="P37" s="494">
        <v>9168</v>
      </c>
      <c r="Q37" s="609">
        <v>87824</v>
      </c>
    </row>
    <row r="38" spans="1:17" ht="12.15" customHeight="1">
      <c r="A38" s="786"/>
      <c r="B38" s="1122" t="s">
        <v>994</v>
      </c>
      <c r="C38" s="1122"/>
      <c r="D38" s="782">
        <v>1828</v>
      </c>
      <c r="E38" s="782">
        <v>0</v>
      </c>
      <c r="F38" s="782">
        <v>17</v>
      </c>
      <c r="G38" s="782">
        <v>4332</v>
      </c>
      <c r="H38" s="782">
        <v>19418</v>
      </c>
      <c r="I38" s="782">
        <v>1</v>
      </c>
      <c r="J38" s="782">
        <v>1978</v>
      </c>
      <c r="K38" s="782">
        <v>6615</v>
      </c>
      <c r="L38" s="782">
        <v>10263</v>
      </c>
      <c r="M38" s="782">
        <v>1519</v>
      </c>
      <c r="N38" s="782">
        <v>13449</v>
      </c>
      <c r="O38" s="782">
        <v>0</v>
      </c>
      <c r="P38" s="782">
        <v>0</v>
      </c>
      <c r="Q38" s="783">
        <v>0</v>
      </c>
    </row>
    <row r="39" spans="1:17" ht="12" customHeight="1">
      <c r="A39" s="786"/>
      <c r="B39" s="1122" t="s">
        <v>815</v>
      </c>
      <c r="C39" s="1122"/>
      <c r="D39" s="782">
        <v>1572</v>
      </c>
      <c r="E39" s="782">
        <v>0</v>
      </c>
      <c r="F39" s="782">
        <v>17</v>
      </c>
      <c r="G39" s="782">
        <v>4410</v>
      </c>
      <c r="H39" s="782">
        <v>20263</v>
      </c>
      <c r="I39" s="782">
        <v>0</v>
      </c>
      <c r="J39" s="782">
        <v>1997</v>
      </c>
      <c r="K39" s="782">
        <v>6881</v>
      </c>
      <c r="L39" s="782">
        <v>10179</v>
      </c>
      <c r="M39" s="782">
        <v>1507</v>
      </c>
      <c r="N39" s="782">
        <v>13172</v>
      </c>
      <c r="O39" s="782">
        <v>0</v>
      </c>
      <c r="P39" s="782">
        <v>0</v>
      </c>
      <c r="Q39" s="783">
        <v>0</v>
      </c>
    </row>
    <row r="40" spans="1:17">
      <c r="A40" s="787"/>
      <c r="B40" s="1123" t="s">
        <v>991</v>
      </c>
      <c r="C40" s="1123"/>
      <c r="D40" s="784">
        <v>1577</v>
      </c>
      <c r="E40" s="784">
        <v>0</v>
      </c>
      <c r="F40" s="784">
        <v>31</v>
      </c>
      <c r="G40" s="784">
        <v>3567</v>
      </c>
      <c r="H40" s="784">
        <v>11569</v>
      </c>
      <c r="I40" s="784">
        <v>0</v>
      </c>
      <c r="J40" s="784">
        <v>2008</v>
      </c>
      <c r="K40" s="784">
        <v>7228</v>
      </c>
      <c r="L40" s="784">
        <v>11430</v>
      </c>
      <c r="M40" s="784">
        <v>1543</v>
      </c>
      <c r="N40" s="784">
        <v>13172</v>
      </c>
      <c r="O40" s="784">
        <v>0</v>
      </c>
      <c r="P40" s="784">
        <v>0</v>
      </c>
      <c r="Q40" s="785">
        <v>0</v>
      </c>
    </row>
  </sheetData>
  <mergeCells count="43">
    <mergeCell ref="O4:Q4"/>
    <mergeCell ref="I4:I5"/>
    <mergeCell ref="J4:J5"/>
    <mergeCell ref="N4:N5"/>
    <mergeCell ref="B25:C25"/>
    <mergeCell ref="A8:A35"/>
    <mergeCell ref="B9:C9"/>
    <mergeCell ref="B10:C10"/>
    <mergeCell ref="B11:C11"/>
    <mergeCell ref="B12:C12"/>
    <mergeCell ref="B13:C13"/>
    <mergeCell ref="B15:C15"/>
    <mergeCell ref="B16:C16"/>
    <mergeCell ref="B17:C17"/>
    <mergeCell ref="B18:C18"/>
    <mergeCell ref="B19:C19"/>
    <mergeCell ref="B21:C21"/>
    <mergeCell ref="B22:C22"/>
    <mergeCell ref="B28:C28"/>
    <mergeCell ref="B29:C29"/>
    <mergeCell ref="B30:C30"/>
    <mergeCell ref="I1:L1"/>
    <mergeCell ref="F2:H2"/>
    <mergeCell ref="I2:M2"/>
    <mergeCell ref="A4:C6"/>
    <mergeCell ref="D4:F4"/>
    <mergeCell ref="G4:H4"/>
    <mergeCell ref="K4:L4"/>
    <mergeCell ref="M4:M5"/>
    <mergeCell ref="B38:C38"/>
    <mergeCell ref="B40:C40"/>
    <mergeCell ref="B39:C39"/>
    <mergeCell ref="B23:C23"/>
    <mergeCell ref="E1:H1"/>
    <mergeCell ref="B27:C27"/>
    <mergeCell ref="B24:C24"/>
    <mergeCell ref="B7:C7"/>
    <mergeCell ref="B31:C31"/>
    <mergeCell ref="B33:C33"/>
    <mergeCell ref="B34:C34"/>
    <mergeCell ref="B35:C35"/>
    <mergeCell ref="B36:C36"/>
    <mergeCell ref="B37:C37"/>
  </mergeCells>
  <phoneticPr fontId="1" type="noConversion"/>
  <pageMargins left="0.78740157480314965" right="0.74803149606299213" top="1.0236220472440944" bottom="0" header="0.9055118110236221" footer="0.86614173228346458"/>
  <pageSetup paperSize="9" scale="75" firstPageNumber="1258" fitToHeight="0" pageOrder="overThenDown" orientation="landscape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showZeros="0" zoomScaleNormal="100" zoomScaleSheetLayoutView="115" workbookViewId="0">
      <selection activeCell="H47" sqref="H47"/>
    </sheetView>
  </sheetViews>
  <sheetFormatPr defaultColWidth="8.8984375" defaultRowHeight="14.4"/>
  <cols>
    <col min="1" max="1" width="3.796875" style="479" customWidth="1"/>
    <col min="2" max="2" width="9.8984375" style="479" customWidth="1"/>
    <col min="3" max="3" width="19" style="479" customWidth="1"/>
    <col min="4" max="4" width="6.59765625" style="479" customWidth="1"/>
    <col min="5" max="5" width="6.69921875" style="479" customWidth="1"/>
    <col min="6" max="6" width="6.796875" style="479" customWidth="1"/>
    <col min="7" max="7" width="8.3984375" style="479" customWidth="1"/>
    <col min="8" max="8" width="6.296875" style="479" customWidth="1"/>
    <col min="9" max="9" width="7.09765625" style="479" customWidth="1"/>
    <col min="10" max="10" width="6.296875" style="479" customWidth="1"/>
    <col min="11" max="11" width="7.19921875" style="479" customWidth="1"/>
    <col min="12" max="12" width="9" style="479" customWidth="1"/>
    <col min="13" max="13" width="7.19921875" style="479" customWidth="1"/>
    <col min="14" max="14" width="7.296875" style="479" customWidth="1"/>
    <col min="15" max="15" width="7.09765625" style="479" customWidth="1"/>
    <col min="16" max="16" width="8.3984375" style="479" customWidth="1"/>
    <col min="17" max="17" width="7.19921875" style="479" customWidth="1"/>
    <col min="18" max="19" width="7.296875" style="479" customWidth="1"/>
    <col min="20" max="16384" width="8.8984375" style="479"/>
  </cols>
  <sheetData>
    <row r="1" spans="1:19" ht="27" customHeight="1">
      <c r="A1" s="471"/>
      <c r="B1" s="471"/>
      <c r="C1" s="471"/>
      <c r="D1" s="471"/>
      <c r="E1" s="471"/>
      <c r="F1" s="1098" t="s">
        <v>816</v>
      </c>
      <c r="G1" s="1098"/>
      <c r="H1" s="1098"/>
      <c r="I1" s="1098"/>
      <c r="J1" s="1100" t="s">
        <v>817</v>
      </c>
      <c r="K1" s="1124"/>
      <c r="L1" s="1124"/>
      <c r="M1" s="1124"/>
      <c r="P1" s="471"/>
      <c r="Q1" s="1100"/>
      <c r="R1" s="1100"/>
      <c r="S1" s="1100"/>
    </row>
    <row r="2" spans="1:19" ht="19.5" customHeight="1">
      <c r="A2" s="495"/>
      <c r="B2" s="495"/>
      <c r="C2" s="495"/>
      <c r="D2" s="505"/>
      <c r="E2" s="505"/>
      <c r="F2" s="505"/>
      <c r="G2" s="505"/>
      <c r="H2" s="505"/>
      <c r="I2" s="505"/>
      <c r="J2" s="496"/>
      <c r="K2" s="505"/>
      <c r="L2" s="505"/>
      <c r="M2" s="495"/>
      <c r="N2" s="495"/>
      <c r="O2" s="495"/>
      <c r="P2" s="495"/>
      <c r="Q2" s="496"/>
      <c r="R2" s="496"/>
      <c r="S2" s="496"/>
    </row>
    <row r="3" spans="1:19" ht="9" customHeight="1">
      <c r="A3" s="495"/>
      <c r="B3" s="495"/>
      <c r="C3" s="495"/>
      <c r="D3" s="497"/>
      <c r="E3" s="497"/>
      <c r="F3" s="497"/>
      <c r="G3" s="497"/>
      <c r="H3" s="497"/>
      <c r="I3" s="497"/>
      <c r="J3" s="497"/>
      <c r="K3" s="497"/>
      <c r="L3" s="497"/>
      <c r="M3" s="498"/>
      <c r="N3" s="497"/>
      <c r="O3" s="497"/>
      <c r="P3" s="498"/>
      <c r="Q3" s="497"/>
      <c r="R3" s="498"/>
      <c r="S3" s="498"/>
    </row>
    <row r="4" spans="1:19" ht="17.100000000000001" customHeight="1">
      <c r="A4" s="1112" t="s">
        <v>922</v>
      </c>
      <c r="B4" s="1112"/>
      <c r="C4" s="1112"/>
      <c r="D4" s="1111" t="s">
        <v>939</v>
      </c>
      <c r="E4" s="1111"/>
      <c r="F4" s="1111"/>
      <c r="G4" s="1111"/>
      <c r="H4" s="1111"/>
      <c r="I4" s="1111"/>
      <c r="J4" s="1111"/>
      <c r="K4" s="1120" t="s">
        <v>944</v>
      </c>
      <c r="L4" s="1111" t="s">
        <v>945</v>
      </c>
      <c r="M4" s="1112"/>
      <c r="N4" s="1112"/>
      <c r="O4" s="1112"/>
      <c r="P4" s="1112"/>
      <c r="Q4" s="1112"/>
      <c r="R4" s="1112"/>
      <c r="S4" s="1112"/>
    </row>
    <row r="5" spans="1:19" ht="17.100000000000001" customHeight="1">
      <c r="A5" s="1112"/>
      <c r="B5" s="1112"/>
      <c r="C5" s="1112"/>
      <c r="D5" s="1112" t="s">
        <v>818</v>
      </c>
      <c r="E5" s="1112"/>
      <c r="F5" s="1112"/>
      <c r="G5" s="1112" t="s">
        <v>819</v>
      </c>
      <c r="H5" s="1112"/>
      <c r="I5" s="1112"/>
      <c r="J5" s="1112"/>
      <c r="K5" s="1112"/>
      <c r="L5" s="1112" t="s">
        <v>820</v>
      </c>
      <c r="M5" s="1112"/>
      <c r="N5" s="1112"/>
      <c r="O5" s="1112"/>
      <c r="P5" s="1112"/>
      <c r="Q5" s="1112"/>
      <c r="R5" s="1112"/>
      <c r="S5" s="1112"/>
    </row>
    <row r="6" spans="1:19" ht="24.9" customHeight="1">
      <c r="A6" s="1112"/>
      <c r="B6" s="1112"/>
      <c r="C6" s="1112"/>
      <c r="D6" s="521" t="s">
        <v>940</v>
      </c>
      <c r="E6" s="521" t="s">
        <v>941</v>
      </c>
      <c r="F6" s="521" t="s">
        <v>942</v>
      </c>
      <c r="G6" s="521" t="s">
        <v>943</v>
      </c>
      <c r="H6" s="521" t="s">
        <v>940</v>
      </c>
      <c r="I6" s="521" t="s">
        <v>941</v>
      </c>
      <c r="J6" s="521" t="s">
        <v>942</v>
      </c>
      <c r="K6" s="1112"/>
      <c r="L6" s="521" t="s">
        <v>821</v>
      </c>
      <c r="M6" s="521" t="s">
        <v>822</v>
      </c>
      <c r="N6" s="520" t="s">
        <v>823</v>
      </c>
      <c r="O6" s="520" t="s">
        <v>824</v>
      </c>
      <c r="P6" s="521" t="s">
        <v>825</v>
      </c>
      <c r="Q6" s="520" t="s">
        <v>826</v>
      </c>
      <c r="R6" s="520" t="s">
        <v>827</v>
      </c>
      <c r="S6" s="520" t="s">
        <v>828</v>
      </c>
    </row>
    <row r="7" spans="1:19" ht="17.100000000000001" customHeight="1">
      <c r="A7" s="1112"/>
      <c r="B7" s="1112"/>
      <c r="C7" s="1112"/>
      <c r="D7" s="520" t="s">
        <v>15</v>
      </c>
      <c r="E7" s="520" t="s">
        <v>15</v>
      </c>
      <c r="F7" s="520" t="s">
        <v>15</v>
      </c>
      <c r="G7" s="520" t="s">
        <v>829</v>
      </c>
      <c r="H7" s="520" t="s">
        <v>829</v>
      </c>
      <c r="I7" s="520" t="s">
        <v>829</v>
      </c>
      <c r="J7" s="520" t="s">
        <v>829</v>
      </c>
      <c r="K7" s="520" t="s">
        <v>15</v>
      </c>
      <c r="L7" s="520" t="s">
        <v>15</v>
      </c>
      <c r="M7" s="520" t="s">
        <v>15</v>
      </c>
      <c r="N7" s="520" t="s">
        <v>15</v>
      </c>
      <c r="O7" s="520" t="s">
        <v>15</v>
      </c>
      <c r="P7" s="520" t="s">
        <v>15</v>
      </c>
      <c r="Q7" s="520" t="s">
        <v>15</v>
      </c>
      <c r="R7" s="520" t="s">
        <v>15</v>
      </c>
      <c r="S7" s="520" t="s">
        <v>15</v>
      </c>
    </row>
    <row r="8" spans="1:19" ht="3.9" customHeight="1">
      <c r="A8" s="611"/>
      <c r="B8" s="1130"/>
      <c r="C8" s="1130"/>
      <c r="D8" s="604"/>
      <c r="E8" s="604"/>
      <c r="F8" s="604"/>
      <c r="G8" s="604"/>
      <c r="H8" s="604"/>
      <c r="I8" s="604"/>
      <c r="J8" s="604"/>
      <c r="K8" s="604"/>
      <c r="L8" s="604"/>
      <c r="M8" s="604"/>
      <c r="N8" s="604"/>
      <c r="O8" s="604"/>
      <c r="P8" s="604"/>
      <c r="Q8" s="604"/>
      <c r="R8" s="604"/>
      <c r="S8" s="612"/>
    </row>
    <row r="9" spans="1:19" ht="3.9" customHeight="1">
      <c r="A9" s="1131"/>
      <c r="B9" s="604"/>
      <c r="C9" s="604"/>
      <c r="D9" s="604"/>
      <c r="E9" s="604"/>
      <c r="F9" s="604"/>
      <c r="G9" s="604"/>
      <c r="H9" s="604"/>
      <c r="I9" s="604"/>
      <c r="J9" s="604"/>
      <c r="K9" s="604"/>
      <c r="L9" s="604"/>
      <c r="M9" s="604"/>
      <c r="N9" s="604"/>
      <c r="O9" s="604"/>
      <c r="P9" s="604"/>
      <c r="Q9" s="604"/>
      <c r="R9" s="604"/>
      <c r="S9" s="612"/>
    </row>
    <row r="10" spans="1:19" ht="12.15" customHeight="1">
      <c r="A10" s="1131"/>
      <c r="B10" s="1129" t="s">
        <v>830</v>
      </c>
      <c r="C10" s="1129"/>
      <c r="D10" s="613">
        <v>512</v>
      </c>
      <c r="E10" s="613">
        <v>869</v>
      </c>
      <c r="F10" s="613">
        <v>3044</v>
      </c>
      <c r="G10" s="613">
        <v>0</v>
      </c>
      <c r="H10" s="613">
        <v>0</v>
      </c>
      <c r="I10" s="613">
        <v>0</v>
      </c>
      <c r="J10" s="613">
        <v>0</v>
      </c>
      <c r="K10" s="613" t="s">
        <v>16</v>
      </c>
      <c r="L10" s="613">
        <v>187</v>
      </c>
      <c r="M10" s="613">
        <v>93</v>
      </c>
      <c r="N10" s="613">
        <v>0</v>
      </c>
      <c r="O10" s="613" t="s">
        <v>16</v>
      </c>
      <c r="P10" s="613">
        <v>439</v>
      </c>
      <c r="Q10" s="613">
        <v>1</v>
      </c>
      <c r="R10" s="613">
        <v>4</v>
      </c>
      <c r="S10" s="614">
        <v>62</v>
      </c>
    </row>
    <row r="11" spans="1:19" ht="12.15" customHeight="1">
      <c r="A11" s="1131"/>
      <c r="B11" s="1129" t="s">
        <v>831</v>
      </c>
      <c r="C11" s="1129"/>
      <c r="D11" s="613">
        <v>520</v>
      </c>
      <c r="E11" s="613">
        <v>916</v>
      </c>
      <c r="F11" s="613">
        <v>3251</v>
      </c>
      <c r="G11" s="613">
        <v>0</v>
      </c>
      <c r="H11" s="613">
        <v>0</v>
      </c>
      <c r="I11" s="613">
        <v>0</v>
      </c>
      <c r="J11" s="613">
        <v>0</v>
      </c>
      <c r="K11" s="613" t="s">
        <v>16</v>
      </c>
      <c r="L11" s="613">
        <v>200</v>
      </c>
      <c r="M11" s="613">
        <v>115</v>
      </c>
      <c r="N11" s="613">
        <v>0</v>
      </c>
      <c r="O11" s="613" t="s">
        <v>16</v>
      </c>
      <c r="P11" s="613">
        <v>612</v>
      </c>
      <c r="Q11" s="613">
        <v>1</v>
      </c>
      <c r="R11" s="613">
        <v>4</v>
      </c>
      <c r="S11" s="614">
        <v>67</v>
      </c>
    </row>
    <row r="12" spans="1:19" ht="12.15" customHeight="1">
      <c r="A12" s="1131"/>
      <c r="B12" s="1129" t="s">
        <v>832</v>
      </c>
      <c r="C12" s="1129"/>
      <c r="D12" s="613">
        <v>520</v>
      </c>
      <c r="E12" s="613">
        <v>988</v>
      </c>
      <c r="F12" s="613">
        <v>3316</v>
      </c>
      <c r="G12" s="613">
        <v>0</v>
      </c>
      <c r="H12" s="613">
        <v>0</v>
      </c>
      <c r="I12" s="613">
        <v>0</v>
      </c>
      <c r="J12" s="613">
        <v>0</v>
      </c>
      <c r="K12" s="613" t="s">
        <v>16</v>
      </c>
      <c r="L12" s="613">
        <v>209</v>
      </c>
      <c r="M12" s="613">
        <v>115</v>
      </c>
      <c r="N12" s="613">
        <v>0</v>
      </c>
      <c r="O12" s="613" t="s">
        <v>16</v>
      </c>
      <c r="P12" s="613">
        <v>694</v>
      </c>
      <c r="Q12" s="613">
        <v>1</v>
      </c>
      <c r="R12" s="613">
        <v>5</v>
      </c>
      <c r="S12" s="614">
        <v>68</v>
      </c>
    </row>
    <row r="13" spans="1:19" ht="12.15" customHeight="1">
      <c r="A13" s="1131"/>
      <c r="B13" s="1129" t="s">
        <v>833</v>
      </c>
      <c r="C13" s="1129"/>
      <c r="D13" s="613">
        <v>527</v>
      </c>
      <c r="E13" s="613">
        <v>1028</v>
      </c>
      <c r="F13" s="613">
        <v>5404</v>
      </c>
      <c r="G13" s="613">
        <v>0</v>
      </c>
      <c r="H13" s="613">
        <v>0</v>
      </c>
      <c r="I13" s="613">
        <v>0</v>
      </c>
      <c r="J13" s="613">
        <v>0</v>
      </c>
      <c r="K13" s="613" t="s">
        <v>16</v>
      </c>
      <c r="L13" s="613">
        <v>303</v>
      </c>
      <c r="M13" s="613">
        <v>278</v>
      </c>
      <c r="N13" s="613">
        <v>0</v>
      </c>
      <c r="O13" s="613" t="s">
        <v>16</v>
      </c>
      <c r="P13" s="613">
        <v>1155</v>
      </c>
      <c r="Q13" s="613">
        <v>1</v>
      </c>
      <c r="R13" s="613">
        <v>6</v>
      </c>
      <c r="S13" s="614">
        <v>86</v>
      </c>
    </row>
    <row r="14" spans="1:19" ht="12.15" customHeight="1">
      <c r="A14" s="1131"/>
      <c r="B14" s="1129" t="s">
        <v>834</v>
      </c>
      <c r="C14" s="1129"/>
      <c r="D14" s="613">
        <v>532</v>
      </c>
      <c r="E14" s="613">
        <v>1069</v>
      </c>
      <c r="F14" s="613">
        <v>6008</v>
      </c>
      <c r="G14" s="613">
        <v>0</v>
      </c>
      <c r="H14" s="613">
        <v>0</v>
      </c>
      <c r="I14" s="613">
        <v>0</v>
      </c>
      <c r="J14" s="613">
        <v>0</v>
      </c>
      <c r="K14" s="613" t="s">
        <v>16</v>
      </c>
      <c r="L14" s="613">
        <v>350</v>
      </c>
      <c r="M14" s="613">
        <v>357</v>
      </c>
      <c r="N14" s="613">
        <v>0</v>
      </c>
      <c r="O14" s="613" t="s">
        <v>16</v>
      </c>
      <c r="P14" s="613">
        <v>1367</v>
      </c>
      <c r="Q14" s="613">
        <v>1</v>
      </c>
      <c r="R14" s="613">
        <v>6</v>
      </c>
      <c r="S14" s="614">
        <v>96</v>
      </c>
    </row>
    <row r="15" spans="1:19" ht="3.9" customHeight="1">
      <c r="A15" s="1131"/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3"/>
      <c r="O15" s="613"/>
      <c r="P15" s="613"/>
      <c r="Q15" s="613"/>
      <c r="R15" s="613"/>
      <c r="S15" s="614"/>
    </row>
    <row r="16" spans="1:19" ht="12.15" customHeight="1">
      <c r="A16" s="1131"/>
      <c r="B16" s="1129" t="s">
        <v>835</v>
      </c>
      <c r="C16" s="1129"/>
      <c r="D16" s="613">
        <v>551</v>
      </c>
      <c r="E16" s="613">
        <v>1075</v>
      </c>
      <c r="F16" s="613">
        <v>6083</v>
      </c>
      <c r="G16" s="613">
        <v>0</v>
      </c>
      <c r="H16" s="613">
        <v>0</v>
      </c>
      <c r="I16" s="613">
        <v>0</v>
      </c>
      <c r="J16" s="613">
        <v>0</v>
      </c>
      <c r="K16" s="613" t="s">
        <v>16</v>
      </c>
      <c r="L16" s="613">
        <v>356</v>
      </c>
      <c r="M16" s="613">
        <v>361</v>
      </c>
      <c r="N16" s="613">
        <v>0</v>
      </c>
      <c r="O16" s="613" t="s">
        <v>16</v>
      </c>
      <c r="P16" s="613">
        <v>1415</v>
      </c>
      <c r="Q16" s="613">
        <v>1</v>
      </c>
      <c r="R16" s="613">
        <v>6</v>
      </c>
      <c r="S16" s="614">
        <v>97</v>
      </c>
    </row>
    <row r="17" spans="1:19" ht="12.15" customHeight="1">
      <c r="A17" s="1131"/>
      <c r="B17" s="1129" t="s">
        <v>836</v>
      </c>
      <c r="C17" s="1129"/>
      <c r="D17" s="613">
        <v>562</v>
      </c>
      <c r="E17" s="613">
        <v>1153</v>
      </c>
      <c r="F17" s="613">
        <v>6838</v>
      </c>
      <c r="G17" s="613">
        <v>0</v>
      </c>
      <c r="H17" s="613">
        <v>0</v>
      </c>
      <c r="I17" s="613">
        <v>0</v>
      </c>
      <c r="J17" s="613">
        <v>0</v>
      </c>
      <c r="K17" s="613" t="s">
        <v>16</v>
      </c>
      <c r="L17" s="613">
        <v>368</v>
      </c>
      <c r="M17" s="613">
        <v>378</v>
      </c>
      <c r="N17" s="613">
        <v>0</v>
      </c>
      <c r="O17" s="613" t="s">
        <v>16</v>
      </c>
      <c r="P17" s="613">
        <v>1462</v>
      </c>
      <c r="Q17" s="613">
        <v>1</v>
      </c>
      <c r="R17" s="613">
        <v>6</v>
      </c>
      <c r="S17" s="614">
        <v>102</v>
      </c>
    </row>
    <row r="18" spans="1:19" ht="12.15" customHeight="1">
      <c r="A18" s="1131"/>
      <c r="B18" s="1129" t="s">
        <v>837</v>
      </c>
      <c r="C18" s="1129"/>
      <c r="D18" s="613">
        <v>574</v>
      </c>
      <c r="E18" s="613">
        <v>1230</v>
      </c>
      <c r="F18" s="613">
        <v>6960</v>
      </c>
      <c r="G18" s="613">
        <v>0</v>
      </c>
      <c r="H18" s="613">
        <v>0</v>
      </c>
      <c r="I18" s="613">
        <v>0</v>
      </c>
      <c r="J18" s="613">
        <v>0</v>
      </c>
      <c r="K18" s="613" t="s">
        <v>16</v>
      </c>
      <c r="L18" s="613">
        <v>352</v>
      </c>
      <c r="M18" s="613">
        <v>363</v>
      </c>
      <c r="N18" s="613">
        <v>0</v>
      </c>
      <c r="O18" s="613" t="s">
        <v>16</v>
      </c>
      <c r="P18" s="613">
        <v>1428</v>
      </c>
      <c r="Q18" s="613">
        <v>1</v>
      </c>
      <c r="R18" s="613">
        <v>6</v>
      </c>
      <c r="S18" s="614">
        <v>100</v>
      </c>
    </row>
    <row r="19" spans="1:19" ht="12.15" customHeight="1">
      <c r="A19" s="1131"/>
      <c r="B19" s="1129" t="s">
        <v>838</v>
      </c>
      <c r="C19" s="1129"/>
      <c r="D19" s="613">
        <v>605</v>
      </c>
      <c r="E19" s="613">
        <v>1227</v>
      </c>
      <c r="F19" s="613">
        <v>7181</v>
      </c>
      <c r="G19" s="613">
        <v>0</v>
      </c>
      <c r="H19" s="613">
        <v>0</v>
      </c>
      <c r="I19" s="613">
        <v>0</v>
      </c>
      <c r="J19" s="613">
        <v>0</v>
      </c>
      <c r="K19" s="613" t="s">
        <v>16</v>
      </c>
      <c r="L19" s="613">
        <v>357</v>
      </c>
      <c r="M19" s="613">
        <v>364</v>
      </c>
      <c r="N19" s="613">
        <v>0</v>
      </c>
      <c r="O19" s="613" t="s">
        <v>16</v>
      </c>
      <c r="P19" s="613">
        <v>1472</v>
      </c>
      <c r="Q19" s="613">
        <v>1</v>
      </c>
      <c r="R19" s="613">
        <v>6</v>
      </c>
      <c r="S19" s="614">
        <v>104</v>
      </c>
    </row>
    <row r="20" spans="1:19" ht="12.15" customHeight="1">
      <c r="A20" s="1131"/>
      <c r="B20" s="1129" t="s">
        <v>839</v>
      </c>
      <c r="C20" s="1129"/>
      <c r="D20" s="613">
        <v>613</v>
      </c>
      <c r="E20" s="613">
        <v>1206</v>
      </c>
      <c r="F20" s="613">
        <v>7352</v>
      </c>
      <c r="G20" s="613">
        <v>0</v>
      </c>
      <c r="H20" s="613">
        <v>0</v>
      </c>
      <c r="I20" s="613">
        <v>0</v>
      </c>
      <c r="J20" s="613">
        <v>0</v>
      </c>
      <c r="K20" s="613">
        <v>633</v>
      </c>
      <c r="L20" s="613">
        <v>363</v>
      </c>
      <c r="M20" s="613">
        <v>303</v>
      </c>
      <c r="N20" s="613">
        <v>0</v>
      </c>
      <c r="O20" s="613" t="s">
        <v>16</v>
      </c>
      <c r="P20" s="613">
        <v>1492</v>
      </c>
      <c r="Q20" s="613">
        <v>1</v>
      </c>
      <c r="R20" s="613">
        <v>6</v>
      </c>
      <c r="S20" s="614">
        <v>107</v>
      </c>
    </row>
    <row r="21" spans="1:19" ht="3.9" customHeight="1">
      <c r="A21" s="1131"/>
      <c r="B21" s="613"/>
      <c r="C21" s="613"/>
      <c r="D21" s="613"/>
      <c r="E21" s="613"/>
      <c r="F21" s="613"/>
      <c r="G21" s="613"/>
      <c r="H21" s="613"/>
      <c r="I21" s="613"/>
      <c r="J21" s="613"/>
      <c r="K21" s="613"/>
      <c r="L21" s="613"/>
      <c r="M21" s="613"/>
      <c r="N21" s="613"/>
      <c r="O21" s="613"/>
      <c r="P21" s="613"/>
      <c r="Q21" s="613"/>
      <c r="R21" s="613"/>
      <c r="S21" s="614"/>
    </row>
    <row r="22" spans="1:19" ht="12.15" customHeight="1">
      <c r="A22" s="1131"/>
      <c r="B22" s="1129" t="s">
        <v>840</v>
      </c>
      <c r="C22" s="1129"/>
      <c r="D22" s="613">
        <v>624</v>
      </c>
      <c r="E22" s="613">
        <v>1214</v>
      </c>
      <c r="F22" s="613">
        <v>8505</v>
      </c>
      <c r="G22" s="613">
        <v>0</v>
      </c>
      <c r="H22" s="613">
        <v>0</v>
      </c>
      <c r="I22" s="613">
        <v>0</v>
      </c>
      <c r="J22" s="613">
        <v>0</v>
      </c>
      <c r="K22" s="613">
        <v>1127</v>
      </c>
      <c r="L22" s="613">
        <v>368</v>
      </c>
      <c r="M22" s="613">
        <v>395</v>
      </c>
      <c r="N22" s="613">
        <v>0</v>
      </c>
      <c r="O22" s="613" t="s">
        <v>16</v>
      </c>
      <c r="P22" s="613">
        <v>1578</v>
      </c>
      <c r="Q22" s="613">
        <v>1</v>
      </c>
      <c r="R22" s="613">
        <v>6</v>
      </c>
      <c r="S22" s="614">
        <v>108</v>
      </c>
    </row>
    <row r="23" spans="1:19" ht="12.15" customHeight="1">
      <c r="A23" s="1131"/>
      <c r="B23" s="1129" t="s">
        <v>841</v>
      </c>
      <c r="C23" s="1129"/>
      <c r="D23" s="613">
        <v>635</v>
      </c>
      <c r="E23" s="613">
        <v>1228</v>
      </c>
      <c r="F23" s="613">
        <v>9759</v>
      </c>
      <c r="G23" s="613">
        <v>0</v>
      </c>
      <c r="H23" s="613">
        <v>0</v>
      </c>
      <c r="I23" s="613">
        <v>0</v>
      </c>
      <c r="J23" s="613">
        <v>0</v>
      </c>
      <c r="K23" s="613">
        <v>1142</v>
      </c>
      <c r="L23" s="613">
        <v>368</v>
      </c>
      <c r="M23" s="613">
        <v>393</v>
      </c>
      <c r="N23" s="613">
        <v>0</v>
      </c>
      <c r="O23" s="613" t="s">
        <v>16</v>
      </c>
      <c r="P23" s="613">
        <v>1630</v>
      </c>
      <c r="Q23" s="613">
        <v>1</v>
      </c>
      <c r="R23" s="613">
        <v>6</v>
      </c>
      <c r="S23" s="614">
        <v>108</v>
      </c>
    </row>
    <row r="24" spans="1:19" ht="12.15" customHeight="1">
      <c r="A24" s="1131"/>
      <c r="B24" s="1129" t="s">
        <v>842</v>
      </c>
      <c r="C24" s="1129"/>
      <c r="D24" s="613">
        <v>658</v>
      </c>
      <c r="E24" s="613">
        <v>1238</v>
      </c>
      <c r="F24" s="613">
        <v>10786</v>
      </c>
      <c r="G24" s="613">
        <v>0</v>
      </c>
      <c r="H24" s="613">
        <v>0</v>
      </c>
      <c r="I24" s="613">
        <v>0</v>
      </c>
      <c r="J24" s="613">
        <v>0</v>
      </c>
      <c r="K24" s="613">
        <v>1150</v>
      </c>
      <c r="L24" s="613">
        <v>397</v>
      </c>
      <c r="M24" s="613">
        <v>394</v>
      </c>
      <c r="N24" s="613">
        <v>0</v>
      </c>
      <c r="O24" s="613" t="s">
        <v>16</v>
      </c>
      <c r="P24" s="613">
        <v>1854</v>
      </c>
      <c r="Q24" s="613">
        <v>1</v>
      </c>
      <c r="R24" s="613">
        <v>6</v>
      </c>
      <c r="S24" s="614">
        <v>117</v>
      </c>
    </row>
    <row r="25" spans="1:19" ht="12.15" customHeight="1">
      <c r="A25" s="1131"/>
      <c r="B25" s="1129" t="s">
        <v>843</v>
      </c>
      <c r="C25" s="1129"/>
      <c r="D25" s="613">
        <v>659</v>
      </c>
      <c r="E25" s="613">
        <v>1298</v>
      </c>
      <c r="F25" s="613">
        <v>17108</v>
      </c>
      <c r="G25" s="613">
        <v>1</v>
      </c>
      <c r="H25" s="613">
        <v>58</v>
      </c>
      <c r="I25" s="613">
        <v>204</v>
      </c>
      <c r="J25" s="613">
        <v>426</v>
      </c>
      <c r="K25" s="613">
        <v>1223</v>
      </c>
      <c r="L25" s="613">
        <v>419</v>
      </c>
      <c r="M25" s="613">
        <v>288</v>
      </c>
      <c r="N25" s="613">
        <v>0</v>
      </c>
      <c r="O25" s="613" t="s">
        <v>16</v>
      </c>
      <c r="P25" s="613">
        <v>1991</v>
      </c>
      <c r="Q25" s="613">
        <v>1</v>
      </c>
      <c r="R25" s="613">
        <v>3</v>
      </c>
      <c r="S25" s="614">
        <v>126</v>
      </c>
    </row>
    <row r="26" spans="1:19" ht="12.15" customHeight="1">
      <c r="A26" s="1131"/>
      <c r="B26" s="1129" t="s">
        <v>844</v>
      </c>
      <c r="C26" s="1129"/>
      <c r="D26" s="613">
        <v>677</v>
      </c>
      <c r="E26" s="613">
        <v>1312</v>
      </c>
      <c r="F26" s="613">
        <v>11755</v>
      </c>
      <c r="G26" s="613">
        <v>1</v>
      </c>
      <c r="H26" s="613">
        <v>58</v>
      </c>
      <c r="I26" s="613">
        <v>222</v>
      </c>
      <c r="J26" s="613">
        <v>428</v>
      </c>
      <c r="K26" s="613">
        <v>1258</v>
      </c>
      <c r="L26" s="613">
        <v>419</v>
      </c>
      <c r="M26" s="613">
        <v>288</v>
      </c>
      <c r="N26" s="613">
        <v>0</v>
      </c>
      <c r="O26" s="613" t="s">
        <v>16</v>
      </c>
      <c r="P26" s="613">
        <v>1991</v>
      </c>
      <c r="Q26" s="613">
        <v>1</v>
      </c>
      <c r="R26" s="613">
        <v>3</v>
      </c>
      <c r="S26" s="614">
        <v>126</v>
      </c>
    </row>
    <row r="27" spans="1:19" ht="3.9" customHeight="1">
      <c r="A27" s="1131"/>
      <c r="B27" s="613"/>
      <c r="C27" s="613"/>
      <c r="D27" s="613"/>
      <c r="E27" s="613"/>
      <c r="F27" s="613"/>
      <c r="G27" s="613"/>
      <c r="H27" s="613"/>
      <c r="I27" s="613"/>
      <c r="J27" s="613"/>
      <c r="K27" s="613"/>
      <c r="L27" s="613"/>
      <c r="M27" s="613"/>
      <c r="N27" s="613"/>
      <c r="O27" s="613"/>
      <c r="P27" s="613"/>
      <c r="Q27" s="613"/>
      <c r="R27" s="613"/>
      <c r="S27" s="614"/>
    </row>
    <row r="28" spans="1:19" ht="12.15" customHeight="1">
      <c r="A28" s="1131"/>
      <c r="B28" s="1129" t="s">
        <v>845</v>
      </c>
      <c r="C28" s="1129"/>
      <c r="D28" s="613">
        <v>759</v>
      </c>
      <c r="E28" s="613">
        <v>1379</v>
      </c>
      <c r="F28" s="613">
        <v>12627</v>
      </c>
      <c r="G28" s="613">
        <v>1</v>
      </c>
      <c r="H28" s="613">
        <v>56</v>
      </c>
      <c r="I28" s="613">
        <v>223</v>
      </c>
      <c r="J28" s="613">
        <v>458</v>
      </c>
      <c r="K28" s="613">
        <v>1238</v>
      </c>
      <c r="L28" s="613">
        <v>432</v>
      </c>
      <c r="M28" s="613">
        <v>376</v>
      </c>
      <c r="N28" s="613">
        <v>0</v>
      </c>
      <c r="O28" s="613" t="s">
        <v>16</v>
      </c>
      <c r="P28" s="613">
        <v>2306</v>
      </c>
      <c r="Q28" s="613">
        <v>1</v>
      </c>
      <c r="R28" s="613">
        <v>2</v>
      </c>
      <c r="S28" s="614">
        <v>138</v>
      </c>
    </row>
    <row r="29" spans="1:19" ht="12.15" customHeight="1">
      <c r="A29" s="1131"/>
      <c r="B29" s="1129" t="s">
        <v>846</v>
      </c>
      <c r="C29" s="1129"/>
      <c r="D29" s="613">
        <v>781</v>
      </c>
      <c r="E29" s="613">
        <v>1350</v>
      </c>
      <c r="F29" s="613">
        <v>12766</v>
      </c>
      <c r="G29" s="613">
        <v>1</v>
      </c>
      <c r="H29" s="613">
        <v>57</v>
      </c>
      <c r="I29" s="613">
        <v>226</v>
      </c>
      <c r="J29" s="613">
        <v>485</v>
      </c>
      <c r="K29" s="613">
        <v>1301</v>
      </c>
      <c r="L29" s="613">
        <v>439</v>
      </c>
      <c r="M29" s="613">
        <v>396</v>
      </c>
      <c r="N29" s="613">
        <v>0</v>
      </c>
      <c r="O29" s="613" t="s">
        <v>16</v>
      </c>
      <c r="P29" s="613">
        <v>2416</v>
      </c>
      <c r="Q29" s="613">
        <v>1</v>
      </c>
      <c r="R29" s="613">
        <v>2</v>
      </c>
      <c r="S29" s="614">
        <v>142</v>
      </c>
    </row>
    <row r="30" spans="1:19" ht="12.15" customHeight="1">
      <c r="A30" s="1131"/>
      <c r="B30" s="1129" t="s">
        <v>847</v>
      </c>
      <c r="C30" s="1129"/>
      <c r="D30" s="613">
        <v>729</v>
      </c>
      <c r="E30" s="613">
        <v>1196</v>
      </c>
      <c r="F30" s="613">
        <v>12541</v>
      </c>
      <c r="G30" s="613">
        <v>1</v>
      </c>
      <c r="H30" s="613">
        <v>50</v>
      </c>
      <c r="I30" s="613">
        <v>254</v>
      </c>
      <c r="J30" s="613">
        <v>488</v>
      </c>
      <c r="K30" s="613">
        <v>1230</v>
      </c>
      <c r="L30" s="613">
        <v>450</v>
      </c>
      <c r="M30" s="613">
        <v>554</v>
      </c>
      <c r="N30" s="613">
        <v>0</v>
      </c>
      <c r="O30" s="613" t="s">
        <v>16</v>
      </c>
      <c r="P30" s="613">
        <v>2610</v>
      </c>
      <c r="Q30" s="613">
        <v>1</v>
      </c>
      <c r="R30" s="613">
        <v>2</v>
      </c>
      <c r="S30" s="614">
        <v>151</v>
      </c>
    </row>
    <row r="31" spans="1:19" ht="12.15" customHeight="1">
      <c r="A31" s="1131"/>
      <c r="B31" s="1129" t="s">
        <v>848</v>
      </c>
      <c r="C31" s="1129"/>
      <c r="D31" s="613">
        <v>854</v>
      </c>
      <c r="E31" s="613">
        <v>1179</v>
      </c>
      <c r="F31" s="613">
        <v>12508</v>
      </c>
      <c r="G31" s="613">
        <v>2</v>
      </c>
      <c r="H31" s="613">
        <v>58</v>
      </c>
      <c r="I31" s="613">
        <v>253</v>
      </c>
      <c r="J31" s="613">
        <v>489</v>
      </c>
      <c r="K31" s="613">
        <v>1365</v>
      </c>
      <c r="L31" s="613">
        <v>6</v>
      </c>
      <c r="M31" s="613">
        <v>983</v>
      </c>
      <c r="N31" s="613">
        <v>0</v>
      </c>
      <c r="O31" s="613">
        <v>0</v>
      </c>
      <c r="P31" s="613">
        <v>2871</v>
      </c>
      <c r="Q31" s="613">
        <v>167</v>
      </c>
      <c r="R31" s="613">
        <v>3</v>
      </c>
      <c r="S31" s="614">
        <v>176</v>
      </c>
    </row>
    <row r="32" spans="1:19" ht="12.15" customHeight="1">
      <c r="A32" s="1131"/>
      <c r="B32" s="1129" t="s">
        <v>849</v>
      </c>
      <c r="C32" s="1129"/>
      <c r="D32" s="613">
        <v>984</v>
      </c>
      <c r="E32" s="613">
        <v>1527</v>
      </c>
      <c r="F32" s="613">
        <v>12828</v>
      </c>
      <c r="G32" s="613">
        <v>2</v>
      </c>
      <c r="H32" s="613">
        <v>98</v>
      </c>
      <c r="I32" s="613">
        <v>238</v>
      </c>
      <c r="J32" s="613">
        <v>904</v>
      </c>
      <c r="K32" s="613">
        <v>1352</v>
      </c>
      <c r="L32" s="613">
        <v>16</v>
      </c>
      <c r="M32" s="613">
        <v>1050</v>
      </c>
      <c r="N32" s="613">
        <v>284</v>
      </c>
      <c r="O32" s="613">
        <v>293</v>
      </c>
      <c r="P32" s="613">
        <v>3115</v>
      </c>
      <c r="Q32" s="613">
        <v>266</v>
      </c>
      <c r="R32" s="613">
        <v>1</v>
      </c>
      <c r="S32" s="614">
        <v>195</v>
      </c>
    </row>
    <row r="33" spans="1:19" ht="3.9" customHeight="1">
      <c r="A33" s="1131"/>
      <c r="B33" s="613"/>
      <c r="C33" s="613"/>
      <c r="D33" s="613"/>
      <c r="E33" s="613"/>
      <c r="F33" s="613"/>
      <c r="G33" s="613"/>
      <c r="H33" s="613"/>
      <c r="I33" s="613"/>
      <c r="J33" s="613"/>
      <c r="K33" s="613"/>
      <c r="L33" s="613"/>
      <c r="M33" s="613"/>
      <c r="N33" s="613"/>
      <c r="O33" s="613"/>
      <c r="P33" s="613"/>
      <c r="Q33" s="613"/>
      <c r="R33" s="613"/>
      <c r="S33" s="614"/>
    </row>
    <row r="34" spans="1:19" ht="12.15" customHeight="1">
      <c r="A34" s="1131"/>
      <c r="B34" s="1129" t="s">
        <v>850</v>
      </c>
      <c r="C34" s="1129"/>
      <c r="D34" s="613">
        <v>1106</v>
      </c>
      <c r="E34" s="613">
        <v>1634</v>
      </c>
      <c r="F34" s="613">
        <v>12791</v>
      </c>
      <c r="G34" s="613">
        <v>2</v>
      </c>
      <c r="H34" s="613">
        <v>114</v>
      </c>
      <c r="I34" s="613">
        <v>564</v>
      </c>
      <c r="J34" s="613">
        <v>885</v>
      </c>
      <c r="K34" s="613">
        <v>1403</v>
      </c>
      <c r="L34" s="613">
        <v>17</v>
      </c>
      <c r="M34" s="613">
        <v>1054</v>
      </c>
      <c r="N34" s="613">
        <v>292</v>
      </c>
      <c r="O34" s="613">
        <v>301</v>
      </c>
      <c r="P34" s="613">
        <v>3186</v>
      </c>
      <c r="Q34" s="613">
        <v>274</v>
      </c>
      <c r="R34" s="613">
        <v>1</v>
      </c>
      <c r="S34" s="614">
        <v>198</v>
      </c>
    </row>
    <row r="35" spans="1:19" ht="12.15" customHeight="1">
      <c r="A35" s="1131"/>
      <c r="B35" s="1129" t="s">
        <v>851</v>
      </c>
      <c r="C35" s="1129"/>
      <c r="D35" s="613">
        <v>1221</v>
      </c>
      <c r="E35" s="613">
        <v>1495</v>
      </c>
      <c r="F35" s="613">
        <v>12782</v>
      </c>
      <c r="G35" s="613">
        <v>2</v>
      </c>
      <c r="H35" s="613">
        <v>113</v>
      </c>
      <c r="I35" s="613">
        <v>540</v>
      </c>
      <c r="J35" s="613">
        <v>891</v>
      </c>
      <c r="K35" s="613">
        <v>1359</v>
      </c>
      <c r="L35" s="613">
        <v>22</v>
      </c>
      <c r="M35" s="613">
        <v>1133</v>
      </c>
      <c r="N35" s="613">
        <v>329</v>
      </c>
      <c r="O35" s="613">
        <v>338</v>
      </c>
      <c r="P35" s="613">
        <v>3491</v>
      </c>
      <c r="Q35" s="613">
        <v>323</v>
      </c>
      <c r="R35" s="613">
        <v>1</v>
      </c>
      <c r="S35" s="614">
        <v>218</v>
      </c>
    </row>
    <row r="36" spans="1:19" ht="12.15" customHeight="1">
      <c r="A36" s="1131"/>
      <c r="B36" s="1129" t="s">
        <v>852</v>
      </c>
      <c r="C36" s="1129"/>
      <c r="D36" s="613">
        <v>1128</v>
      </c>
      <c r="E36" s="613">
        <v>1385</v>
      </c>
      <c r="F36" s="613">
        <v>13193</v>
      </c>
      <c r="G36" s="613">
        <v>2</v>
      </c>
      <c r="H36" s="613">
        <v>121</v>
      </c>
      <c r="I36" s="613">
        <v>611</v>
      </c>
      <c r="J36" s="613">
        <v>921</v>
      </c>
      <c r="K36" s="613">
        <v>1339</v>
      </c>
      <c r="L36" s="613">
        <v>21</v>
      </c>
      <c r="M36" s="613">
        <v>1146</v>
      </c>
      <c r="N36" s="613">
        <v>343</v>
      </c>
      <c r="O36" s="613">
        <v>349</v>
      </c>
      <c r="P36" s="613">
        <v>3580</v>
      </c>
      <c r="Q36" s="613">
        <v>326</v>
      </c>
      <c r="R36" s="613">
        <v>0</v>
      </c>
      <c r="S36" s="614">
        <v>225</v>
      </c>
    </row>
    <row r="37" spans="1:19" ht="12.15" customHeight="1">
      <c r="A37" s="611"/>
      <c r="B37" s="1129" t="s">
        <v>853</v>
      </c>
      <c r="C37" s="1129"/>
      <c r="D37" s="613">
        <v>1294</v>
      </c>
      <c r="E37" s="613">
        <v>1384</v>
      </c>
      <c r="F37" s="613">
        <v>13550</v>
      </c>
      <c r="G37" s="613">
        <v>2</v>
      </c>
      <c r="H37" s="613">
        <v>121</v>
      </c>
      <c r="I37" s="613">
        <v>605</v>
      </c>
      <c r="J37" s="613">
        <v>922</v>
      </c>
      <c r="K37" s="613">
        <v>1365</v>
      </c>
      <c r="L37" s="613">
        <v>21</v>
      </c>
      <c r="M37" s="613">
        <v>1160</v>
      </c>
      <c r="N37" s="613">
        <v>349</v>
      </c>
      <c r="O37" s="613">
        <v>357</v>
      </c>
      <c r="P37" s="613">
        <v>3636</v>
      </c>
      <c r="Q37" s="613">
        <v>333</v>
      </c>
      <c r="R37" s="613">
        <v>0</v>
      </c>
      <c r="S37" s="614">
        <v>228</v>
      </c>
    </row>
    <row r="38" spans="1:19" ht="12.15" customHeight="1">
      <c r="A38" s="611"/>
      <c r="B38" s="1129" t="s">
        <v>480</v>
      </c>
      <c r="C38" s="1129"/>
      <c r="D38" s="613">
        <v>1224</v>
      </c>
      <c r="E38" s="613">
        <v>1841</v>
      </c>
      <c r="F38" s="613">
        <v>14010</v>
      </c>
      <c r="G38" s="613">
        <v>2</v>
      </c>
      <c r="H38" s="613">
        <v>238</v>
      </c>
      <c r="I38" s="613">
        <v>777</v>
      </c>
      <c r="J38" s="613">
        <v>1424</v>
      </c>
      <c r="K38" s="613">
        <v>1407</v>
      </c>
      <c r="L38" s="613">
        <v>21</v>
      </c>
      <c r="M38" s="613">
        <v>1137</v>
      </c>
      <c r="N38" s="613">
        <v>353</v>
      </c>
      <c r="O38" s="613">
        <v>361</v>
      </c>
      <c r="P38" s="613">
        <v>3677</v>
      </c>
      <c r="Q38" s="613">
        <v>337</v>
      </c>
      <c r="R38" s="613">
        <v>0</v>
      </c>
      <c r="S38" s="614">
        <v>230</v>
      </c>
    </row>
    <row r="39" spans="1:19" ht="12.15" customHeight="1">
      <c r="A39" s="611"/>
      <c r="B39" s="1129" t="s">
        <v>854</v>
      </c>
      <c r="C39" s="1129"/>
      <c r="D39" s="613">
        <v>1255</v>
      </c>
      <c r="E39" s="613">
        <v>1956</v>
      </c>
      <c r="F39" s="613">
        <v>13779</v>
      </c>
      <c r="G39" s="613">
        <v>2</v>
      </c>
      <c r="H39" s="613">
        <v>285</v>
      </c>
      <c r="I39" s="613">
        <v>785</v>
      </c>
      <c r="J39" s="613">
        <v>1492</v>
      </c>
      <c r="K39" s="613">
        <v>1775</v>
      </c>
      <c r="L39" s="613">
        <v>21</v>
      </c>
      <c r="M39" s="613">
        <v>1070</v>
      </c>
      <c r="N39" s="613">
        <v>410</v>
      </c>
      <c r="O39" s="613">
        <v>388</v>
      </c>
      <c r="P39" s="613">
        <v>4086</v>
      </c>
      <c r="Q39" s="613">
        <v>398</v>
      </c>
      <c r="R39" s="613">
        <v>0</v>
      </c>
      <c r="S39" s="614">
        <v>260</v>
      </c>
    </row>
    <row r="40" spans="1:19">
      <c r="A40" s="790"/>
      <c r="B40" s="1129" t="s">
        <v>719</v>
      </c>
      <c r="C40" s="1129"/>
      <c r="D40" s="789">
        <v>1209</v>
      </c>
      <c r="E40" s="789">
        <v>1952</v>
      </c>
      <c r="F40" s="789">
        <v>13855</v>
      </c>
      <c r="G40" s="789">
        <v>2</v>
      </c>
      <c r="H40" s="789">
        <v>288</v>
      </c>
      <c r="I40" s="789">
        <v>785</v>
      </c>
      <c r="J40" s="789">
        <v>1492</v>
      </c>
      <c r="K40" s="789">
        <v>1783</v>
      </c>
      <c r="L40" s="789">
        <v>21</v>
      </c>
      <c r="M40" s="789">
        <v>1089</v>
      </c>
      <c r="N40" s="789">
        <v>418</v>
      </c>
      <c r="O40" s="789">
        <v>396</v>
      </c>
      <c r="P40" s="789">
        <v>4177</v>
      </c>
      <c r="Q40" s="789">
        <v>404</v>
      </c>
      <c r="R40" s="789">
        <v>0</v>
      </c>
      <c r="S40" s="788">
        <v>262</v>
      </c>
    </row>
    <row r="41" spans="1:19" s="817" customFormat="1" ht="13.5" customHeight="1">
      <c r="A41" s="801"/>
      <c r="B41" s="1128" t="s">
        <v>991</v>
      </c>
      <c r="C41" s="1128"/>
      <c r="D41" s="839">
        <v>1152</v>
      </c>
      <c r="E41" s="839">
        <v>1912</v>
      </c>
      <c r="F41" s="839">
        <v>13731</v>
      </c>
      <c r="G41" s="839">
        <v>4</v>
      </c>
      <c r="H41" s="839">
        <v>273</v>
      </c>
      <c r="I41" s="839">
        <v>796</v>
      </c>
      <c r="J41" s="839">
        <v>1576</v>
      </c>
      <c r="K41" s="839">
        <v>1955</v>
      </c>
      <c r="L41" s="839">
        <v>22</v>
      </c>
      <c r="M41" s="839">
        <v>1086</v>
      </c>
      <c r="N41" s="839">
        <v>419</v>
      </c>
      <c r="O41" s="839">
        <v>404</v>
      </c>
      <c r="P41" s="839">
        <v>4182</v>
      </c>
      <c r="Q41" s="839">
        <v>417</v>
      </c>
      <c r="R41" s="839">
        <v>0</v>
      </c>
      <c r="S41" s="840">
        <v>262</v>
      </c>
    </row>
  </sheetData>
  <mergeCells count="40">
    <mergeCell ref="B39:C39"/>
    <mergeCell ref="B32:C32"/>
    <mergeCell ref="B34:C34"/>
    <mergeCell ref="B35:C35"/>
    <mergeCell ref="B36:C36"/>
    <mergeCell ref="B37:C37"/>
    <mergeCell ref="B38:C38"/>
    <mergeCell ref="B31:C31"/>
    <mergeCell ref="B18:C18"/>
    <mergeCell ref="B19:C19"/>
    <mergeCell ref="B20:C20"/>
    <mergeCell ref="B22:C22"/>
    <mergeCell ref="B23:C23"/>
    <mergeCell ref="B24:C24"/>
    <mergeCell ref="B25:C25"/>
    <mergeCell ref="B26:C26"/>
    <mergeCell ref="B28:C28"/>
    <mergeCell ref="B29:C29"/>
    <mergeCell ref="B30:C30"/>
    <mergeCell ref="B12:C12"/>
    <mergeCell ref="B13:C13"/>
    <mergeCell ref="B14:C14"/>
    <mergeCell ref="B16:C16"/>
    <mergeCell ref="B17:C17"/>
    <mergeCell ref="B41:C41"/>
    <mergeCell ref="B40:C40"/>
    <mergeCell ref="F1:I1"/>
    <mergeCell ref="J1:M1"/>
    <mergeCell ref="Q1:S1"/>
    <mergeCell ref="A4:C7"/>
    <mergeCell ref="D4:J4"/>
    <mergeCell ref="K4:K6"/>
    <mergeCell ref="L4:S4"/>
    <mergeCell ref="D5:F5"/>
    <mergeCell ref="G5:J5"/>
    <mergeCell ref="L5:S5"/>
    <mergeCell ref="B8:C8"/>
    <mergeCell ref="A9:A36"/>
    <mergeCell ref="B10:C10"/>
    <mergeCell ref="B11:C11"/>
  </mergeCells>
  <phoneticPr fontId="1" type="noConversion"/>
  <pageMargins left="0.78740157480314965" right="0.74803149606299213" top="1.0236220472440944" bottom="1.0629921259842521" header="0.9055118110236221" footer="0.86614173228346458"/>
  <pageSetup paperSize="8" scale="83" firstPageNumber="1260" pageOrder="overThenDown" orientation="landscape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showZeros="0" zoomScaleNormal="100" zoomScaleSheetLayoutView="130" workbookViewId="0">
      <selection activeCell="G2" sqref="G2:J2"/>
    </sheetView>
  </sheetViews>
  <sheetFormatPr defaultColWidth="8.8984375" defaultRowHeight="14.4"/>
  <cols>
    <col min="1" max="1" width="3.796875" style="479" customWidth="1"/>
    <col min="2" max="2" width="10" style="479" customWidth="1"/>
    <col min="3" max="3" width="18.19921875" style="479" customWidth="1"/>
    <col min="4" max="5" width="4.59765625" style="479" customWidth="1"/>
    <col min="6" max="6" width="6.3984375" style="479" bestFit="1" customWidth="1"/>
    <col min="7" max="7" width="6.796875" style="479" customWidth="1"/>
    <col min="8" max="8" width="4.59765625" style="479" customWidth="1"/>
    <col min="9" max="10" width="8.59765625" style="479" customWidth="1"/>
    <col min="11" max="11" width="9.8984375" style="479" customWidth="1"/>
    <col min="12" max="12" width="7.796875" style="479" customWidth="1"/>
    <col min="13" max="14" width="9.09765625" style="479" customWidth="1"/>
    <col min="15" max="15" width="9" style="479" customWidth="1"/>
    <col min="16" max="19" width="7.296875" style="479" customWidth="1"/>
    <col min="20" max="16384" width="8.8984375" style="479"/>
  </cols>
  <sheetData>
    <row r="1" spans="1:21" ht="27" customHeight="1">
      <c r="A1" s="471"/>
      <c r="B1" s="471"/>
      <c r="C1" s="471"/>
      <c r="D1" s="1098"/>
      <c r="E1" s="1098"/>
      <c r="F1" s="1098"/>
      <c r="G1" s="1098" t="s">
        <v>1013</v>
      </c>
      <c r="H1" s="1098"/>
      <c r="I1" s="1098"/>
      <c r="J1" s="1098"/>
      <c r="K1" s="1100" t="s">
        <v>855</v>
      </c>
      <c r="L1" s="1100"/>
      <c r="M1" s="1100"/>
      <c r="N1" s="471"/>
    </row>
    <row r="2" spans="1:21" ht="19.5" customHeight="1">
      <c r="A2" s="478"/>
      <c r="B2" s="478"/>
      <c r="C2" s="478"/>
      <c r="D2" s="1124"/>
      <c r="E2" s="1124"/>
      <c r="F2" s="1124"/>
      <c r="G2" s="1124"/>
      <c r="H2" s="1124"/>
      <c r="I2" s="1124"/>
      <c r="J2" s="1124"/>
      <c r="K2" s="1103"/>
      <c r="L2" s="1103"/>
      <c r="M2" s="1103"/>
      <c r="N2" s="1103"/>
    </row>
    <row r="3" spans="1:21" ht="9" customHeight="1">
      <c r="A3" s="474"/>
      <c r="B3" s="474"/>
      <c r="C3" s="474"/>
      <c r="D3" s="474"/>
      <c r="G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</row>
    <row r="4" spans="1:21" ht="18.899999999999999" customHeight="1">
      <c r="A4" s="1112" t="s">
        <v>922</v>
      </c>
      <c r="B4" s="1112"/>
      <c r="C4" s="1112"/>
      <c r="D4" s="1111" t="s">
        <v>946</v>
      </c>
      <c r="E4" s="1112"/>
      <c r="F4" s="1112"/>
      <c r="G4" s="1112"/>
      <c r="H4" s="1112"/>
      <c r="I4" s="1125" t="s">
        <v>947</v>
      </c>
      <c r="J4" s="1126"/>
      <c r="K4" s="1126"/>
      <c r="L4" s="1127"/>
      <c r="M4" s="1112" t="s">
        <v>952</v>
      </c>
      <c r="N4" s="1112"/>
      <c r="O4" s="1112"/>
      <c r="P4" s="1111" t="s">
        <v>959</v>
      </c>
      <c r="Q4" s="1112"/>
      <c r="R4" s="1112"/>
      <c r="S4" s="1112"/>
    </row>
    <row r="5" spans="1:21" ht="18.899999999999999" customHeight="1">
      <c r="A5" s="1112"/>
      <c r="B5" s="1112"/>
      <c r="C5" s="1112"/>
      <c r="D5" s="1112" t="s">
        <v>856</v>
      </c>
      <c r="E5" s="1112"/>
      <c r="F5" s="1112"/>
      <c r="G5" s="1112"/>
      <c r="H5" s="1112"/>
      <c r="I5" s="1120" t="s">
        <v>948</v>
      </c>
      <c r="J5" s="1120" t="s">
        <v>949</v>
      </c>
      <c r="K5" s="1120" t="s">
        <v>950</v>
      </c>
      <c r="L5" s="1120" t="s">
        <v>951</v>
      </c>
      <c r="M5" s="1120" t="s">
        <v>953</v>
      </c>
      <c r="N5" s="1120" t="s">
        <v>954</v>
      </c>
      <c r="O5" s="1120" t="s">
        <v>951</v>
      </c>
      <c r="P5" s="1120" t="s">
        <v>955</v>
      </c>
      <c r="Q5" s="1120" t="s">
        <v>956</v>
      </c>
      <c r="R5" s="1120" t="s">
        <v>957</v>
      </c>
      <c r="S5" s="1120" t="s">
        <v>958</v>
      </c>
    </row>
    <row r="6" spans="1:21" ht="18.899999999999999" customHeight="1">
      <c r="A6" s="1112"/>
      <c r="B6" s="1112"/>
      <c r="C6" s="1112"/>
      <c r="D6" s="520" t="s">
        <v>857</v>
      </c>
      <c r="E6" s="520" t="s">
        <v>858</v>
      </c>
      <c r="F6" s="520" t="s">
        <v>859</v>
      </c>
      <c r="G6" s="520" t="s">
        <v>860</v>
      </c>
      <c r="H6" s="520" t="s">
        <v>861</v>
      </c>
      <c r="I6" s="1112"/>
      <c r="J6" s="1112"/>
      <c r="K6" s="1112"/>
      <c r="L6" s="1112"/>
      <c r="M6" s="1112"/>
      <c r="N6" s="1112"/>
      <c r="O6" s="1112"/>
      <c r="P6" s="1112"/>
      <c r="Q6" s="1112"/>
      <c r="R6" s="1112"/>
      <c r="S6" s="1112"/>
    </row>
    <row r="7" spans="1:21" ht="18.899999999999999" customHeight="1">
      <c r="A7" s="1112"/>
      <c r="B7" s="1112"/>
      <c r="C7" s="1112"/>
      <c r="D7" s="520" t="s">
        <v>15</v>
      </c>
      <c r="E7" s="520" t="s">
        <v>15</v>
      </c>
      <c r="F7" s="520" t="s">
        <v>15</v>
      </c>
      <c r="G7" s="520" t="s">
        <v>15</v>
      </c>
      <c r="H7" s="520" t="s">
        <v>15</v>
      </c>
      <c r="I7" s="520" t="s">
        <v>15</v>
      </c>
      <c r="J7" s="520" t="s">
        <v>15</v>
      </c>
      <c r="K7" s="520" t="s">
        <v>15</v>
      </c>
      <c r="L7" s="520" t="s">
        <v>15</v>
      </c>
      <c r="M7" s="520" t="s">
        <v>15</v>
      </c>
      <c r="N7" s="520" t="s">
        <v>15</v>
      </c>
      <c r="O7" s="520" t="s">
        <v>15</v>
      </c>
      <c r="P7" s="520" t="s">
        <v>15</v>
      </c>
      <c r="Q7" s="520" t="s">
        <v>782</v>
      </c>
      <c r="R7" s="520" t="s">
        <v>15</v>
      </c>
      <c r="S7" s="520" t="s">
        <v>15</v>
      </c>
    </row>
    <row r="8" spans="1:21" ht="3.9" customHeight="1">
      <c r="A8" s="611"/>
      <c r="B8" s="1130"/>
      <c r="C8" s="1130"/>
      <c r="D8" s="604"/>
      <c r="E8" s="604"/>
      <c r="F8" s="604"/>
      <c r="G8" s="604"/>
      <c r="H8" s="604"/>
      <c r="I8" s="604"/>
      <c r="J8" s="604"/>
      <c r="K8" s="604"/>
      <c r="L8" s="604"/>
      <c r="M8" s="604"/>
      <c r="N8" s="604"/>
      <c r="O8" s="604"/>
      <c r="P8" s="604"/>
      <c r="Q8" s="604"/>
      <c r="R8" s="604"/>
      <c r="S8" s="612"/>
    </row>
    <row r="9" spans="1:21" ht="12.15" customHeight="1">
      <c r="A9" s="1131"/>
      <c r="B9" s="1129" t="s">
        <v>742</v>
      </c>
      <c r="C9" s="1129"/>
      <c r="D9" s="613">
        <v>0</v>
      </c>
      <c r="E9" s="613">
        <v>0</v>
      </c>
      <c r="F9" s="613">
        <v>0</v>
      </c>
      <c r="G9" s="613">
        <v>0</v>
      </c>
      <c r="H9" s="613">
        <v>0</v>
      </c>
      <c r="I9" s="613">
        <v>16</v>
      </c>
      <c r="J9" s="613">
        <v>21</v>
      </c>
      <c r="K9" s="613">
        <v>14</v>
      </c>
      <c r="L9" s="613">
        <v>88</v>
      </c>
      <c r="M9" s="613">
        <v>0</v>
      </c>
      <c r="N9" s="613">
        <v>0</v>
      </c>
      <c r="O9" s="613">
        <v>0</v>
      </c>
      <c r="P9" s="613">
        <v>0</v>
      </c>
      <c r="Q9" s="613">
        <v>0</v>
      </c>
      <c r="R9" s="613">
        <v>0</v>
      </c>
      <c r="S9" s="614">
        <v>0</v>
      </c>
    </row>
    <row r="10" spans="1:21" ht="12.15" customHeight="1">
      <c r="A10" s="1131"/>
      <c r="B10" s="1129" t="s">
        <v>743</v>
      </c>
      <c r="C10" s="1129"/>
      <c r="D10" s="613">
        <v>0</v>
      </c>
      <c r="E10" s="613">
        <v>0</v>
      </c>
      <c r="F10" s="613">
        <v>0</v>
      </c>
      <c r="G10" s="613">
        <v>0</v>
      </c>
      <c r="H10" s="613">
        <v>0</v>
      </c>
      <c r="I10" s="613">
        <v>16</v>
      </c>
      <c r="J10" s="613">
        <v>19</v>
      </c>
      <c r="K10" s="613">
        <v>14</v>
      </c>
      <c r="L10" s="613">
        <v>88</v>
      </c>
      <c r="M10" s="613">
        <v>0</v>
      </c>
      <c r="N10" s="613">
        <v>0</v>
      </c>
      <c r="O10" s="613">
        <v>0</v>
      </c>
      <c r="P10" s="613">
        <v>0</v>
      </c>
      <c r="Q10" s="613">
        <v>0</v>
      </c>
      <c r="R10" s="613">
        <v>0</v>
      </c>
      <c r="S10" s="614">
        <v>0</v>
      </c>
    </row>
    <row r="11" spans="1:21" ht="12.15" customHeight="1">
      <c r="A11" s="1131"/>
      <c r="B11" s="1129" t="s">
        <v>744</v>
      </c>
      <c r="C11" s="1129"/>
      <c r="D11" s="613">
        <v>0</v>
      </c>
      <c r="E11" s="613">
        <v>0</v>
      </c>
      <c r="F11" s="613">
        <v>0</v>
      </c>
      <c r="G11" s="613">
        <v>0</v>
      </c>
      <c r="H11" s="613">
        <v>0</v>
      </c>
      <c r="I11" s="613">
        <v>17</v>
      </c>
      <c r="J11" s="613">
        <v>19</v>
      </c>
      <c r="K11" s="613">
        <v>16</v>
      </c>
      <c r="L11" s="613">
        <v>98</v>
      </c>
      <c r="M11" s="613">
        <v>0</v>
      </c>
      <c r="N11" s="613">
        <v>0</v>
      </c>
      <c r="O11" s="613">
        <v>0</v>
      </c>
      <c r="P11" s="613">
        <v>0</v>
      </c>
      <c r="Q11" s="613">
        <v>0</v>
      </c>
      <c r="R11" s="613">
        <v>0</v>
      </c>
      <c r="S11" s="614">
        <v>0</v>
      </c>
    </row>
    <row r="12" spans="1:21" ht="12.15" customHeight="1">
      <c r="A12" s="1131"/>
      <c r="B12" s="1129" t="s">
        <v>745</v>
      </c>
      <c r="C12" s="1129"/>
      <c r="D12" s="613">
        <v>0</v>
      </c>
      <c r="E12" s="613">
        <v>0</v>
      </c>
      <c r="F12" s="613">
        <v>0</v>
      </c>
      <c r="G12" s="613">
        <v>0</v>
      </c>
      <c r="H12" s="613">
        <v>0</v>
      </c>
      <c r="I12" s="613">
        <v>17</v>
      </c>
      <c r="J12" s="613">
        <v>15</v>
      </c>
      <c r="K12" s="613">
        <v>15</v>
      </c>
      <c r="L12" s="613">
        <v>96</v>
      </c>
      <c r="M12" s="613">
        <v>0</v>
      </c>
      <c r="N12" s="613">
        <v>0</v>
      </c>
      <c r="O12" s="613">
        <v>0</v>
      </c>
      <c r="P12" s="613">
        <v>0</v>
      </c>
      <c r="Q12" s="613">
        <v>0</v>
      </c>
      <c r="R12" s="613">
        <v>0</v>
      </c>
      <c r="S12" s="614">
        <v>0</v>
      </c>
    </row>
    <row r="13" spans="1:21" ht="12.15" customHeight="1">
      <c r="A13" s="1131"/>
      <c r="B13" s="1129" t="s">
        <v>746</v>
      </c>
      <c r="C13" s="1129"/>
      <c r="D13" s="613">
        <v>0</v>
      </c>
      <c r="E13" s="613">
        <v>0</v>
      </c>
      <c r="F13" s="613">
        <v>0</v>
      </c>
      <c r="G13" s="613">
        <v>0</v>
      </c>
      <c r="H13" s="613">
        <v>0</v>
      </c>
      <c r="I13" s="613">
        <v>17</v>
      </c>
      <c r="J13" s="613">
        <v>7</v>
      </c>
      <c r="K13" s="613">
        <v>17</v>
      </c>
      <c r="L13" s="613">
        <v>95</v>
      </c>
      <c r="M13" s="613">
        <v>0</v>
      </c>
      <c r="N13" s="613">
        <v>0</v>
      </c>
      <c r="O13" s="613">
        <v>0</v>
      </c>
      <c r="P13" s="613">
        <v>0</v>
      </c>
      <c r="Q13" s="613">
        <v>0</v>
      </c>
      <c r="R13" s="613">
        <v>0</v>
      </c>
      <c r="S13" s="614">
        <v>0</v>
      </c>
    </row>
    <row r="14" spans="1:21" ht="3.9" customHeight="1">
      <c r="A14" s="1131"/>
      <c r="B14" s="613"/>
      <c r="C14" s="613"/>
      <c r="D14" s="613"/>
      <c r="E14" s="613"/>
      <c r="F14" s="613"/>
      <c r="G14" s="613"/>
      <c r="H14" s="613"/>
      <c r="I14" s="613"/>
      <c r="J14" s="613"/>
      <c r="K14" s="613"/>
      <c r="L14" s="613"/>
      <c r="M14" s="613"/>
      <c r="N14" s="613"/>
      <c r="O14" s="613"/>
      <c r="P14" s="613"/>
      <c r="Q14" s="613"/>
      <c r="R14" s="613"/>
      <c r="S14" s="614"/>
    </row>
    <row r="15" spans="1:21" ht="12.15" customHeight="1">
      <c r="A15" s="1131"/>
      <c r="B15" s="1129" t="s">
        <v>747</v>
      </c>
      <c r="C15" s="1129"/>
      <c r="D15" s="613">
        <v>0</v>
      </c>
      <c r="E15" s="613">
        <v>0</v>
      </c>
      <c r="F15" s="613">
        <v>0</v>
      </c>
      <c r="G15" s="613">
        <v>0</v>
      </c>
      <c r="H15" s="613">
        <v>0</v>
      </c>
      <c r="I15" s="613">
        <v>17</v>
      </c>
      <c r="J15" s="613">
        <v>7</v>
      </c>
      <c r="K15" s="613">
        <v>17</v>
      </c>
      <c r="L15" s="613">
        <v>95</v>
      </c>
      <c r="M15" s="613">
        <v>0</v>
      </c>
      <c r="N15" s="613">
        <v>0</v>
      </c>
      <c r="O15" s="613">
        <v>0</v>
      </c>
      <c r="P15" s="613">
        <v>0</v>
      </c>
      <c r="Q15" s="613">
        <v>0</v>
      </c>
      <c r="R15" s="613">
        <v>0</v>
      </c>
      <c r="S15" s="614">
        <v>0</v>
      </c>
    </row>
    <row r="16" spans="1:21" ht="12.15" customHeight="1">
      <c r="A16" s="1131"/>
      <c r="B16" s="1129" t="s">
        <v>748</v>
      </c>
      <c r="C16" s="1129"/>
      <c r="D16" s="613">
        <v>0</v>
      </c>
      <c r="E16" s="613">
        <v>0</v>
      </c>
      <c r="F16" s="613">
        <v>0</v>
      </c>
      <c r="G16" s="613">
        <v>0</v>
      </c>
      <c r="H16" s="613">
        <v>0</v>
      </c>
      <c r="I16" s="613">
        <v>17</v>
      </c>
      <c r="J16" s="613">
        <v>6</v>
      </c>
      <c r="K16" s="613">
        <v>17</v>
      </c>
      <c r="L16" s="613">
        <v>93</v>
      </c>
      <c r="M16" s="613">
        <v>0</v>
      </c>
      <c r="N16" s="613">
        <v>0</v>
      </c>
      <c r="O16" s="613">
        <v>0</v>
      </c>
      <c r="P16" s="613">
        <v>0</v>
      </c>
      <c r="Q16" s="613">
        <v>0</v>
      </c>
      <c r="R16" s="613">
        <v>0</v>
      </c>
      <c r="S16" s="614">
        <v>0</v>
      </c>
    </row>
    <row r="17" spans="1:19" ht="12.15" customHeight="1">
      <c r="A17" s="1131"/>
      <c r="B17" s="1129" t="s">
        <v>749</v>
      </c>
      <c r="C17" s="1129"/>
      <c r="D17" s="613">
        <v>0</v>
      </c>
      <c r="E17" s="613">
        <v>0</v>
      </c>
      <c r="F17" s="613">
        <v>0</v>
      </c>
      <c r="G17" s="613">
        <v>0</v>
      </c>
      <c r="H17" s="613">
        <v>0</v>
      </c>
      <c r="I17" s="613">
        <v>15</v>
      </c>
      <c r="J17" s="613">
        <v>8</v>
      </c>
      <c r="K17" s="613">
        <v>15</v>
      </c>
      <c r="L17" s="613">
        <v>89</v>
      </c>
      <c r="M17" s="613">
        <v>0</v>
      </c>
      <c r="N17" s="613">
        <v>0</v>
      </c>
      <c r="O17" s="613">
        <v>0</v>
      </c>
      <c r="P17" s="613">
        <v>0</v>
      </c>
      <c r="Q17" s="613">
        <v>0</v>
      </c>
      <c r="R17" s="613">
        <v>0</v>
      </c>
      <c r="S17" s="614">
        <v>0</v>
      </c>
    </row>
    <row r="18" spans="1:19" ht="12.15" customHeight="1">
      <c r="A18" s="1131"/>
      <c r="B18" s="1129" t="s">
        <v>750</v>
      </c>
      <c r="C18" s="1129"/>
      <c r="D18" s="613">
        <v>0</v>
      </c>
      <c r="E18" s="613">
        <v>0</v>
      </c>
      <c r="F18" s="613">
        <v>0</v>
      </c>
      <c r="G18" s="613">
        <v>0</v>
      </c>
      <c r="H18" s="613">
        <v>0</v>
      </c>
      <c r="I18" s="613">
        <v>13</v>
      </c>
      <c r="J18" s="613">
        <v>10</v>
      </c>
      <c r="K18" s="613">
        <v>12</v>
      </c>
      <c r="L18" s="613">
        <v>85</v>
      </c>
      <c r="M18" s="613">
        <v>0</v>
      </c>
      <c r="N18" s="613">
        <v>0</v>
      </c>
      <c r="O18" s="613">
        <v>0</v>
      </c>
      <c r="P18" s="613">
        <v>0</v>
      </c>
      <c r="Q18" s="613">
        <v>0</v>
      </c>
      <c r="R18" s="613">
        <v>0</v>
      </c>
      <c r="S18" s="614">
        <v>0</v>
      </c>
    </row>
    <row r="19" spans="1:19" ht="12.15" customHeight="1">
      <c r="A19" s="1131"/>
      <c r="B19" s="1129" t="s">
        <v>751</v>
      </c>
      <c r="C19" s="1129"/>
      <c r="D19" s="613">
        <v>0</v>
      </c>
      <c r="E19" s="613">
        <v>0</v>
      </c>
      <c r="F19" s="613">
        <v>0</v>
      </c>
      <c r="G19" s="613">
        <v>0</v>
      </c>
      <c r="H19" s="613">
        <v>0</v>
      </c>
      <c r="I19" s="613">
        <v>14</v>
      </c>
      <c r="J19" s="613">
        <v>9</v>
      </c>
      <c r="K19" s="613">
        <v>13</v>
      </c>
      <c r="L19" s="613">
        <v>86</v>
      </c>
      <c r="M19" s="613">
        <v>0</v>
      </c>
      <c r="N19" s="613">
        <v>0</v>
      </c>
      <c r="O19" s="613">
        <v>0</v>
      </c>
      <c r="P19" s="613">
        <v>0</v>
      </c>
      <c r="Q19" s="613">
        <v>0</v>
      </c>
      <c r="R19" s="613">
        <v>0</v>
      </c>
      <c r="S19" s="614">
        <v>0</v>
      </c>
    </row>
    <row r="20" spans="1:19" ht="3.9" customHeight="1">
      <c r="A20" s="1131"/>
      <c r="B20" s="613"/>
      <c r="C20" s="613"/>
      <c r="D20" s="613"/>
      <c r="E20" s="613"/>
      <c r="F20" s="613"/>
      <c r="G20" s="613"/>
      <c r="H20" s="613"/>
      <c r="I20" s="613"/>
      <c r="J20" s="613"/>
      <c r="K20" s="613"/>
      <c r="L20" s="613"/>
      <c r="M20" s="613"/>
      <c r="N20" s="613"/>
      <c r="O20" s="613"/>
      <c r="P20" s="613"/>
      <c r="Q20" s="613"/>
      <c r="R20" s="613"/>
      <c r="S20" s="614"/>
    </row>
    <row r="21" spans="1:19" ht="12.15" customHeight="1">
      <c r="A21" s="1131"/>
      <c r="B21" s="1129" t="s">
        <v>752</v>
      </c>
      <c r="C21" s="1129"/>
      <c r="D21" s="613">
        <v>0</v>
      </c>
      <c r="E21" s="613">
        <v>0</v>
      </c>
      <c r="F21" s="613">
        <v>0</v>
      </c>
      <c r="G21" s="613">
        <v>0</v>
      </c>
      <c r="H21" s="613">
        <v>0</v>
      </c>
      <c r="I21" s="613">
        <v>14</v>
      </c>
      <c r="J21" s="613">
        <v>10</v>
      </c>
      <c r="K21" s="613">
        <v>14</v>
      </c>
      <c r="L21" s="613">
        <v>88</v>
      </c>
      <c r="M21" s="613">
        <v>0</v>
      </c>
      <c r="N21" s="613">
        <v>0</v>
      </c>
      <c r="O21" s="613">
        <v>0</v>
      </c>
      <c r="P21" s="613">
        <v>0</v>
      </c>
      <c r="Q21" s="613">
        <v>0</v>
      </c>
      <c r="R21" s="613">
        <v>0</v>
      </c>
      <c r="S21" s="614">
        <v>0</v>
      </c>
    </row>
    <row r="22" spans="1:19" ht="12.15" customHeight="1">
      <c r="A22" s="1131"/>
      <c r="B22" s="1129" t="s">
        <v>753</v>
      </c>
      <c r="C22" s="1129"/>
      <c r="D22" s="613">
        <v>0</v>
      </c>
      <c r="E22" s="613">
        <v>0</v>
      </c>
      <c r="F22" s="613">
        <v>0</v>
      </c>
      <c r="G22" s="613">
        <v>0</v>
      </c>
      <c r="H22" s="613">
        <v>0</v>
      </c>
      <c r="I22" s="613">
        <v>14</v>
      </c>
      <c r="J22" s="613">
        <v>10</v>
      </c>
      <c r="K22" s="613">
        <v>14</v>
      </c>
      <c r="L22" s="613">
        <v>74</v>
      </c>
      <c r="M22" s="613">
        <v>0</v>
      </c>
      <c r="N22" s="613">
        <v>0</v>
      </c>
      <c r="O22" s="613">
        <v>0</v>
      </c>
      <c r="P22" s="613">
        <v>0</v>
      </c>
      <c r="Q22" s="613">
        <v>0</v>
      </c>
      <c r="R22" s="613">
        <v>0</v>
      </c>
      <c r="S22" s="614">
        <v>0</v>
      </c>
    </row>
    <row r="23" spans="1:19" ht="12.15" customHeight="1">
      <c r="A23" s="1131"/>
      <c r="B23" s="1129" t="s">
        <v>754</v>
      </c>
      <c r="C23" s="1129"/>
      <c r="D23" s="613">
        <v>0</v>
      </c>
      <c r="E23" s="613">
        <v>0</v>
      </c>
      <c r="F23" s="613">
        <v>0</v>
      </c>
      <c r="G23" s="613">
        <v>0</v>
      </c>
      <c r="H23" s="613">
        <v>0</v>
      </c>
      <c r="I23" s="613">
        <v>13</v>
      </c>
      <c r="J23" s="613">
        <v>9</v>
      </c>
      <c r="K23" s="613">
        <v>13</v>
      </c>
      <c r="L23" s="613">
        <v>60</v>
      </c>
      <c r="M23" s="613">
        <v>0</v>
      </c>
      <c r="N23" s="613">
        <v>0</v>
      </c>
      <c r="O23" s="613">
        <v>0</v>
      </c>
      <c r="P23" s="613">
        <v>0</v>
      </c>
      <c r="Q23" s="613">
        <v>0</v>
      </c>
      <c r="R23" s="613">
        <v>0</v>
      </c>
      <c r="S23" s="614">
        <v>0</v>
      </c>
    </row>
    <row r="24" spans="1:19" ht="12.15" customHeight="1">
      <c r="A24" s="1131"/>
      <c r="B24" s="1129" t="s">
        <v>755</v>
      </c>
      <c r="C24" s="1129"/>
      <c r="D24" s="613">
        <v>210</v>
      </c>
      <c r="E24" s="613">
        <v>150</v>
      </c>
      <c r="F24" s="613">
        <v>2064</v>
      </c>
      <c r="G24" s="613">
        <v>1</v>
      </c>
      <c r="H24" s="613">
        <v>119</v>
      </c>
      <c r="I24" s="613">
        <v>33</v>
      </c>
      <c r="J24" s="613">
        <v>40</v>
      </c>
      <c r="K24" s="613">
        <v>28</v>
      </c>
      <c r="L24" s="613">
        <v>823</v>
      </c>
      <c r="M24" s="613">
        <v>2</v>
      </c>
      <c r="N24" s="613">
        <v>106</v>
      </c>
      <c r="O24" s="613">
        <v>803</v>
      </c>
      <c r="P24" s="613">
        <v>1</v>
      </c>
      <c r="Q24" s="613">
        <v>10</v>
      </c>
      <c r="R24" s="613">
        <v>4</v>
      </c>
      <c r="S24" s="614">
        <v>664</v>
      </c>
    </row>
    <row r="25" spans="1:19" ht="12.15" customHeight="1">
      <c r="A25" s="1131"/>
      <c r="B25" s="1129" t="s">
        <v>756</v>
      </c>
      <c r="C25" s="1129"/>
      <c r="D25" s="613">
        <v>210</v>
      </c>
      <c r="E25" s="613">
        <v>150</v>
      </c>
      <c r="F25" s="613">
        <v>2064</v>
      </c>
      <c r="G25" s="613">
        <v>1</v>
      </c>
      <c r="H25" s="613">
        <v>119</v>
      </c>
      <c r="I25" s="613">
        <v>33</v>
      </c>
      <c r="J25" s="613">
        <v>40</v>
      </c>
      <c r="K25" s="613">
        <v>28</v>
      </c>
      <c r="L25" s="613">
        <v>823</v>
      </c>
      <c r="M25" s="613">
        <v>2</v>
      </c>
      <c r="N25" s="613">
        <v>123</v>
      </c>
      <c r="O25" s="613">
        <v>978</v>
      </c>
      <c r="P25" s="613">
        <v>1</v>
      </c>
      <c r="Q25" s="613">
        <v>10</v>
      </c>
      <c r="R25" s="613">
        <v>4</v>
      </c>
      <c r="S25" s="614">
        <v>664</v>
      </c>
    </row>
    <row r="26" spans="1:19" ht="3.9" customHeight="1">
      <c r="A26" s="1131"/>
      <c r="B26" s="613"/>
      <c r="C26" s="613"/>
      <c r="D26" s="613"/>
      <c r="E26" s="613"/>
      <c r="F26" s="613"/>
      <c r="G26" s="613"/>
      <c r="H26" s="613"/>
      <c r="I26" s="613"/>
      <c r="J26" s="613"/>
      <c r="K26" s="613"/>
      <c r="L26" s="613"/>
      <c r="M26" s="613"/>
      <c r="N26" s="613"/>
      <c r="O26" s="613"/>
      <c r="P26" s="613"/>
      <c r="Q26" s="613"/>
      <c r="R26" s="613"/>
      <c r="S26" s="614"/>
    </row>
    <row r="27" spans="1:19" ht="12.15" customHeight="1">
      <c r="A27" s="1131"/>
      <c r="B27" s="613" t="s">
        <v>35</v>
      </c>
      <c r="C27" s="613"/>
      <c r="D27" s="613">
        <v>279</v>
      </c>
      <c r="E27" s="613">
        <v>272</v>
      </c>
      <c r="F27" s="613">
        <v>2549</v>
      </c>
      <c r="G27" s="613">
        <v>1</v>
      </c>
      <c r="H27" s="613">
        <v>138</v>
      </c>
      <c r="I27" s="613">
        <v>38</v>
      </c>
      <c r="J27" s="613">
        <v>42</v>
      </c>
      <c r="K27" s="613">
        <v>24</v>
      </c>
      <c r="L27" s="613">
        <v>903</v>
      </c>
      <c r="M27" s="613">
        <v>2</v>
      </c>
      <c r="N27" s="613">
        <v>142</v>
      </c>
      <c r="O27" s="613">
        <v>1222</v>
      </c>
      <c r="P27" s="613">
        <v>1</v>
      </c>
      <c r="Q27" s="613">
        <v>10</v>
      </c>
      <c r="R27" s="613">
        <v>4</v>
      </c>
      <c r="S27" s="614">
        <v>664</v>
      </c>
    </row>
    <row r="28" spans="1:19" ht="12.15" customHeight="1">
      <c r="A28" s="1131"/>
      <c r="B28" s="1129" t="s">
        <v>758</v>
      </c>
      <c r="C28" s="1129"/>
      <c r="D28" s="613">
        <v>439</v>
      </c>
      <c r="E28" s="613">
        <v>278</v>
      </c>
      <c r="F28" s="613">
        <v>2670</v>
      </c>
      <c r="G28" s="613">
        <v>1</v>
      </c>
      <c r="H28" s="613">
        <v>142</v>
      </c>
      <c r="I28" s="613">
        <v>37</v>
      </c>
      <c r="J28" s="613">
        <v>47</v>
      </c>
      <c r="K28" s="613">
        <v>28</v>
      </c>
      <c r="L28" s="613">
        <v>900</v>
      </c>
      <c r="M28" s="613">
        <v>2</v>
      </c>
      <c r="N28" s="613">
        <v>148</v>
      </c>
      <c r="O28" s="613">
        <v>1274</v>
      </c>
      <c r="P28" s="613">
        <v>1</v>
      </c>
      <c r="Q28" s="613">
        <v>9</v>
      </c>
      <c r="R28" s="613">
        <v>4</v>
      </c>
      <c r="S28" s="614">
        <v>625</v>
      </c>
    </row>
    <row r="29" spans="1:19" ht="12.15" customHeight="1">
      <c r="A29" s="1131"/>
      <c r="B29" s="1129" t="s">
        <v>759</v>
      </c>
      <c r="C29" s="1129"/>
      <c r="D29" s="613">
        <v>541</v>
      </c>
      <c r="E29" s="613">
        <v>288</v>
      </c>
      <c r="F29" s="613">
        <v>2909</v>
      </c>
      <c r="G29" s="613">
        <v>1</v>
      </c>
      <c r="H29" s="613">
        <v>151</v>
      </c>
      <c r="I29" s="613">
        <v>54</v>
      </c>
      <c r="J29" s="613">
        <v>47</v>
      </c>
      <c r="K29" s="613">
        <v>33</v>
      </c>
      <c r="L29" s="613">
        <v>1006</v>
      </c>
      <c r="M29" s="613">
        <v>1</v>
      </c>
      <c r="N29" s="613">
        <v>164</v>
      </c>
      <c r="O29" s="613">
        <v>1477</v>
      </c>
      <c r="P29" s="613">
        <v>4</v>
      </c>
      <c r="Q29" s="613">
        <v>7</v>
      </c>
      <c r="R29" s="613">
        <v>4</v>
      </c>
      <c r="S29" s="614">
        <v>602</v>
      </c>
    </row>
    <row r="30" spans="1:19" ht="12.15" customHeight="1">
      <c r="A30" s="1131"/>
      <c r="B30" s="1129" t="s">
        <v>760</v>
      </c>
      <c r="C30" s="1129"/>
      <c r="D30" s="613">
        <v>563</v>
      </c>
      <c r="E30" s="613">
        <v>573</v>
      </c>
      <c r="F30" s="613">
        <v>3190</v>
      </c>
      <c r="G30" s="613">
        <v>2</v>
      </c>
      <c r="H30" s="613">
        <v>176</v>
      </c>
      <c r="I30" s="613">
        <v>57</v>
      </c>
      <c r="J30" s="613">
        <v>53</v>
      </c>
      <c r="K30" s="613">
        <v>31</v>
      </c>
      <c r="L30" s="613">
        <v>1138</v>
      </c>
      <c r="M30" s="613">
        <v>1</v>
      </c>
      <c r="N30" s="613">
        <v>181</v>
      </c>
      <c r="O30" s="613">
        <v>1681</v>
      </c>
      <c r="P30" s="613">
        <v>2</v>
      </c>
      <c r="Q30" s="613">
        <v>5</v>
      </c>
      <c r="R30" s="613">
        <v>4</v>
      </c>
      <c r="S30" s="614">
        <v>608</v>
      </c>
    </row>
    <row r="31" spans="1:19" ht="12.15" customHeight="1">
      <c r="A31" s="1131"/>
      <c r="B31" s="1129" t="s">
        <v>761</v>
      </c>
      <c r="C31" s="1129"/>
      <c r="D31" s="613">
        <v>582</v>
      </c>
      <c r="E31" s="613">
        <v>334</v>
      </c>
      <c r="F31" s="613">
        <v>3387</v>
      </c>
      <c r="G31" s="613">
        <v>2</v>
      </c>
      <c r="H31" s="613">
        <v>195</v>
      </c>
      <c r="I31" s="613">
        <v>75</v>
      </c>
      <c r="J31" s="613">
        <v>69</v>
      </c>
      <c r="K31" s="613">
        <v>36</v>
      </c>
      <c r="L31" s="613">
        <v>1449</v>
      </c>
      <c r="M31" s="613">
        <v>1</v>
      </c>
      <c r="N31" s="613">
        <v>204</v>
      </c>
      <c r="O31" s="613">
        <v>1972</v>
      </c>
      <c r="P31" s="613">
        <v>2</v>
      </c>
      <c r="Q31" s="613">
        <v>9</v>
      </c>
      <c r="R31" s="613">
        <v>5</v>
      </c>
      <c r="S31" s="614">
        <v>743</v>
      </c>
    </row>
    <row r="32" spans="1:19" ht="3.9" customHeight="1">
      <c r="A32" s="1131"/>
      <c r="B32" s="613"/>
      <c r="C32" s="613"/>
      <c r="D32" s="613"/>
      <c r="E32" s="613"/>
      <c r="F32" s="613"/>
      <c r="G32" s="613"/>
      <c r="H32" s="613"/>
      <c r="I32" s="613"/>
      <c r="J32" s="613"/>
      <c r="K32" s="613"/>
      <c r="L32" s="613"/>
      <c r="M32" s="613"/>
      <c r="N32" s="613"/>
      <c r="O32" s="613"/>
      <c r="P32" s="613"/>
      <c r="Q32" s="613"/>
      <c r="R32" s="613"/>
      <c r="S32" s="614"/>
    </row>
    <row r="33" spans="1:20" ht="12.15" customHeight="1">
      <c r="A33" s="1131"/>
      <c r="B33" s="1129" t="s">
        <v>762</v>
      </c>
      <c r="C33" s="1129"/>
      <c r="D33" s="613">
        <v>585</v>
      </c>
      <c r="E33" s="613">
        <v>338</v>
      </c>
      <c r="F33" s="613">
        <v>3251</v>
      </c>
      <c r="G33" s="613">
        <v>2</v>
      </c>
      <c r="H33" s="613">
        <v>198</v>
      </c>
      <c r="I33" s="613">
        <v>94</v>
      </c>
      <c r="J33" s="613">
        <v>79</v>
      </c>
      <c r="K33" s="613">
        <v>57</v>
      </c>
      <c r="L33" s="613">
        <v>1602</v>
      </c>
      <c r="M33" s="613">
        <v>1</v>
      </c>
      <c r="N33" s="613">
        <v>202</v>
      </c>
      <c r="O33" s="613">
        <v>2030</v>
      </c>
      <c r="P33" s="613">
        <v>2</v>
      </c>
      <c r="Q33" s="613">
        <v>9</v>
      </c>
      <c r="R33" s="613">
        <v>5</v>
      </c>
      <c r="S33" s="614">
        <v>743</v>
      </c>
    </row>
    <row r="34" spans="1:20" ht="12.15" customHeight="1">
      <c r="A34" s="1131"/>
      <c r="B34" s="1129" t="s">
        <v>763</v>
      </c>
      <c r="C34" s="1129"/>
      <c r="D34" s="613">
        <v>605</v>
      </c>
      <c r="E34" s="613">
        <v>350</v>
      </c>
      <c r="F34" s="613">
        <v>3185</v>
      </c>
      <c r="G34" s="613">
        <v>2</v>
      </c>
      <c r="H34" s="613">
        <v>219</v>
      </c>
      <c r="I34" s="613">
        <v>103</v>
      </c>
      <c r="J34" s="613">
        <v>83</v>
      </c>
      <c r="K34" s="613">
        <v>58</v>
      </c>
      <c r="L34" s="613">
        <v>1724</v>
      </c>
      <c r="M34" s="613">
        <v>1</v>
      </c>
      <c r="N34" s="613">
        <v>222</v>
      </c>
      <c r="O34" s="613">
        <v>2309</v>
      </c>
      <c r="P34" s="613">
        <v>2</v>
      </c>
      <c r="Q34" s="613">
        <v>9</v>
      </c>
      <c r="R34" s="613">
        <v>5</v>
      </c>
      <c r="S34" s="614">
        <v>753</v>
      </c>
    </row>
    <row r="35" spans="1:20" ht="12.15" customHeight="1">
      <c r="A35" s="1131"/>
      <c r="B35" s="1129" t="s">
        <v>764</v>
      </c>
      <c r="C35" s="1129"/>
      <c r="D35" s="494">
        <v>236</v>
      </c>
      <c r="E35" s="494">
        <v>490</v>
      </c>
      <c r="F35" s="494">
        <v>3157</v>
      </c>
      <c r="G35" s="494">
        <v>2</v>
      </c>
      <c r="H35" s="494">
        <v>0</v>
      </c>
      <c r="I35" s="494">
        <v>104</v>
      </c>
      <c r="J35" s="494">
        <v>83</v>
      </c>
      <c r="K35" s="494">
        <v>58</v>
      </c>
      <c r="L35" s="494">
        <v>1730</v>
      </c>
      <c r="M35" s="494">
        <v>1</v>
      </c>
      <c r="N35" s="494">
        <v>227</v>
      </c>
      <c r="O35" s="494">
        <v>2420</v>
      </c>
      <c r="P35" s="494">
        <v>2</v>
      </c>
      <c r="Q35" s="494">
        <v>9</v>
      </c>
      <c r="R35" s="494">
        <v>5</v>
      </c>
      <c r="S35" s="615">
        <v>633</v>
      </c>
    </row>
    <row r="36" spans="1:20" ht="12.15" customHeight="1">
      <c r="A36" s="611"/>
      <c r="B36" s="1129" t="s">
        <v>765</v>
      </c>
      <c r="C36" s="1129"/>
      <c r="D36" s="613">
        <v>235</v>
      </c>
      <c r="E36" s="494">
        <v>494</v>
      </c>
      <c r="F36" s="494">
        <v>3081</v>
      </c>
      <c r="G36" s="494">
        <v>2</v>
      </c>
      <c r="H36" s="494">
        <v>0</v>
      </c>
      <c r="I36" s="494">
        <v>105</v>
      </c>
      <c r="J36" s="494">
        <v>79</v>
      </c>
      <c r="K36" s="494">
        <v>57</v>
      </c>
      <c r="L36" s="494">
        <v>1742</v>
      </c>
      <c r="M36" s="494">
        <v>1</v>
      </c>
      <c r="N36" s="494">
        <v>230</v>
      </c>
      <c r="O36" s="494">
        <v>2486</v>
      </c>
      <c r="P36" s="494">
        <v>2</v>
      </c>
      <c r="Q36" s="494">
        <v>9</v>
      </c>
      <c r="R36" s="494">
        <v>5</v>
      </c>
      <c r="S36" s="615">
        <v>633</v>
      </c>
    </row>
    <row r="37" spans="1:20" ht="12.15" customHeight="1">
      <c r="A37" s="611"/>
      <c r="B37" s="1129" t="s">
        <v>480</v>
      </c>
      <c r="C37" s="1129"/>
      <c r="D37" s="613">
        <v>133</v>
      </c>
      <c r="E37" s="494">
        <v>578</v>
      </c>
      <c r="F37" s="494">
        <v>3086</v>
      </c>
      <c r="G37" s="494">
        <v>2</v>
      </c>
      <c r="H37" s="494">
        <v>0</v>
      </c>
      <c r="I37" s="494">
        <v>106</v>
      </c>
      <c r="J37" s="494">
        <v>82</v>
      </c>
      <c r="K37" s="494">
        <v>56</v>
      </c>
      <c r="L37" s="494">
        <v>1844</v>
      </c>
      <c r="M37" s="494">
        <v>1</v>
      </c>
      <c r="N37" s="494">
        <v>231</v>
      </c>
      <c r="O37" s="494">
        <v>2522</v>
      </c>
      <c r="P37" s="494">
        <v>3</v>
      </c>
      <c r="Q37" s="494">
        <v>14</v>
      </c>
      <c r="R37" s="494">
        <v>5</v>
      </c>
      <c r="S37" s="615">
        <v>706</v>
      </c>
    </row>
    <row r="38" spans="1:20" s="432" customFormat="1" ht="12.15" customHeight="1">
      <c r="A38" s="611"/>
      <c r="B38" s="1129" t="s">
        <v>766</v>
      </c>
      <c r="C38" s="1129"/>
      <c r="D38" s="613">
        <v>6</v>
      </c>
      <c r="E38" s="613">
        <v>410</v>
      </c>
      <c r="F38" s="613">
        <v>3452</v>
      </c>
      <c r="G38" s="613">
        <v>4</v>
      </c>
      <c r="H38" s="613">
        <v>0</v>
      </c>
      <c r="I38" s="613">
        <v>107</v>
      </c>
      <c r="J38" s="613">
        <v>84</v>
      </c>
      <c r="K38" s="613">
        <v>62</v>
      </c>
      <c r="L38" s="613">
        <v>1899</v>
      </c>
      <c r="M38" s="613">
        <v>2</v>
      </c>
      <c r="N38" s="613">
        <v>259</v>
      </c>
      <c r="O38" s="613">
        <v>2790</v>
      </c>
      <c r="P38" s="613">
        <v>3</v>
      </c>
      <c r="Q38" s="613">
        <v>16</v>
      </c>
      <c r="R38" s="613">
        <v>5</v>
      </c>
      <c r="S38" s="614">
        <v>749</v>
      </c>
    </row>
    <row r="39" spans="1:20" s="433" customFormat="1">
      <c r="A39" s="795"/>
      <c r="B39" s="1129" t="s">
        <v>719</v>
      </c>
      <c r="C39" s="1129"/>
      <c r="D39" s="792">
        <v>6</v>
      </c>
      <c r="E39" s="792">
        <v>418</v>
      </c>
      <c r="F39" s="792">
        <v>3448</v>
      </c>
      <c r="G39" s="792">
        <v>4</v>
      </c>
      <c r="H39" s="792">
        <v>0</v>
      </c>
      <c r="I39" s="792">
        <v>119</v>
      </c>
      <c r="J39" s="792">
        <v>99</v>
      </c>
      <c r="K39" s="792">
        <v>77</v>
      </c>
      <c r="L39" s="792">
        <v>2200</v>
      </c>
      <c r="M39" s="792">
        <v>2</v>
      </c>
      <c r="N39" s="792">
        <v>275</v>
      </c>
      <c r="O39" s="792">
        <v>2988</v>
      </c>
      <c r="P39" s="792">
        <v>3</v>
      </c>
      <c r="Q39" s="792">
        <v>16</v>
      </c>
      <c r="R39" s="792">
        <v>5</v>
      </c>
      <c r="S39" s="791">
        <v>730</v>
      </c>
      <c r="T39" s="434"/>
    </row>
    <row r="40" spans="1:20" s="807" customFormat="1" ht="13.5" customHeight="1">
      <c r="A40" s="801"/>
      <c r="B40" s="1128" t="s">
        <v>991</v>
      </c>
      <c r="C40" s="1128"/>
      <c r="D40" s="793">
        <v>5</v>
      </c>
      <c r="E40" s="793">
        <v>655</v>
      </c>
      <c r="F40" s="793">
        <v>3600</v>
      </c>
      <c r="G40" s="793">
        <v>4</v>
      </c>
      <c r="H40" s="793">
        <v>0</v>
      </c>
      <c r="I40" s="793">
        <v>125</v>
      </c>
      <c r="J40" s="793">
        <v>95</v>
      </c>
      <c r="K40" s="793">
        <v>43</v>
      </c>
      <c r="L40" s="793">
        <v>2094</v>
      </c>
      <c r="M40" s="793">
        <v>3</v>
      </c>
      <c r="N40" s="793">
        <v>260</v>
      </c>
      <c r="O40" s="793">
        <v>2874</v>
      </c>
      <c r="P40" s="793">
        <v>3</v>
      </c>
      <c r="Q40" s="793">
        <v>16</v>
      </c>
      <c r="R40" s="793">
        <v>5</v>
      </c>
      <c r="S40" s="794">
        <v>730</v>
      </c>
      <c r="T40" s="806"/>
    </row>
    <row r="52" spans="21:23" ht="16.8">
      <c r="U52" s="435"/>
      <c r="V52" s="435"/>
      <c r="W52" s="435"/>
    </row>
    <row r="53" spans="21:23" ht="16.8">
      <c r="U53" s="435"/>
      <c r="V53" s="435"/>
      <c r="W53" s="435"/>
    </row>
    <row r="54" spans="21:23" ht="16.8">
      <c r="U54" s="435"/>
      <c r="V54" s="435"/>
      <c r="W54" s="435"/>
    </row>
    <row r="55" spans="21:23" ht="16.8">
      <c r="U55" s="435"/>
      <c r="V55" s="435"/>
      <c r="W55" s="435"/>
    </row>
    <row r="56" spans="21:23" ht="16.8">
      <c r="U56" s="435"/>
      <c r="V56" s="435"/>
      <c r="W56" s="435"/>
    </row>
    <row r="57" spans="21:23" ht="16.8">
      <c r="U57" s="435"/>
      <c r="V57" s="435"/>
      <c r="W57" s="435"/>
    </row>
    <row r="58" spans="21:23" ht="16.8">
      <c r="V58" s="435"/>
      <c r="W58" s="435"/>
    </row>
    <row r="59" spans="21:23" ht="16.8">
      <c r="V59" s="435"/>
      <c r="W59" s="435"/>
    </row>
    <row r="60" spans="21:23" ht="16.8">
      <c r="V60" s="435"/>
      <c r="W60" s="435"/>
    </row>
  </sheetData>
  <mergeCells count="52">
    <mergeCell ref="B38:C38"/>
    <mergeCell ref="B31:C31"/>
    <mergeCell ref="B33:C33"/>
    <mergeCell ref="B34:C34"/>
    <mergeCell ref="B35:C35"/>
    <mergeCell ref="B36:C36"/>
    <mergeCell ref="B37:C37"/>
    <mergeCell ref="B15:C15"/>
    <mergeCell ref="B30:C30"/>
    <mergeCell ref="B16:C16"/>
    <mergeCell ref="B17:C17"/>
    <mergeCell ref="B18:C18"/>
    <mergeCell ref="B19:C19"/>
    <mergeCell ref="B21:C21"/>
    <mergeCell ref="B22:C22"/>
    <mergeCell ref="B23:C23"/>
    <mergeCell ref="B24:C24"/>
    <mergeCell ref="B25:C25"/>
    <mergeCell ref="B28:C28"/>
    <mergeCell ref="B29:C29"/>
    <mergeCell ref="P4:S4"/>
    <mergeCell ref="D5:H5"/>
    <mergeCell ref="I5:I6"/>
    <mergeCell ref="J5:J6"/>
    <mergeCell ref="K5:K6"/>
    <mergeCell ref="R5:R6"/>
    <mergeCell ref="S5:S6"/>
    <mergeCell ref="P5:P6"/>
    <mergeCell ref="Q5:Q6"/>
    <mergeCell ref="D4:H4"/>
    <mergeCell ref="M4:O4"/>
    <mergeCell ref="L5:L6"/>
    <mergeCell ref="M5:M6"/>
    <mergeCell ref="N5:N6"/>
    <mergeCell ref="O5:O6"/>
    <mergeCell ref="I4:L4"/>
    <mergeCell ref="B40:C40"/>
    <mergeCell ref="B39:C39"/>
    <mergeCell ref="D1:F1"/>
    <mergeCell ref="G1:J1"/>
    <mergeCell ref="K1:M1"/>
    <mergeCell ref="D2:F2"/>
    <mergeCell ref="G2:J2"/>
    <mergeCell ref="K2:N2"/>
    <mergeCell ref="A4:C7"/>
    <mergeCell ref="B8:C8"/>
    <mergeCell ref="A9:A35"/>
    <mergeCell ref="B9:C9"/>
    <mergeCell ref="B10:C10"/>
    <mergeCell ref="B11:C11"/>
    <mergeCell ref="B12:C12"/>
    <mergeCell ref="B13:C13"/>
  </mergeCells>
  <phoneticPr fontId="1" type="noConversion"/>
  <pageMargins left="0.78740157480314965" right="0.78740157480314965" top="1.0236220472440944" bottom="1.0629921259842521" header="0.9055118110236221" footer="0.86614173228346458"/>
  <pageSetup paperSize="9" scale="53" firstPageNumber="1262" pageOrder="overThenDown" orientation="landscape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zoomScale="70" zoomScaleNormal="70" zoomScaleSheetLayoutView="130" workbookViewId="0">
      <selection activeCell="C19" sqref="C19"/>
    </sheetView>
  </sheetViews>
  <sheetFormatPr defaultColWidth="8.8984375" defaultRowHeight="10.199999999999999"/>
  <cols>
    <col min="1" max="1" width="7.296875" style="112" customWidth="1"/>
    <col min="2" max="2" width="20" style="112" customWidth="1"/>
    <col min="3" max="3" width="10.296875" style="112" bestFit="1" customWidth="1"/>
    <col min="4" max="4" width="12.19921875" style="112" bestFit="1" customWidth="1"/>
    <col min="5" max="5" width="16.09765625" style="112" bestFit="1" customWidth="1"/>
    <col min="6" max="7" width="7.59765625" style="112" customWidth="1"/>
    <col min="8" max="8" width="6.19921875" style="112" customWidth="1"/>
    <col min="9" max="9" width="7.3984375" style="112" customWidth="1"/>
    <col min="10" max="10" width="6.09765625" style="112" customWidth="1"/>
    <col min="11" max="11" width="9" style="112" bestFit="1" customWidth="1"/>
    <col min="12" max="12" width="6.69921875" style="112" customWidth="1"/>
    <col min="13" max="13" width="7.59765625" style="112" customWidth="1"/>
    <col min="14" max="14" width="8" style="112" customWidth="1"/>
    <col min="15" max="15" width="8.59765625" style="112" customWidth="1"/>
    <col min="16" max="16" width="8.296875" style="112" customWidth="1"/>
    <col min="17" max="19" width="8.296875" style="106" customWidth="1"/>
    <col min="20" max="21" width="8.296875" style="413" customWidth="1"/>
    <col min="22" max="22" width="8.296875" style="112" customWidth="1"/>
    <col min="23" max="23" width="9.296875" style="112" customWidth="1"/>
    <col min="24" max="24" width="6.796875" style="112" customWidth="1"/>
    <col min="25" max="25" width="14.796875" style="112" customWidth="1"/>
    <col min="26" max="26" width="10.796875" style="112" bestFit="1" customWidth="1"/>
    <col min="27" max="27" width="12.8984375" style="112" bestFit="1" customWidth="1"/>
    <col min="28" max="28" width="10" style="112" bestFit="1" customWidth="1"/>
    <col min="29" max="29" width="8.8984375" style="112"/>
    <col min="30" max="30" width="12.09765625" style="112" bestFit="1" customWidth="1"/>
    <col min="31" max="16384" width="8.8984375" style="112"/>
  </cols>
  <sheetData>
    <row r="1" spans="1:24" s="1" customFormat="1" ht="21" customHeight="1">
      <c r="A1" s="77"/>
      <c r="B1" s="77"/>
      <c r="C1" s="77"/>
      <c r="D1" s="77"/>
      <c r="E1" s="77"/>
      <c r="F1" s="77"/>
      <c r="G1" s="77"/>
      <c r="H1" s="1138" t="s">
        <v>676</v>
      </c>
      <c r="I1" s="1138"/>
      <c r="J1" s="1138"/>
      <c r="K1" s="1138"/>
      <c r="L1" s="1138"/>
      <c r="M1" s="1138"/>
      <c r="N1" s="1139" t="s">
        <v>592</v>
      </c>
      <c r="O1" s="1139"/>
      <c r="P1" s="1139"/>
      <c r="T1" s="409"/>
      <c r="U1" s="409"/>
    </row>
    <row r="2" spans="1:24" s="11" customFormat="1" ht="19.5" customHeight="1">
      <c r="A2" s="78"/>
      <c r="B2" s="78"/>
      <c r="C2" s="78"/>
      <c r="D2" s="78"/>
      <c r="E2" s="78"/>
      <c r="F2" s="78"/>
      <c r="G2" s="78"/>
      <c r="H2" s="1140"/>
      <c r="I2" s="1140"/>
      <c r="J2" s="1140"/>
      <c r="K2" s="1140"/>
      <c r="L2" s="1140"/>
      <c r="M2" s="1140"/>
      <c r="N2" s="1141"/>
      <c r="O2" s="1141"/>
      <c r="P2" s="1141"/>
      <c r="T2" s="410"/>
      <c r="U2" s="410"/>
    </row>
    <row r="3" spans="1:24" s="104" customFormat="1" ht="5.4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T3" s="411"/>
      <c r="U3" s="411"/>
    </row>
    <row r="4" spans="1:24" s="105" customFormat="1" ht="25.65" customHeight="1">
      <c r="A4" s="1142" t="s">
        <v>960</v>
      </c>
      <c r="B4" s="1136" t="s">
        <v>593</v>
      </c>
      <c r="C4" s="1136"/>
      <c r="D4" s="1144" t="s">
        <v>594</v>
      </c>
      <c r="E4" s="1133"/>
      <c r="F4" s="1144" t="s">
        <v>595</v>
      </c>
      <c r="G4" s="1133"/>
      <c r="H4" s="1144" t="s">
        <v>596</v>
      </c>
      <c r="I4" s="1133"/>
      <c r="J4" s="1144" t="s">
        <v>597</v>
      </c>
      <c r="K4" s="1133"/>
      <c r="L4" s="1132" t="s">
        <v>598</v>
      </c>
      <c r="M4" s="1132"/>
      <c r="N4" s="1132" t="s">
        <v>599</v>
      </c>
      <c r="O4" s="1133"/>
      <c r="P4" s="1132" t="s">
        <v>600</v>
      </c>
      <c r="Q4" s="1133"/>
      <c r="R4" s="1132" t="s">
        <v>601</v>
      </c>
      <c r="S4" s="1133"/>
      <c r="T4" s="1134" t="s">
        <v>602</v>
      </c>
      <c r="U4" s="1135"/>
      <c r="V4" s="1136" t="s">
        <v>603</v>
      </c>
      <c r="W4" s="1136"/>
      <c r="X4" s="629" t="s">
        <v>604</v>
      </c>
    </row>
    <row r="5" spans="1:24" s="105" customFormat="1" ht="25.65" customHeight="1">
      <c r="A5" s="1143"/>
      <c r="B5" s="392" t="s">
        <v>605</v>
      </c>
      <c r="C5" s="392" t="s">
        <v>606</v>
      </c>
      <c r="D5" s="392" t="s">
        <v>605</v>
      </c>
      <c r="E5" s="392" t="s">
        <v>606</v>
      </c>
      <c r="F5" s="392" t="s">
        <v>605</v>
      </c>
      <c r="G5" s="392" t="s">
        <v>606</v>
      </c>
      <c r="H5" s="392" t="s">
        <v>605</v>
      </c>
      <c r="I5" s="392" t="s">
        <v>606</v>
      </c>
      <c r="J5" s="392" t="s">
        <v>605</v>
      </c>
      <c r="K5" s="393" t="s">
        <v>606</v>
      </c>
      <c r="L5" s="392" t="s">
        <v>605</v>
      </c>
      <c r="M5" s="393" t="s">
        <v>606</v>
      </c>
      <c r="N5" s="394" t="s">
        <v>605</v>
      </c>
      <c r="O5" s="392" t="s">
        <v>606</v>
      </c>
      <c r="P5" s="392" t="s">
        <v>605</v>
      </c>
      <c r="Q5" s="392" t="s">
        <v>606</v>
      </c>
      <c r="R5" s="392" t="s">
        <v>605</v>
      </c>
      <c r="S5" s="392" t="s">
        <v>606</v>
      </c>
      <c r="T5" s="422" t="s">
        <v>605</v>
      </c>
      <c r="U5" s="422" t="s">
        <v>606</v>
      </c>
      <c r="V5" s="392" t="s">
        <v>605</v>
      </c>
      <c r="W5" s="392" t="s">
        <v>606</v>
      </c>
      <c r="X5" s="630" t="s">
        <v>607</v>
      </c>
    </row>
    <row r="6" spans="1:24" s="105" customFormat="1" ht="9.9" customHeight="1">
      <c r="A6" s="631"/>
      <c r="B6" s="525"/>
      <c r="C6" s="525"/>
      <c r="D6" s="525"/>
      <c r="E6" s="525"/>
      <c r="F6" s="525"/>
      <c r="G6" s="525"/>
      <c r="H6" s="525"/>
      <c r="I6" s="525"/>
      <c r="J6" s="525"/>
      <c r="K6" s="525"/>
      <c r="L6" s="525"/>
      <c r="M6" s="525"/>
      <c r="N6" s="525"/>
      <c r="O6" s="525"/>
      <c r="P6" s="525"/>
      <c r="Q6" s="525"/>
      <c r="R6" s="525"/>
      <c r="S6" s="525"/>
      <c r="T6" s="513"/>
      <c r="U6" s="513"/>
      <c r="V6" s="525"/>
      <c r="W6" s="525"/>
      <c r="X6" s="632"/>
    </row>
    <row r="7" spans="1:24" ht="17.100000000000001" customHeight="1">
      <c r="A7" s="633" t="s">
        <v>24</v>
      </c>
      <c r="B7" s="588">
        <v>359765213</v>
      </c>
      <c r="C7" s="588">
        <v>18118215910</v>
      </c>
      <c r="D7" s="423">
        <v>0</v>
      </c>
      <c r="E7" s="423">
        <v>0</v>
      </c>
      <c r="F7" s="423"/>
      <c r="G7" s="423"/>
      <c r="H7" s="423">
        <v>0</v>
      </c>
      <c r="I7" s="423">
        <v>0</v>
      </c>
      <c r="J7" s="423">
        <v>0</v>
      </c>
      <c r="K7" s="423">
        <v>0</v>
      </c>
      <c r="L7" s="588">
        <v>121375764</v>
      </c>
      <c r="M7" s="588">
        <v>7129801510</v>
      </c>
      <c r="N7" s="588">
        <v>62978684</v>
      </c>
      <c r="O7" s="588">
        <v>3838586380</v>
      </c>
      <c r="P7" s="588">
        <v>60642251</v>
      </c>
      <c r="Q7" s="588">
        <v>3572810110</v>
      </c>
      <c r="R7" s="423">
        <v>0</v>
      </c>
      <c r="S7" s="423">
        <v>0</v>
      </c>
      <c r="T7" s="423">
        <v>0</v>
      </c>
      <c r="U7" s="423">
        <v>0</v>
      </c>
      <c r="V7" s="588">
        <v>604761912</v>
      </c>
      <c r="W7" s="588">
        <v>32659413910</v>
      </c>
      <c r="X7" s="634">
        <v>54</v>
      </c>
    </row>
    <row r="8" spans="1:24" ht="17.100000000000001" customHeight="1">
      <c r="A8" s="633" t="s">
        <v>25</v>
      </c>
      <c r="B8" s="588">
        <v>375480920</v>
      </c>
      <c r="C8" s="588">
        <v>19062161980</v>
      </c>
      <c r="D8" s="423">
        <v>0</v>
      </c>
      <c r="E8" s="423">
        <v>0</v>
      </c>
      <c r="F8" s="423"/>
      <c r="G8" s="423"/>
      <c r="H8" s="423">
        <v>0</v>
      </c>
      <c r="I8" s="423">
        <v>0</v>
      </c>
      <c r="J8" s="423">
        <v>0</v>
      </c>
      <c r="K8" s="423">
        <v>0</v>
      </c>
      <c r="L8" s="588">
        <v>121030823</v>
      </c>
      <c r="M8" s="588">
        <v>7043024400</v>
      </c>
      <c r="N8" s="588">
        <v>63002629</v>
      </c>
      <c r="O8" s="588">
        <v>3784013160</v>
      </c>
      <c r="P8" s="588">
        <v>62880400</v>
      </c>
      <c r="Q8" s="588">
        <v>3803443810</v>
      </c>
      <c r="R8" s="423">
        <v>0</v>
      </c>
      <c r="S8" s="423">
        <v>0</v>
      </c>
      <c r="T8" s="423">
        <v>0</v>
      </c>
      <c r="U8" s="423">
        <v>0</v>
      </c>
      <c r="V8" s="588">
        <v>622394772</v>
      </c>
      <c r="W8" s="588">
        <v>33692643350</v>
      </c>
      <c r="X8" s="634">
        <v>54.13</v>
      </c>
    </row>
    <row r="9" spans="1:24" ht="17.100000000000001" customHeight="1">
      <c r="A9" s="633" t="s">
        <v>26</v>
      </c>
      <c r="B9" s="588">
        <v>424035737</v>
      </c>
      <c r="C9" s="588">
        <v>22046753050</v>
      </c>
      <c r="D9" s="423">
        <v>0</v>
      </c>
      <c r="E9" s="423">
        <v>0</v>
      </c>
      <c r="F9" s="423"/>
      <c r="G9" s="423"/>
      <c r="H9" s="423">
        <v>0</v>
      </c>
      <c r="I9" s="423">
        <v>0</v>
      </c>
      <c r="J9" s="423">
        <v>0</v>
      </c>
      <c r="K9" s="423">
        <v>0</v>
      </c>
      <c r="L9" s="588">
        <v>113349249</v>
      </c>
      <c r="M9" s="588">
        <v>6403800670</v>
      </c>
      <c r="N9" s="588">
        <v>59555666</v>
      </c>
      <c r="O9" s="588">
        <v>3509833780</v>
      </c>
      <c r="P9" s="588">
        <v>55009435</v>
      </c>
      <c r="Q9" s="588">
        <v>3174971160</v>
      </c>
      <c r="R9" s="423">
        <v>0</v>
      </c>
      <c r="S9" s="423">
        <v>0</v>
      </c>
      <c r="T9" s="423">
        <v>0</v>
      </c>
      <c r="U9" s="423">
        <v>0</v>
      </c>
      <c r="V9" s="588">
        <v>651950087</v>
      </c>
      <c r="W9" s="588">
        <v>35135358660</v>
      </c>
      <c r="X9" s="634">
        <v>53.89</v>
      </c>
    </row>
    <row r="10" spans="1:24" ht="17.100000000000001" customHeight="1">
      <c r="A10" s="633" t="s">
        <v>27</v>
      </c>
      <c r="B10" s="588">
        <v>518681814</v>
      </c>
      <c r="C10" s="588">
        <v>26649380560</v>
      </c>
      <c r="D10" s="423">
        <v>0</v>
      </c>
      <c r="E10" s="423">
        <v>0</v>
      </c>
      <c r="F10" s="423"/>
      <c r="G10" s="423"/>
      <c r="H10" s="423">
        <v>0</v>
      </c>
      <c r="I10" s="423">
        <v>0</v>
      </c>
      <c r="J10" s="423">
        <v>0</v>
      </c>
      <c r="K10" s="423">
        <v>0</v>
      </c>
      <c r="L10" s="588">
        <v>114900253</v>
      </c>
      <c r="M10" s="588">
        <v>6614883479</v>
      </c>
      <c r="N10" s="588">
        <v>54472843</v>
      </c>
      <c r="O10" s="588">
        <v>3301776960</v>
      </c>
      <c r="P10" s="588">
        <v>58609012</v>
      </c>
      <c r="Q10" s="588">
        <v>3393001480</v>
      </c>
      <c r="R10" s="423">
        <v>0</v>
      </c>
      <c r="S10" s="423">
        <v>0</v>
      </c>
      <c r="T10" s="423">
        <v>0</v>
      </c>
      <c r="U10" s="423">
        <v>0</v>
      </c>
      <c r="V10" s="588">
        <v>746663922</v>
      </c>
      <c r="W10" s="588">
        <v>39959042479</v>
      </c>
      <c r="X10" s="634">
        <v>53.52</v>
      </c>
    </row>
    <row r="11" spans="1:24" ht="6" customHeight="1">
      <c r="A11" s="633"/>
      <c r="B11" s="588"/>
      <c r="C11" s="588"/>
      <c r="D11" s="423"/>
      <c r="E11" s="423"/>
      <c r="F11" s="423"/>
      <c r="G11" s="423"/>
      <c r="H11" s="423"/>
      <c r="I11" s="423"/>
      <c r="J11" s="423"/>
      <c r="K11" s="423"/>
      <c r="L11" s="588"/>
      <c r="M11" s="588"/>
      <c r="N11" s="588"/>
      <c r="O11" s="588"/>
      <c r="P11" s="588"/>
      <c r="Q11" s="588"/>
      <c r="R11" s="423"/>
      <c r="S11" s="423"/>
      <c r="T11" s="423"/>
      <c r="U11" s="423"/>
      <c r="V11" s="588"/>
      <c r="W11" s="588"/>
      <c r="X11" s="634"/>
    </row>
    <row r="12" spans="1:24" ht="17.100000000000001" customHeight="1">
      <c r="A12" s="633" t="s">
        <v>28</v>
      </c>
      <c r="B12" s="588">
        <v>587998883</v>
      </c>
      <c r="C12" s="588">
        <v>32120895461</v>
      </c>
      <c r="D12" s="423">
        <v>0</v>
      </c>
      <c r="E12" s="423">
        <v>0</v>
      </c>
      <c r="F12" s="423"/>
      <c r="G12" s="423"/>
      <c r="H12" s="423">
        <v>0</v>
      </c>
      <c r="I12" s="423">
        <v>0</v>
      </c>
      <c r="J12" s="423">
        <v>0</v>
      </c>
      <c r="K12" s="423">
        <v>0</v>
      </c>
      <c r="L12" s="588">
        <v>118204413</v>
      </c>
      <c r="M12" s="588">
        <v>7015877374</v>
      </c>
      <c r="N12" s="588">
        <v>47288520</v>
      </c>
      <c r="O12" s="588">
        <v>3164453340</v>
      </c>
      <c r="P12" s="588">
        <v>55204560</v>
      </c>
      <c r="Q12" s="588">
        <v>3512581910</v>
      </c>
      <c r="R12" s="423">
        <v>0</v>
      </c>
      <c r="S12" s="423">
        <v>0</v>
      </c>
      <c r="T12" s="423">
        <v>0</v>
      </c>
      <c r="U12" s="423">
        <v>0</v>
      </c>
      <c r="V12" s="588">
        <v>808696376</v>
      </c>
      <c r="W12" s="588">
        <v>45813808085</v>
      </c>
      <c r="X12" s="634">
        <v>56.65</v>
      </c>
    </row>
    <row r="13" spans="1:24" ht="17.100000000000001" customHeight="1">
      <c r="A13" s="633" t="s">
        <v>29</v>
      </c>
      <c r="B13" s="588">
        <v>638500915</v>
      </c>
      <c r="C13" s="588">
        <v>36354672130</v>
      </c>
      <c r="D13" s="423">
        <v>0</v>
      </c>
      <c r="E13" s="423">
        <v>0</v>
      </c>
      <c r="F13" s="423"/>
      <c r="G13" s="423"/>
      <c r="H13" s="423">
        <v>0</v>
      </c>
      <c r="I13" s="423">
        <v>0</v>
      </c>
      <c r="J13" s="423">
        <v>0</v>
      </c>
      <c r="K13" s="423">
        <v>0</v>
      </c>
      <c r="L13" s="588">
        <v>119960120</v>
      </c>
      <c r="M13" s="588">
        <v>7383699172</v>
      </c>
      <c r="N13" s="588">
        <v>47962800</v>
      </c>
      <c r="O13" s="588">
        <v>3300516940</v>
      </c>
      <c r="P13" s="588">
        <v>58776267</v>
      </c>
      <c r="Q13" s="588">
        <v>3950434630</v>
      </c>
      <c r="R13" s="423">
        <v>0</v>
      </c>
      <c r="S13" s="423">
        <v>0</v>
      </c>
      <c r="T13" s="423">
        <v>0</v>
      </c>
      <c r="U13" s="423">
        <v>0</v>
      </c>
      <c r="V13" s="588">
        <v>865200102</v>
      </c>
      <c r="W13" s="588">
        <v>50989322872</v>
      </c>
      <c r="X13" s="634">
        <v>58.93</v>
      </c>
    </row>
    <row r="14" spans="1:24" ht="17.100000000000001" customHeight="1">
      <c r="A14" s="633" t="s">
        <v>30</v>
      </c>
      <c r="B14" s="588">
        <v>630836578</v>
      </c>
      <c r="C14" s="588">
        <v>38224954820</v>
      </c>
      <c r="D14" s="423">
        <v>0</v>
      </c>
      <c r="E14" s="423">
        <v>0</v>
      </c>
      <c r="F14" s="423"/>
      <c r="G14" s="423"/>
      <c r="H14" s="423">
        <v>0</v>
      </c>
      <c r="I14" s="423">
        <v>0</v>
      </c>
      <c r="J14" s="423">
        <v>0</v>
      </c>
      <c r="K14" s="423">
        <v>0</v>
      </c>
      <c r="L14" s="588">
        <v>103061941</v>
      </c>
      <c r="M14" s="588">
        <v>7367995910</v>
      </c>
      <c r="N14" s="588">
        <v>42203080</v>
      </c>
      <c r="O14" s="588">
        <v>3211703280</v>
      </c>
      <c r="P14" s="588">
        <v>59656677</v>
      </c>
      <c r="Q14" s="588">
        <v>4241506890</v>
      </c>
      <c r="R14" s="423">
        <v>0</v>
      </c>
      <c r="S14" s="423">
        <v>0</v>
      </c>
      <c r="T14" s="423">
        <v>0</v>
      </c>
      <c r="U14" s="423">
        <v>0</v>
      </c>
      <c r="V14" s="588">
        <v>835758276</v>
      </c>
      <c r="W14" s="588">
        <v>53046160900</v>
      </c>
      <c r="X14" s="634">
        <v>63.47</v>
      </c>
    </row>
    <row r="15" spans="1:24" ht="17.100000000000001" customHeight="1">
      <c r="A15" s="633" t="s">
        <v>31</v>
      </c>
      <c r="B15" s="588">
        <v>703873460</v>
      </c>
      <c r="C15" s="588">
        <v>43316638240</v>
      </c>
      <c r="D15" s="423">
        <v>0</v>
      </c>
      <c r="E15" s="423">
        <v>0</v>
      </c>
      <c r="F15" s="423"/>
      <c r="G15" s="423"/>
      <c r="H15" s="423">
        <v>0</v>
      </c>
      <c r="I15" s="423">
        <v>0</v>
      </c>
      <c r="J15" s="423">
        <v>0</v>
      </c>
      <c r="K15" s="423">
        <v>0</v>
      </c>
      <c r="L15" s="588">
        <v>97201863</v>
      </c>
      <c r="M15" s="588">
        <v>7201510160</v>
      </c>
      <c r="N15" s="588">
        <v>43468502</v>
      </c>
      <c r="O15" s="588">
        <v>3222272960</v>
      </c>
      <c r="P15" s="588">
        <v>66530817</v>
      </c>
      <c r="Q15" s="588">
        <v>4564583680</v>
      </c>
      <c r="R15" s="423">
        <v>0</v>
      </c>
      <c r="S15" s="423">
        <v>0</v>
      </c>
      <c r="T15" s="423">
        <v>0</v>
      </c>
      <c r="U15" s="423">
        <v>0</v>
      </c>
      <c r="V15" s="588">
        <v>911074642</v>
      </c>
      <c r="W15" s="588">
        <v>58305005040</v>
      </c>
      <c r="X15" s="634">
        <v>64</v>
      </c>
    </row>
    <row r="16" spans="1:24" ht="17.100000000000001" customHeight="1">
      <c r="A16" s="633" t="s">
        <v>32</v>
      </c>
      <c r="B16" s="589">
        <v>737393709</v>
      </c>
      <c r="C16" s="589">
        <v>48060751390</v>
      </c>
      <c r="D16" s="423">
        <v>0</v>
      </c>
      <c r="E16" s="423">
        <v>0</v>
      </c>
      <c r="F16" s="423"/>
      <c r="G16" s="423"/>
      <c r="H16" s="423">
        <v>0</v>
      </c>
      <c r="I16" s="423">
        <v>0</v>
      </c>
      <c r="J16" s="423">
        <v>0</v>
      </c>
      <c r="K16" s="423">
        <v>0</v>
      </c>
      <c r="L16" s="589">
        <v>96270149</v>
      </c>
      <c r="M16" s="589">
        <v>7606333500</v>
      </c>
      <c r="N16" s="589">
        <v>46352160</v>
      </c>
      <c r="O16" s="589">
        <v>3671592910</v>
      </c>
      <c r="P16" s="589">
        <v>70589057</v>
      </c>
      <c r="Q16" s="589">
        <v>5087965790</v>
      </c>
      <c r="R16" s="423">
        <v>0</v>
      </c>
      <c r="S16" s="423">
        <v>0</v>
      </c>
      <c r="T16" s="423">
        <v>0</v>
      </c>
      <c r="U16" s="423">
        <v>0</v>
      </c>
      <c r="V16" s="589">
        <v>950605075</v>
      </c>
      <c r="W16" s="589">
        <v>64426643590</v>
      </c>
      <c r="X16" s="634">
        <v>67.77</v>
      </c>
    </row>
    <row r="17" spans="1:24" ht="6" customHeight="1">
      <c r="A17" s="633"/>
      <c r="B17" s="589"/>
      <c r="C17" s="589"/>
      <c r="D17" s="423"/>
      <c r="E17" s="423"/>
      <c r="F17" s="423"/>
      <c r="G17" s="423"/>
      <c r="H17" s="423"/>
      <c r="I17" s="423"/>
      <c r="J17" s="423"/>
      <c r="K17" s="423"/>
      <c r="L17" s="589"/>
      <c r="M17" s="589"/>
      <c r="N17" s="589"/>
      <c r="O17" s="589"/>
      <c r="P17" s="589"/>
      <c r="Q17" s="589"/>
      <c r="R17" s="423"/>
      <c r="S17" s="423"/>
      <c r="T17" s="423"/>
      <c r="U17" s="423"/>
      <c r="V17" s="589"/>
      <c r="W17" s="589"/>
      <c r="X17" s="634"/>
    </row>
    <row r="18" spans="1:24" ht="17.100000000000001" customHeight="1">
      <c r="A18" s="633" t="s">
        <v>23</v>
      </c>
      <c r="B18" s="588">
        <v>739294366</v>
      </c>
      <c r="C18" s="588">
        <v>50322585780</v>
      </c>
      <c r="D18" s="423">
        <v>0</v>
      </c>
      <c r="E18" s="423">
        <v>0</v>
      </c>
      <c r="F18" s="423"/>
      <c r="G18" s="423"/>
      <c r="H18" s="423">
        <v>0</v>
      </c>
      <c r="I18" s="423">
        <v>0</v>
      </c>
      <c r="J18" s="423">
        <v>0</v>
      </c>
      <c r="K18" s="423">
        <v>0</v>
      </c>
      <c r="L18" s="588">
        <v>92498002</v>
      </c>
      <c r="M18" s="588">
        <v>7677897760</v>
      </c>
      <c r="N18" s="588">
        <v>52236519</v>
      </c>
      <c r="O18" s="588">
        <v>4162327370</v>
      </c>
      <c r="P18" s="588">
        <v>70658331</v>
      </c>
      <c r="Q18" s="588">
        <v>5225037979</v>
      </c>
      <c r="R18" s="423">
        <v>0</v>
      </c>
      <c r="S18" s="423">
        <v>0</v>
      </c>
      <c r="T18" s="423">
        <v>0</v>
      </c>
      <c r="U18" s="423">
        <v>0</v>
      </c>
      <c r="V18" s="588">
        <v>954687218</v>
      </c>
      <c r="W18" s="588">
        <v>67387848889</v>
      </c>
      <c r="X18" s="634">
        <v>70.59</v>
      </c>
    </row>
    <row r="19" spans="1:24" s="113" customFormat="1" ht="17.100000000000001" customHeight="1">
      <c r="A19" s="635" t="s">
        <v>33</v>
      </c>
      <c r="B19" s="588">
        <v>720707433</v>
      </c>
      <c r="C19" s="588">
        <v>50386377800</v>
      </c>
      <c r="D19" s="423">
        <v>0</v>
      </c>
      <c r="E19" s="423">
        <v>0</v>
      </c>
      <c r="F19" s="423"/>
      <c r="G19" s="423"/>
      <c r="H19" s="423">
        <v>0</v>
      </c>
      <c r="I19" s="423">
        <v>0</v>
      </c>
      <c r="J19" s="423">
        <v>0</v>
      </c>
      <c r="K19" s="423">
        <v>0</v>
      </c>
      <c r="L19" s="588">
        <v>99125006</v>
      </c>
      <c r="M19" s="588">
        <v>8417159833</v>
      </c>
      <c r="N19" s="588">
        <v>52417440</v>
      </c>
      <c r="O19" s="588">
        <v>4343302040</v>
      </c>
      <c r="P19" s="588">
        <v>65249949</v>
      </c>
      <c r="Q19" s="588">
        <v>5003510734</v>
      </c>
      <c r="R19" s="423">
        <v>0</v>
      </c>
      <c r="S19" s="423">
        <v>0</v>
      </c>
      <c r="T19" s="423">
        <v>0</v>
      </c>
      <c r="U19" s="423">
        <v>0</v>
      </c>
      <c r="V19" s="588">
        <v>937499828</v>
      </c>
      <c r="W19" s="588">
        <v>68150350407</v>
      </c>
      <c r="X19" s="634">
        <v>72.69</v>
      </c>
    </row>
    <row r="20" spans="1:24" s="113" customFormat="1" ht="16.5" customHeight="1">
      <c r="A20" s="635" t="s">
        <v>34</v>
      </c>
      <c r="B20" s="588">
        <v>734912038</v>
      </c>
      <c r="C20" s="588">
        <v>51062283860</v>
      </c>
      <c r="D20" s="588">
        <v>734912038</v>
      </c>
      <c r="E20" s="588">
        <v>51062283860</v>
      </c>
      <c r="F20" s="588"/>
      <c r="G20" s="588"/>
      <c r="H20" s="588">
        <v>734912038</v>
      </c>
      <c r="I20" s="588">
        <v>51062283860</v>
      </c>
      <c r="J20" s="588">
        <v>734912038</v>
      </c>
      <c r="K20" s="590">
        <v>51062283860</v>
      </c>
      <c r="L20" s="588">
        <v>93954030</v>
      </c>
      <c r="M20" s="588">
        <v>8779803470</v>
      </c>
      <c r="N20" s="588">
        <v>60089896</v>
      </c>
      <c r="O20" s="588">
        <v>4829038790</v>
      </c>
      <c r="P20" s="588">
        <v>67665412</v>
      </c>
      <c r="Q20" s="588">
        <v>5266074690</v>
      </c>
      <c r="R20" s="423">
        <v>0</v>
      </c>
      <c r="S20" s="423">
        <v>0</v>
      </c>
      <c r="T20" s="423">
        <v>0</v>
      </c>
      <c r="U20" s="423">
        <v>0</v>
      </c>
      <c r="V20" s="588">
        <v>956621376</v>
      </c>
      <c r="W20" s="588">
        <v>69937200810</v>
      </c>
      <c r="X20" s="634">
        <v>73.11</v>
      </c>
    </row>
    <row r="21" spans="1:24" ht="17.100000000000001" customHeight="1">
      <c r="A21" s="633" t="s">
        <v>22</v>
      </c>
      <c r="B21" s="589">
        <v>822774494</v>
      </c>
      <c r="C21" s="589">
        <v>52090417794</v>
      </c>
      <c r="D21" s="589">
        <v>268211648</v>
      </c>
      <c r="E21" s="589">
        <v>22747351910</v>
      </c>
      <c r="F21" s="589"/>
      <c r="G21" s="589"/>
      <c r="H21" s="589">
        <v>80080750</v>
      </c>
      <c r="I21" s="589">
        <v>6997417490</v>
      </c>
      <c r="J21" s="589">
        <v>32737254</v>
      </c>
      <c r="K21" s="589">
        <v>3773235860</v>
      </c>
      <c r="L21" s="589">
        <v>101335444</v>
      </c>
      <c r="M21" s="589">
        <v>8600736192</v>
      </c>
      <c r="N21" s="589">
        <v>36482309</v>
      </c>
      <c r="O21" s="589">
        <v>3433130299</v>
      </c>
      <c r="P21" s="589">
        <v>66393497</v>
      </c>
      <c r="Q21" s="589">
        <v>5271686670</v>
      </c>
      <c r="R21" s="423">
        <v>0</v>
      </c>
      <c r="S21" s="423">
        <v>0</v>
      </c>
      <c r="T21" s="423">
        <v>0</v>
      </c>
      <c r="U21" s="423">
        <v>0</v>
      </c>
      <c r="V21" s="589">
        <v>1408015396</v>
      </c>
      <c r="W21" s="589">
        <v>102913976215</v>
      </c>
      <c r="X21" s="634">
        <v>73.091513421917156</v>
      </c>
    </row>
    <row r="22" spans="1:24" s="113" customFormat="1" ht="17.100000000000001" customHeight="1">
      <c r="A22" s="635" t="s">
        <v>608</v>
      </c>
      <c r="B22" s="588">
        <v>886973741</v>
      </c>
      <c r="C22" s="588">
        <v>59792877678</v>
      </c>
      <c r="D22" s="588">
        <v>369771668</v>
      </c>
      <c r="E22" s="588">
        <v>29068211737</v>
      </c>
      <c r="F22" s="588"/>
      <c r="G22" s="588"/>
      <c r="H22" s="588">
        <v>128925903</v>
      </c>
      <c r="I22" s="588">
        <v>9807865358</v>
      </c>
      <c r="J22" s="588">
        <v>65705625</v>
      </c>
      <c r="K22" s="588">
        <v>5915011590</v>
      </c>
      <c r="L22" s="588">
        <v>97676329</v>
      </c>
      <c r="M22" s="588">
        <v>8273839881</v>
      </c>
      <c r="N22" s="588">
        <v>26906680</v>
      </c>
      <c r="O22" s="588">
        <v>2724899753</v>
      </c>
      <c r="P22" s="588">
        <v>69078972</v>
      </c>
      <c r="Q22" s="588">
        <v>5418469772</v>
      </c>
      <c r="R22" s="423">
        <v>0</v>
      </c>
      <c r="S22" s="423">
        <v>0</v>
      </c>
      <c r="T22" s="423">
        <v>0</v>
      </c>
      <c r="U22" s="423">
        <v>0</v>
      </c>
      <c r="V22" s="588">
        <v>1645038918</v>
      </c>
      <c r="W22" s="588">
        <v>121001175769</v>
      </c>
      <c r="X22" s="634">
        <v>73.091513421917156</v>
      </c>
    </row>
    <row r="23" spans="1:24" s="113" customFormat="1" ht="6" customHeight="1">
      <c r="A23" s="635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88"/>
      <c r="P23" s="588"/>
      <c r="Q23" s="588"/>
      <c r="R23" s="423"/>
      <c r="S23" s="423"/>
      <c r="T23" s="423"/>
      <c r="U23" s="423"/>
      <c r="V23" s="588"/>
      <c r="W23" s="588"/>
      <c r="X23" s="634"/>
    </row>
    <row r="24" spans="1:24" s="113" customFormat="1" ht="17.100000000000001" customHeight="1">
      <c r="A24" s="635" t="s">
        <v>35</v>
      </c>
      <c r="B24" s="588">
        <v>864607192</v>
      </c>
      <c r="C24" s="588">
        <v>59019440662</v>
      </c>
      <c r="D24" s="588">
        <v>375011509</v>
      </c>
      <c r="E24" s="588">
        <v>29303806910</v>
      </c>
      <c r="F24" s="588"/>
      <c r="G24" s="588"/>
      <c r="H24" s="588">
        <v>137273680</v>
      </c>
      <c r="I24" s="588">
        <v>10423025780</v>
      </c>
      <c r="J24" s="588">
        <v>86016991</v>
      </c>
      <c r="K24" s="588">
        <v>7041567967</v>
      </c>
      <c r="L24" s="588">
        <v>114983419</v>
      </c>
      <c r="M24" s="588">
        <v>9326493423</v>
      </c>
      <c r="N24" s="588">
        <v>27628700</v>
      </c>
      <c r="O24" s="588">
        <v>2676202751</v>
      </c>
      <c r="P24" s="588">
        <v>73285640</v>
      </c>
      <c r="Q24" s="588">
        <v>5916714260</v>
      </c>
      <c r="R24" s="423">
        <v>0</v>
      </c>
      <c r="S24" s="423">
        <v>0</v>
      </c>
      <c r="T24" s="423">
        <v>0</v>
      </c>
      <c r="U24" s="423">
        <v>0</v>
      </c>
      <c r="V24" s="588">
        <v>1678807131</v>
      </c>
      <c r="W24" s="588">
        <v>123707251753</v>
      </c>
      <c r="X24" s="634">
        <v>73.687590116032212</v>
      </c>
    </row>
    <row r="25" spans="1:24" s="113" customFormat="1" ht="17.100000000000001" customHeight="1">
      <c r="A25" s="636" t="s">
        <v>609</v>
      </c>
      <c r="B25" s="424">
        <v>895643981</v>
      </c>
      <c r="C25" s="424">
        <v>61284792896</v>
      </c>
      <c r="D25" s="424">
        <v>390974006</v>
      </c>
      <c r="E25" s="424">
        <v>30669001188</v>
      </c>
      <c r="F25" s="424"/>
      <c r="G25" s="424"/>
      <c r="H25" s="424">
        <v>178200960</v>
      </c>
      <c r="I25" s="424">
        <v>14209126520</v>
      </c>
      <c r="J25" s="424">
        <v>91624960</v>
      </c>
      <c r="K25" s="424">
        <v>7669277730</v>
      </c>
      <c r="L25" s="424">
        <v>102970273</v>
      </c>
      <c r="M25" s="424">
        <v>8696751090</v>
      </c>
      <c r="N25" s="424">
        <v>26963471</v>
      </c>
      <c r="O25" s="424">
        <v>2672606430</v>
      </c>
      <c r="P25" s="424">
        <v>75614319</v>
      </c>
      <c r="Q25" s="424">
        <v>6353353530</v>
      </c>
      <c r="R25" s="423">
        <v>0</v>
      </c>
      <c r="S25" s="423">
        <v>0</v>
      </c>
      <c r="T25" s="423">
        <v>0</v>
      </c>
      <c r="U25" s="423">
        <v>0</v>
      </c>
      <c r="V25" s="425">
        <v>1761991970</v>
      </c>
      <c r="W25" s="425">
        <v>131554909384</v>
      </c>
      <c r="X25" s="637">
        <v>74.662604384059705</v>
      </c>
    </row>
    <row r="26" spans="1:24" s="113" customFormat="1" ht="17.100000000000001" customHeight="1">
      <c r="A26" s="636" t="s">
        <v>610</v>
      </c>
      <c r="B26" s="424">
        <v>902477435</v>
      </c>
      <c r="C26" s="424">
        <v>62251254160</v>
      </c>
      <c r="D26" s="424">
        <v>417015282</v>
      </c>
      <c r="E26" s="424">
        <v>32893623572</v>
      </c>
      <c r="F26" s="424"/>
      <c r="G26" s="424"/>
      <c r="H26" s="424">
        <v>190616640</v>
      </c>
      <c r="I26" s="424">
        <v>15249864700</v>
      </c>
      <c r="J26" s="424">
        <v>94720080</v>
      </c>
      <c r="K26" s="424">
        <v>7821231710</v>
      </c>
      <c r="L26" s="424">
        <v>105965869</v>
      </c>
      <c r="M26" s="424">
        <v>9022417190</v>
      </c>
      <c r="N26" s="424">
        <v>26331120</v>
      </c>
      <c r="O26" s="424">
        <v>2694431410</v>
      </c>
      <c r="P26" s="424">
        <v>62484864</v>
      </c>
      <c r="Q26" s="424">
        <v>5089923893.2924604</v>
      </c>
      <c r="R26" s="423">
        <v>0</v>
      </c>
      <c r="S26" s="423">
        <v>0</v>
      </c>
      <c r="T26" s="423">
        <v>0</v>
      </c>
      <c r="U26" s="423">
        <v>0</v>
      </c>
      <c r="V26" s="425">
        <v>1799611290</v>
      </c>
      <c r="W26" s="425">
        <v>135022746635.29247</v>
      </c>
      <c r="X26" s="637">
        <v>75.028839497496406</v>
      </c>
    </row>
    <row r="27" spans="1:24" s="113" customFormat="1" ht="13.5" customHeight="1">
      <c r="A27" s="636" t="s">
        <v>44</v>
      </c>
      <c r="B27" s="424">
        <v>884260999</v>
      </c>
      <c r="C27" s="424">
        <v>61466427631</v>
      </c>
      <c r="D27" s="424">
        <v>481028706</v>
      </c>
      <c r="E27" s="424">
        <v>35687463760</v>
      </c>
      <c r="F27" s="424"/>
      <c r="G27" s="424"/>
      <c r="H27" s="424">
        <v>189528890</v>
      </c>
      <c r="I27" s="424">
        <v>15234060000</v>
      </c>
      <c r="J27" s="424">
        <v>98614320</v>
      </c>
      <c r="K27" s="424">
        <v>8352334920</v>
      </c>
      <c r="L27" s="424">
        <v>82265635</v>
      </c>
      <c r="M27" s="424">
        <v>7589976549</v>
      </c>
      <c r="N27" s="424">
        <v>25271697</v>
      </c>
      <c r="O27" s="424">
        <v>2731512780</v>
      </c>
      <c r="P27" s="424">
        <v>77651406</v>
      </c>
      <c r="Q27" s="424">
        <v>6626727880.3000011</v>
      </c>
      <c r="R27" s="424">
        <v>17901282</v>
      </c>
      <c r="S27" s="424">
        <v>1773510340</v>
      </c>
      <c r="T27" s="423">
        <v>0</v>
      </c>
      <c r="U27" s="423">
        <v>0</v>
      </c>
      <c r="V27" s="425">
        <v>1856522935</v>
      </c>
      <c r="W27" s="425">
        <v>139462013860.29999</v>
      </c>
      <c r="X27" s="637">
        <v>75.120005915951694</v>
      </c>
    </row>
    <row r="28" spans="1:24" s="113" customFormat="1" ht="13.5" customHeight="1">
      <c r="A28" s="636" t="s">
        <v>611</v>
      </c>
      <c r="B28" s="424">
        <v>921781782</v>
      </c>
      <c r="C28" s="424">
        <v>68343534960</v>
      </c>
      <c r="D28" s="424">
        <v>558808165</v>
      </c>
      <c r="E28" s="424">
        <v>46308208460</v>
      </c>
      <c r="F28" s="424"/>
      <c r="G28" s="424"/>
      <c r="H28" s="424">
        <v>192141254</v>
      </c>
      <c r="I28" s="424">
        <v>16200000980</v>
      </c>
      <c r="J28" s="424">
        <v>96711556</v>
      </c>
      <c r="K28" s="424">
        <v>8506232500</v>
      </c>
      <c r="L28" s="424">
        <v>74868477</v>
      </c>
      <c r="M28" s="424">
        <v>7110925470</v>
      </c>
      <c r="N28" s="424">
        <v>18516480</v>
      </c>
      <c r="O28" s="424">
        <v>1957840390</v>
      </c>
      <c r="P28" s="424">
        <v>84026028</v>
      </c>
      <c r="Q28" s="424">
        <v>7912966770</v>
      </c>
      <c r="R28" s="424">
        <v>18357863</v>
      </c>
      <c r="S28" s="424">
        <v>1861248130</v>
      </c>
      <c r="T28" s="423">
        <v>0</v>
      </c>
      <c r="U28" s="423">
        <v>0</v>
      </c>
      <c r="V28" s="425">
        <v>1965211605</v>
      </c>
      <c r="W28" s="425">
        <v>158200957660</v>
      </c>
      <c r="X28" s="637">
        <v>80.5007243278</v>
      </c>
    </row>
    <row r="29" spans="1:24" s="113" customFormat="1" ht="13.5" customHeight="1">
      <c r="A29" s="636"/>
      <c r="B29" s="424"/>
      <c r="C29" s="424"/>
      <c r="D29" s="42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3"/>
      <c r="U29" s="423"/>
      <c r="V29" s="425"/>
      <c r="W29" s="425"/>
      <c r="X29" s="637"/>
    </row>
    <row r="30" spans="1:24" s="113" customFormat="1" ht="13.5" customHeight="1">
      <c r="A30" s="636" t="s">
        <v>612</v>
      </c>
      <c r="B30" s="423">
        <v>1009608983</v>
      </c>
      <c r="C30" s="423">
        <v>79521835303</v>
      </c>
      <c r="D30" s="423">
        <v>741337434</v>
      </c>
      <c r="E30" s="423">
        <v>64927031702</v>
      </c>
      <c r="F30" s="423"/>
      <c r="G30" s="423"/>
      <c r="H30" s="423">
        <v>141838191</v>
      </c>
      <c r="I30" s="423">
        <v>14258327240</v>
      </c>
      <c r="J30" s="423">
        <v>105490355</v>
      </c>
      <c r="K30" s="423">
        <v>9996932990</v>
      </c>
      <c r="L30" s="423">
        <v>72262129</v>
      </c>
      <c r="M30" s="423">
        <v>7131080715</v>
      </c>
      <c r="N30" s="424">
        <v>17830560</v>
      </c>
      <c r="O30" s="424">
        <v>2053085430</v>
      </c>
      <c r="P30" s="424">
        <v>78454804</v>
      </c>
      <c r="Q30" s="424">
        <v>8057996994</v>
      </c>
      <c r="R30" s="424">
        <v>16172240</v>
      </c>
      <c r="S30" s="424">
        <v>1829185320</v>
      </c>
      <c r="T30" s="423">
        <v>0</v>
      </c>
      <c r="U30" s="423">
        <v>0</v>
      </c>
      <c r="V30" s="425">
        <v>2182994696</v>
      </c>
      <c r="W30" s="425">
        <v>187775475694</v>
      </c>
      <c r="X30" s="637">
        <v>86.017376055960881</v>
      </c>
    </row>
    <row r="31" spans="1:24" s="113" customFormat="1" ht="13.5" customHeight="1">
      <c r="A31" s="636" t="s">
        <v>79</v>
      </c>
      <c r="B31" s="423">
        <v>989301265</v>
      </c>
      <c r="C31" s="423">
        <v>89666213283</v>
      </c>
      <c r="D31" s="423">
        <v>740746813</v>
      </c>
      <c r="E31" s="423">
        <v>74707110997.209625</v>
      </c>
      <c r="F31" s="423"/>
      <c r="G31" s="423"/>
      <c r="H31" s="423">
        <v>136602991</v>
      </c>
      <c r="I31" s="423">
        <v>14859634474</v>
      </c>
      <c r="J31" s="423">
        <v>103262320</v>
      </c>
      <c r="K31" s="423">
        <v>11177647100</v>
      </c>
      <c r="L31" s="423">
        <v>80389048</v>
      </c>
      <c r="M31" s="423">
        <v>7884612159</v>
      </c>
      <c r="N31" s="424">
        <v>17454209</v>
      </c>
      <c r="O31" s="424">
        <v>2358482900</v>
      </c>
      <c r="P31" s="424">
        <v>8954819</v>
      </c>
      <c r="Q31" s="424">
        <v>979636199</v>
      </c>
      <c r="R31" s="424">
        <v>13097710</v>
      </c>
      <c r="S31" s="424">
        <v>1709701360</v>
      </c>
      <c r="T31" s="423">
        <v>0</v>
      </c>
      <c r="U31" s="423">
        <v>0</v>
      </c>
      <c r="V31" s="425">
        <v>2089809175</v>
      </c>
      <c r="W31" s="425">
        <v>203343038472.20963</v>
      </c>
      <c r="X31" s="637">
        <v>97.302203906827827</v>
      </c>
    </row>
    <row r="32" spans="1:24" s="113" customFormat="1" ht="13.5" customHeight="1">
      <c r="A32" s="636" t="s">
        <v>85</v>
      </c>
      <c r="B32" s="423">
        <v>981225563</v>
      </c>
      <c r="C32" s="423">
        <v>98426652293</v>
      </c>
      <c r="D32" s="423">
        <v>789405268</v>
      </c>
      <c r="E32" s="423">
        <v>90904865449</v>
      </c>
      <c r="F32" s="423"/>
      <c r="G32" s="423"/>
      <c r="H32" s="423">
        <v>156441924</v>
      </c>
      <c r="I32" s="423">
        <v>20553850170</v>
      </c>
      <c r="J32" s="423">
        <v>105840000</v>
      </c>
      <c r="K32" s="423">
        <v>13394991070</v>
      </c>
      <c r="L32" s="424">
        <v>85950418</v>
      </c>
      <c r="M32" s="424">
        <v>10583032959</v>
      </c>
      <c r="N32" s="424">
        <v>15581760</v>
      </c>
      <c r="O32" s="424">
        <v>2560422760</v>
      </c>
      <c r="P32" s="424">
        <v>53728626</v>
      </c>
      <c r="Q32" s="424">
        <v>7716019370</v>
      </c>
      <c r="R32" s="424">
        <v>18429513</v>
      </c>
      <c r="S32" s="424">
        <v>2690798530</v>
      </c>
      <c r="T32" s="423">
        <v>39846236</v>
      </c>
      <c r="U32" s="423">
        <v>5843881160</v>
      </c>
      <c r="V32" s="591">
        <v>2246449308</v>
      </c>
      <c r="W32" s="591">
        <v>252674513761</v>
      </c>
      <c r="X32" s="637">
        <v>111.92969729488937</v>
      </c>
    </row>
    <row r="33" spans="1:31" s="113" customFormat="1" ht="15" customHeight="1">
      <c r="A33" s="636" t="s">
        <v>613</v>
      </c>
      <c r="B33" s="424">
        <v>941874297</v>
      </c>
      <c r="C33" s="424">
        <v>110303013200</v>
      </c>
      <c r="D33" s="424">
        <v>779101484</v>
      </c>
      <c r="E33" s="424">
        <v>101081591620</v>
      </c>
      <c r="F33" s="424"/>
      <c r="G33" s="424"/>
      <c r="H33" s="424">
        <v>162807791</v>
      </c>
      <c r="I33" s="424">
        <v>23699794127</v>
      </c>
      <c r="J33" s="424">
        <v>113575950</v>
      </c>
      <c r="K33" s="424">
        <v>15933038320</v>
      </c>
      <c r="L33" s="424">
        <v>89153050</v>
      </c>
      <c r="M33" s="424">
        <v>12516213000</v>
      </c>
      <c r="N33" s="424">
        <v>12896746</v>
      </c>
      <c r="O33" s="424">
        <v>2683335180</v>
      </c>
      <c r="P33" s="424">
        <v>49344412</v>
      </c>
      <c r="Q33" s="424">
        <v>8355846880</v>
      </c>
      <c r="R33" s="424">
        <v>24318540</v>
      </c>
      <c r="S33" s="424">
        <v>3967941410</v>
      </c>
      <c r="T33" s="424">
        <v>35701364</v>
      </c>
      <c r="U33" s="424">
        <v>5366256280</v>
      </c>
      <c r="V33" s="591">
        <v>2208773634</v>
      </c>
      <c r="W33" s="591">
        <v>283907030017</v>
      </c>
      <c r="X33" s="637">
        <v>128.53604626874136</v>
      </c>
    </row>
    <row r="34" spans="1:31" s="113" customFormat="1" ht="15" customHeight="1">
      <c r="A34" s="636" t="s">
        <v>614</v>
      </c>
      <c r="B34" s="424">
        <v>848469327</v>
      </c>
      <c r="C34" s="424">
        <v>105786901723</v>
      </c>
      <c r="D34" s="424">
        <v>788720881.33190501</v>
      </c>
      <c r="E34" s="424">
        <v>103306705041.70406</v>
      </c>
      <c r="F34" s="424">
        <v>49759640</v>
      </c>
      <c r="G34" s="424">
        <v>8551376500.5895119</v>
      </c>
      <c r="H34" s="424">
        <v>152560056</v>
      </c>
      <c r="I34" s="424">
        <v>24105270000</v>
      </c>
      <c r="J34" s="424">
        <v>102724227</v>
      </c>
      <c r="K34" s="424">
        <v>16005985780</v>
      </c>
      <c r="L34" s="424">
        <v>91072988</v>
      </c>
      <c r="M34" s="424">
        <v>14026823829.350788</v>
      </c>
      <c r="N34" s="424">
        <v>15676502</v>
      </c>
      <c r="O34" s="424">
        <v>2745132510</v>
      </c>
      <c r="P34" s="424">
        <v>49666578</v>
      </c>
      <c r="Q34" s="424">
        <v>8446064760</v>
      </c>
      <c r="R34" s="424">
        <v>26440271</v>
      </c>
      <c r="S34" s="424">
        <v>4545777310</v>
      </c>
      <c r="T34" s="424">
        <v>52278520</v>
      </c>
      <c r="U34" s="424">
        <v>7484625140</v>
      </c>
      <c r="V34" s="591">
        <v>2177368990.3319049</v>
      </c>
      <c r="W34" s="591">
        <v>295004662594.64435</v>
      </c>
      <c r="X34" s="637">
        <v>135.48675667952617</v>
      </c>
    </row>
    <row r="35" spans="1:31" s="483" customFormat="1" ht="17.100000000000001" customHeight="1">
      <c r="A35" s="636" t="s">
        <v>615</v>
      </c>
      <c r="B35" s="423">
        <v>871334247.77999997</v>
      </c>
      <c r="C35" s="423">
        <v>109945461690.8313</v>
      </c>
      <c r="D35" s="423">
        <v>761132045.19800007</v>
      </c>
      <c r="E35" s="423">
        <v>104979990410.92409</v>
      </c>
      <c r="F35" s="423">
        <v>74282260</v>
      </c>
      <c r="G35" s="423">
        <v>10245463966.075911</v>
      </c>
      <c r="H35" s="423">
        <v>158047381</v>
      </c>
      <c r="I35" s="423">
        <v>24995463584.805096</v>
      </c>
      <c r="J35" s="423">
        <v>105315360</v>
      </c>
      <c r="K35" s="423">
        <v>16364598350</v>
      </c>
      <c r="L35" s="423">
        <v>87469930</v>
      </c>
      <c r="M35" s="423">
        <v>13581029908</v>
      </c>
      <c r="N35" s="423">
        <v>12522811.967443593</v>
      </c>
      <c r="O35" s="423">
        <v>2286810772.4688144</v>
      </c>
      <c r="P35" s="423">
        <v>39675000.032556407</v>
      </c>
      <c r="Q35" s="423">
        <v>7245115370.8947706</v>
      </c>
      <c r="R35" s="423">
        <v>21427280</v>
      </c>
      <c r="S35" s="423">
        <v>3964485300</v>
      </c>
      <c r="T35" s="423">
        <v>53056920</v>
      </c>
      <c r="U35" s="423">
        <v>8249789720</v>
      </c>
      <c r="V35" s="482">
        <v>2184263235.9779997</v>
      </c>
      <c r="W35" s="482">
        <v>301858209074</v>
      </c>
      <c r="X35" s="638">
        <v>138.19680892941622</v>
      </c>
      <c r="Z35" s="1137"/>
      <c r="AA35" s="1137"/>
      <c r="AB35" s="1137"/>
      <c r="AC35" s="1137"/>
      <c r="AD35" s="1137"/>
      <c r="AE35" s="1137"/>
    </row>
    <row r="36" spans="1:31" s="815" customFormat="1" ht="16.5" customHeight="1">
      <c r="A36" s="843" t="s">
        <v>681</v>
      </c>
      <c r="B36" s="828">
        <v>956550720</v>
      </c>
      <c r="C36" s="828">
        <v>114822681666</v>
      </c>
      <c r="D36" s="828">
        <v>988309713</v>
      </c>
      <c r="E36" s="828">
        <v>130624886580</v>
      </c>
      <c r="F36" s="828">
        <v>100077977.94999999</v>
      </c>
      <c r="G36" s="828">
        <v>14560942815.781002</v>
      </c>
      <c r="H36" s="828">
        <v>196150726</v>
      </c>
      <c r="I36" s="828">
        <v>28889141907</v>
      </c>
      <c r="J36" s="828">
        <v>115889639</v>
      </c>
      <c r="K36" s="828">
        <v>17199039790</v>
      </c>
      <c r="L36" s="828">
        <v>98868600</v>
      </c>
      <c r="M36" s="828">
        <v>14504475562</v>
      </c>
      <c r="N36" s="828">
        <v>12541007</v>
      </c>
      <c r="O36" s="828">
        <v>2470261660</v>
      </c>
      <c r="P36" s="828">
        <v>34603112</v>
      </c>
      <c r="Q36" s="828">
        <v>6117454040</v>
      </c>
      <c r="R36" s="828">
        <v>20542480</v>
      </c>
      <c r="S36" s="828">
        <v>3632283070</v>
      </c>
      <c r="T36" s="828">
        <v>65970380</v>
      </c>
      <c r="U36" s="828">
        <v>10581579380</v>
      </c>
      <c r="V36" s="828">
        <v>2589504354.9500003</v>
      </c>
      <c r="W36" s="828">
        <v>343402746470.78101</v>
      </c>
      <c r="X36" s="844">
        <v>132.6133110432292</v>
      </c>
      <c r="Z36" s="833"/>
      <c r="AA36" s="833"/>
      <c r="AB36" s="833"/>
      <c r="AC36" s="833"/>
      <c r="AD36" s="833"/>
      <c r="AE36" s="833"/>
    </row>
    <row r="37" spans="1:31" s="815" customFormat="1" ht="17.100000000000001" customHeight="1">
      <c r="A37" s="845" t="s">
        <v>991</v>
      </c>
      <c r="B37" s="838">
        <v>966542385</v>
      </c>
      <c r="C37" s="838">
        <v>119677741917</v>
      </c>
      <c r="D37" s="838">
        <v>992100691</v>
      </c>
      <c r="E37" s="838">
        <v>135697740330</v>
      </c>
      <c r="F37" s="838">
        <v>102948421</v>
      </c>
      <c r="G37" s="838">
        <v>15789561556</v>
      </c>
      <c r="H37" s="838">
        <v>371366243</v>
      </c>
      <c r="I37" s="838">
        <v>56453829710</v>
      </c>
      <c r="J37" s="838">
        <v>120783150</v>
      </c>
      <c r="K37" s="838">
        <v>17648114430</v>
      </c>
      <c r="L37" s="838">
        <v>45414542</v>
      </c>
      <c r="M37" s="838">
        <v>7647663554</v>
      </c>
      <c r="N37" s="838">
        <v>10916640</v>
      </c>
      <c r="O37" s="838">
        <v>2464599600</v>
      </c>
      <c r="P37" s="838">
        <v>1725942</v>
      </c>
      <c r="Q37" s="838">
        <v>262028568</v>
      </c>
      <c r="R37" s="838">
        <v>18655240</v>
      </c>
      <c r="S37" s="838">
        <v>3461990710</v>
      </c>
      <c r="T37" s="838">
        <v>66783640</v>
      </c>
      <c r="U37" s="838">
        <v>11188824070</v>
      </c>
      <c r="V37" s="838">
        <v>2697236894</v>
      </c>
      <c r="W37" s="838">
        <v>370292094445</v>
      </c>
      <c r="X37" s="846">
        <v>137.29</v>
      </c>
      <c r="Z37" s="833"/>
      <c r="AA37" s="833"/>
      <c r="AB37" s="833"/>
      <c r="AC37" s="833"/>
      <c r="AD37" s="833"/>
      <c r="AE37" s="833"/>
    </row>
    <row r="38" spans="1:31" s="248" customFormat="1" ht="17.100000000000001" customHeight="1">
      <c r="A38" s="841">
        <v>1</v>
      </c>
      <c r="B38" s="829">
        <v>95806290</v>
      </c>
      <c r="C38" s="829">
        <v>12361653604</v>
      </c>
      <c r="D38" s="829">
        <v>89632378</v>
      </c>
      <c r="E38" s="829">
        <v>13114370300</v>
      </c>
      <c r="F38" s="829">
        <v>8722292</v>
      </c>
      <c r="G38" s="829">
        <v>1456513799</v>
      </c>
      <c r="H38" s="829">
        <v>194745705</v>
      </c>
      <c r="I38" s="829">
        <v>29678900440</v>
      </c>
      <c r="J38" s="829">
        <v>10599680</v>
      </c>
      <c r="K38" s="829">
        <v>1651134530</v>
      </c>
      <c r="L38" s="639">
        <v>4476847</v>
      </c>
      <c r="M38" s="639">
        <v>744774580</v>
      </c>
      <c r="N38" s="829">
        <v>825600</v>
      </c>
      <c r="O38" s="829">
        <v>208414620</v>
      </c>
      <c r="P38" s="639">
        <v>386706</v>
      </c>
      <c r="Q38" s="639">
        <v>62462487</v>
      </c>
      <c r="R38" s="829">
        <v>1494040</v>
      </c>
      <c r="S38" s="829">
        <v>307930210</v>
      </c>
      <c r="T38" s="829">
        <v>6050660</v>
      </c>
      <c r="U38" s="829">
        <v>1054999000</v>
      </c>
      <c r="V38" s="837">
        <v>412740198</v>
      </c>
      <c r="W38" s="837">
        <v>60641153570</v>
      </c>
      <c r="X38" s="847"/>
      <c r="Y38" s="245"/>
      <c r="Z38" s="246"/>
      <c r="AA38" s="246"/>
      <c r="AB38" s="247"/>
      <c r="AC38" s="247"/>
      <c r="AD38" s="247"/>
      <c r="AE38" s="247"/>
    </row>
    <row r="39" spans="1:31" s="248" customFormat="1" ht="17.100000000000001" customHeight="1">
      <c r="A39" s="841">
        <v>2</v>
      </c>
      <c r="B39" s="829">
        <v>89344430</v>
      </c>
      <c r="C39" s="829">
        <v>11473101083</v>
      </c>
      <c r="D39" s="829">
        <v>83515354</v>
      </c>
      <c r="E39" s="829">
        <v>12037822730</v>
      </c>
      <c r="F39" s="829">
        <v>7971924</v>
      </c>
      <c r="G39" s="829">
        <v>1323625102</v>
      </c>
      <c r="H39" s="829">
        <v>15915543</v>
      </c>
      <c r="I39" s="829">
        <v>2518803280</v>
      </c>
      <c r="J39" s="829">
        <v>10535840</v>
      </c>
      <c r="K39" s="829">
        <v>1644825900</v>
      </c>
      <c r="L39" s="639">
        <v>4010257</v>
      </c>
      <c r="M39" s="639">
        <v>682902473</v>
      </c>
      <c r="N39" s="829">
        <v>785760</v>
      </c>
      <c r="O39" s="829">
        <v>199524070</v>
      </c>
      <c r="P39" s="639">
        <v>172392</v>
      </c>
      <c r="Q39" s="639">
        <v>25293215</v>
      </c>
      <c r="R39" s="829">
        <v>1493520</v>
      </c>
      <c r="S39" s="829">
        <v>289032930</v>
      </c>
      <c r="T39" s="829">
        <v>5445720</v>
      </c>
      <c r="U39" s="829">
        <v>955669630</v>
      </c>
      <c r="V39" s="837">
        <v>219190740</v>
      </c>
      <c r="W39" s="837">
        <v>31150600413</v>
      </c>
      <c r="X39" s="847"/>
      <c r="Y39" s="245"/>
      <c r="Z39" s="246"/>
      <c r="AA39" s="246"/>
      <c r="AB39" s="247"/>
      <c r="AC39" s="247"/>
      <c r="AD39" s="247"/>
      <c r="AE39" s="247"/>
    </row>
    <row r="40" spans="1:31" s="248" customFormat="1" ht="17.100000000000001" customHeight="1">
      <c r="A40" s="841">
        <v>3</v>
      </c>
      <c r="B40" s="829">
        <v>77596262</v>
      </c>
      <c r="C40" s="829">
        <v>8508044950</v>
      </c>
      <c r="D40" s="829">
        <v>83372177</v>
      </c>
      <c r="E40" s="829">
        <v>10031774400</v>
      </c>
      <c r="F40" s="829">
        <v>8535179</v>
      </c>
      <c r="G40" s="829">
        <v>1139293520</v>
      </c>
      <c r="H40" s="829">
        <v>16528430</v>
      </c>
      <c r="I40" s="829">
        <v>2178078370</v>
      </c>
      <c r="J40" s="829">
        <v>10034640</v>
      </c>
      <c r="K40" s="829">
        <v>1448932680</v>
      </c>
      <c r="L40" s="639">
        <v>3910345</v>
      </c>
      <c r="M40" s="639">
        <v>593454780</v>
      </c>
      <c r="N40" s="829">
        <v>961920</v>
      </c>
      <c r="O40" s="829">
        <v>192180260</v>
      </c>
      <c r="P40" s="639">
        <v>145326</v>
      </c>
      <c r="Q40" s="639">
        <v>19179964</v>
      </c>
      <c r="R40" s="829">
        <v>1685040</v>
      </c>
      <c r="S40" s="829">
        <v>272492850</v>
      </c>
      <c r="T40" s="829">
        <v>5684700</v>
      </c>
      <c r="U40" s="829">
        <v>835439320</v>
      </c>
      <c r="V40" s="837">
        <v>208454019</v>
      </c>
      <c r="W40" s="837">
        <v>25218871094</v>
      </c>
      <c r="X40" s="847"/>
      <c r="Y40" s="245"/>
      <c r="Z40" s="246"/>
      <c r="AA40" s="246"/>
      <c r="AB40" s="247"/>
      <c r="AC40" s="247"/>
      <c r="AD40" s="247"/>
      <c r="AE40" s="247"/>
    </row>
    <row r="41" spans="1:31" s="248" customFormat="1" ht="17.100000000000001" customHeight="1">
      <c r="A41" s="841">
        <v>4</v>
      </c>
      <c r="B41" s="829">
        <v>74105838</v>
      </c>
      <c r="C41" s="829">
        <v>8001976487</v>
      </c>
      <c r="D41" s="829">
        <v>79350680</v>
      </c>
      <c r="E41" s="829">
        <v>9550509230</v>
      </c>
      <c r="F41" s="829">
        <v>8285966</v>
      </c>
      <c r="G41" s="829">
        <v>1138282214</v>
      </c>
      <c r="H41" s="829">
        <v>15190450</v>
      </c>
      <c r="I41" s="829">
        <v>2063626090</v>
      </c>
      <c r="J41" s="829">
        <v>9667012</v>
      </c>
      <c r="K41" s="829">
        <v>1300375290</v>
      </c>
      <c r="L41" s="639">
        <v>3800273</v>
      </c>
      <c r="M41" s="639">
        <v>576397450</v>
      </c>
      <c r="N41" s="829">
        <v>1004640</v>
      </c>
      <c r="O41" s="829">
        <v>196519050</v>
      </c>
      <c r="P41" s="639">
        <v>95148</v>
      </c>
      <c r="Q41" s="639">
        <v>13610987</v>
      </c>
      <c r="R41" s="829">
        <v>1634080</v>
      </c>
      <c r="S41" s="829">
        <v>265424250</v>
      </c>
      <c r="T41" s="829">
        <v>5308240</v>
      </c>
      <c r="U41" s="829">
        <v>802363590</v>
      </c>
      <c r="V41" s="837">
        <v>198442327</v>
      </c>
      <c r="W41" s="837">
        <v>23909084638</v>
      </c>
      <c r="X41" s="847"/>
      <c r="Y41" s="245"/>
      <c r="Z41" s="246"/>
      <c r="AA41" s="246"/>
      <c r="AB41" s="247"/>
      <c r="AC41" s="247"/>
      <c r="AD41" s="247"/>
      <c r="AE41" s="247"/>
    </row>
    <row r="42" spans="1:31" s="248" customFormat="1" ht="17.100000000000001" customHeight="1">
      <c r="A42" s="841">
        <v>5</v>
      </c>
      <c r="B42" s="829">
        <v>77167413</v>
      </c>
      <c r="C42" s="829">
        <v>8016540521</v>
      </c>
      <c r="D42" s="829">
        <v>81029090</v>
      </c>
      <c r="E42" s="829">
        <v>9591207090</v>
      </c>
      <c r="F42" s="829">
        <v>8644708</v>
      </c>
      <c r="G42" s="829">
        <v>1160896938</v>
      </c>
      <c r="H42" s="829">
        <v>15887045</v>
      </c>
      <c r="I42" s="829">
        <v>2338516320</v>
      </c>
      <c r="J42" s="829">
        <v>9495178</v>
      </c>
      <c r="K42" s="829">
        <v>1237817800</v>
      </c>
      <c r="L42" s="639">
        <v>3616620</v>
      </c>
      <c r="M42" s="639">
        <v>581820102</v>
      </c>
      <c r="N42" s="829">
        <v>985440</v>
      </c>
      <c r="O42" s="829">
        <v>193358670</v>
      </c>
      <c r="P42" s="639">
        <v>73884</v>
      </c>
      <c r="Q42" s="639">
        <v>10913309</v>
      </c>
      <c r="R42" s="829">
        <v>1631840</v>
      </c>
      <c r="S42" s="829">
        <v>273199590</v>
      </c>
      <c r="T42" s="829">
        <v>5466580</v>
      </c>
      <c r="U42" s="829">
        <v>814096520</v>
      </c>
      <c r="V42" s="837">
        <v>203997798</v>
      </c>
      <c r="W42" s="837">
        <v>24218366860</v>
      </c>
      <c r="X42" s="847"/>
      <c r="Y42" s="244"/>
      <c r="Z42" s="246"/>
      <c r="AA42" s="246"/>
      <c r="AB42" s="247"/>
      <c r="AC42" s="247"/>
      <c r="AD42" s="247"/>
      <c r="AE42" s="247"/>
    </row>
    <row r="43" spans="1:31" s="248" customFormat="1" ht="17.100000000000001" customHeight="1">
      <c r="A43" s="841">
        <v>6</v>
      </c>
      <c r="B43" s="829">
        <v>75401683</v>
      </c>
      <c r="C43" s="829">
        <v>9986084757</v>
      </c>
      <c r="D43" s="829">
        <v>78043164</v>
      </c>
      <c r="E43" s="829">
        <v>11693341760</v>
      </c>
      <c r="F43" s="829">
        <v>8366452</v>
      </c>
      <c r="G43" s="829">
        <v>1412856177</v>
      </c>
      <c r="H43" s="829">
        <v>15177242</v>
      </c>
      <c r="I43" s="829">
        <v>2549738420</v>
      </c>
      <c r="J43" s="829">
        <v>9575440</v>
      </c>
      <c r="K43" s="829">
        <v>1436762750</v>
      </c>
      <c r="L43" s="639">
        <v>3667716</v>
      </c>
      <c r="M43" s="639">
        <v>668900620</v>
      </c>
      <c r="N43" s="829">
        <v>969120</v>
      </c>
      <c r="O43" s="829">
        <v>225204950</v>
      </c>
      <c r="P43" s="639">
        <v>102918</v>
      </c>
      <c r="Q43" s="639">
        <v>17468511</v>
      </c>
      <c r="R43" s="829">
        <v>1506960</v>
      </c>
      <c r="S43" s="829">
        <v>305460680</v>
      </c>
      <c r="T43" s="829">
        <v>5212200</v>
      </c>
      <c r="U43" s="829">
        <v>969578140</v>
      </c>
      <c r="V43" s="837">
        <v>198022895</v>
      </c>
      <c r="W43" s="837">
        <v>29265396765</v>
      </c>
      <c r="X43" s="847"/>
      <c r="Y43" s="245"/>
      <c r="Z43" s="246"/>
      <c r="AA43" s="246"/>
      <c r="AB43" s="247"/>
      <c r="AC43" s="247"/>
      <c r="AD43" s="247"/>
      <c r="AE43" s="247"/>
    </row>
    <row r="44" spans="1:31" s="248" customFormat="1" ht="17.100000000000001" customHeight="1">
      <c r="A44" s="841">
        <v>7</v>
      </c>
      <c r="B44" s="829">
        <v>82195033</v>
      </c>
      <c r="C44" s="829">
        <v>11473686642</v>
      </c>
      <c r="D44" s="829">
        <v>80421836</v>
      </c>
      <c r="E44" s="829">
        <v>12360887880</v>
      </c>
      <c r="F44" s="829">
        <v>8596430</v>
      </c>
      <c r="G44" s="829">
        <v>1463887480</v>
      </c>
      <c r="H44" s="829">
        <v>16707490</v>
      </c>
      <c r="I44" s="829">
        <v>2787509370</v>
      </c>
      <c r="J44" s="829">
        <v>9895760</v>
      </c>
      <c r="K44" s="829">
        <v>1500012290</v>
      </c>
      <c r="L44" s="639">
        <v>3574172</v>
      </c>
      <c r="M44" s="639">
        <v>681714081</v>
      </c>
      <c r="N44" s="829">
        <v>942720</v>
      </c>
      <c r="O44" s="829">
        <v>227526850</v>
      </c>
      <c r="P44" s="639">
        <v>134494</v>
      </c>
      <c r="Q44" s="639">
        <v>22238177</v>
      </c>
      <c r="R44" s="829">
        <v>1561280</v>
      </c>
      <c r="S44" s="829">
        <v>316540730</v>
      </c>
      <c r="T44" s="829">
        <v>5620720</v>
      </c>
      <c r="U44" s="829">
        <v>1046264590</v>
      </c>
      <c r="V44" s="837">
        <v>209649935</v>
      </c>
      <c r="W44" s="837">
        <v>31880268090</v>
      </c>
      <c r="X44" s="847"/>
      <c r="Y44" s="245"/>
      <c r="Z44" s="246"/>
      <c r="AA44" s="246"/>
      <c r="AB44" s="247"/>
      <c r="AC44" s="247"/>
      <c r="AD44" s="247"/>
      <c r="AE44" s="247"/>
    </row>
    <row r="45" spans="1:31" s="248" customFormat="1" ht="17.100000000000001" customHeight="1">
      <c r="A45" s="841">
        <v>8</v>
      </c>
      <c r="B45" s="829">
        <v>85297061</v>
      </c>
      <c r="C45" s="829">
        <v>11847837082</v>
      </c>
      <c r="D45" s="829">
        <v>82361372</v>
      </c>
      <c r="E45" s="829">
        <v>12674788320</v>
      </c>
      <c r="F45" s="829">
        <v>8671601</v>
      </c>
      <c r="G45" s="829">
        <v>1478916781</v>
      </c>
      <c r="H45" s="829">
        <v>16810813</v>
      </c>
      <c r="I45" s="829">
        <v>2743989740</v>
      </c>
      <c r="J45" s="829">
        <v>10399200</v>
      </c>
      <c r="K45" s="829">
        <v>1702723520</v>
      </c>
      <c r="L45" s="639">
        <v>3534891</v>
      </c>
      <c r="M45" s="639">
        <v>681537950</v>
      </c>
      <c r="N45" s="829">
        <v>840960</v>
      </c>
      <c r="O45" s="829">
        <v>214069650</v>
      </c>
      <c r="P45" s="639">
        <v>115602</v>
      </c>
      <c r="Q45" s="639">
        <v>19506289</v>
      </c>
      <c r="R45" s="829">
        <v>1419040</v>
      </c>
      <c r="S45" s="829">
        <v>284283660</v>
      </c>
      <c r="T45" s="829">
        <v>5596920</v>
      </c>
      <c r="U45" s="829">
        <v>1047247120</v>
      </c>
      <c r="V45" s="837">
        <v>215047460</v>
      </c>
      <c r="W45" s="837">
        <v>32694900112</v>
      </c>
      <c r="X45" s="847"/>
      <c r="Y45" s="245"/>
      <c r="Z45" s="246"/>
      <c r="AA45" s="246"/>
      <c r="AB45" s="247"/>
      <c r="AC45" s="247"/>
      <c r="AD45" s="247"/>
      <c r="AE45" s="247"/>
    </row>
    <row r="46" spans="1:31" s="248" customFormat="1" ht="18.75" customHeight="1">
      <c r="A46" s="841">
        <v>9</v>
      </c>
      <c r="B46" s="829">
        <v>75719327</v>
      </c>
      <c r="C46" s="829">
        <v>8473874903</v>
      </c>
      <c r="D46" s="829">
        <v>81958714</v>
      </c>
      <c r="E46" s="829">
        <v>9713508120</v>
      </c>
      <c r="F46" s="829">
        <v>8481353</v>
      </c>
      <c r="G46" s="829">
        <v>1105208425</v>
      </c>
      <c r="H46" s="829">
        <v>15085898</v>
      </c>
      <c r="I46" s="829">
        <v>2011695700</v>
      </c>
      <c r="J46" s="829">
        <v>10098480</v>
      </c>
      <c r="K46" s="829">
        <v>1460096240</v>
      </c>
      <c r="L46" s="639">
        <v>3198060</v>
      </c>
      <c r="M46" s="639">
        <v>510944730</v>
      </c>
      <c r="N46" s="829">
        <v>790080</v>
      </c>
      <c r="O46" s="829">
        <v>176009670</v>
      </c>
      <c r="P46" s="639">
        <v>90558</v>
      </c>
      <c r="Q46" s="639">
        <v>13243398</v>
      </c>
      <c r="R46" s="829">
        <v>1405600</v>
      </c>
      <c r="S46" s="829">
        <v>263853810</v>
      </c>
      <c r="T46" s="829">
        <v>5381740</v>
      </c>
      <c r="U46" s="829">
        <v>795590410</v>
      </c>
      <c r="V46" s="837">
        <v>202209810</v>
      </c>
      <c r="W46" s="837">
        <v>24524025406</v>
      </c>
      <c r="X46" s="847"/>
      <c r="Y46" s="245"/>
      <c r="Z46" s="246"/>
      <c r="AA46" s="246"/>
      <c r="AB46" s="247"/>
      <c r="AC46" s="247"/>
      <c r="AD46" s="247"/>
      <c r="AE46" s="247"/>
    </row>
    <row r="47" spans="1:31" s="248" customFormat="1" ht="17.100000000000001" customHeight="1">
      <c r="A47" s="841">
        <v>10</v>
      </c>
      <c r="B47" s="829">
        <v>73418960</v>
      </c>
      <c r="C47" s="829">
        <v>7856672286</v>
      </c>
      <c r="D47" s="829">
        <v>81940945</v>
      </c>
      <c r="E47" s="829">
        <v>9750356080</v>
      </c>
      <c r="F47" s="829">
        <v>8831606</v>
      </c>
      <c r="G47" s="829">
        <v>1166785132</v>
      </c>
      <c r="H47" s="829">
        <v>15624909</v>
      </c>
      <c r="I47" s="829">
        <v>2143859970</v>
      </c>
      <c r="J47" s="829">
        <v>9875040</v>
      </c>
      <c r="K47" s="829">
        <v>1271278670</v>
      </c>
      <c r="L47" s="639">
        <v>3635071</v>
      </c>
      <c r="M47" s="639">
        <v>561863368</v>
      </c>
      <c r="N47" s="829">
        <v>984000</v>
      </c>
      <c r="O47" s="829">
        <v>193263590</v>
      </c>
      <c r="P47" s="639">
        <v>110304</v>
      </c>
      <c r="Q47" s="639">
        <v>14388259</v>
      </c>
      <c r="R47" s="829">
        <v>1615600</v>
      </c>
      <c r="S47" s="829">
        <v>271297350</v>
      </c>
      <c r="T47" s="829">
        <v>5536580</v>
      </c>
      <c r="U47" s="829">
        <v>821860900</v>
      </c>
      <c r="V47" s="837">
        <v>201573015</v>
      </c>
      <c r="W47" s="837">
        <v>24051625605</v>
      </c>
      <c r="X47" s="847"/>
      <c r="Y47" s="245"/>
      <c r="Z47" s="246"/>
      <c r="AA47" s="246"/>
      <c r="AB47" s="247"/>
      <c r="AC47" s="247"/>
      <c r="AD47" s="247"/>
      <c r="AE47" s="247"/>
    </row>
    <row r="48" spans="1:31" s="248" customFormat="1" ht="17.100000000000001" customHeight="1">
      <c r="A48" s="841">
        <v>11</v>
      </c>
      <c r="B48" s="829">
        <v>76547450</v>
      </c>
      <c r="C48" s="829">
        <v>10316847506</v>
      </c>
      <c r="D48" s="829">
        <v>81971428</v>
      </c>
      <c r="E48" s="829">
        <v>12315108500</v>
      </c>
      <c r="F48" s="829">
        <v>8659537</v>
      </c>
      <c r="G48" s="829">
        <v>1454074554</v>
      </c>
      <c r="H48" s="829">
        <v>16039125</v>
      </c>
      <c r="I48" s="829">
        <v>2669698030</v>
      </c>
      <c r="J48" s="829">
        <v>10115280</v>
      </c>
      <c r="K48" s="829">
        <v>1483537580</v>
      </c>
      <c r="L48" s="639">
        <v>3717353</v>
      </c>
      <c r="M48" s="639">
        <v>655145670</v>
      </c>
      <c r="N48" s="829">
        <v>966240</v>
      </c>
      <c r="O48" s="829">
        <v>229320040</v>
      </c>
      <c r="P48" s="639">
        <v>118838</v>
      </c>
      <c r="Q48" s="639">
        <v>18912733</v>
      </c>
      <c r="R48" s="829">
        <v>1589280</v>
      </c>
      <c r="S48" s="829">
        <v>312272620</v>
      </c>
      <c r="T48" s="829">
        <v>5460840</v>
      </c>
      <c r="U48" s="829">
        <v>1002177310</v>
      </c>
      <c r="V48" s="837">
        <v>205185371</v>
      </c>
      <c r="W48" s="837">
        <v>30457094543</v>
      </c>
      <c r="X48" s="847"/>
      <c r="Y48" s="245"/>
      <c r="Z48" s="246"/>
      <c r="AA48" s="246"/>
      <c r="AB48" s="247"/>
      <c r="AC48" s="247"/>
      <c r="AD48" s="247"/>
      <c r="AE48" s="247"/>
    </row>
    <row r="49" spans="1:31" s="248" customFormat="1" ht="14.25" customHeight="1">
      <c r="A49" s="841">
        <v>12</v>
      </c>
      <c r="B49" s="829">
        <v>83942638</v>
      </c>
      <c r="C49" s="829">
        <v>11361422096</v>
      </c>
      <c r="D49" s="829">
        <v>88503553</v>
      </c>
      <c r="E49" s="829">
        <v>12864065920</v>
      </c>
      <c r="F49" s="829">
        <v>9181373</v>
      </c>
      <c r="G49" s="829">
        <v>1489221434</v>
      </c>
      <c r="H49" s="829">
        <v>17653593</v>
      </c>
      <c r="I49" s="829">
        <v>2769413980</v>
      </c>
      <c r="J49" s="829">
        <v>10491600</v>
      </c>
      <c r="K49" s="829">
        <v>1510617180</v>
      </c>
      <c r="L49" s="639">
        <v>4272937</v>
      </c>
      <c r="M49" s="639">
        <v>708207750</v>
      </c>
      <c r="N49" s="829">
        <v>860160</v>
      </c>
      <c r="O49" s="829">
        <v>209208180</v>
      </c>
      <c r="P49" s="639">
        <v>179772</v>
      </c>
      <c r="Q49" s="639">
        <v>24811239</v>
      </c>
      <c r="R49" s="829">
        <v>1618960</v>
      </c>
      <c r="S49" s="829">
        <v>300202030</v>
      </c>
      <c r="T49" s="829">
        <v>6018740</v>
      </c>
      <c r="U49" s="829">
        <v>1043537540</v>
      </c>
      <c r="V49" s="837">
        <v>222723326</v>
      </c>
      <c r="W49" s="837">
        <v>32280707349</v>
      </c>
      <c r="X49" s="847"/>
      <c r="Y49" s="245"/>
      <c r="Z49" s="246"/>
      <c r="AA49" s="246"/>
      <c r="AB49" s="247"/>
      <c r="AC49" s="247"/>
      <c r="AD49" s="247"/>
      <c r="AE49" s="247"/>
    </row>
    <row r="50" spans="1:31" ht="5.25" customHeight="1">
      <c r="A50" s="640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412"/>
      <c r="U50" s="412"/>
      <c r="V50" s="81"/>
      <c r="W50" s="81"/>
      <c r="X50" s="641"/>
    </row>
  </sheetData>
  <mergeCells count="19">
    <mergeCell ref="H1:M1"/>
    <mergeCell ref="N1:P1"/>
    <mergeCell ref="H2:M2"/>
    <mergeCell ref="N2:P2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B35:AC35"/>
    <mergeCell ref="AD35:AE35"/>
    <mergeCell ref="Z35:AA35"/>
  </mergeCells>
  <phoneticPr fontId="1" type="noConversion"/>
  <pageMargins left="0.78740157480314965" right="0.74803149606299213" top="1.0236220472440944" bottom="1.0629921259842521" header="0.9055118110236221" footer="0.86614173228346458"/>
  <pageSetup paperSize="9" scale="57" firstPageNumber="1398" orientation="landscape" useFirstPageNumber="1" r:id="rId1"/>
  <headerFooter alignWithMargins="0">
    <oddHeader>&amp;L&amp;"HY견고딕,보통"&amp;9&amp;P&amp;"HY그래픽,보통"&amp;8 - 전기&amp;R&amp;"HY그래픽,보통"&amp;8전기 - &amp;"HY견고딕,보통"&amp;9&amp;P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85" zoomScaleNormal="85" zoomScaleSheetLayoutView="130" workbookViewId="0">
      <selection activeCell="G30" sqref="G30"/>
    </sheetView>
  </sheetViews>
  <sheetFormatPr defaultColWidth="8.8984375" defaultRowHeight="10.199999999999999"/>
  <cols>
    <col min="1" max="1" width="18" style="7" customWidth="1"/>
    <col min="2" max="2" width="16.3984375" style="7" customWidth="1"/>
    <col min="3" max="3" width="10.19921875" style="7" customWidth="1"/>
    <col min="4" max="4" width="12" style="7" customWidth="1"/>
    <col min="5" max="16384" width="8.8984375" style="7"/>
  </cols>
  <sheetData>
    <row r="1" spans="1:3" s="2" customFormat="1" ht="21" customHeight="1">
      <c r="A1" s="1"/>
      <c r="B1" s="1"/>
      <c r="C1" s="1"/>
    </row>
    <row r="2" spans="1:3" s="12" customFormat="1" ht="19.5" customHeight="1">
      <c r="A2" s="11"/>
      <c r="B2" s="11" t="s">
        <v>677</v>
      </c>
      <c r="C2" s="11"/>
    </row>
    <row r="3" spans="1:3" s="6" customFormat="1" ht="5.4" customHeight="1">
      <c r="A3" s="82"/>
      <c r="B3" s="82"/>
      <c r="C3" s="82"/>
    </row>
    <row r="4" spans="1:3" ht="60" customHeight="1">
      <c r="A4" s="623" t="s">
        <v>961</v>
      </c>
      <c r="B4" s="60" t="s">
        <v>82</v>
      </c>
      <c r="C4" s="624" t="s">
        <v>86</v>
      </c>
    </row>
    <row r="5" spans="1:3" ht="9.9" customHeight="1">
      <c r="A5" s="625"/>
      <c r="B5" s="525"/>
      <c r="C5" s="524"/>
    </row>
    <row r="6" spans="1:3" ht="16.2" customHeight="1">
      <c r="A6" s="526" t="s">
        <v>24</v>
      </c>
      <c r="B6" s="110">
        <v>48813907</v>
      </c>
      <c r="C6" s="626">
        <v>82.81</v>
      </c>
    </row>
    <row r="7" spans="1:3" ht="16.2" customHeight="1">
      <c r="A7" s="526" t="s">
        <v>25</v>
      </c>
      <c r="B7" s="110">
        <v>55694868</v>
      </c>
      <c r="C7" s="626">
        <v>82.59</v>
      </c>
    </row>
    <row r="8" spans="1:3" ht="16.2" customHeight="1">
      <c r="A8" s="526" t="s">
        <v>26</v>
      </c>
      <c r="B8" s="110">
        <v>74851569</v>
      </c>
      <c r="C8" s="626">
        <v>80.72</v>
      </c>
    </row>
    <row r="9" spans="1:3" ht="16.2" customHeight="1">
      <c r="A9" s="526" t="s">
        <v>27</v>
      </c>
      <c r="B9" s="110">
        <v>83453020</v>
      </c>
      <c r="C9" s="626">
        <v>80.13</v>
      </c>
    </row>
    <row r="10" spans="1:3" ht="8.25" customHeight="1">
      <c r="A10" s="526"/>
      <c r="B10" s="110"/>
      <c r="C10" s="626"/>
    </row>
    <row r="11" spans="1:3" ht="16.2" customHeight="1">
      <c r="A11" s="526" t="s">
        <v>28</v>
      </c>
      <c r="B11" s="110">
        <v>92690288</v>
      </c>
      <c r="C11" s="626">
        <v>81.040000000000006</v>
      </c>
    </row>
    <row r="12" spans="1:3" ht="16.2" customHeight="1">
      <c r="A12" s="526" t="s">
        <v>29</v>
      </c>
      <c r="B12" s="110">
        <v>95326753</v>
      </c>
      <c r="C12" s="626">
        <v>83.85</v>
      </c>
    </row>
    <row r="13" spans="1:3" ht="16.2" customHeight="1">
      <c r="A13" s="526" t="s">
        <v>30</v>
      </c>
      <c r="B13" s="110">
        <v>88649777</v>
      </c>
      <c r="C13" s="626">
        <v>92.9</v>
      </c>
    </row>
    <row r="14" spans="1:3" ht="16.2" customHeight="1">
      <c r="A14" s="526" t="s">
        <v>31</v>
      </c>
      <c r="B14" s="110">
        <v>104649527</v>
      </c>
      <c r="C14" s="626">
        <v>92.549851276441984</v>
      </c>
    </row>
    <row r="15" spans="1:3" ht="16.2" customHeight="1">
      <c r="A15" s="526" t="s">
        <v>32</v>
      </c>
      <c r="B15" s="110">
        <v>110215661</v>
      </c>
      <c r="C15" s="626">
        <v>97.433505815753392</v>
      </c>
    </row>
    <row r="16" spans="1:3" ht="8.25" customHeight="1">
      <c r="A16" s="526"/>
      <c r="B16" s="110"/>
      <c r="C16" s="626"/>
    </row>
    <row r="17" spans="1:3" ht="16.2" customHeight="1">
      <c r="A17" s="526" t="s">
        <v>23</v>
      </c>
      <c r="B17" s="110">
        <v>119563116</v>
      </c>
      <c r="C17" s="626">
        <v>98.28</v>
      </c>
    </row>
    <row r="18" spans="1:3" ht="16.2" customHeight="1">
      <c r="A18" s="526" t="s">
        <v>33</v>
      </c>
      <c r="B18" s="110">
        <v>136740618</v>
      </c>
      <c r="C18" s="626">
        <v>98.28</v>
      </c>
    </row>
    <row r="19" spans="1:3" ht="16.2" customHeight="1">
      <c r="A19" s="526" t="s">
        <v>34</v>
      </c>
      <c r="B19" s="110">
        <v>167303415</v>
      </c>
      <c r="C19" s="626">
        <v>92.43</v>
      </c>
    </row>
    <row r="20" spans="1:3" ht="16.2" customHeight="1">
      <c r="A20" s="526" t="s">
        <v>22</v>
      </c>
      <c r="B20" s="110">
        <v>244519304</v>
      </c>
      <c r="C20" s="626">
        <v>85.5</v>
      </c>
    </row>
    <row r="21" spans="1:3" ht="16.2" customHeight="1">
      <c r="A21" s="526" t="s">
        <v>10</v>
      </c>
      <c r="B21" s="110">
        <v>250647894</v>
      </c>
      <c r="C21" s="626">
        <v>85.5</v>
      </c>
    </row>
    <row r="22" spans="1:3" ht="8.25" customHeight="1">
      <c r="A22" s="526"/>
      <c r="B22" s="110"/>
      <c r="C22" s="626"/>
    </row>
    <row r="23" spans="1:3" ht="16.2" customHeight="1">
      <c r="A23" s="526" t="s">
        <v>35</v>
      </c>
      <c r="B23" s="110">
        <v>254376959.70000002</v>
      </c>
      <c r="C23" s="626">
        <v>76</v>
      </c>
    </row>
    <row r="24" spans="1:3" ht="16.2" customHeight="1">
      <c r="A24" s="526" t="s">
        <v>38</v>
      </c>
      <c r="B24" s="110">
        <v>263601575.49999997</v>
      </c>
      <c r="C24" s="626">
        <v>79.180000000000007</v>
      </c>
    </row>
    <row r="25" spans="1:3" ht="16.2" customHeight="1">
      <c r="A25" s="627" t="s">
        <v>40</v>
      </c>
      <c r="B25" s="426">
        <v>261515029.79999998</v>
      </c>
      <c r="C25" s="628">
        <v>80.72</v>
      </c>
    </row>
    <row r="26" spans="1:3" ht="16.2" customHeight="1">
      <c r="A26" s="627" t="s">
        <v>44</v>
      </c>
      <c r="B26" s="426">
        <v>280603281.19999999</v>
      </c>
      <c r="C26" s="628">
        <v>82.04</v>
      </c>
    </row>
    <row r="27" spans="1:3" ht="16.2" customHeight="1">
      <c r="A27" s="627" t="s">
        <v>43</v>
      </c>
      <c r="B27" s="426">
        <v>312015012</v>
      </c>
      <c r="C27" s="628">
        <v>83.06</v>
      </c>
    </row>
    <row r="28" spans="1:3" ht="16.2" customHeight="1">
      <c r="A28" s="627"/>
      <c r="B28" s="426"/>
      <c r="C28" s="628"/>
    </row>
    <row r="29" spans="1:3" ht="16.2" customHeight="1">
      <c r="A29" s="627" t="s">
        <v>76</v>
      </c>
      <c r="B29" s="426">
        <v>329139812</v>
      </c>
      <c r="C29" s="628">
        <v>89.02</v>
      </c>
    </row>
    <row r="30" spans="1:3" ht="16.2" customHeight="1">
      <c r="A30" s="627" t="s">
        <v>79</v>
      </c>
      <c r="B30" s="426">
        <v>344412096.60086</v>
      </c>
      <c r="C30" s="628">
        <v>101.97</v>
      </c>
    </row>
    <row r="31" spans="1:3" ht="16.2" customHeight="1">
      <c r="A31" s="627" t="s">
        <v>78</v>
      </c>
      <c r="B31" s="426">
        <v>353595527</v>
      </c>
      <c r="C31" s="628">
        <v>115.86317030531893</v>
      </c>
    </row>
    <row r="32" spans="1:3" ht="16.2" customHeight="1">
      <c r="A32" s="627" t="s">
        <v>83</v>
      </c>
      <c r="B32" s="426">
        <v>484799146.29326463</v>
      </c>
      <c r="C32" s="628">
        <v>128.2028889108648</v>
      </c>
    </row>
    <row r="33" spans="1:4" ht="16.2" customHeight="1">
      <c r="A33" s="627" t="s">
        <v>480</v>
      </c>
      <c r="B33" s="426">
        <v>505858382.64216536</v>
      </c>
      <c r="C33" s="628">
        <v>130.74742943413352</v>
      </c>
    </row>
    <row r="34" spans="1:4" s="249" customFormat="1" ht="16.2" customHeight="1">
      <c r="A34" s="627" t="s">
        <v>275</v>
      </c>
      <c r="B34" s="427">
        <v>548479677.24199998</v>
      </c>
      <c r="C34" s="628">
        <v>131.91</v>
      </c>
      <c r="D34" s="395"/>
    </row>
    <row r="35" spans="1:4" s="816" customFormat="1" ht="16.2" customHeight="1">
      <c r="A35" s="841" t="s">
        <v>719</v>
      </c>
      <c r="B35" s="830">
        <v>570269555</v>
      </c>
      <c r="C35" s="842">
        <v>132.38</v>
      </c>
      <c r="D35" s="826"/>
    </row>
    <row r="36" spans="1:4" ht="20.25" customHeight="1">
      <c r="A36" s="802" t="s">
        <v>991</v>
      </c>
      <c r="B36" s="808">
        <v>593331713</v>
      </c>
      <c r="C36" s="809">
        <v>135.97</v>
      </c>
    </row>
  </sheetData>
  <phoneticPr fontId="1" type="noConversion"/>
  <pageMargins left="0.78740157480314965" right="0.74803149606299213" top="1.0236220472440944" bottom="1.0629921259842521" header="0.9055118110236221" footer="0.86614173228346458"/>
  <pageSetup paperSize="9" scale="58" firstPageNumber="1400" orientation="landscape" useFirstPageNumber="1" r:id="rId1"/>
  <headerFooter alignWithMargins="0">
    <oddHeader>&amp;L&amp;"HY견고딕,보통"&amp;9&amp;P&amp;"HY그래픽,보통"&amp;8 - 전기&amp;R&amp;"HY그래픽,보통"&amp;8전기 - &amp;"HY견고딕,보통"&amp;9&amp;P</oddHeader>
    <oddFooter>&amp;L* 지역본부 및 본사의 경우 총 사용량만 기재(06년 이후)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zoomScaleSheetLayoutView="130" workbookViewId="0">
      <selection activeCell="P33" sqref="P33"/>
    </sheetView>
  </sheetViews>
  <sheetFormatPr defaultColWidth="8.8984375" defaultRowHeight="10.199999999999999"/>
  <cols>
    <col min="1" max="1" width="4.796875" style="8" customWidth="1"/>
    <col min="2" max="2" width="10" style="8" customWidth="1"/>
    <col min="3" max="3" width="18.8984375" style="8" customWidth="1"/>
    <col min="4" max="5" width="10.19921875" style="10" customWidth="1"/>
    <col min="6" max="7" width="10" style="10" customWidth="1"/>
    <col min="8" max="9" width="11.796875" style="8" customWidth="1"/>
    <col min="10" max="10" width="12.09765625" style="8" customWidth="1"/>
    <col min="11" max="11" width="12" style="8" customWidth="1"/>
    <col min="12" max="12" width="13.296875" style="8" customWidth="1"/>
    <col min="13" max="13" width="13.09765625" style="8" customWidth="1"/>
    <col min="14" max="16384" width="8.8984375" style="8"/>
  </cols>
  <sheetData>
    <row r="1" spans="1:13" s="2" customFormat="1" ht="27" customHeight="1">
      <c r="A1" s="1"/>
      <c r="B1" s="1"/>
      <c r="C1" s="1"/>
      <c r="D1" s="9"/>
      <c r="E1" s="1153" t="s">
        <v>678</v>
      </c>
      <c r="F1" s="1153"/>
      <c r="G1" s="1153"/>
      <c r="H1" s="1139" t="s">
        <v>617</v>
      </c>
      <c r="I1" s="1139"/>
      <c r="J1" s="1139"/>
      <c r="K1" s="1139"/>
      <c r="L1" s="1"/>
      <c r="M1" s="1"/>
    </row>
    <row r="2" spans="1:13" s="12" customFormat="1" ht="19.5" customHeight="1">
      <c r="A2" s="11"/>
      <c r="B2" s="3"/>
      <c r="C2" s="3"/>
      <c r="D2" s="1154"/>
      <c r="E2" s="1154"/>
      <c r="F2" s="1154"/>
      <c r="G2" s="1154"/>
      <c r="H2" s="1141"/>
      <c r="I2" s="1141"/>
      <c r="J2" s="1141"/>
      <c r="K2" s="1141"/>
      <c r="L2" s="3"/>
      <c r="M2" s="3"/>
    </row>
    <row r="3" spans="1:13" s="6" customFormat="1" ht="9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s="7" customFormat="1" ht="18.899999999999999" customHeight="1">
      <c r="A4" s="1167" t="s">
        <v>922</v>
      </c>
      <c r="B4" s="1168"/>
      <c r="C4" s="1169"/>
      <c r="D4" s="1150" t="s">
        <v>618</v>
      </c>
      <c r="E4" s="1151"/>
      <c r="F4" s="1151"/>
      <c r="G4" s="1151"/>
      <c r="H4" s="1151"/>
      <c r="I4" s="1151"/>
      <c r="J4" s="1151"/>
      <c r="K4" s="1151"/>
      <c r="L4" s="1151"/>
      <c r="M4" s="1152"/>
    </row>
    <row r="5" spans="1:13" s="7" customFormat="1" ht="18.899999999999999" customHeight="1">
      <c r="A5" s="1170"/>
      <c r="B5" s="1171"/>
      <c r="C5" s="1172"/>
      <c r="D5" s="1155" t="s">
        <v>962</v>
      </c>
      <c r="E5" s="1155" t="s">
        <v>963</v>
      </c>
      <c r="F5" s="1162" t="s">
        <v>619</v>
      </c>
      <c r="G5" s="1163"/>
      <c r="H5" s="1163"/>
      <c r="I5" s="1157"/>
      <c r="J5" s="1157" t="s">
        <v>966</v>
      </c>
      <c r="K5" s="1158"/>
      <c r="L5" s="1158"/>
      <c r="M5" s="1159"/>
    </row>
    <row r="6" spans="1:13" s="7" customFormat="1" ht="38.1" customHeight="1">
      <c r="A6" s="1173"/>
      <c r="B6" s="1174"/>
      <c r="C6" s="1175"/>
      <c r="D6" s="1156"/>
      <c r="E6" s="1156"/>
      <c r="F6" s="22" t="s">
        <v>964</v>
      </c>
      <c r="G6" s="23" t="s">
        <v>965</v>
      </c>
      <c r="H6" s="24" t="s">
        <v>967</v>
      </c>
      <c r="I6" s="22" t="s">
        <v>968</v>
      </c>
      <c r="J6" s="24" t="s">
        <v>969</v>
      </c>
      <c r="K6" s="22" t="s">
        <v>970</v>
      </c>
      <c r="L6" s="22" t="s">
        <v>971</v>
      </c>
      <c r="M6" s="621" t="s">
        <v>972</v>
      </c>
    </row>
    <row r="7" spans="1:13" s="13" customFormat="1" ht="3.9" customHeight="1">
      <c r="A7" s="523"/>
      <c r="B7" s="1160"/>
      <c r="C7" s="1161"/>
      <c r="D7" s="14"/>
      <c r="E7" s="15"/>
      <c r="F7" s="16"/>
      <c r="G7" s="17"/>
      <c r="H7" s="17"/>
      <c r="I7" s="17"/>
      <c r="J7" s="16"/>
      <c r="K7" s="17"/>
      <c r="L7" s="17"/>
      <c r="M7" s="622"/>
    </row>
    <row r="8" spans="1:13" s="7" customFormat="1" ht="15.6" customHeight="1">
      <c r="A8" s="1164" t="s">
        <v>907</v>
      </c>
      <c r="B8" s="1165" t="s">
        <v>620</v>
      </c>
      <c r="C8" s="1166">
        <v>1993</v>
      </c>
      <c r="D8" s="774">
        <v>0</v>
      </c>
      <c r="E8" s="774">
        <v>785.6</v>
      </c>
      <c r="F8" s="773">
        <v>1</v>
      </c>
      <c r="G8" s="773">
        <v>348</v>
      </c>
      <c r="H8" s="773">
        <v>112</v>
      </c>
      <c r="I8" s="773">
        <v>461</v>
      </c>
      <c r="J8" s="708">
        <v>0</v>
      </c>
      <c r="K8" s="708">
        <v>1781</v>
      </c>
      <c r="L8" s="708">
        <v>622</v>
      </c>
      <c r="M8" s="731">
        <v>6</v>
      </c>
    </row>
    <row r="9" spans="1:13" s="7" customFormat="1" ht="15.6" customHeight="1">
      <c r="A9" s="1164"/>
      <c r="B9" s="1165" t="s">
        <v>621</v>
      </c>
      <c r="C9" s="1166">
        <v>1994</v>
      </c>
      <c r="D9" s="774">
        <v>32.9</v>
      </c>
      <c r="E9" s="774">
        <v>838</v>
      </c>
      <c r="F9" s="773">
        <v>12</v>
      </c>
      <c r="G9" s="773">
        <v>372</v>
      </c>
      <c r="H9" s="773">
        <v>87</v>
      </c>
      <c r="I9" s="773">
        <v>471</v>
      </c>
      <c r="J9" s="708">
        <v>0</v>
      </c>
      <c r="K9" s="708">
        <v>1781</v>
      </c>
      <c r="L9" s="708">
        <v>739</v>
      </c>
      <c r="M9" s="731">
        <v>11</v>
      </c>
    </row>
    <row r="10" spans="1:13" s="7" customFormat="1" ht="15.6" customHeight="1">
      <c r="A10" s="1164"/>
      <c r="B10" s="1165" t="s">
        <v>622</v>
      </c>
      <c r="C10" s="1166">
        <v>1995</v>
      </c>
      <c r="D10" s="774">
        <v>52.1</v>
      </c>
      <c r="E10" s="774">
        <v>857.2</v>
      </c>
      <c r="F10" s="773">
        <v>17</v>
      </c>
      <c r="G10" s="773">
        <v>398</v>
      </c>
      <c r="H10" s="773">
        <v>65</v>
      </c>
      <c r="I10" s="773">
        <v>480</v>
      </c>
      <c r="J10" s="708">
        <v>0</v>
      </c>
      <c r="K10" s="708">
        <v>1765</v>
      </c>
      <c r="L10" s="708">
        <v>739</v>
      </c>
      <c r="M10" s="731">
        <v>48</v>
      </c>
    </row>
    <row r="11" spans="1:13" s="7" customFormat="1" ht="3.9" customHeight="1">
      <c r="A11" s="1164"/>
      <c r="B11" s="714"/>
      <c r="C11" s="726"/>
      <c r="D11" s="774"/>
      <c r="E11" s="774"/>
      <c r="F11" s="773"/>
      <c r="G11" s="773"/>
      <c r="H11" s="773"/>
      <c r="I11" s="773"/>
      <c r="J11" s="708"/>
      <c r="K11" s="708"/>
      <c r="L11" s="708"/>
      <c r="M11" s="731"/>
    </row>
    <row r="12" spans="1:13" s="7" customFormat="1" ht="15.6" customHeight="1">
      <c r="A12" s="1164"/>
      <c r="B12" s="1165" t="s">
        <v>623</v>
      </c>
      <c r="C12" s="1166">
        <v>1996</v>
      </c>
      <c r="D12" s="774">
        <v>52.1</v>
      </c>
      <c r="E12" s="774">
        <v>857.2</v>
      </c>
      <c r="F12" s="773">
        <v>34</v>
      </c>
      <c r="G12" s="773">
        <v>392</v>
      </c>
      <c r="H12" s="773">
        <v>50</v>
      </c>
      <c r="I12" s="773">
        <v>476</v>
      </c>
      <c r="J12" s="708">
        <v>0</v>
      </c>
      <c r="K12" s="708">
        <v>1760</v>
      </c>
      <c r="L12" s="708">
        <v>739</v>
      </c>
      <c r="M12" s="731">
        <v>129</v>
      </c>
    </row>
    <row r="13" spans="1:13" s="7" customFormat="1" ht="15.6" customHeight="1">
      <c r="A13" s="1164"/>
      <c r="B13" s="1165" t="s">
        <v>624</v>
      </c>
      <c r="C13" s="1166">
        <v>1997</v>
      </c>
      <c r="D13" s="774">
        <v>52.1</v>
      </c>
      <c r="E13" s="774">
        <v>857.2</v>
      </c>
      <c r="F13" s="773">
        <v>43</v>
      </c>
      <c r="G13" s="773">
        <v>392</v>
      </c>
      <c r="H13" s="773">
        <v>41</v>
      </c>
      <c r="I13" s="773">
        <v>476</v>
      </c>
      <c r="J13" s="708">
        <v>1887</v>
      </c>
      <c r="K13" s="708">
        <v>1751</v>
      </c>
      <c r="L13" s="708">
        <v>739</v>
      </c>
      <c r="M13" s="731">
        <v>234</v>
      </c>
    </row>
    <row r="14" spans="1:13" s="7" customFormat="1" ht="15.6" customHeight="1">
      <c r="A14" s="1164"/>
      <c r="B14" s="1165" t="s">
        <v>625</v>
      </c>
      <c r="C14" s="1166">
        <v>1998</v>
      </c>
      <c r="D14" s="774">
        <v>52.1</v>
      </c>
      <c r="E14" s="774">
        <v>857.2</v>
      </c>
      <c r="F14" s="773">
        <v>51</v>
      </c>
      <c r="G14" s="773">
        <v>389</v>
      </c>
      <c r="H14" s="773">
        <v>40</v>
      </c>
      <c r="I14" s="773">
        <v>480</v>
      </c>
      <c r="J14" s="708">
        <v>1884</v>
      </c>
      <c r="K14" s="708">
        <v>1731</v>
      </c>
      <c r="L14" s="708">
        <v>739</v>
      </c>
      <c r="M14" s="731">
        <v>244</v>
      </c>
    </row>
    <row r="15" spans="1:13" s="7" customFormat="1" ht="15.6" customHeight="1">
      <c r="A15" s="1164"/>
      <c r="B15" s="1165" t="s">
        <v>626</v>
      </c>
      <c r="C15" s="1166">
        <v>1999</v>
      </c>
      <c r="D15" s="774">
        <v>52.1</v>
      </c>
      <c r="E15" s="774">
        <v>1010.8</v>
      </c>
      <c r="F15" s="773">
        <v>56</v>
      </c>
      <c r="G15" s="773">
        <v>393</v>
      </c>
      <c r="H15" s="773">
        <v>32</v>
      </c>
      <c r="I15" s="773">
        <v>481</v>
      </c>
      <c r="J15" s="708">
        <v>1836</v>
      </c>
      <c r="K15" s="708">
        <v>1725</v>
      </c>
      <c r="L15" s="708">
        <v>739</v>
      </c>
      <c r="M15" s="731">
        <v>278</v>
      </c>
    </row>
    <row r="16" spans="1:13" s="7" customFormat="1" ht="15.6" customHeight="1">
      <c r="A16" s="1164"/>
      <c r="B16" s="1165" t="s">
        <v>627</v>
      </c>
      <c r="C16" s="1166">
        <v>2000</v>
      </c>
      <c r="D16" s="774">
        <v>52.1</v>
      </c>
      <c r="E16" s="774">
        <v>1321.1</v>
      </c>
      <c r="F16" s="773">
        <v>65</v>
      </c>
      <c r="G16" s="773">
        <v>393</v>
      </c>
      <c r="H16" s="773">
        <v>27</v>
      </c>
      <c r="I16" s="773">
        <v>485</v>
      </c>
      <c r="J16" s="708">
        <v>1776</v>
      </c>
      <c r="K16" s="708">
        <v>1678</v>
      </c>
      <c r="L16" s="708">
        <v>739</v>
      </c>
      <c r="M16" s="731">
        <v>309</v>
      </c>
    </row>
    <row r="17" spans="1:13" s="7" customFormat="1" ht="3.9" customHeight="1">
      <c r="A17" s="1164"/>
      <c r="B17" s="714"/>
      <c r="C17" s="726"/>
      <c r="D17" s="774"/>
      <c r="E17" s="774"/>
      <c r="F17" s="773"/>
      <c r="G17" s="773"/>
      <c r="H17" s="773"/>
      <c r="I17" s="773"/>
      <c r="J17" s="708"/>
      <c r="K17" s="708"/>
      <c r="L17" s="708"/>
      <c r="M17" s="731"/>
    </row>
    <row r="18" spans="1:13" s="13" customFormat="1" ht="15.6" customHeight="1">
      <c r="A18" s="1164"/>
      <c r="B18" s="1165" t="s">
        <v>628</v>
      </c>
      <c r="C18" s="1166">
        <v>2001</v>
      </c>
      <c r="D18" s="774">
        <v>52.1</v>
      </c>
      <c r="E18" s="774">
        <v>1321.1</v>
      </c>
      <c r="F18" s="773">
        <v>74</v>
      </c>
      <c r="G18" s="773">
        <v>392</v>
      </c>
      <c r="H18" s="773">
        <v>16</v>
      </c>
      <c r="I18" s="773">
        <v>482</v>
      </c>
      <c r="J18" s="708">
        <v>1744</v>
      </c>
      <c r="K18" s="708">
        <v>1631</v>
      </c>
      <c r="L18" s="708">
        <v>1637</v>
      </c>
      <c r="M18" s="731">
        <v>268</v>
      </c>
    </row>
    <row r="19" spans="1:13" s="13" customFormat="1" ht="15.6" customHeight="1">
      <c r="A19" s="1164"/>
      <c r="B19" s="1165" t="s">
        <v>629</v>
      </c>
      <c r="C19" s="1166">
        <v>2001</v>
      </c>
      <c r="D19" s="774">
        <v>52.1</v>
      </c>
      <c r="E19" s="774">
        <v>1321.1</v>
      </c>
      <c r="F19" s="773">
        <v>107</v>
      </c>
      <c r="G19" s="773">
        <v>363</v>
      </c>
      <c r="H19" s="773">
        <v>13</v>
      </c>
      <c r="I19" s="773">
        <v>483</v>
      </c>
      <c r="J19" s="708">
        <v>1719</v>
      </c>
      <c r="K19" s="708">
        <v>1609</v>
      </c>
      <c r="L19" s="708">
        <v>1561</v>
      </c>
      <c r="M19" s="731">
        <v>299</v>
      </c>
    </row>
    <row r="20" spans="1:13" s="13" customFormat="1" ht="15.6" customHeight="1">
      <c r="A20" s="1164"/>
      <c r="B20" s="1165" t="s">
        <v>630</v>
      </c>
      <c r="C20" s="1166">
        <v>2001</v>
      </c>
      <c r="D20" s="774">
        <v>58.7</v>
      </c>
      <c r="E20" s="774">
        <v>1327.7</v>
      </c>
      <c r="F20" s="773">
        <v>171</v>
      </c>
      <c r="G20" s="773">
        <v>309</v>
      </c>
      <c r="H20" s="773">
        <v>10</v>
      </c>
      <c r="I20" s="773">
        <v>490</v>
      </c>
      <c r="J20" s="708">
        <v>1657</v>
      </c>
      <c r="K20" s="708">
        <v>1562</v>
      </c>
      <c r="L20" s="708">
        <v>1538</v>
      </c>
      <c r="M20" s="731">
        <v>286</v>
      </c>
    </row>
    <row r="21" spans="1:13" s="7" customFormat="1" ht="15.6" customHeight="1">
      <c r="A21" s="1164"/>
      <c r="B21" s="1149" t="s">
        <v>631</v>
      </c>
      <c r="C21" s="1148"/>
      <c r="D21" s="774">
        <v>297.3</v>
      </c>
      <c r="E21" s="774">
        <v>1787.3</v>
      </c>
      <c r="F21" s="773">
        <v>192</v>
      </c>
      <c r="G21" s="773">
        <v>292</v>
      </c>
      <c r="H21" s="773">
        <v>8</v>
      </c>
      <c r="I21" s="773">
        <v>492</v>
      </c>
      <c r="J21" s="708">
        <v>1577</v>
      </c>
      <c r="K21" s="708">
        <v>1541</v>
      </c>
      <c r="L21" s="708">
        <v>1428</v>
      </c>
      <c r="M21" s="725">
        <v>355</v>
      </c>
    </row>
    <row r="22" spans="1:13" s="7" customFormat="1" ht="15.6" customHeight="1">
      <c r="A22" s="1164"/>
      <c r="B22" s="1147" t="s">
        <v>632</v>
      </c>
      <c r="C22" s="1148"/>
      <c r="D22" s="774">
        <v>299.89999999999998</v>
      </c>
      <c r="E22" s="774">
        <v>1779.8</v>
      </c>
      <c r="F22" s="773">
        <v>214</v>
      </c>
      <c r="G22" s="773">
        <v>302</v>
      </c>
      <c r="H22" s="773">
        <v>6</v>
      </c>
      <c r="I22" s="773">
        <v>522</v>
      </c>
      <c r="J22" s="708">
        <v>1537</v>
      </c>
      <c r="K22" s="708">
        <v>1444</v>
      </c>
      <c r="L22" s="708">
        <v>1402</v>
      </c>
      <c r="M22" s="731">
        <v>333</v>
      </c>
    </row>
    <row r="23" spans="1:13" s="7" customFormat="1" ht="3.9" customHeight="1">
      <c r="A23" s="1164"/>
      <c r="B23" s="713"/>
      <c r="C23" s="730"/>
      <c r="D23" s="774"/>
      <c r="E23" s="774"/>
      <c r="F23" s="773"/>
      <c r="G23" s="773"/>
      <c r="H23" s="773"/>
      <c r="I23" s="773"/>
      <c r="J23" s="708"/>
      <c r="K23" s="708"/>
      <c r="L23" s="708"/>
      <c r="M23" s="731"/>
    </row>
    <row r="24" spans="1:13" s="7" customFormat="1" ht="15.6" customHeight="1">
      <c r="A24" s="1164"/>
      <c r="B24" s="1147" t="s">
        <v>35</v>
      </c>
      <c r="C24" s="1148"/>
      <c r="D24" s="774">
        <v>299.89999999999998</v>
      </c>
      <c r="E24" s="774">
        <v>1812.5</v>
      </c>
      <c r="F24" s="773">
        <v>238</v>
      </c>
      <c r="G24" s="773">
        <v>282</v>
      </c>
      <c r="H24" s="773">
        <v>5</v>
      </c>
      <c r="I24" s="773">
        <v>525</v>
      </c>
      <c r="J24" s="708">
        <v>1508</v>
      </c>
      <c r="K24" s="708">
        <v>1428</v>
      </c>
      <c r="L24" s="708">
        <v>1410</v>
      </c>
      <c r="M24" s="731">
        <v>321</v>
      </c>
    </row>
    <row r="25" spans="1:13" s="314" customFormat="1" ht="15.6" customHeight="1">
      <c r="A25" s="1164"/>
      <c r="B25" s="1147" t="s">
        <v>633</v>
      </c>
      <c r="C25" s="1148"/>
      <c r="D25" s="774">
        <v>299.89999999999998</v>
      </c>
      <c r="E25" s="774">
        <v>1927.5</v>
      </c>
      <c r="F25" s="773">
        <v>262</v>
      </c>
      <c r="G25" s="773">
        <v>236</v>
      </c>
      <c r="H25" s="773">
        <v>28</v>
      </c>
      <c r="I25" s="773">
        <v>526</v>
      </c>
      <c r="J25" s="708">
        <v>1449</v>
      </c>
      <c r="K25" s="708">
        <v>1364</v>
      </c>
      <c r="L25" s="708">
        <v>1346</v>
      </c>
      <c r="M25" s="731">
        <v>344</v>
      </c>
    </row>
    <row r="26" spans="1:13" s="314" customFormat="1" ht="15.6" customHeight="1">
      <c r="A26" s="1164"/>
      <c r="B26" s="1147" t="s">
        <v>634</v>
      </c>
      <c r="C26" s="1148"/>
      <c r="D26" s="774">
        <v>299.89999999999998</v>
      </c>
      <c r="E26" s="774">
        <v>1943.2999999999995</v>
      </c>
      <c r="F26" s="773">
        <v>277</v>
      </c>
      <c r="G26" s="773">
        <v>241</v>
      </c>
      <c r="H26" s="773">
        <v>2</v>
      </c>
      <c r="I26" s="773">
        <v>520</v>
      </c>
      <c r="J26" s="708">
        <v>1369</v>
      </c>
      <c r="K26" s="708">
        <v>1255</v>
      </c>
      <c r="L26" s="708">
        <v>1242</v>
      </c>
      <c r="M26" s="731">
        <v>290</v>
      </c>
    </row>
    <row r="27" spans="1:13" s="314" customFormat="1" ht="15.6" customHeight="1">
      <c r="A27" s="1164"/>
      <c r="B27" s="1147" t="s">
        <v>635</v>
      </c>
      <c r="C27" s="1148"/>
      <c r="D27" s="774">
        <v>299.89999999999998</v>
      </c>
      <c r="E27" s="774">
        <v>2009.9</v>
      </c>
      <c r="F27" s="773">
        <v>306</v>
      </c>
      <c r="G27" s="773">
        <v>213</v>
      </c>
      <c r="H27" s="773">
        <v>2</v>
      </c>
      <c r="I27" s="773">
        <v>521</v>
      </c>
      <c r="J27" s="708">
        <v>1313</v>
      </c>
      <c r="K27" s="708">
        <v>1199</v>
      </c>
      <c r="L27" s="708">
        <v>1186</v>
      </c>
      <c r="M27" s="731">
        <v>276</v>
      </c>
    </row>
    <row r="28" spans="1:13" s="314" customFormat="1" ht="15.6" customHeight="1">
      <c r="A28" s="1164"/>
      <c r="B28" s="1147" t="s">
        <v>636</v>
      </c>
      <c r="C28" s="1148"/>
      <c r="D28" s="724">
        <v>428</v>
      </c>
      <c r="E28" s="729">
        <v>2274.1999999999998</v>
      </c>
      <c r="F28" s="729">
        <v>345</v>
      </c>
      <c r="G28" s="729">
        <v>194</v>
      </c>
      <c r="H28" s="729">
        <v>2</v>
      </c>
      <c r="I28" s="729">
        <v>541</v>
      </c>
      <c r="J28" s="729">
        <v>1262</v>
      </c>
      <c r="K28" s="729">
        <v>1144</v>
      </c>
      <c r="L28" s="729">
        <v>1130</v>
      </c>
      <c r="M28" s="712">
        <v>265</v>
      </c>
    </row>
    <row r="29" spans="1:13" s="314" customFormat="1" ht="15.6" customHeight="1">
      <c r="A29" s="1164"/>
      <c r="B29" s="1149" t="s">
        <v>637</v>
      </c>
      <c r="C29" s="1148"/>
      <c r="D29" s="723">
        <v>414.3</v>
      </c>
      <c r="E29" s="774">
        <v>2508.4</v>
      </c>
      <c r="F29" s="708">
        <v>383</v>
      </c>
      <c r="G29" s="708">
        <v>155</v>
      </c>
      <c r="H29" s="708">
        <v>2</v>
      </c>
      <c r="I29" s="708">
        <v>540</v>
      </c>
      <c r="J29" s="708">
        <v>1219</v>
      </c>
      <c r="K29" s="708">
        <v>1101</v>
      </c>
      <c r="L29" s="708">
        <v>1087</v>
      </c>
      <c r="M29" s="725">
        <v>257</v>
      </c>
    </row>
    <row r="30" spans="1:13" s="314" customFormat="1" ht="15.6" customHeight="1">
      <c r="A30" s="1164"/>
      <c r="B30" s="1149" t="s">
        <v>638</v>
      </c>
      <c r="C30" s="1148"/>
      <c r="D30" s="723">
        <v>426.8</v>
      </c>
      <c r="E30" s="774">
        <v>2806.8</v>
      </c>
      <c r="F30" s="708">
        <v>398</v>
      </c>
      <c r="G30" s="708">
        <v>145</v>
      </c>
      <c r="H30" s="708">
        <v>2</v>
      </c>
      <c r="I30" s="708">
        <v>545</v>
      </c>
      <c r="J30" s="708">
        <v>1149</v>
      </c>
      <c r="K30" s="708">
        <v>1019</v>
      </c>
      <c r="L30" s="708">
        <v>993</v>
      </c>
      <c r="M30" s="725">
        <v>244</v>
      </c>
    </row>
    <row r="31" spans="1:13" s="314" customFormat="1" ht="15.6" customHeight="1">
      <c r="A31" s="1164"/>
      <c r="B31" s="1147" t="s">
        <v>639</v>
      </c>
      <c r="C31" s="1148"/>
      <c r="D31" s="723">
        <v>432.9</v>
      </c>
      <c r="E31" s="774">
        <v>2817.2</v>
      </c>
      <c r="F31" s="708">
        <v>406</v>
      </c>
      <c r="G31" s="708">
        <v>136</v>
      </c>
      <c r="H31" s="708">
        <v>2</v>
      </c>
      <c r="I31" s="708">
        <v>544</v>
      </c>
      <c r="J31" s="708">
        <v>1079</v>
      </c>
      <c r="K31" s="708">
        <v>990</v>
      </c>
      <c r="L31" s="708">
        <v>926</v>
      </c>
      <c r="M31" s="725">
        <v>238</v>
      </c>
    </row>
    <row r="32" spans="1:13" s="314" customFormat="1" ht="15.6" customHeight="1">
      <c r="A32" s="1164"/>
      <c r="B32" s="1147" t="s">
        <v>640</v>
      </c>
      <c r="C32" s="1148"/>
      <c r="D32" s="723">
        <v>432.9</v>
      </c>
      <c r="E32" s="774">
        <v>2849.4</v>
      </c>
      <c r="F32" s="708">
        <v>423</v>
      </c>
      <c r="G32" s="708">
        <v>81</v>
      </c>
      <c r="H32" s="708">
        <v>2</v>
      </c>
      <c r="I32" s="708">
        <v>506</v>
      </c>
      <c r="J32" s="708">
        <v>1058</v>
      </c>
      <c r="K32" s="708">
        <v>960</v>
      </c>
      <c r="L32" s="708">
        <v>952</v>
      </c>
      <c r="M32" s="725">
        <v>238</v>
      </c>
    </row>
    <row r="33" spans="1:13" s="315" customFormat="1" ht="15.6" customHeight="1">
      <c r="A33" s="1164"/>
      <c r="B33" s="1147" t="s">
        <v>641</v>
      </c>
      <c r="C33" s="1148"/>
      <c r="D33" s="723">
        <v>634.90000000000009</v>
      </c>
      <c r="E33" s="774">
        <v>3138.7</v>
      </c>
      <c r="F33" s="708">
        <v>449</v>
      </c>
      <c r="G33" s="708">
        <v>67</v>
      </c>
      <c r="H33" s="708">
        <v>2</v>
      </c>
      <c r="I33" s="708">
        <v>518</v>
      </c>
      <c r="J33" s="708">
        <v>1038</v>
      </c>
      <c r="K33" s="708">
        <v>943</v>
      </c>
      <c r="L33" s="708">
        <v>937</v>
      </c>
      <c r="M33" s="725">
        <v>220</v>
      </c>
    </row>
    <row r="34" spans="1:13" s="315" customFormat="1" ht="15.6" customHeight="1">
      <c r="A34" s="1164"/>
      <c r="B34" s="1147" t="s">
        <v>680</v>
      </c>
      <c r="C34" s="1148"/>
      <c r="D34" s="723">
        <v>698.3</v>
      </c>
      <c r="E34" s="774">
        <v>3465</v>
      </c>
      <c r="F34" s="708">
        <v>484</v>
      </c>
      <c r="G34" s="708">
        <v>51</v>
      </c>
      <c r="H34" s="708">
        <v>2</v>
      </c>
      <c r="I34" s="708">
        <v>537</v>
      </c>
      <c r="J34" s="708">
        <v>1001</v>
      </c>
      <c r="K34" s="708">
        <v>893</v>
      </c>
      <c r="L34" s="708">
        <v>881</v>
      </c>
      <c r="M34" s="725">
        <v>237</v>
      </c>
    </row>
    <row r="35" spans="1:13" ht="14.25" customHeight="1">
      <c r="A35" s="728"/>
      <c r="B35" s="1147" t="s">
        <v>719</v>
      </c>
      <c r="C35" s="1148"/>
      <c r="D35" s="723">
        <v>698.3</v>
      </c>
      <c r="E35" s="774">
        <v>3627.3</v>
      </c>
      <c r="F35" s="708">
        <v>496</v>
      </c>
      <c r="G35" s="708">
        <v>48</v>
      </c>
      <c r="H35" s="708">
        <v>1</v>
      </c>
      <c r="I35" s="708">
        <v>545</v>
      </c>
      <c r="J35" s="708">
        <v>965</v>
      </c>
      <c r="K35" s="708">
        <v>858</v>
      </c>
      <c r="L35" s="708">
        <v>829</v>
      </c>
      <c r="M35" s="725">
        <v>235</v>
      </c>
    </row>
    <row r="36" spans="1:13" ht="13.5" customHeight="1">
      <c r="A36" s="727"/>
      <c r="B36" s="1145" t="s">
        <v>991</v>
      </c>
      <c r="C36" s="1146"/>
      <c r="D36" s="722">
        <v>698.3</v>
      </c>
      <c r="E36" s="721">
        <v>3627.3</v>
      </c>
      <c r="F36" s="707">
        <v>505</v>
      </c>
      <c r="G36" s="707">
        <v>38</v>
      </c>
      <c r="H36" s="707">
        <v>1</v>
      </c>
      <c r="I36" s="707">
        <v>544</v>
      </c>
      <c r="J36" s="707">
        <v>959</v>
      </c>
      <c r="K36" s="707">
        <v>857</v>
      </c>
      <c r="L36" s="707">
        <v>844</v>
      </c>
      <c r="M36" s="703">
        <v>241</v>
      </c>
    </row>
    <row r="37" spans="1:13" ht="13.5" customHeight="1">
      <c r="A37" s="80"/>
    </row>
    <row r="38" spans="1:13" ht="13.5" customHeight="1">
      <c r="A38" s="80"/>
    </row>
  </sheetData>
  <mergeCells count="38">
    <mergeCell ref="A8:A34"/>
    <mergeCell ref="B8:C8"/>
    <mergeCell ref="B9:C9"/>
    <mergeCell ref="B10:C10"/>
    <mergeCell ref="A4:C6"/>
    <mergeCell ref="B12:C12"/>
    <mergeCell ref="B13:C13"/>
    <mergeCell ref="B14:C14"/>
    <mergeCell ref="B15:C15"/>
    <mergeCell ref="B16:C16"/>
    <mergeCell ref="B18:C18"/>
    <mergeCell ref="B19:C19"/>
    <mergeCell ref="B20:C20"/>
    <mergeCell ref="B21:C21"/>
    <mergeCell ref="B22:C22"/>
    <mergeCell ref="B24:C24"/>
    <mergeCell ref="D5:D6"/>
    <mergeCell ref="E5:E6"/>
    <mergeCell ref="J5:M5"/>
    <mergeCell ref="B7:C7"/>
    <mergeCell ref="F5:I5"/>
    <mergeCell ref="D4:M4"/>
    <mergeCell ref="E1:G1"/>
    <mergeCell ref="H1:K1"/>
    <mergeCell ref="D2:G2"/>
    <mergeCell ref="H2:K2"/>
    <mergeCell ref="B36:C36"/>
    <mergeCell ref="B34:C3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</mergeCells>
  <phoneticPr fontId="1" type="noConversion"/>
  <pageMargins left="0.78740157480314965" right="0.78740157480314965" top="1.0236220472440944" bottom="1.0629921259842521" header="0.9055118110236221" footer="0.86614173228346458"/>
  <pageSetup paperSize="9" scale="91" firstPageNumber="1268" pageOrder="overThenDown" orientation="portrait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115" zoomScaleNormal="115" zoomScaleSheetLayoutView="100" workbookViewId="0">
      <pane xSplit="1" ySplit="6" topLeftCell="B7" activePane="bottomRight" state="frozen"/>
      <selection activeCell="P33" sqref="P33"/>
      <selection pane="topRight" activeCell="P33" sqref="P33"/>
      <selection pane="bottomLeft" activeCell="P33" sqref="P33"/>
      <selection pane="bottomRight" activeCell="P33" sqref="P33"/>
    </sheetView>
  </sheetViews>
  <sheetFormatPr defaultColWidth="8.8984375" defaultRowHeight="14.4"/>
  <cols>
    <col min="1" max="1" width="11.59765625" style="252" customWidth="1"/>
    <col min="2" max="2" width="8.796875" style="279" customWidth="1"/>
    <col min="3" max="3" width="1.796875" style="252" customWidth="1"/>
    <col min="4" max="4" width="1.796875" style="280" customWidth="1"/>
    <col min="5" max="5" width="15.8984375" style="252" bestFit="1" customWidth="1"/>
    <col min="6" max="6" width="1.796875" style="252" customWidth="1"/>
    <col min="7" max="7" width="15.296875" style="252" customWidth="1"/>
    <col min="8" max="11" width="11.69921875" style="252" customWidth="1"/>
    <col min="12" max="12" width="12.09765625" style="252" customWidth="1"/>
    <col min="13" max="16384" width="8.8984375" style="252"/>
  </cols>
  <sheetData>
    <row r="1" spans="1:19" s="274" customFormat="1" ht="27" customHeight="1">
      <c r="B1" s="26"/>
      <c r="C1" s="26"/>
      <c r="D1" s="27"/>
      <c r="E1" s="114" t="s">
        <v>670</v>
      </c>
      <c r="F1" s="886" t="s">
        <v>276</v>
      </c>
      <c r="G1" s="886"/>
      <c r="I1" s="26" t="s">
        <v>277</v>
      </c>
    </row>
    <row r="2" spans="1:19" ht="19.5" customHeight="1">
      <c r="B2" s="28"/>
      <c r="C2" s="28"/>
      <c r="D2" s="28"/>
      <c r="E2" s="28"/>
      <c r="F2" s="28"/>
      <c r="G2" s="29"/>
      <c r="H2" s="28"/>
      <c r="I2" s="28"/>
      <c r="J2" s="28"/>
      <c r="K2" s="28"/>
      <c r="L2" s="28"/>
    </row>
    <row r="3" spans="1:19" s="253" customFormat="1" ht="9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9" s="30" customFormat="1" ht="18.899999999999999" customHeight="1">
      <c r="A4" s="889" t="s">
        <v>278</v>
      </c>
      <c r="B4" s="890"/>
      <c r="C4" s="890"/>
      <c r="D4" s="508"/>
      <c r="E4" s="890" t="s">
        <v>279</v>
      </c>
      <c r="F4" s="890"/>
      <c r="G4" s="887" t="s">
        <v>989</v>
      </c>
      <c r="H4" s="895" t="s">
        <v>280</v>
      </c>
      <c r="I4" s="890"/>
      <c r="J4" s="896"/>
      <c r="K4" s="900" t="s">
        <v>281</v>
      </c>
      <c r="L4" s="903" t="s">
        <v>282</v>
      </c>
      <c r="M4" s="310"/>
      <c r="N4" s="310"/>
      <c r="O4" s="310"/>
      <c r="P4" s="310"/>
      <c r="Q4" s="310"/>
      <c r="R4" s="310"/>
      <c r="S4" s="310"/>
    </row>
    <row r="5" spans="1:19" s="30" customFormat="1" ht="18.899999999999999" customHeight="1">
      <c r="A5" s="891"/>
      <c r="B5" s="892"/>
      <c r="C5" s="892"/>
      <c r="D5" s="534"/>
      <c r="E5" s="892"/>
      <c r="F5" s="892"/>
      <c r="G5" s="888"/>
      <c r="H5" s="897"/>
      <c r="I5" s="898"/>
      <c r="J5" s="899"/>
      <c r="K5" s="901"/>
      <c r="L5" s="904"/>
      <c r="M5" s="310"/>
      <c r="N5" s="310"/>
      <c r="O5" s="310"/>
      <c r="P5" s="310"/>
      <c r="Q5" s="310"/>
      <c r="R5" s="310"/>
      <c r="S5" s="310"/>
    </row>
    <row r="6" spans="1:19" s="30" customFormat="1" ht="18.899999999999999" customHeight="1">
      <c r="A6" s="893"/>
      <c r="B6" s="894"/>
      <c r="C6" s="894"/>
      <c r="D6" s="534"/>
      <c r="E6" s="894"/>
      <c r="F6" s="894"/>
      <c r="G6" s="888"/>
      <c r="H6" s="533" t="s">
        <v>206</v>
      </c>
      <c r="I6" s="533" t="s">
        <v>283</v>
      </c>
      <c r="J6" s="533" t="s">
        <v>284</v>
      </c>
      <c r="K6" s="902"/>
      <c r="L6" s="905"/>
      <c r="M6" s="310"/>
      <c r="N6" s="310"/>
      <c r="O6" s="310"/>
      <c r="P6" s="310"/>
      <c r="Q6" s="310"/>
      <c r="R6" s="310"/>
      <c r="S6" s="310"/>
    </row>
    <row r="7" spans="1:19" s="30" customFormat="1" ht="26.1" customHeight="1">
      <c r="A7" s="906" t="s">
        <v>863</v>
      </c>
      <c r="B7" s="508" t="s">
        <v>285</v>
      </c>
      <c r="C7" s="333"/>
      <c r="D7" s="334"/>
      <c r="E7" s="333" t="s">
        <v>286</v>
      </c>
      <c r="F7" s="333"/>
      <c r="G7" s="443">
        <v>398.2</v>
      </c>
      <c r="H7" s="444">
        <v>1024.95</v>
      </c>
      <c r="I7" s="444">
        <f>H7-J7</f>
        <v>985.42200000000003</v>
      </c>
      <c r="J7" s="444">
        <v>39.527999999999999</v>
      </c>
      <c r="K7" s="443" t="s">
        <v>16</v>
      </c>
      <c r="L7" s="659" t="s">
        <v>16</v>
      </c>
    </row>
    <row r="8" spans="1:19" s="30" customFormat="1" ht="26.1" customHeight="1">
      <c r="A8" s="907"/>
      <c r="B8" s="506" t="s">
        <v>89</v>
      </c>
      <c r="C8" s="275"/>
      <c r="D8" s="276"/>
      <c r="E8" s="275" t="s">
        <v>272</v>
      </c>
      <c r="F8" s="275"/>
      <c r="G8" s="445">
        <v>183.8</v>
      </c>
      <c r="H8" s="446">
        <v>507.22</v>
      </c>
      <c r="I8" s="446">
        <f>H8-J8</f>
        <v>490.30900000000003</v>
      </c>
      <c r="J8" s="446">
        <v>16.911000000000001</v>
      </c>
      <c r="K8" s="445" t="s">
        <v>254</v>
      </c>
      <c r="L8" s="660" t="s">
        <v>254</v>
      </c>
    </row>
    <row r="9" spans="1:19" s="30" customFormat="1" ht="26.1" customHeight="1">
      <c r="A9" s="907"/>
      <c r="B9" s="506" t="s">
        <v>89</v>
      </c>
      <c r="C9" s="275"/>
      <c r="D9" s="276"/>
      <c r="E9" s="275" t="s">
        <v>287</v>
      </c>
      <c r="F9" s="275"/>
      <c r="G9" s="445">
        <v>61.1</v>
      </c>
      <c r="H9" s="446">
        <v>131.613</v>
      </c>
      <c r="I9" s="446">
        <v>119.15</v>
      </c>
      <c r="J9" s="446">
        <v>12.462999999999999</v>
      </c>
      <c r="K9" s="445"/>
      <c r="L9" s="660"/>
    </row>
    <row r="10" spans="1:19" s="30" customFormat="1" ht="26.1" customHeight="1">
      <c r="A10" s="907"/>
      <c r="B10" s="506" t="s">
        <v>46</v>
      </c>
      <c r="C10" s="275"/>
      <c r="D10" s="276"/>
      <c r="E10" s="275" t="s">
        <v>288</v>
      </c>
      <c r="F10" s="275"/>
      <c r="G10" s="445">
        <v>14.2</v>
      </c>
      <c r="H10" s="446">
        <v>42</v>
      </c>
      <c r="I10" s="446">
        <v>34.991999999999997</v>
      </c>
      <c r="J10" s="446">
        <v>7.0080000000000027</v>
      </c>
      <c r="K10" s="445"/>
      <c r="L10" s="660"/>
    </row>
    <row r="11" spans="1:19" s="30" customFormat="1" ht="26.1" customHeight="1">
      <c r="A11" s="908"/>
      <c r="B11" s="331" t="s">
        <v>289</v>
      </c>
      <c r="C11" s="332"/>
      <c r="D11" s="396"/>
      <c r="E11" s="278"/>
      <c r="F11" s="278"/>
      <c r="G11" s="397">
        <f>SUM(G7:G10)</f>
        <v>657.30000000000007</v>
      </c>
      <c r="H11" s="447">
        <f>SUM(H7:H10)</f>
        <v>1705.7830000000001</v>
      </c>
      <c r="I11" s="447">
        <f>SUM(I7:I10)</f>
        <v>1629.873</v>
      </c>
      <c r="J11" s="447">
        <f>SUM(J7:J10)</f>
        <v>75.91</v>
      </c>
      <c r="K11" s="397" t="s">
        <v>16</v>
      </c>
      <c r="L11" s="661" t="s">
        <v>16</v>
      </c>
    </row>
    <row r="12" spans="1:19" s="30" customFormat="1" ht="25.35" customHeight="1">
      <c r="A12" s="907"/>
      <c r="B12" s="506" t="s">
        <v>290</v>
      </c>
      <c r="C12" s="275"/>
      <c r="D12" s="276"/>
      <c r="E12" s="275" t="s">
        <v>291</v>
      </c>
      <c r="F12" s="275"/>
      <c r="G12" s="445">
        <v>46.8</v>
      </c>
      <c r="H12" s="662">
        <v>218.577</v>
      </c>
      <c r="I12" s="662">
        <v>171.10805840433403</v>
      </c>
      <c r="J12" s="446">
        <v>47.542941595666001</v>
      </c>
      <c r="K12" s="445" t="s">
        <v>16</v>
      </c>
      <c r="L12" s="660" t="s">
        <v>16</v>
      </c>
    </row>
    <row r="13" spans="1:19" s="30" customFormat="1" ht="25.35" customHeight="1">
      <c r="A13" s="907"/>
      <c r="B13" s="506" t="s">
        <v>292</v>
      </c>
      <c r="C13" s="275"/>
      <c r="D13" s="277"/>
      <c r="E13" s="275" t="s">
        <v>293</v>
      </c>
      <c r="F13" s="275"/>
      <c r="G13" s="445">
        <v>441.7</v>
      </c>
      <c r="H13" s="662">
        <v>1748.4</v>
      </c>
      <c r="I13" s="662">
        <v>1417.9900354410408</v>
      </c>
      <c r="J13" s="446">
        <v>330.40996455895919</v>
      </c>
      <c r="K13" s="445" t="s">
        <v>16</v>
      </c>
      <c r="L13" s="660" t="s">
        <v>16</v>
      </c>
    </row>
    <row r="14" spans="1:19" s="30" customFormat="1" ht="25.35" customHeight="1">
      <c r="A14" s="907"/>
      <c r="B14" s="506" t="s">
        <v>294</v>
      </c>
      <c r="C14" s="275"/>
      <c r="D14" s="276"/>
      <c r="E14" s="275" t="s">
        <v>295</v>
      </c>
      <c r="F14" s="275"/>
      <c r="G14" s="445">
        <v>252.5</v>
      </c>
      <c r="H14" s="662">
        <v>819.74900000000002</v>
      </c>
      <c r="I14" s="662">
        <v>633.49338784451834</v>
      </c>
      <c r="J14" s="446">
        <v>186.3</v>
      </c>
      <c r="K14" s="445" t="s">
        <v>16</v>
      </c>
      <c r="L14" s="660" t="s">
        <v>16</v>
      </c>
    </row>
    <row r="15" spans="1:19" s="30" customFormat="1" ht="25.35" customHeight="1">
      <c r="A15" s="907"/>
      <c r="B15" s="506" t="s">
        <v>296</v>
      </c>
      <c r="C15" s="275"/>
      <c r="D15" s="276"/>
      <c r="E15" s="275" t="s">
        <v>297</v>
      </c>
      <c r="F15" s="275"/>
      <c r="G15" s="445">
        <v>27</v>
      </c>
      <c r="H15" s="662">
        <v>152.69999999999999</v>
      </c>
      <c r="I15" s="662">
        <v>123.65994460668124</v>
      </c>
      <c r="J15" s="446">
        <v>29.040055393318756</v>
      </c>
      <c r="K15" s="445" t="s">
        <v>16</v>
      </c>
      <c r="L15" s="660" t="s">
        <v>16</v>
      </c>
    </row>
    <row r="16" spans="1:19" s="30" customFormat="1" ht="25.35" customHeight="1">
      <c r="A16" s="907"/>
      <c r="B16" s="506" t="s">
        <v>298</v>
      </c>
      <c r="C16" s="275"/>
      <c r="D16" s="276"/>
      <c r="E16" s="275" t="s">
        <v>299</v>
      </c>
      <c r="F16" s="275"/>
      <c r="G16" s="445">
        <v>55.6</v>
      </c>
      <c r="H16" s="662">
        <v>240.03299999999999</v>
      </c>
      <c r="I16" s="662">
        <v>157.82455232092838</v>
      </c>
      <c r="J16" s="446">
        <v>82.175447679071596</v>
      </c>
      <c r="K16" s="445" t="s">
        <v>16</v>
      </c>
      <c r="L16" s="660" t="s">
        <v>16</v>
      </c>
    </row>
    <row r="17" spans="1:12" s="30" customFormat="1" ht="25.35" customHeight="1">
      <c r="A17" s="907"/>
      <c r="B17" s="506" t="s">
        <v>300</v>
      </c>
      <c r="C17" s="275"/>
      <c r="D17" s="276"/>
      <c r="E17" s="275" t="s">
        <v>301</v>
      </c>
      <c r="F17" s="275"/>
      <c r="G17" s="445">
        <v>26</v>
      </c>
      <c r="H17" s="662">
        <v>73.2</v>
      </c>
      <c r="I17" s="662">
        <v>58.815965032099442</v>
      </c>
      <c r="J17" s="446">
        <v>14.384034967900561</v>
      </c>
      <c r="K17" s="445" t="s">
        <v>16</v>
      </c>
      <c r="L17" s="660" t="s">
        <v>16</v>
      </c>
    </row>
    <row r="18" spans="1:12" s="30" customFormat="1" ht="25.35" customHeight="1">
      <c r="A18" s="907"/>
      <c r="B18" s="506" t="s">
        <v>302</v>
      </c>
      <c r="C18" s="275"/>
      <c r="D18" s="276"/>
      <c r="E18" s="275" t="s">
        <v>303</v>
      </c>
      <c r="F18" s="275"/>
      <c r="G18" s="445">
        <v>52.9</v>
      </c>
      <c r="H18" s="662">
        <v>115.81</v>
      </c>
      <c r="I18" s="662">
        <v>113.03517404776497</v>
      </c>
      <c r="J18" s="446">
        <v>2.774825952235044</v>
      </c>
      <c r="K18" s="445" t="s">
        <v>16</v>
      </c>
      <c r="L18" s="660" t="s">
        <v>16</v>
      </c>
    </row>
    <row r="19" spans="1:12" s="30" customFormat="1" ht="25.35" customHeight="1">
      <c r="A19" s="907"/>
      <c r="B19" s="506" t="s">
        <v>304</v>
      </c>
      <c r="C19" s="275"/>
      <c r="D19" s="276"/>
      <c r="E19" s="275" t="s">
        <v>305</v>
      </c>
      <c r="F19" s="275"/>
      <c r="G19" s="445">
        <v>14.4</v>
      </c>
      <c r="H19" s="662">
        <v>28.5</v>
      </c>
      <c r="I19" s="662">
        <v>28.206038759413254</v>
      </c>
      <c r="J19" s="446">
        <v>0.29396124058674467</v>
      </c>
      <c r="K19" s="445" t="s">
        <v>16</v>
      </c>
      <c r="L19" s="660" t="s">
        <v>16</v>
      </c>
    </row>
    <row r="20" spans="1:12" s="30" customFormat="1" ht="25.35" customHeight="1">
      <c r="A20" s="907"/>
      <c r="B20" s="506" t="s">
        <v>306</v>
      </c>
      <c r="C20" s="275"/>
      <c r="D20" s="276"/>
      <c r="E20" s="275" t="s">
        <v>307</v>
      </c>
      <c r="F20" s="275"/>
      <c r="G20" s="445">
        <v>19.2</v>
      </c>
      <c r="H20" s="662">
        <v>51.9</v>
      </c>
      <c r="I20" s="662">
        <v>45.784723981900456</v>
      </c>
      <c r="J20" s="446">
        <v>6.1152760180995474</v>
      </c>
      <c r="K20" s="445" t="s">
        <v>16</v>
      </c>
      <c r="L20" s="660" t="s">
        <v>16</v>
      </c>
    </row>
    <row r="21" spans="1:12" s="30" customFormat="1" ht="24.9" customHeight="1">
      <c r="A21" s="907"/>
      <c r="B21" s="506" t="s">
        <v>308</v>
      </c>
      <c r="C21" s="275"/>
      <c r="D21" s="276"/>
      <c r="E21" s="275" t="s">
        <v>309</v>
      </c>
      <c r="F21" s="275"/>
      <c r="G21" s="445">
        <v>115</v>
      </c>
      <c r="H21" s="662">
        <v>346</v>
      </c>
      <c r="I21" s="662">
        <v>295.45579501200473</v>
      </c>
      <c r="J21" s="446">
        <v>50.544204987995265</v>
      </c>
      <c r="K21" s="445" t="s">
        <v>16</v>
      </c>
      <c r="L21" s="660" t="s">
        <v>16</v>
      </c>
    </row>
    <row r="22" spans="1:12" s="30" customFormat="1" ht="24.9" customHeight="1">
      <c r="A22" s="907"/>
      <c r="B22" s="506" t="s">
        <v>310</v>
      </c>
      <c r="C22" s="275"/>
      <c r="D22" s="276"/>
      <c r="E22" s="275" t="s">
        <v>311</v>
      </c>
      <c r="F22" s="275"/>
      <c r="G22" s="445">
        <v>207</v>
      </c>
      <c r="H22" s="662">
        <v>597.74</v>
      </c>
      <c r="I22" s="662">
        <v>390.36233501620831</v>
      </c>
      <c r="J22" s="446">
        <v>207.34766498379199</v>
      </c>
      <c r="K22" s="445" t="s">
        <v>16</v>
      </c>
      <c r="L22" s="660" t="s">
        <v>16</v>
      </c>
    </row>
    <row r="23" spans="1:12" s="30" customFormat="1" ht="24.9" customHeight="1">
      <c r="A23" s="907"/>
      <c r="B23" s="506" t="s">
        <v>312</v>
      </c>
      <c r="C23" s="275"/>
      <c r="D23" s="276"/>
      <c r="E23" s="275" t="s">
        <v>313</v>
      </c>
      <c r="F23" s="275"/>
      <c r="G23" s="445">
        <v>104.1</v>
      </c>
      <c r="H23" s="662">
        <v>200.79900000000001</v>
      </c>
      <c r="I23" s="662">
        <v>153.85752666873736</v>
      </c>
      <c r="J23" s="446">
        <v>46.941473331262635</v>
      </c>
      <c r="K23" s="445" t="s">
        <v>16</v>
      </c>
      <c r="L23" s="660" t="s">
        <v>16</v>
      </c>
    </row>
    <row r="24" spans="1:12" s="30" customFormat="1" ht="24.9" customHeight="1">
      <c r="A24" s="907"/>
      <c r="B24" s="506" t="s">
        <v>314</v>
      </c>
      <c r="C24" s="275"/>
      <c r="D24" s="276"/>
      <c r="E24" s="275" t="s">
        <v>315</v>
      </c>
      <c r="F24" s="275"/>
      <c r="G24" s="445">
        <v>192.7</v>
      </c>
      <c r="H24" s="662">
        <f>I24+J24</f>
        <v>316.41300000000007</v>
      </c>
      <c r="I24" s="662">
        <v>260.85846511564296</v>
      </c>
      <c r="J24" s="702">
        <f>57.8605348843571-2.306</f>
        <v>55.554534884357103</v>
      </c>
      <c r="K24" s="445" t="s">
        <v>16</v>
      </c>
      <c r="L24" s="660" t="s">
        <v>16</v>
      </c>
    </row>
    <row r="25" spans="1:12" s="30" customFormat="1" ht="24.9" customHeight="1">
      <c r="A25" s="907"/>
      <c r="B25" s="506" t="s">
        <v>316</v>
      </c>
      <c r="C25" s="275"/>
      <c r="D25" s="276"/>
      <c r="E25" s="275" t="s">
        <v>317</v>
      </c>
      <c r="F25" s="275"/>
      <c r="G25" s="445">
        <v>101.5</v>
      </c>
      <c r="H25" s="662">
        <v>324.92</v>
      </c>
      <c r="I25" s="662">
        <v>311.50972136903493</v>
      </c>
      <c r="J25" s="448">
        <v>13.410278630965106</v>
      </c>
      <c r="K25" s="445">
        <v>0</v>
      </c>
      <c r="L25" s="660">
        <v>0</v>
      </c>
    </row>
    <row r="26" spans="1:12" s="30" customFormat="1" ht="24.9" customHeight="1">
      <c r="A26" s="907"/>
      <c r="B26" s="506" t="s">
        <v>318</v>
      </c>
      <c r="C26" s="275"/>
      <c r="D26" s="276"/>
      <c r="E26" s="275" t="s">
        <v>319</v>
      </c>
      <c r="F26" s="275"/>
      <c r="G26" s="445">
        <v>80.7</v>
      </c>
      <c r="H26" s="662">
        <v>223.8</v>
      </c>
      <c r="I26" s="662">
        <v>202.58796707609596</v>
      </c>
      <c r="J26" s="446">
        <v>21.212032923904037</v>
      </c>
      <c r="K26" s="445">
        <v>0</v>
      </c>
      <c r="L26" s="660">
        <v>0</v>
      </c>
    </row>
    <row r="27" spans="1:12" s="30" customFormat="1" ht="24.9" customHeight="1">
      <c r="A27" s="907"/>
      <c r="B27" s="506" t="s">
        <v>320</v>
      </c>
      <c r="C27" s="275"/>
      <c r="D27" s="276"/>
      <c r="E27" s="275" t="s">
        <v>321</v>
      </c>
      <c r="F27" s="275"/>
      <c r="G27" s="445">
        <v>180.4</v>
      </c>
      <c r="H27" s="662">
        <v>537.79</v>
      </c>
      <c r="I27" s="662">
        <v>445.41314114376559</v>
      </c>
      <c r="J27" s="446">
        <v>92.376858856234364</v>
      </c>
      <c r="K27" s="445">
        <v>0</v>
      </c>
      <c r="L27" s="660">
        <v>0</v>
      </c>
    </row>
    <row r="28" spans="1:12" s="30" customFormat="1" ht="24.9" customHeight="1">
      <c r="A28" s="907"/>
      <c r="B28" s="506" t="s">
        <v>696</v>
      </c>
      <c r="C28" s="275"/>
      <c r="D28" s="276"/>
      <c r="E28" s="275" t="s">
        <v>697</v>
      </c>
      <c r="F28" s="275"/>
      <c r="G28" s="445">
        <v>120.7</v>
      </c>
      <c r="H28" s="662">
        <v>335.58</v>
      </c>
      <c r="I28" s="662">
        <v>335.58</v>
      </c>
      <c r="J28" s="446">
        <v>0</v>
      </c>
      <c r="K28" s="445"/>
      <c r="L28" s="660"/>
    </row>
    <row r="29" spans="1:12" s="30" customFormat="1" ht="24.9" customHeight="1">
      <c r="A29" s="907"/>
      <c r="B29" s="506" t="s">
        <v>322</v>
      </c>
      <c r="C29" s="275"/>
      <c r="D29" s="276"/>
      <c r="E29" s="275"/>
      <c r="F29" s="275"/>
      <c r="G29" s="445">
        <v>298.89999999999998</v>
      </c>
      <c r="H29" s="662">
        <v>1042.9069999999992</v>
      </c>
      <c r="I29" s="662">
        <v>738.16625287086845</v>
      </c>
      <c r="J29" s="446">
        <v>304.74074712913085</v>
      </c>
      <c r="K29" s="445" t="s">
        <v>16</v>
      </c>
      <c r="L29" s="660" t="s">
        <v>16</v>
      </c>
    </row>
    <row r="30" spans="1:12" s="30" customFormat="1" ht="26.1" customHeight="1">
      <c r="A30" s="908"/>
      <c r="B30" s="335" t="s">
        <v>323</v>
      </c>
      <c r="C30" s="332"/>
      <c r="D30" s="329"/>
      <c r="E30" s="330"/>
      <c r="F30" s="330"/>
      <c r="G30" s="398">
        <f>SUM(G12:G29)</f>
        <v>2337.1</v>
      </c>
      <c r="H30" s="449">
        <f>SUM(H12:H29)</f>
        <v>7374.8179999999993</v>
      </c>
      <c r="I30" s="449">
        <f>SUM(I12:I29)</f>
        <v>5883.7090847110385</v>
      </c>
      <c r="J30" s="449">
        <f>SUM(J12:J29)</f>
        <v>1491.1643031334786</v>
      </c>
      <c r="K30" s="399" t="s">
        <v>16</v>
      </c>
      <c r="L30" s="663" t="s">
        <v>16</v>
      </c>
    </row>
    <row r="31" spans="1:12" s="109" customFormat="1" ht="26.1" customHeight="1">
      <c r="A31" s="909" t="s">
        <v>864</v>
      </c>
      <c r="B31" s="910"/>
      <c r="C31" s="910"/>
      <c r="D31" s="400"/>
      <c r="E31" s="401"/>
      <c r="F31" s="401"/>
      <c r="G31" s="402">
        <f>SUM(G11+G30)</f>
        <v>2994.4</v>
      </c>
      <c r="H31" s="450">
        <f>SUM(H11+H30)</f>
        <v>9080.6009999999987</v>
      </c>
      <c r="I31" s="450">
        <f>SUM(I11+I30)</f>
        <v>7513.582084711039</v>
      </c>
      <c r="J31" s="450">
        <f>SUM(J11+J30)</f>
        <v>1567.0743031334787</v>
      </c>
      <c r="K31" s="403" t="s">
        <v>16</v>
      </c>
      <c r="L31" s="664" t="s">
        <v>16</v>
      </c>
    </row>
  </sheetData>
  <mergeCells count="10">
    <mergeCell ref="K4:K6"/>
    <mergeCell ref="L4:L6"/>
    <mergeCell ref="A7:A11"/>
    <mergeCell ref="A12:A30"/>
    <mergeCell ref="A31:C31"/>
    <mergeCell ref="F1:G1"/>
    <mergeCell ref="G4:G6"/>
    <mergeCell ref="A4:C6"/>
    <mergeCell ref="E4:F6"/>
    <mergeCell ref="H4:J5"/>
  </mergeCells>
  <phoneticPr fontId="1" type="noConversion"/>
  <pageMargins left="0.78740157480314965" right="0.78740157480314965" top="1.0236220472440944" bottom="1.0629921259842521" header="0.9055118110236221" footer="0.86614173228346458"/>
  <pageSetup paperSize="9" scale="60" firstPageNumber="1232" orientation="landscape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Normal="100" zoomScaleSheetLayoutView="130" workbookViewId="0">
      <selection activeCell="P33" sqref="P33"/>
    </sheetView>
  </sheetViews>
  <sheetFormatPr defaultColWidth="8.8984375" defaultRowHeight="10.199999999999999"/>
  <cols>
    <col min="1" max="1" width="4.796875" style="8" customWidth="1"/>
    <col min="2" max="2" width="9.796875" style="8" customWidth="1"/>
    <col min="3" max="3" width="18.796875" style="8" customWidth="1"/>
    <col min="4" max="4" width="13.796875" style="8" customWidth="1"/>
    <col min="5" max="5" width="13.59765625" style="8" customWidth="1"/>
    <col min="6" max="6" width="13.8984375" style="8" customWidth="1"/>
    <col min="7" max="7" width="12.59765625" style="10" customWidth="1"/>
    <col min="8" max="8" width="12.59765625" style="8" customWidth="1"/>
    <col min="9" max="11" width="12.296875" style="8" customWidth="1"/>
    <col min="12" max="12" width="12.3984375" style="8" customWidth="1"/>
    <col min="13" max="16384" width="8.8984375" style="8"/>
  </cols>
  <sheetData>
    <row r="1" spans="1:13" s="2" customFormat="1" ht="27" customHeight="1">
      <c r="A1" s="1"/>
      <c r="B1" s="1"/>
      <c r="C1" s="1"/>
      <c r="D1" s="1153" t="s">
        <v>679</v>
      </c>
      <c r="E1" s="1177"/>
      <c r="F1" s="1153"/>
      <c r="G1" s="1139" t="s">
        <v>642</v>
      </c>
      <c r="H1" s="1178"/>
      <c r="I1" s="1178"/>
      <c r="J1" s="1178"/>
      <c r="K1" s="1"/>
      <c r="L1" s="1"/>
    </row>
    <row r="2" spans="1:13" s="12" customFormat="1" ht="19.5" customHeight="1">
      <c r="A2" s="11"/>
      <c r="B2" s="3"/>
      <c r="C2" s="3"/>
      <c r="D2" s="1154"/>
      <c r="E2" s="1154"/>
      <c r="F2" s="1154"/>
      <c r="G2" s="1141"/>
      <c r="H2" s="1179"/>
      <c r="I2" s="1179"/>
      <c r="J2" s="1179"/>
      <c r="K2" s="1179"/>
      <c r="L2" s="3"/>
      <c r="M2" s="4"/>
    </row>
    <row r="3" spans="1:13" s="6" customFormat="1" ht="9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8"/>
    </row>
    <row r="4" spans="1:13" s="7" customFormat="1" ht="24.9" customHeight="1">
      <c r="A4" s="1180" t="s">
        <v>922</v>
      </c>
      <c r="B4" s="1181"/>
      <c r="C4" s="1161"/>
      <c r="D4" s="1150" t="s">
        <v>643</v>
      </c>
      <c r="E4" s="1151"/>
      <c r="F4" s="1151"/>
      <c r="G4" s="1151"/>
      <c r="H4" s="1151"/>
      <c r="I4" s="1151"/>
      <c r="J4" s="1151"/>
      <c r="K4" s="1151"/>
      <c r="L4" s="1152"/>
    </row>
    <row r="5" spans="1:13" s="7" customFormat="1" ht="24.9" customHeight="1">
      <c r="A5" s="1182"/>
      <c r="B5" s="1171"/>
      <c r="C5" s="1183"/>
      <c r="D5" s="1155" t="s">
        <v>973</v>
      </c>
      <c r="E5" s="1186" t="s">
        <v>974</v>
      </c>
      <c r="F5" s="1188" t="s">
        <v>894</v>
      </c>
      <c r="G5" s="1190" t="s">
        <v>975</v>
      </c>
      <c r="H5" s="1190" t="s">
        <v>976</v>
      </c>
      <c r="I5" s="1186" t="s">
        <v>977</v>
      </c>
      <c r="J5" s="1186" t="s">
        <v>978</v>
      </c>
      <c r="K5" s="1186" t="s">
        <v>979</v>
      </c>
      <c r="L5" s="1192" t="s">
        <v>980</v>
      </c>
    </row>
    <row r="6" spans="1:13" s="7" customFormat="1" ht="26.1" customHeight="1">
      <c r="A6" s="1184"/>
      <c r="B6" s="1174"/>
      <c r="C6" s="1185"/>
      <c r="D6" s="1156"/>
      <c r="E6" s="1187"/>
      <c r="F6" s="1189"/>
      <c r="G6" s="1191"/>
      <c r="H6" s="1191"/>
      <c r="I6" s="1187"/>
      <c r="J6" s="1187"/>
      <c r="K6" s="1187"/>
      <c r="L6" s="1193"/>
    </row>
    <row r="7" spans="1:13" s="7" customFormat="1" ht="3.9" customHeight="1">
      <c r="A7" s="523"/>
      <c r="B7" s="1160"/>
      <c r="C7" s="1161"/>
      <c r="D7" s="107"/>
      <c r="E7" s="19"/>
      <c r="F7" s="20"/>
      <c r="G7" s="21"/>
      <c r="H7" s="21"/>
      <c r="I7" s="21"/>
      <c r="J7" s="21"/>
      <c r="K7" s="21"/>
      <c r="L7" s="620"/>
    </row>
    <row r="8" spans="1:13" ht="15.15" customHeight="1">
      <c r="A8" s="907" t="s">
        <v>907</v>
      </c>
      <c r="B8" s="964" t="s">
        <v>620</v>
      </c>
      <c r="C8" s="946">
        <v>1993</v>
      </c>
      <c r="D8" s="428">
        <v>1133.9000000000001</v>
      </c>
      <c r="E8" s="429">
        <v>2865.6</v>
      </c>
      <c r="F8" s="427">
        <v>43</v>
      </c>
      <c r="G8" s="427">
        <v>7921</v>
      </c>
      <c r="H8" s="427">
        <v>4879</v>
      </c>
      <c r="I8" s="429">
        <v>14651</v>
      </c>
      <c r="J8" s="427">
        <v>10330</v>
      </c>
      <c r="K8" s="427">
        <v>39057</v>
      </c>
      <c r="L8" s="617">
        <v>4584</v>
      </c>
    </row>
    <row r="9" spans="1:13" ht="15.15" customHeight="1">
      <c r="A9" s="907"/>
      <c r="B9" s="964" t="s">
        <v>621</v>
      </c>
      <c r="C9" s="946">
        <v>1994</v>
      </c>
      <c r="D9" s="428">
        <v>1354.9</v>
      </c>
      <c r="E9" s="429">
        <v>2878.7</v>
      </c>
      <c r="F9" s="427">
        <v>69</v>
      </c>
      <c r="G9" s="427">
        <v>8381</v>
      </c>
      <c r="H9" s="427">
        <v>5006</v>
      </c>
      <c r="I9" s="429">
        <v>15215</v>
      </c>
      <c r="J9" s="427">
        <v>11407</v>
      </c>
      <c r="K9" s="427">
        <v>41010</v>
      </c>
      <c r="L9" s="617">
        <v>4643</v>
      </c>
    </row>
    <row r="10" spans="1:13" ht="15.15" customHeight="1">
      <c r="A10" s="907"/>
      <c r="B10" s="964" t="s">
        <v>622</v>
      </c>
      <c r="C10" s="946">
        <v>1995</v>
      </c>
      <c r="D10" s="428">
        <v>1439.7</v>
      </c>
      <c r="E10" s="429">
        <v>2905.8</v>
      </c>
      <c r="F10" s="427">
        <v>75</v>
      </c>
      <c r="G10" s="427">
        <v>8761</v>
      </c>
      <c r="H10" s="427">
        <v>5168</v>
      </c>
      <c r="I10" s="429">
        <v>20190</v>
      </c>
      <c r="J10" s="427">
        <v>10995</v>
      </c>
      <c r="K10" s="427">
        <v>43171</v>
      </c>
      <c r="L10" s="617">
        <v>4668</v>
      </c>
    </row>
    <row r="11" spans="1:13" ht="3.9" customHeight="1">
      <c r="A11" s="907"/>
      <c r="B11" s="513"/>
      <c r="C11" s="516"/>
      <c r="D11" s="428"/>
      <c r="E11" s="429"/>
      <c r="F11" s="427"/>
      <c r="G11" s="427"/>
      <c r="H11" s="427"/>
      <c r="I11" s="429"/>
      <c r="J11" s="427"/>
      <c r="K11" s="427"/>
      <c r="L11" s="617"/>
    </row>
    <row r="12" spans="1:13" ht="15.15" customHeight="1">
      <c r="A12" s="907"/>
      <c r="B12" s="964" t="s">
        <v>623</v>
      </c>
      <c r="C12" s="946">
        <v>1996</v>
      </c>
      <c r="D12" s="428">
        <v>1569.2</v>
      </c>
      <c r="E12" s="429">
        <v>2982.6</v>
      </c>
      <c r="F12" s="427">
        <v>86</v>
      </c>
      <c r="G12" s="427">
        <v>9114</v>
      </c>
      <c r="H12" s="427">
        <v>5397</v>
      </c>
      <c r="I12" s="429">
        <v>21068.9</v>
      </c>
      <c r="J12" s="427">
        <v>11300</v>
      </c>
      <c r="K12" s="427">
        <v>43729</v>
      </c>
      <c r="L12" s="617">
        <v>4696</v>
      </c>
    </row>
    <row r="13" spans="1:13" ht="15.15" customHeight="1">
      <c r="A13" s="907"/>
      <c r="B13" s="964" t="s">
        <v>624</v>
      </c>
      <c r="C13" s="946">
        <v>1997</v>
      </c>
      <c r="D13" s="428">
        <v>1591.6</v>
      </c>
      <c r="E13" s="429">
        <v>3051.1</v>
      </c>
      <c r="F13" s="427">
        <v>86</v>
      </c>
      <c r="G13" s="427">
        <v>9899</v>
      </c>
      <c r="H13" s="427">
        <v>5458</v>
      </c>
      <c r="I13" s="429">
        <v>18459</v>
      </c>
      <c r="J13" s="427">
        <v>12811</v>
      </c>
      <c r="K13" s="427">
        <v>45428</v>
      </c>
      <c r="L13" s="617">
        <v>4841</v>
      </c>
    </row>
    <row r="14" spans="1:13" ht="15.15" customHeight="1">
      <c r="A14" s="907"/>
      <c r="B14" s="964" t="s">
        <v>625</v>
      </c>
      <c r="C14" s="946">
        <v>1998</v>
      </c>
      <c r="D14" s="428">
        <v>1677.9</v>
      </c>
      <c r="E14" s="429">
        <v>3051.6</v>
      </c>
      <c r="F14" s="427">
        <v>91</v>
      </c>
      <c r="G14" s="427">
        <v>9953</v>
      </c>
      <c r="H14" s="427">
        <v>5636</v>
      </c>
      <c r="I14" s="429">
        <v>19147</v>
      </c>
      <c r="J14" s="427">
        <v>13516</v>
      </c>
      <c r="K14" s="427">
        <v>46895</v>
      </c>
      <c r="L14" s="617">
        <v>5132</v>
      </c>
    </row>
    <row r="15" spans="1:13" ht="15.15" customHeight="1">
      <c r="A15" s="907"/>
      <c r="B15" s="964" t="s">
        <v>626</v>
      </c>
      <c r="C15" s="946">
        <v>1999</v>
      </c>
      <c r="D15" s="428">
        <v>1764</v>
      </c>
      <c r="E15" s="429">
        <v>3112</v>
      </c>
      <c r="F15" s="427">
        <v>80</v>
      </c>
      <c r="G15" s="427">
        <v>10071</v>
      </c>
      <c r="H15" s="427">
        <v>5757</v>
      </c>
      <c r="I15" s="429">
        <v>19007</v>
      </c>
      <c r="J15" s="427">
        <v>13221</v>
      </c>
      <c r="K15" s="427">
        <v>47169</v>
      </c>
      <c r="L15" s="617">
        <v>5148</v>
      </c>
    </row>
    <row r="16" spans="1:13" ht="15.15" customHeight="1">
      <c r="A16" s="907"/>
      <c r="B16" s="964" t="s">
        <v>627</v>
      </c>
      <c r="C16" s="946">
        <v>2000</v>
      </c>
      <c r="D16" s="428">
        <v>1812.4</v>
      </c>
      <c r="E16" s="429">
        <v>3123</v>
      </c>
      <c r="F16" s="427">
        <v>70</v>
      </c>
      <c r="G16" s="427">
        <v>10386</v>
      </c>
      <c r="H16" s="427">
        <v>5867</v>
      </c>
      <c r="I16" s="429">
        <v>19671.3</v>
      </c>
      <c r="J16" s="427">
        <v>14027</v>
      </c>
      <c r="K16" s="427">
        <v>48024</v>
      </c>
      <c r="L16" s="617">
        <v>5232</v>
      </c>
    </row>
    <row r="17" spans="1:12" ht="3.9" customHeight="1">
      <c r="A17" s="907"/>
      <c r="B17" s="513"/>
      <c r="C17" s="516"/>
      <c r="D17" s="428"/>
      <c r="E17" s="429"/>
      <c r="F17" s="427"/>
      <c r="G17" s="427"/>
      <c r="H17" s="427"/>
      <c r="I17" s="429"/>
      <c r="J17" s="427"/>
      <c r="K17" s="427"/>
      <c r="L17" s="617"/>
    </row>
    <row r="18" spans="1:12" s="10" customFormat="1" ht="15.15" customHeight="1">
      <c r="A18" s="907"/>
      <c r="B18" s="986" t="s">
        <v>628</v>
      </c>
      <c r="C18" s="946"/>
      <c r="D18" s="428">
        <v>1816.7</v>
      </c>
      <c r="E18" s="429">
        <v>3125.3</v>
      </c>
      <c r="F18" s="427">
        <v>70</v>
      </c>
      <c r="G18" s="427">
        <v>11724</v>
      </c>
      <c r="H18" s="427">
        <v>6324</v>
      </c>
      <c r="I18" s="429">
        <v>22494.3</v>
      </c>
      <c r="J18" s="427">
        <v>14452</v>
      </c>
      <c r="K18" s="427">
        <v>55494</v>
      </c>
      <c r="L18" s="617">
        <v>5445</v>
      </c>
    </row>
    <row r="19" spans="1:12" s="10" customFormat="1" ht="15.15" customHeight="1">
      <c r="A19" s="907"/>
      <c r="B19" s="964" t="s">
        <v>629</v>
      </c>
      <c r="C19" s="946">
        <v>2001</v>
      </c>
      <c r="D19" s="428">
        <v>1891.9</v>
      </c>
      <c r="E19" s="429">
        <v>3129</v>
      </c>
      <c r="F19" s="427">
        <v>71</v>
      </c>
      <c r="G19" s="427">
        <v>11820</v>
      </c>
      <c r="H19" s="427">
        <v>6350</v>
      </c>
      <c r="I19" s="429">
        <v>22288</v>
      </c>
      <c r="J19" s="427">
        <v>14925</v>
      </c>
      <c r="K19" s="427">
        <v>47441</v>
      </c>
      <c r="L19" s="617">
        <v>5534</v>
      </c>
    </row>
    <row r="20" spans="1:12" s="10" customFormat="1" ht="15.15" customHeight="1">
      <c r="A20" s="907"/>
      <c r="B20" s="986" t="s">
        <v>630</v>
      </c>
      <c r="C20" s="946"/>
      <c r="D20" s="428">
        <v>2045.6</v>
      </c>
      <c r="E20" s="429">
        <v>3140.3</v>
      </c>
      <c r="F20" s="427">
        <v>69</v>
      </c>
      <c r="G20" s="427">
        <v>12543</v>
      </c>
      <c r="H20" s="427">
        <v>6862</v>
      </c>
      <c r="I20" s="429">
        <v>25259</v>
      </c>
      <c r="J20" s="427">
        <v>15933</v>
      </c>
      <c r="K20" s="427">
        <v>49382</v>
      </c>
      <c r="L20" s="617">
        <v>6150</v>
      </c>
    </row>
    <row r="21" spans="1:12" ht="15.15" customHeight="1">
      <c r="A21" s="907"/>
      <c r="B21" s="1176" t="s">
        <v>631</v>
      </c>
      <c r="C21" s="1083"/>
      <c r="D21" s="428">
        <v>2423.6</v>
      </c>
      <c r="E21" s="429">
        <v>3374.1</v>
      </c>
      <c r="F21" s="427">
        <v>114</v>
      </c>
      <c r="G21" s="427">
        <v>13206</v>
      </c>
      <c r="H21" s="427">
        <v>7256</v>
      </c>
      <c r="I21" s="429">
        <v>24799</v>
      </c>
      <c r="J21" s="427">
        <v>17196</v>
      </c>
      <c r="K21" s="427">
        <v>51160</v>
      </c>
      <c r="L21" s="617">
        <v>6825</v>
      </c>
    </row>
    <row r="22" spans="1:12" ht="15.15" customHeight="1">
      <c r="A22" s="907"/>
      <c r="B22" s="1176" t="s">
        <v>632</v>
      </c>
      <c r="C22" s="1083"/>
      <c r="D22" s="428">
        <v>2448.5</v>
      </c>
      <c r="E22" s="429">
        <v>3392</v>
      </c>
      <c r="F22" s="427">
        <v>120</v>
      </c>
      <c r="G22" s="427">
        <v>13691</v>
      </c>
      <c r="H22" s="427">
        <v>7700</v>
      </c>
      <c r="I22" s="429">
        <v>26678</v>
      </c>
      <c r="J22" s="427">
        <v>18030</v>
      </c>
      <c r="K22" s="427">
        <v>52824</v>
      </c>
      <c r="L22" s="617">
        <v>7045</v>
      </c>
    </row>
    <row r="23" spans="1:12" ht="3.9" customHeight="1">
      <c r="A23" s="907"/>
      <c r="B23" s="522"/>
      <c r="C23" s="518"/>
      <c r="D23" s="428"/>
      <c r="E23" s="429"/>
      <c r="F23" s="427"/>
      <c r="G23" s="427"/>
      <c r="H23" s="427"/>
      <c r="I23" s="429"/>
      <c r="J23" s="427"/>
      <c r="K23" s="427"/>
      <c r="L23" s="617"/>
    </row>
    <row r="24" spans="1:12" ht="15.15" customHeight="1">
      <c r="A24" s="907"/>
      <c r="B24" s="316" t="s">
        <v>35</v>
      </c>
      <c r="C24" s="317"/>
      <c r="D24" s="428">
        <v>2492.8000000000002</v>
      </c>
      <c r="E24" s="429">
        <v>3392</v>
      </c>
      <c r="F24" s="427">
        <v>119</v>
      </c>
      <c r="G24" s="427">
        <v>13973</v>
      </c>
      <c r="H24" s="427">
        <v>7559</v>
      </c>
      <c r="I24" s="429">
        <v>26791</v>
      </c>
      <c r="J24" s="427">
        <v>19018</v>
      </c>
      <c r="K24" s="427">
        <v>54617</v>
      </c>
      <c r="L24" s="617">
        <v>7376</v>
      </c>
    </row>
    <row r="25" spans="1:12" s="76" customFormat="1" ht="15.15" customHeight="1">
      <c r="A25" s="907"/>
      <c r="B25" s="1176" t="s">
        <v>633</v>
      </c>
      <c r="C25" s="1083"/>
      <c r="D25" s="428">
        <v>2481.6999999999998</v>
      </c>
      <c r="E25" s="429">
        <v>3399.1</v>
      </c>
      <c r="F25" s="427">
        <v>147</v>
      </c>
      <c r="G25" s="427">
        <v>14307</v>
      </c>
      <c r="H25" s="427">
        <v>7666</v>
      </c>
      <c r="I25" s="429">
        <v>26947</v>
      </c>
      <c r="J25" s="427">
        <v>18790</v>
      </c>
      <c r="K25" s="427">
        <v>55354</v>
      </c>
      <c r="L25" s="617">
        <v>7479</v>
      </c>
    </row>
    <row r="26" spans="1:12" s="76" customFormat="1" ht="15.15" customHeight="1">
      <c r="A26" s="907"/>
      <c r="B26" s="1176" t="s">
        <v>634</v>
      </c>
      <c r="C26" s="1083"/>
      <c r="D26" s="428">
        <v>2547.4000000000005</v>
      </c>
      <c r="E26" s="429">
        <v>3381.2</v>
      </c>
      <c r="F26" s="427">
        <v>207</v>
      </c>
      <c r="G26" s="427">
        <v>14654</v>
      </c>
      <c r="H26" s="427">
        <v>7820</v>
      </c>
      <c r="I26" s="429">
        <v>27763</v>
      </c>
      <c r="J26" s="427">
        <v>19000</v>
      </c>
      <c r="K26" s="427">
        <v>53949</v>
      </c>
      <c r="L26" s="617">
        <v>7816</v>
      </c>
    </row>
    <row r="27" spans="1:12" s="76" customFormat="1" ht="15.15" customHeight="1">
      <c r="A27" s="907"/>
      <c r="B27" s="1176" t="s">
        <v>635</v>
      </c>
      <c r="C27" s="1083"/>
      <c r="D27" s="429">
        <v>2603</v>
      </c>
      <c r="E27" s="429">
        <v>3381.2</v>
      </c>
      <c r="F27" s="427">
        <v>320</v>
      </c>
      <c r="G27" s="427">
        <v>15080</v>
      </c>
      <c r="H27" s="427">
        <v>8045</v>
      </c>
      <c r="I27" s="429">
        <v>27458</v>
      </c>
      <c r="J27" s="427">
        <v>19473</v>
      </c>
      <c r="K27" s="427">
        <v>54328</v>
      </c>
      <c r="L27" s="617">
        <v>8393</v>
      </c>
    </row>
    <row r="28" spans="1:12" s="76" customFormat="1" ht="15" customHeight="1">
      <c r="A28" s="907"/>
      <c r="B28" s="1176" t="s">
        <v>636</v>
      </c>
      <c r="C28" s="1083"/>
      <c r="D28" s="430">
        <v>2835.1</v>
      </c>
      <c r="E28" s="430">
        <v>3129.3</v>
      </c>
      <c r="F28" s="427">
        <v>336</v>
      </c>
      <c r="G28" s="427">
        <v>16024</v>
      </c>
      <c r="H28" s="427">
        <v>8690</v>
      </c>
      <c r="I28" s="430">
        <v>27675</v>
      </c>
      <c r="J28" s="427">
        <v>20782</v>
      </c>
      <c r="K28" s="427">
        <v>52851</v>
      </c>
      <c r="L28" s="617">
        <v>9203</v>
      </c>
    </row>
    <row r="29" spans="1:12" s="76" customFormat="1" ht="3.75" customHeight="1">
      <c r="A29" s="907"/>
      <c r="B29" s="522"/>
      <c r="C29" s="518"/>
      <c r="D29" s="430"/>
      <c r="E29" s="430"/>
      <c r="F29" s="427"/>
      <c r="G29" s="427"/>
      <c r="H29" s="427"/>
      <c r="I29" s="430"/>
      <c r="J29" s="427"/>
      <c r="K29" s="427"/>
      <c r="L29" s="617"/>
    </row>
    <row r="30" spans="1:12" s="111" customFormat="1" ht="15.15" customHeight="1">
      <c r="A30" s="907"/>
      <c r="B30" s="1176" t="s">
        <v>637</v>
      </c>
      <c r="C30" s="1083"/>
      <c r="D30" s="428">
        <v>2489.6</v>
      </c>
      <c r="E30" s="429">
        <v>3055</v>
      </c>
      <c r="F30" s="427">
        <v>364</v>
      </c>
      <c r="G30" s="427">
        <v>16265</v>
      </c>
      <c r="H30" s="427">
        <v>8905</v>
      </c>
      <c r="I30" s="429">
        <v>27704</v>
      </c>
      <c r="J30" s="427">
        <v>21141</v>
      </c>
      <c r="K30" s="427">
        <v>51764</v>
      </c>
      <c r="L30" s="617">
        <v>9702</v>
      </c>
    </row>
    <row r="31" spans="1:12" s="111" customFormat="1" ht="15.15" customHeight="1">
      <c r="A31" s="907"/>
      <c r="B31" s="1176" t="s">
        <v>79</v>
      </c>
      <c r="C31" s="1083"/>
      <c r="D31" s="428">
        <v>2557.4</v>
      </c>
      <c r="E31" s="429">
        <v>3066.6000000000004</v>
      </c>
      <c r="F31" s="427">
        <v>367</v>
      </c>
      <c r="G31" s="427">
        <v>16901</v>
      </c>
      <c r="H31" s="427">
        <v>9104</v>
      </c>
      <c r="I31" s="429">
        <v>33998</v>
      </c>
      <c r="J31" s="427">
        <v>21688</v>
      </c>
      <c r="K31" s="427">
        <v>45795</v>
      </c>
      <c r="L31" s="617">
        <v>10284</v>
      </c>
    </row>
    <row r="32" spans="1:12" s="318" customFormat="1" ht="15.6" customHeight="1">
      <c r="A32" s="907"/>
      <c r="B32" s="1176" t="s">
        <v>639</v>
      </c>
      <c r="C32" s="1083"/>
      <c r="D32" s="428">
        <v>2583.1999999999998</v>
      </c>
      <c r="E32" s="429">
        <v>3063.6</v>
      </c>
      <c r="F32" s="427">
        <v>364</v>
      </c>
      <c r="G32" s="427">
        <v>16592</v>
      </c>
      <c r="H32" s="427">
        <v>9117</v>
      </c>
      <c r="I32" s="429">
        <v>34443.199999999997</v>
      </c>
      <c r="J32" s="427">
        <v>21740</v>
      </c>
      <c r="K32" s="427">
        <v>47719</v>
      </c>
      <c r="L32" s="617">
        <v>10158</v>
      </c>
    </row>
    <row r="33" spans="1:12" s="318" customFormat="1" ht="15.6" customHeight="1">
      <c r="A33" s="907"/>
      <c r="B33" s="1176" t="s">
        <v>640</v>
      </c>
      <c r="C33" s="1083"/>
      <c r="D33" s="428">
        <v>2614.9300000000003</v>
      </c>
      <c r="E33" s="429">
        <v>3087.7000000000003</v>
      </c>
      <c r="F33" s="427">
        <v>373</v>
      </c>
      <c r="G33" s="427">
        <v>17237</v>
      </c>
      <c r="H33" s="427">
        <v>9319</v>
      </c>
      <c r="I33" s="429">
        <v>33486.481</v>
      </c>
      <c r="J33" s="427">
        <v>22208</v>
      </c>
      <c r="K33" s="427">
        <v>47262</v>
      </c>
      <c r="L33" s="617">
        <v>11198</v>
      </c>
    </row>
    <row r="34" spans="1:12" s="318" customFormat="1" ht="15.6" customHeight="1">
      <c r="A34" s="907"/>
      <c r="B34" s="1176" t="s">
        <v>682</v>
      </c>
      <c r="C34" s="1083"/>
      <c r="D34" s="428">
        <v>2767.1</v>
      </c>
      <c r="E34" s="429">
        <v>3111.1</v>
      </c>
      <c r="F34" s="427">
        <v>342</v>
      </c>
      <c r="G34" s="427">
        <v>17556</v>
      </c>
      <c r="H34" s="427">
        <v>9434</v>
      </c>
      <c r="I34" s="429">
        <v>41358.327000000005</v>
      </c>
      <c r="J34" s="427">
        <v>22707</v>
      </c>
      <c r="K34" s="427">
        <v>45405</v>
      </c>
      <c r="L34" s="617">
        <v>11320</v>
      </c>
    </row>
    <row r="35" spans="1:12" s="318" customFormat="1" ht="15.6" customHeight="1">
      <c r="A35" s="907"/>
      <c r="B35" s="1176" t="s">
        <v>680</v>
      </c>
      <c r="C35" s="1083"/>
      <c r="D35" s="428">
        <v>2946.4</v>
      </c>
      <c r="E35" s="429">
        <v>3110.1000000000004</v>
      </c>
      <c r="F35" s="427">
        <v>350</v>
      </c>
      <c r="G35" s="427">
        <v>18301</v>
      </c>
      <c r="H35" s="427">
        <v>9783</v>
      </c>
      <c r="I35" s="429">
        <v>42860.256000000001</v>
      </c>
      <c r="J35" s="427">
        <v>23511</v>
      </c>
      <c r="K35" s="427">
        <v>55968</v>
      </c>
      <c r="L35" s="617">
        <v>12482</v>
      </c>
    </row>
    <row r="36" spans="1:12" ht="14.25" customHeight="1">
      <c r="A36" s="706"/>
      <c r="B36" s="1147" t="s">
        <v>719</v>
      </c>
      <c r="C36" s="1148"/>
      <c r="D36" s="720">
        <v>2946.4</v>
      </c>
      <c r="E36" s="719">
        <v>3110.9</v>
      </c>
      <c r="F36" s="711">
        <v>361</v>
      </c>
      <c r="G36" s="711">
        <v>19248</v>
      </c>
      <c r="H36" s="711">
        <v>9947</v>
      </c>
      <c r="I36" s="719">
        <v>44789.599999999999</v>
      </c>
      <c r="J36" s="711">
        <v>24159</v>
      </c>
      <c r="K36" s="711">
        <v>50262</v>
      </c>
      <c r="L36" s="705">
        <v>12598</v>
      </c>
    </row>
    <row r="37" spans="1:12" ht="14.25" customHeight="1">
      <c r="A37" s="718"/>
      <c r="B37" s="1145" t="s">
        <v>991</v>
      </c>
      <c r="C37" s="1146"/>
      <c r="D37" s="710">
        <v>3116.9</v>
      </c>
      <c r="E37" s="717">
        <v>3155.8</v>
      </c>
      <c r="F37" s="704">
        <v>361</v>
      </c>
      <c r="G37" s="704">
        <v>19261</v>
      </c>
      <c r="H37" s="704">
        <v>9995</v>
      </c>
      <c r="I37" s="717">
        <v>46635</v>
      </c>
      <c r="J37" s="704">
        <v>24048</v>
      </c>
      <c r="K37" s="704">
        <v>54532</v>
      </c>
      <c r="L37" s="709">
        <v>12591</v>
      </c>
    </row>
    <row r="38" spans="1:12">
      <c r="B38" s="10"/>
      <c r="E38" s="121"/>
      <c r="I38" s="121"/>
      <c r="K38" s="122"/>
      <c r="L38" s="122"/>
    </row>
    <row r="39" spans="1:12">
      <c r="B39" s="10"/>
    </row>
    <row r="43" spans="1:12">
      <c r="J43" s="123"/>
    </row>
  </sheetData>
  <mergeCells count="42">
    <mergeCell ref="B25:C25"/>
    <mergeCell ref="D4:L4"/>
    <mergeCell ref="D1:F1"/>
    <mergeCell ref="G1:J1"/>
    <mergeCell ref="D2:F2"/>
    <mergeCell ref="G2:K2"/>
    <mergeCell ref="A4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B32:C32"/>
    <mergeCell ref="B7:C7"/>
    <mergeCell ref="A8:A35"/>
    <mergeCell ref="B8:C8"/>
    <mergeCell ref="B9:C9"/>
    <mergeCell ref="B10:C10"/>
    <mergeCell ref="B12:C12"/>
    <mergeCell ref="B13:C13"/>
    <mergeCell ref="B14:C14"/>
    <mergeCell ref="B15:C15"/>
    <mergeCell ref="B16:C16"/>
    <mergeCell ref="B18:C18"/>
    <mergeCell ref="B19:C19"/>
    <mergeCell ref="B20:C20"/>
    <mergeCell ref="B21:C21"/>
    <mergeCell ref="B22:C22"/>
    <mergeCell ref="B26:C26"/>
    <mergeCell ref="B27:C27"/>
    <mergeCell ref="B28:C28"/>
    <mergeCell ref="B30:C30"/>
    <mergeCell ref="B31:C31"/>
    <mergeCell ref="B36:C36"/>
    <mergeCell ref="B37:C37"/>
    <mergeCell ref="B33:C33"/>
    <mergeCell ref="B34:C34"/>
    <mergeCell ref="B35:C35"/>
  </mergeCells>
  <phoneticPr fontId="1" type="noConversion"/>
  <pageMargins left="0.78740157480314965" right="0.74803149606299213" top="1.0236220472440944" bottom="1.0629921259842521" header="0.9055118110236221" footer="0.86614173228346458"/>
  <pageSetup paperSize="9" scale="91" firstPageNumber="1270" pageOrder="overThenDown" orientation="portrait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85" zoomScaleNormal="85" zoomScaleSheetLayoutView="115" workbookViewId="0">
      <selection activeCell="P33" sqref="P33"/>
    </sheetView>
  </sheetViews>
  <sheetFormatPr defaultColWidth="8.8984375" defaultRowHeight="10.199999999999999"/>
  <cols>
    <col min="1" max="1" width="4.796875" style="8" customWidth="1"/>
    <col min="2" max="2" width="8.796875" style="8" customWidth="1"/>
    <col min="3" max="3" width="20.796875" style="8" customWidth="1"/>
    <col min="4" max="4" width="12.296875" style="10" customWidth="1"/>
    <col min="5" max="5" width="9" style="10" customWidth="1"/>
    <col min="6" max="6" width="9.59765625" style="10" customWidth="1"/>
    <col min="7" max="7" width="9" style="10" customWidth="1"/>
    <col min="8" max="8" width="12.796875" style="10" customWidth="1"/>
    <col min="9" max="9" width="10.59765625" style="8" customWidth="1"/>
    <col min="10" max="10" width="11.796875" style="8" customWidth="1"/>
    <col min="11" max="11" width="9.796875" style="8" customWidth="1"/>
    <col min="12" max="12" width="10.296875" style="8" customWidth="1"/>
    <col min="13" max="13" width="9.296875" style="8" customWidth="1"/>
    <col min="14" max="14" width="9.69921875" style="8" customWidth="1"/>
    <col min="15" max="16384" width="8.8984375" style="8"/>
  </cols>
  <sheetData>
    <row r="1" spans="1:15" s="2" customFormat="1" ht="27" customHeight="1">
      <c r="A1" s="1"/>
      <c r="B1" s="1"/>
      <c r="C1" s="1"/>
      <c r="D1" s="1153" t="s">
        <v>679</v>
      </c>
      <c r="E1" s="1153"/>
      <c r="F1" s="1153"/>
      <c r="G1" s="1153"/>
      <c r="H1" s="1139" t="s">
        <v>644</v>
      </c>
      <c r="I1" s="1178"/>
      <c r="J1" s="1178"/>
      <c r="K1" s="1178"/>
      <c r="L1" s="1"/>
      <c r="M1" s="1"/>
      <c r="N1" s="1"/>
    </row>
    <row r="2" spans="1:15" s="12" customFormat="1" ht="19.5" customHeight="1">
      <c r="A2" s="11"/>
      <c r="B2" s="3"/>
      <c r="C2" s="3"/>
      <c r="D2" s="104"/>
      <c r="E2" s="104"/>
      <c r="F2" s="104"/>
      <c r="G2" s="104"/>
      <c r="H2" s="104"/>
      <c r="I2" s="502"/>
      <c r="J2" s="502"/>
      <c r="K2" s="502"/>
      <c r="L2" s="502"/>
      <c r="M2" s="3"/>
      <c r="N2" s="3"/>
      <c r="O2" s="4"/>
    </row>
    <row r="3" spans="1:15" s="6" customFormat="1" ht="9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8"/>
    </row>
    <row r="4" spans="1:15" s="7" customFormat="1" ht="24.9" customHeight="1">
      <c r="A4" s="1199" t="s">
        <v>922</v>
      </c>
      <c r="B4" s="1200"/>
      <c r="C4" s="1201"/>
      <c r="D4" s="1150" t="s">
        <v>645</v>
      </c>
      <c r="E4" s="1151"/>
      <c r="F4" s="1151"/>
      <c r="G4" s="1151"/>
      <c r="H4" s="527"/>
      <c r="I4" s="1151" t="s">
        <v>646</v>
      </c>
      <c r="J4" s="1151"/>
      <c r="K4" s="1151"/>
      <c r="L4" s="1151"/>
      <c r="M4" s="1151"/>
      <c r="N4" s="1152"/>
    </row>
    <row r="5" spans="1:15" s="7" customFormat="1" ht="24.9" customHeight="1">
      <c r="A5" s="1202"/>
      <c r="B5" s="1130"/>
      <c r="C5" s="1130"/>
      <c r="D5" s="1204" t="s">
        <v>981</v>
      </c>
      <c r="E5" s="1204" t="s">
        <v>978</v>
      </c>
      <c r="F5" s="1204" t="s">
        <v>982</v>
      </c>
      <c r="G5" s="1206" t="s">
        <v>647</v>
      </c>
      <c r="H5" s="1208" t="s">
        <v>983</v>
      </c>
      <c r="I5" s="1208" t="s">
        <v>984</v>
      </c>
      <c r="J5" s="1204" t="s">
        <v>985</v>
      </c>
      <c r="K5" s="1204" t="s">
        <v>986</v>
      </c>
      <c r="L5" s="1204" t="s">
        <v>987</v>
      </c>
      <c r="M5" s="1204" t="s">
        <v>988</v>
      </c>
      <c r="N5" s="1210" t="s">
        <v>648</v>
      </c>
    </row>
    <row r="6" spans="1:15" s="7" customFormat="1" ht="26.1" customHeight="1">
      <c r="A6" s="1203"/>
      <c r="B6" s="1187"/>
      <c r="C6" s="1187"/>
      <c r="D6" s="1205"/>
      <c r="E6" s="1205"/>
      <c r="F6" s="1205"/>
      <c r="G6" s="1207"/>
      <c r="H6" s="1209"/>
      <c r="I6" s="1209"/>
      <c r="J6" s="1205"/>
      <c r="K6" s="1205"/>
      <c r="L6" s="1205"/>
      <c r="M6" s="1205"/>
      <c r="N6" s="1211"/>
    </row>
    <row r="7" spans="1:15" s="7" customFormat="1" ht="8.1" customHeight="1">
      <c r="A7" s="523"/>
      <c r="B7" s="1160"/>
      <c r="C7" s="1161"/>
      <c r="D7" s="108"/>
      <c r="E7" s="21"/>
      <c r="F7" s="21"/>
      <c r="G7" s="21"/>
      <c r="H7" s="21"/>
      <c r="I7" s="21"/>
      <c r="J7" s="21"/>
      <c r="K7" s="21"/>
      <c r="L7" s="21"/>
      <c r="M7" s="21"/>
      <c r="N7" s="616"/>
    </row>
    <row r="8" spans="1:15" s="7" customFormat="1" ht="14.85" customHeight="1">
      <c r="A8" s="1197" t="s">
        <v>907</v>
      </c>
      <c r="B8" s="1176" t="s">
        <v>649</v>
      </c>
      <c r="C8" s="1083"/>
      <c r="D8" s="427">
        <v>0</v>
      </c>
      <c r="E8" s="427">
        <v>0</v>
      </c>
      <c r="F8" s="427">
        <v>0</v>
      </c>
      <c r="G8" s="427">
        <v>0</v>
      </c>
      <c r="H8" s="427">
        <v>0</v>
      </c>
      <c r="I8" s="427">
        <v>0</v>
      </c>
      <c r="J8" s="427">
        <v>0</v>
      </c>
      <c r="K8" s="427">
        <v>0</v>
      </c>
      <c r="L8" s="427">
        <v>0</v>
      </c>
      <c r="M8" s="427">
        <v>0</v>
      </c>
      <c r="N8" s="617">
        <v>0</v>
      </c>
    </row>
    <row r="9" spans="1:15" s="7" customFormat="1" ht="14.85" customHeight="1">
      <c r="A9" s="1197"/>
      <c r="B9" s="1176" t="s">
        <v>650</v>
      </c>
      <c r="C9" s="1083"/>
      <c r="D9" s="427">
        <v>0</v>
      </c>
      <c r="E9" s="427">
        <v>0</v>
      </c>
      <c r="F9" s="427">
        <v>0</v>
      </c>
      <c r="G9" s="427">
        <v>0</v>
      </c>
      <c r="H9" s="427">
        <v>0</v>
      </c>
      <c r="I9" s="427">
        <v>0</v>
      </c>
      <c r="J9" s="427">
        <v>0</v>
      </c>
      <c r="K9" s="427">
        <v>0</v>
      </c>
      <c r="L9" s="427">
        <v>0</v>
      </c>
      <c r="M9" s="427">
        <v>0</v>
      </c>
      <c r="N9" s="617">
        <v>0</v>
      </c>
    </row>
    <row r="10" spans="1:15" s="7" customFormat="1" ht="14.85" customHeight="1">
      <c r="A10" s="1197"/>
      <c r="B10" s="1176" t="s">
        <v>651</v>
      </c>
      <c r="C10" s="1083"/>
      <c r="D10" s="427">
        <v>0</v>
      </c>
      <c r="E10" s="427">
        <v>0</v>
      </c>
      <c r="F10" s="427">
        <v>0</v>
      </c>
      <c r="G10" s="427">
        <v>0</v>
      </c>
      <c r="H10" s="427">
        <v>0</v>
      </c>
      <c r="I10" s="427">
        <v>0</v>
      </c>
      <c r="J10" s="427">
        <v>0</v>
      </c>
      <c r="K10" s="427">
        <v>0</v>
      </c>
      <c r="L10" s="427">
        <v>0</v>
      </c>
      <c r="M10" s="427">
        <v>0</v>
      </c>
      <c r="N10" s="617">
        <v>0</v>
      </c>
    </row>
    <row r="11" spans="1:15" s="7" customFormat="1" ht="8.1" customHeight="1">
      <c r="A11" s="1197"/>
      <c r="B11" s="522"/>
      <c r="C11" s="518"/>
      <c r="D11" s="427"/>
      <c r="E11" s="427"/>
      <c r="F11" s="427"/>
      <c r="G11" s="427"/>
      <c r="H11" s="427"/>
      <c r="I11" s="427"/>
      <c r="J11" s="427"/>
      <c r="K11" s="427"/>
      <c r="L11" s="427"/>
      <c r="M11" s="427"/>
      <c r="N11" s="617"/>
    </row>
    <row r="12" spans="1:15" s="7" customFormat="1" ht="14.85" customHeight="1">
      <c r="A12" s="1197"/>
      <c r="B12" s="1176" t="s">
        <v>652</v>
      </c>
      <c r="C12" s="1083"/>
      <c r="D12" s="427">
        <v>0</v>
      </c>
      <c r="E12" s="427">
        <v>0</v>
      </c>
      <c r="F12" s="427">
        <v>0</v>
      </c>
      <c r="G12" s="427">
        <v>0</v>
      </c>
      <c r="H12" s="427">
        <v>0</v>
      </c>
      <c r="I12" s="427">
        <v>0</v>
      </c>
      <c r="J12" s="427">
        <v>0</v>
      </c>
      <c r="K12" s="427">
        <v>0</v>
      </c>
      <c r="L12" s="427">
        <v>0</v>
      </c>
      <c r="M12" s="427">
        <v>0</v>
      </c>
      <c r="N12" s="617">
        <v>0</v>
      </c>
    </row>
    <row r="13" spans="1:15" s="7" customFormat="1" ht="14.85" customHeight="1">
      <c r="A13" s="1197"/>
      <c r="B13" s="1176" t="s">
        <v>653</v>
      </c>
      <c r="C13" s="1083"/>
      <c r="D13" s="427">
        <v>0</v>
      </c>
      <c r="E13" s="427">
        <v>0</v>
      </c>
      <c r="F13" s="427">
        <v>0</v>
      </c>
      <c r="G13" s="427">
        <v>0</v>
      </c>
      <c r="H13" s="427">
        <v>0</v>
      </c>
      <c r="I13" s="427">
        <v>0</v>
      </c>
      <c r="J13" s="427">
        <v>0</v>
      </c>
      <c r="K13" s="427">
        <v>0</v>
      </c>
      <c r="L13" s="427">
        <v>0</v>
      </c>
      <c r="M13" s="427">
        <v>0</v>
      </c>
      <c r="N13" s="617">
        <v>0</v>
      </c>
    </row>
    <row r="14" spans="1:15" s="7" customFormat="1" ht="14.85" customHeight="1">
      <c r="A14" s="1197"/>
      <c r="B14" s="1176" t="s">
        <v>654</v>
      </c>
      <c r="C14" s="1083"/>
      <c r="D14" s="427">
        <v>0</v>
      </c>
      <c r="E14" s="427">
        <v>0</v>
      </c>
      <c r="F14" s="427">
        <v>0</v>
      </c>
      <c r="G14" s="427">
        <v>0</v>
      </c>
      <c r="H14" s="427">
        <v>0</v>
      </c>
      <c r="I14" s="427">
        <v>0</v>
      </c>
      <c r="J14" s="427">
        <v>0</v>
      </c>
      <c r="K14" s="427">
        <v>0</v>
      </c>
      <c r="L14" s="427">
        <v>0</v>
      </c>
      <c r="M14" s="427">
        <v>0</v>
      </c>
      <c r="N14" s="617">
        <v>0</v>
      </c>
    </row>
    <row r="15" spans="1:15" s="7" customFormat="1" ht="14.85" customHeight="1">
      <c r="A15" s="1197"/>
      <c r="B15" s="1176" t="s">
        <v>655</v>
      </c>
      <c r="C15" s="1083"/>
      <c r="D15" s="427">
        <v>0</v>
      </c>
      <c r="E15" s="427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27">
        <v>0</v>
      </c>
      <c r="M15" s="427">
        <v>0</v>
      </c>
      <c r="N15" s="617">
        <v>0</v>
      </c>
    </row>
    <row r="16" spans="1:15" s="7" customFormat="1" ht="14.85" customHeight="1">
      <c r="A16" s="1197"/>
      <c r="B16" s="1176" t="s">
        <v>656</v>
      </c>
      <c r="C16" s="1083"/>
      <c r="D16" s="427">
        <v>0</v>
      </c>
      <c r="E16" s="427">
        <v>0</v>
      </c>
      <c r="F16" s="427">
        <v>0</v>
      </c>
      <c r="G16" s="427">
        <v>0</v>
      </c>
      <c r="H16" s="427">
        <v>0</v>
      </c>
      <c r="I16" s="427">
        <v>0</v>
      </c>
      <c r="J16" s="427">
        <v>0</v>
      </c>
      <c r="K16" s="427">
        <v>0</v>
      </c>
      <c r="L16" s="427">
        <v>0</v>
      </c>
      <c r="M16" s="427">
        <v>0</v>
      </c>
      <c r="N16" s="617">
        <v>0</v>
      </c>
    </row>
    <row r="17" spans="1:14" s="7" customFormat="1" ht="8.1" customHeight="1">
      <c r="A17" s="1197"/>
      <c r="B17" s="522"/>
      <c r="C17" s="518"/>
      <c r="D17" s="427"/>
      <c r="E17" s="427"/>
      <c r="F17" s="427"/>
      <c r="G17" s="427"/>
      <c r="H17" s="427"/>
      <c r="I17" s="427"/>
      <c r="J17" s="427"/>
      <c r="K17" s="427"/>
      <c r="L17" s="427"/>
      <c r="M17" s="427"/>
      <c r="N17" s="617"/>
    </row>
    <row r="18" spans="1:14" s="7" customFormat="1" ht="14.85" customHeight="1">
      <c r="A18" s="1197"/>
      <c r="B18" s="1176" t="s">
        <v>657</v>
      </c>
      <c r="C18" s="1083"/>
      <c r="D18" s="427">
        <v>0</v>
      </c>
      <c r="E18" s="427">
        <v>0</v>
      </c>
      <c r="F18" s="427">
        <v>0</v>
      </c>
      <c r="G18" s="427">
        <v>0</v>
      </c>
      <c r="H18" s="427">
        <v>0</v>
      </c>
      <c r="I18" s="427">
        <v>0</v>
      </c>
      <c r="J18" s="427">
        <v>0</v>
      </c>
      <c r="K18" s="427">
        <v>0</v>
      </c>
      <c r="L18" s="427">
        <v>0</v>
      </c>
      <c r="M18" s="427">
        <v>0</v>
      </c>
      <c r="N18" s="617">
        <v>0</v>
      </c>
    </row>
    <row r="19" spans="1:14" s="7" customFormat="1" ht="14.85" customHeight="1">
      <c r="A19" s="1197"/>
      <c r="B19" s="1176" t="s">
        <v>658</v>
      </c>
      <c r="C19" s="1083"/>
      <c r="D19" s="427">
        <v>0</v>
      </c>
      <c r="E19" s="427">
        <v>0</v>
      </c>
      <c r="F19" s="427">
        <v>0</v>
      </c>
      <c r="G19" s="427">
        <v>0</v>
      </c>
      <c r="H19" s="427">
        <v>0</v>
      </c>
      <c r="I19" s="427">
        <v>0</v>
      </c>
      <c r="J19" s="427">
        <v>0</v>
      </c>
      <c r="K19" s="427">
        <v>0</v>
      </c>
      <c r="L19" s="427">
        <v>0</v>
      </c>
      <c r="M19" s="427">
        <v>0</v>
      </c>
      <c r="N19" s="617">
        <v>0</v>
      </c>
    </row>
    <row r="20" spans="1:14" s="7" customFormat="1" ht="14.85" customHeight="1">
      <c r="A20" s="1197"/>
      <c r="B20" s="1176" t="s">
        <v>659</v>
      </c>
      <c r="C20" s="1083"/>
      <c r="D20" s="427">
        <v>0</v>
      </c>
      <c r="E20" s="427">
        <v>0</v>
      </c>
      <c r="F20" s="427">
        <v>0</v>
      </c>
      <c r="G20" s="427">
        <v>0</v>
      </c>
      <c r="H20" s="427">
        <v>0</v>
      </c>
      <c r="I20" s="427">
        <v>0</v>
      </c>
      <c r="J20" s="427">
        <v>0</v>
      </c>
      <c r="K20" s="427">
        <v>0</v>
      </c>
      <c r="L20" s="427">
        <v>0</v>
      </c>
      <c r="M20" s="427">
        <v>0</v>
      </c>
      <c r="N20" s="617">
        <v>0</v>
      </c>
    </row>
    <row r="21" spans="1:14" s="319" customFormat="1" ht="14.85" customHeight="1">
      <c r="A21" s="1197"/>
      <c r="B21" s="1176" t="s">
        <v>660</v>
      </c>
      <c r="C21" s="1083"/>
      <c r="D21" s="427">
        <v>19</v>
      </c>
      <c r="E21" s="427">
        <v>652</v>
      </c>
      <c r="F21" s="427">
        <v>193</v>
      </c>
      <c r="G21" s="427">
        <v>0</v>
      </c>
      <c r="H21" s="427">
        <v>28</v>
      </c>
      <c r="I21" s="427">
        <v>14</v>
      </c>
      <c r="J21" s="427">
        <v>12</v>
      </c>
      <c r="K21" s="427">
        <v>62</v>
      </c>
      <c r="L21" s="427">
        <v>11</v>
      </c>
      <c r="M21" s="427">
        <v>68</v>
      </c>
      <c r="N21" s="617">
        <v>11</v>
      </c>
    </row>
    <row r="22" spans="1:14" s="13" customFormat="1" ht="14.85" customHeight="1">
      <c r="A22" s="1197"/>
      <c r="B22" s="1176" t="s">
        <v>661</v>
      </c>
      <c r="C22" s="1198"/>
      <c r="D22" s="427">
        <v>19</v>
      </c>
      <c r="E22" s="427">
        <v>652</v>
      </c>
      <c r="F22" s="427">
        <v>193</v>
      </c>
      <c r="G22" s="427">
        <v>0</v>
      </c>
      <c r="H22" s="427">
        <v>28</v>
      </c>
      <c r="I22" s="427">
        <v>14</v>
      </c>
      <c r="J22" s="427">
        <v>12</v>
      </c>
      <c r="K22" s="427">
        <v>62</v>
      </c>
      <c r="L22" s="427">
        <v>11</v>
      </c>
      <c r="M22" s="427">
        <v>68</v>
      </c>
      <c r="N22" s="617">
        <v>11</v>
      </c>
    </row>
    <row r="23" spans="1:14" s="13" customFormat="1" ht="8.1" customHeight="1">
      <c r="A23" s="1197"/>
      <c r="B23" s="522"/>
      <c r="C23" s="529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617"/>
    </row>
    <row r="24" spans="1:14" s="13" customFormat="1" ht="14.85" customHeight="1">
      <c r="A24" s="1197"/>
      <c r="B24" s="316" t="s">
        <v>35</v>
      </c>
      <c r="C24" s="321"/>
      <c r="D24" s="427">
        <v>19</v>
      </c>
      <c r="E24" s="427">
        <v>652</v>
      </c>
      <c r="F24" s="427">
        <v>198</v>
      </c>
      <c r="G24" s="427">
        <v>0</v>
      </c>
      <c r="H24" s="427">
        <v>29</v>
      </c>
      <c r="I24" s="427">
        <v>14</v>
      </c>
      <c r="J24" s="427">
        <v>12</v>
      </c>
      <c r="K24" s="427">
        <v>62</v>
      </c>
      <c r="L24" s="427">
        <v>11</v>
      </c>
      <c r="M24" s="427">
        <v>68</v>
      </c>
      <c r="N24" s="617">
        <v>11</v>
      </c>
    </row>
    <row r="25" spans="1:14" s="320" customFormat="1" ht="14.85" customHeight="1">
      <c r="A25" s="1197"/>
      <c r="B25" s="1176" t="s">
        <v>662</v>
      </c>
      <c r="C25" s="1196"/>
      <c r="D25" s="427">
        <v>19</v>
      </c>
      <c r="E25" s="427">
        <v>639</v>
      </c>
      <c r="F25" s="427">
        <v>202</v>
      </c>
      <c r="G25" s="427">
        <v>0</v>
      </c>
      <c r="H25" s="427">
        <v>29</v>
      </c>
      <c r="I25" s="427">
        <v>14</v>
      </c>
      <c r="J25" s="427">
        <v>12</v>
      </c>
      <c r="K25" s="427">
        <v>62</v>
      </c>
      <c r="L25" s="427">
        <v>11</v>
      </c>
      <c r="M25" s="427">
        <v>68</v>
      </c>
      <c r="N25" s="617">
        <v>11</v>
      </c>
    </row>
    <row r="26" spans="1:14" s="320" customFormat="1" ht="14.85" customHeight="1">
      <c r="A26" s="1197"/>
      <c r="B26" s="1176" t="s">
        <v>663</v>
      </c>
      <c r="C26" s="1196"/>
      <c r="D26" s="427">
        <v>19</v>
      </c>
      <c r="E26" s="427">
        <v>639</v>
      </c>
      <c r="F26" s="427">
        <v>205</v>
      </c>
      <c r="G26" s="427">
        <v>0</v>
      </c>
      <c r="H26" s="427">
        <v>29</v>
      </c>
      <c r="I26" s="427">
        <v>14</v>
      </c>
      <c r="J26" s="427">
        <v>12</v>
      </c>
      <c r="K26" s="427">
        <v>62</v>
      </c>
      <c r="L26" s="427">
        <v>11</v>
      </c>
      <c r="M26" s="427">
        <v>68</v>
      </c>
      <c r="N26" s="617">
        <v>11</v>
      </c>
    </row>
    <row r="27" spans="1:14" s="320" customFormat="1" ht="14.85" customHeight="1">
      <c r="A27" s="1197"/>
      <c r="B27" s="1176" t="s">
        <v>664</v>
      </c>
      <c r="C27" s="1196"/>
      <c r="D27" s="427">
        <v>19</v>
      </c>
      <c r="E27" s="427">
        <v>639</v>
      </c>
      <c r="F27" s="427">
        <v>205</v>
      </c>
      <c r="G27" s="427">
        <v>0</v>
      </c>
      <c r="H27" s="427">
        <v>29</v>
      </c>
      <c r="I27" s="427">
        <v>14</v>
      </c>
      <c r="J27" s="427">
        <v>12</v>
      </c>
      <c r="K27" s="427">
        <v>62</v>
      </c>
      <c r="L27" s="427">
        <v>11</v>
      </c>
      <c r="M27" s="427">
        <v>68</v>
      </c>
      <c r="N27" s="617">
        <v>11</v>
      </c>
    </row>
    <row r="28" spans="1:14" s="320" customFormat="1" ht="14.85" customHeight="1">
      <c r="A28" s="1197"/>
      <c r="B28" s="1176" t="s">
        <v>665</v>
      </c>
      <c r="C28" s="1196"/>
      <c r="D28" s="124">
        <v>30</v>
      </c>
      <c r="E28" s="125">
        <v>938</v>
      </c>
      <c r="F28" s="125">
        <v>193</v>
      </c>
      <c r="G28" s="125">
        <v>76</v>
      </c>
      <c r="H28" s="125">
        <v>96</v>
      </c>
      <c r="I28" s="125">
        <v>24</v>
      </c>
      <c r="J28" s="125">
        <v>18</v>
      </c>
      <c r="K28" s="125">
        <v>115</v>
      </c>
      <c r="L28" s="125">
        <v>15</v>
      </c>
      <c r="M28" s="125">
        <v>105</v>
      </c>
      <c r="N28" s="618">
        <v>16</v>
      </c>
    </row>
    <row r="29" spans="1:14" s="320" customFormat="1" ht="14.85" customHeight="1">
      <c r="A29" s="1197"/>
      <c r="B29" s="522"/>
      <c r="C29" s="528"/>
      <c r="D29" s="124"/>
      <c r="E29" s="125"/>
      <c r="F29" s="125"/>
      <c r="G29" s="125"/>
      <c r="H29" s="125"/>
      <c r="I29" s="125"/>
      <c r="J29" s="125"/>
      <c r="K29" s="125"/>
      <c r="L29" s="125"/>
      <c r="M29" s="125"/>
      <c r="N29" s="618"/>
    </row>
    <row r="30" spans="1:14" s="314" customFormat="1" ht="14.85" customHeight="1">
      <c r="A30" s="1197"/>
      <c r="B30" s="1176" t="s">
        <v>666</v>
      </c>
      <c r="C30" s="1196"/>
      <c r="D30" s="124">
        <v>30</v>
      </c>
      <c r="E30" s="125">
        <v>938</v>
      </c>
      <c r="F30" s="125">
        <v>193</v>
      </c>
      <c r="G30" s="125">
        <v>76</v>
      </c>
      <c r="H30" s="125">
        <v>96</v>
      </c>
      <c r="I30" s="125">
        <v>24</v>
      </c>
      <c r="J30" s="125">
        <v>18</v>
      </c>
      <c r="K30" s="125">
        <v>115</v>
      </c>
      <c r="L30" s="125">
        <v>15</v>
      </c>
      <c r="M30" s="125">
        <v>105</v>
      </c>
      <c r="N30" s="618">
        <v>16</v>
      </c>
    </row>
    <row r="31" spans="1:14" s="314" customFormat="1" ht="14.85" customHeight="1">
      <c r="A31" s="1197"/>
      <c r="B31" s="1176" t="s">
        <v>667</v>
      </c>
      <c r="C31" s="1196"/>
      <c r="D31" s="124">
        <v>30</v>
      </c>
      <c r="E31" s="125">
        <v>938</v>
      </c>
      <c r="F31" s="125">
        <v>193</v>
      </c>
      <c r="G31" s="125">
        <v>76</v>
      </c>
      <c r="H31" s="125">
        <v>96</v>
      </c>
      <c r="I31" s="125">
        <v>24</v>
      </c>
      <c r="J31" s="125">
        <v>18</v>
      </c>
      <c r="K31" s="125">
        <v>115</v>
      </c>
      <c r="L31" s="125">
        <v>15</v>
      </c>
      <c r="M31" s="125">
        <v>105</v>
      </c>
      <c r="N31" s="618">
        <v>16</v>
      </c>
    </row>
    <row r="32" spans="1:14" s="315" customFormat="1" ht="14.85" customHeight="1">
      <c r="A32" s="1197"/>
      <c r="B32" s="1176" t="s">
        <v>479</v>
      </c>
      <c r="C32" s="1196"/>
      <c r="D32" s="124">
        <v>30</v>
      </c>
      <c r="E32" s="125">
        <v>938</v>
      </c>
      <c r="F32" s="125">
        <v>193</v>
      </c>
      <c r="G32" s="125">
        <v>76</v>
      </c>
      <c r="H32" s="125">
        <v>96</v>
      </c>
      <c r="I32" s="125">
        <v>24</v>
      </c>
      <c r="J32" s="125">
        <v>18</v>
      </c>
      <c r="K32" s="125">
        <v>115</v>
      </c>
      <c r="L32" s="125">
        <v>15</v>
      </c>
      <c r="M32" s="427">
        <v>105</v>
      </c>
      <c r="N32" s="618">
        <v>16</v>
      </c>
    </row>
    <row r="33" spans="1:14" s="315" customFormat="1" ht="14.85" customHeight="1">
      <c r="A33" s="1197"/>
      <c r="B33" s="1176" t="s">
        <v>182</v>
      </c>
      <c r="C33" s="1083"/>
      <c r="D33" s="124">
        <v>30</v>
      </c>
      <c r="E33" s="125">
        <v>938</v>
      </c>
      <c r="F33" s="125">
        <v>193</v>
      </c>
      <c r="G33" s="125">
        <v>76</v>
      </c>
      <c r="H33" s="125">
        <v>96</v>
      </c>
      <c r="I33" s="125">
        <v>24</v>
      </c>
      <c r="J33" s="125">
        <v>18</v>
      </c>
      <c r="K33" s="125">
        <v>115</v>
      </c>
      <c r="L33" s="125">
        <v>15</v>
      </c>
      <c r="M33" s="427">
        <v>105</v>
      </c>
      <c r="N33" s="618">
        <v>16</v>
      </c>
    </row>
    <row r="34" spans="1:14" s="315" customFormat="1" ht="14.85" customHeight="1">
      <c r="A34" s="1197"/>
      <c r="B34" s="1176" t="s">
        <v>668</v>
      </c>
      <c r="C34" s="1130"/>
      <c r="D34" s="431">
        <v>49</v>
      </c>
      <c r="E34" s="431">
        <v>1505</v>
      </c>
      <c r="F34" s="431">
        <v>305</v>
      </c>
      <c r="G34" s="431">
        <v>76</v>
      </c>
      <c r="H34" s="431">
        <v>147</v>
      </c>
      <c r="I34" s="431">
        <v>38</v>
      </c>
      <c r="J34" s="431">
        <v>25</v>
      </c>
      <c r="K34" s="431">
        <v>156</v>
      </c>
      <c r="L34" s="431">
        <v>23</v>
      </c>
      <c r="M34" s="431">
        <v>149</v>
      </c>
      <c r="N34" s="619">
        <v>23</v>
      </c>
    </row>
    <row r="35" spans="1:14" s="315" customFormat="1" ht="14.85" customHeight="1">
      <c r="A35" s="1197"/>
      <c r="B35" s="1176" t="s">
        <v>680</v>
      </c>
      <c r="C35" s="1196"/>
      <c r="D35" s="431">
        <v>53</v>
      </c>
      <c r="E35" s="431">
        <v>1588</v>
      </c>
      <c r="F35" s="431">
        <v>414</v>
      </c>
      <c r="G35" s="431">
        <v>76</v>
      </c>
      <c r="H35" s="431">
        <v>197</v>
      </c>
      <c r="I35" s="431">
        <v>41</v>
      </c>
      <c r="J35" s="431">
        <v>25</v>
      </c>
      <c r="K35" s="431">
        <v>177</v>
      </c>
      <c r="L35" s="431">
        <v>25</v>
      </c>
      <c r="M35" s="431">
        <v>155</v>
      </c>
      <c r="N35" s="619">
        <v>23</v>
      </c>
    </row>
    <row r="36" spans="1:14" s="75" customFormat="1" ht="14.4">
      <c r="A36" s="771"/>
      <c r="B36" s="1147" t="s">
        <v>719</v>
      </c>
      <c r="C36" s="1194"/>
      <c r="D36" s="734">
        <v>53</v>
      </c>
      <c r="E36" s="734">
        <v>1669</v>
      </c>
      <c r="F36" s="734">
        <v>422</v>
      </c>
      <c r="G36" s="734">
        <v>76</v>
      </c>
      <c r="H36" s="734">
        <v>197</v>
      </c>
      <c r="I36" s="734">
        <v>41</v>
      </c>
      <c r="J36" s="734">
        <v>25</v>
      </c>
      <c r="K36" s="734">
        <v>177</v>
      </c>
      <c r="L36" s="734">
        <v>25</v>
      </c>
      <c r="M36" s="734">
        <v>155</v>
      </c>
      <c r="N36" s="733">
        <v>23</v>
      </c>
    </row>
    <row r="37" spans="1:14" ht="14.4">
      <c r="A37" s="770"/>
      <c r="B37" s="1145" t="s">
        <v>991</v>
      </c>
      <c r="C37" s="1195"/>
      <c r="D37" s="732">
        <v>53</v>
      </c>
      <c r="E37" s="732">
        <v>1669</v>
      </c>
      <c r="F37" s="732">
        <v>422</v>
      </c>
      <c r="G37" s="732">
        <v>76</v>
      </c>
      <c r="H37" s="732">
        <v>199</v>
      </c>
      <c r="I37" s="732">
        <v>41</v>
      </c>
      <c r="J37" s="732">
        <v>25</v>
      </c>
      <c r="K37" s="732">
        <v>177</v>
      </c>
      <c r="L37" s="732">
        <v>25</v>
      </c>
      <c r="M37" s="732">
        <v>156</v>
      </c>
      <c r="N37" s="715">
        <v>23</v>
      </c>
    </row>
  </sheetData>
  <mergeCells count="43">
    <mergeCell ref="D1:G1"/>
    <mergeCell ref="H1:K1"/>
    <mergeCell ref="A4:C6"/>
    <mergeCell ref="D4:G4"/>
    <mergeCell ref="I4:N4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B7:C7"/>
    <mergeCell ref="A8:A35"/>
    <mergeCell ref="B8:C8"/>
    <mergeCell ref="B9:C9"/>
    <mergeCell ref="B10:C10"/>
    <mergeCell ref="B12:C12"/>
    <mergeCell ref="B13:C13"/>
    <mergeCell ref="B14:C14"/>
    <mergeCell ref="B15:C15"/>
    <mergeCell ref="B16:C16"/>
    <mergeCell ref="B18:C18"/>
    <mergeCell ref="B19:C19"/>
    <mergeCell ref="B20:C20"/>
    <mergeCell ref="B21:C21"/>
    <mergeCell ref="B22:C22"/>
    <mergeCell ref="B36:C36"/>
    <mergeCell ref="B37:C37"/>
    <mergeCell ref="B25:C25"/>
    <mergeCell ref="B26:C26"/>
    <mergeCell ref="B27:C27"/>
    <mergeCell ref="B28:C28"/>
    <mergeCell ref="B35:C35"/>
    <mergeCell ref="B30:C30"/>
    <mergeCell ref="B31:C31"/>
    <mergeCell ref="B32:C32"/>
    <mergeCell ref="B33:C33"/>
    <mergeCell ref="B34:C34"/>
  </mergeCells>
  <phoneticPr fontId="1" type="noConversion"/>
  <pageMargins left="0.78740157480314965" right="0.78740157480314965" top="1.0236220472440944" bottom="1.0629921259842521" header="0.9055118110236221" footer="0.86614173228346458"/>
  <pageSetup paperSize="9" scale="89" firstPageNumber="1272" pageOrder="overThenDown" orientation="portrait" useFirstPageNumber="1" r:id="rId1"/>
  <headerFooter>
    <oddHeader>&amp;L&amp;"HY견고딕,보통"&amp;9&amp;P&amp;"HY그래픽M,보통"&amp;8 - 전기&amp;R&amp;"HY그래픽M,보통"&amp;8전기 - &amp;"HY견고딕,보통"&amp;9&amp;P</oddHeader>
  </headerFooter>
  <colBreaks count="1" manualBreakCount="1">
    <brk id="7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zoomScale="85" zoomScaleNormal="85" zoomScaleSheetLayoutView="115" workbookViewId="0">
      <selection activeCell="H1" sqref="H1:K1"/>
    </sheetView>
  </sheetViews>
  <sheetFormatPr defaultColWidth="8.8984375" defaultRowHeight="14.4"/>
  <cols>
    <col min="1" max="1" width="9.19921875" style="54" bestFit="1" customWidth="1"/>
    <col min="2" max="2" width="7.296875" style="50" customWidth="1"/>
    <col min="3" max="4" width="10.3984375" style="50" customWidth="1"/>
    <col min="5" max="5" width="10.296875" style="50" customWidth="1"/>
    <col min="6" max="6" width="10.3984375" style="50" customWidth="1"/>
    <col min="7" max="7" width="10.296875" style="50" customWidth="1"/>
    <col min="8" max="8" width="8.59765625" style="50" customWidth="1"/>
    <col min="9" max="9" width="9.8984375" style="50" bestFit="1" customWidth="1"/>
    <col min="10" max="10" width="8.59765625" style="50" customWidth="1"/>
    <col min="11" max="13" width="9.296875" style="50" customWidth="1"/>
    <col min="14" max="14" width="10.09765625" style="50" customWidth="1"/>
    <col min="15" max="15" width="9.796875" style="50" customWidth="1"/>
    <col min="16" max="16" width="10.296875" style="54" customWidth="1"/>
    <col min="17" max="16384" width="8.8984375" style="252"/>
  </cols>
  <sheetData>
    <row r="1" spans="1:17" ht="27" customHeight="1">
      <c r="A1" s="34" t="s">
        <v>324</v>
      </c>
      <c r="B1" s="35"/>
      <c r="C1" s="35"/>
      <c r="D1" s="35"/>
      <c r="E1" s="913" t="s">
        <v>671</v>
      </c>
      <c r="F1" s="913"/>
      <c r="G1" s="913"/>
      <c r="H1" s="886" t="s">
        <v>1014</v>
      </c>
      <c r="I1" s="886"/>
      <c r="J1" s="886"/>
      <c r="K1" s="886"/>
      <c r="L1" s="477"/>
      <c r="M1" s="404"/>
      <c r="N1" s="35"/>
      <c r="O1" s="35"/>
      <c r="P1" s="34"/>
    </row>
    <row r="2" spans="1:17" ht="19.5" customHeight="1">
      <c r="A2" s="36"/>
      <c r="B2" s="36"/>
      <c r="C2" s="36"/>
      <c r="D2" s="36"/>
      <c r="E2" s="914"/>
      <c r="F2" s="914"/>
      <c r="G2" s="914"/>
      <c r="H2" s="915"/>
      <c r="I2" s="915"/>
      <c r="J2" s="915"/>
      <c r="K2" s="36"/>
      <c r="L2" s="36"/>
      <c r="M2" s="405"/>
      <c r="N2" s="36"/>
      <c r="O2" s="36"/>
      <c r="P2" s="36"/>
    </row>
    <row r="3" spans="1:17" s="253" customFormat="1" ht="9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7" s="30" customFormat="1" ht="18.899999999999999" customHeight="1">
      <c r="A4" s="665"/>
      <c r="B4" s="37" t="s">
        <v>325</v>
      </c>
      <c r="C4" s="900" t="s">
        <v>326</v>
      </c>
      <c r="D4" s="900" t="s">
        <v>327</v>
      </c>
      <c r="E4" s="900" t="s">
        <v>328</v>
      </c>
      <c r="F4" s="900" t="s">
        <v>329</v>
      </c>
      <c r="G4" s="895" t="s">
        <v>330</v>
      </c>
      <c r="H4" s="890" t="s">
        <v>331</v>
      </c>
      <c r="I4" s="890"/>
      <c r="J4" s="896"/>
      <c r="K4" s="895" t="s">
        <v>332</v>
      </c>
      <c r="L4" s="890"/>
      <c r="M4" s="890"/>
      <c r="N4" s="896"/>
      <c r="O4" s="900" t="s">
        <v>333</v>
      </c>
      <c r="P4" s="903" t="s">
        <v>334</v>
      </c>
    </row>
    <row r="5" spans="1:17" s="30" customFormat="1" ht="18.899999999999999" customHeight="1">
      <c r="A5" s="911" t="s">
        <v>865</v>
      </c>
      <c r="B5" s="912"/>
      <c r="C5" s="901"/>
      <c r="D5" s="901"/>
      <c r="E5" s="901"/>
      <c r="F5" s="901"/>
      <c r="G5" s="918"/>
      <c r="H5" s="898"/>
      <c r="I5" s="898"/>
      <c r="J5" s="899"/>
      <c r="K5" s="897"/>
      <c r="L5" s="898"/>
      <c r="M5" s="898"/>
      <c r="N5" s="899"/>
      <c r="O5" s="901"/>
      <c r="P5" s="904"/>
    </row>
    <row r="6" spans="1:17" s="30" customFormat="1" ht="18.899999999999999" customHeight="1">
      <c r="A6" s="911"/>
      <c r="B6" s="912"/>
      <c r="C6" s="916"/>
      <c r="D6" s="916"/>
      <c r="E6" s="916"/>
      <c r="F6" s="916"/>
      <c r="G6" s="897"/>
      <c r="H6" s="38" t="s">
        <v>335</v>
      </c>
      <c r="I6" s="507" t="s">
        <v>336</v>
      </c>
      <c r="J6" s="533" t="s">
        <v>337</v>
      </c>
      <c r="K6" s="38" t="s">
        <v>338</v>
      </c>
      <c r="L6" s="38" t="s">
        <v>699</v>
      </c>
      <c r="M6" s="39" t="s">
        <v>339</v>
      </c>
      <c r="N6" s="40" t="s">
        <v>340</v>
      </c>
      <c r="O6" s="916"/>
      <c r="P6" s="917"/>
    </row>
    <row r="7" spans="1:17" s="41" customFormat="1" ht="18.899999999999999" customHeight="1">
      <c r="A7" s="666" t="s">
        <v>866</v>
      </c>
      <c r="B7" s="42"/>
      <c r="C7" s="43" t="s">
        <v>341</v>
      </c>
      <c r="D7" s="43" t="s">
        <v>342</v>
      </c>
      <c r="E7" s="43" t="s">
        <v>342</v>
      </c>
      <c r="F7" s="43" t="s">
        <v>342</v>
      </c>
      <c r="G7" s="44" t="s">
        <v>342</v>
      </c>
      <c r="H7" s="45" t="s">
        <v>343</v>
      </c>
      <c r="I7" s="45" t="s">
        <v>343</v>
      </c>
      <c r="J7" s="43" t="s">
        <v>343</v>
      </c>
      <c r="K7" s="45" t="s">
        <v>343</v>
      </c>
      <c r="L7" s="43" t="s">
        <v>685</v>
      </c>
      <c r="M7" s="43" t="s">
        <v>343</v>
      </c>
      <c r="N7" s="43" t="s">
        <v>343</v>
      </c>
      <c r="O7" s="45" t="s">
        <v>343</v>
      </c>
      <c r="P7" s="667" t="s">
        <v>343</v>
      </c>
    </row>
    <row r="8" spans="1:17" s="31" customFormat="1" ht="9" customHeight="1">
      <c r="A8" s="668"/>
      <c r="B8" s="32"/>
      <c r="C8" s="506"/>
      <c r="D8" s="506"/>
      <c r="E8" s="506"/>
      <c r="F8" s="506"/>
      <c r="G8" s="506"/>
      <c r="H8" s="506"/>
      <c r="I8" s="506"/>
      <c r="J8" s="506"/>
      <c r="K8" s="506"/>
      <c r="L8" s="506"/>
      <c r="M8" s="506"/>
      <c r="N8" s="506"/>
      <c r="O8" s="506"/>
      <c r="P8" s="669"/>
    </row>
    <row r="9" spans="1:17" s="33" customFormat="1" ht="17.25" customHeight="1">
      <c r="A9" s="670" t="s">
        <v>344</v>
      </c>
      <c r="B9" s="254"/>
      <c r="C9" s="255">
        <f t="shared" ref="C9:P9" si="0">SUM(C10:C49)</f>
        <v>5270</v>
      </c>
      <c r="D9" s="255">
        <f t="shared" si="0"/>
        <v>120475</v>
      </c>
      <c r="E9" s="255">
        <f t="shared" si="0"/>
        <v>27723</v>
      </c>
      <c r="F9" s="255">
        <f t="shared" si="0"/>
        <v>167</v>
      </c>
      <c r="G9" s="255">
        <f t="shared" si="0"/>
        <v>203923</v>
      </c>
      <c r="H9" s="451">
        <f t="shared" si="0"/>
        <v>5469.1760000000013</v>
      </c>
      <c r="I9" s="451">
        <f t="shared" si="0"/>
        <v>2580.8130000000001</v>
      </c>
      <c r="J9" s="451">
        <f t="shared" si="0"/>
        <v>922.30600000000004</v>
      </c>
      <c r="K9" s="451">
        <f t="shared" si="0"/>
        <v>339.44440000000003</v>
      </c>
      <c r="L9" s="451">
        <f t="shared" si="0"/>
        <v>192.24600000000001</v>
      </c>
      <c r="M9" s="451">
        <f t="shared" si="0"/>
        <v>523.94060000000002</v>
      </c>
      <c r="N9" s="451">
        <f t="shared" si="0"/>
        <v>29.737500000000004</v>
      </c>
      <c r="O9" s="451">
        <f t="shared" si="0"/>
        <v>765.99880000000007</v>
      </c>
      <c r="P9" s="671">
        <f t="shared" si="0"/>
        <v>792.80880000000002</v>
      </c>
    </row>
    <row r="10" spans="1:17" s="30" customFormat="1" ht="12.6" customHeight="1">
      <c r="A10" s="672"/>
      <c r="B10" s="256"/>
      <c r="C10" s="136"/>
      <c r="D10" s="136"/>
      <c r="E10" s="136"/>
      <c r="F10" s="136"/>
      <c r="G10" s="136"/>
      <c r="H10" s="257"/>
      <c r="I10" s="257"/>
      <c r="J10" s="257"/>
      <c r="K10" s="452"/>
      <c r="L10" s="452"/>
      <c r="M10" s="452"/>
      <c r="N10" s="452"/>
      <c r="O10" s="452"/>
      <c r="P10" s="673"/>
    </row>
    <row r="11" spans="1:17" s="30" customFormat="1" ht="17.25" customHeight="1">
      <c r="A11" s="672" t="s">
        <v>345</v>
      </c>
      <c r="B11" s="256"/>
      <c r="C11" s="453" t="s">
        <v>346</v>
      </c>
      <c r="D11" s="453">
        <v>15742</v>
      </c>
      <c r="E11" s="453">
        <v>480</v>
      </c>
      <c r="F11" s="453" t="s">
        <v>346</v>
      </c>
      <c r="G11" s="258">
        <v>30436</v>
      </c>
      <c r="H11" s="454">
        <v>7.8129999999999997</v>
      </c>
      <c r="I11" s="455">
        <v>1655.97</v>
      </c>
      <c r="J11" s="454" t="s">
        <v>346</v>
      </c>
      <c r="K11" s="454">
        <v>0</v>
      </c>
      <c r="L11" s="454"/>
      <c r="M11" s="455">
        <v>127.7016</v>
      </c>
      <c r="N11" s="454">
        <v>0.78129999999999999</v>
      </c>
      <c r="O11" s="455">
        <v>129.48860000000002</v>
      </c>
      <c r="P11" s="674">
        <v>143.7484</v>
      </c>
      <c r="Q11" s="457"/>
    </row>
    <row r="12" spans="1:17" s="30" customFormat="1" ht="9.9" customHeight="1">
      <c r="A12" s="672"/>
      <c r="B12" s="256"/>
      <c r="C12" s="458"/>
      <c r="D12" s="458"/>
      <c r="E12" s="458"/>
      <c r="F12" s="458"/>
      <c r="G12" s="259"/>
      <c r="H12" s="454"/>
      <c r="I12" s="455"/>
      <c r="J12" s="455"/>
      <c r="K12" s="455"/>
      <c r="L12" s="455"/>
      <c r="M12" s="455"/>
      <c r="N12" s="455"/>
      <c r="O12" s="459"/>
      <c r="P12" s="675"/>
    </row>
    <row r="13" spans="1:17" s="30" customFormat="1" ht="17.25" customHeight="1">
      <c r="A13" s="672" t="s">
        <v>347</v>
      </c>
      <c r="B13" s="256"/>
      <c r="C13" s="453" t="s">
        <v>346</v>
      </c>
      <c r="D13" s="453">
        <v>1025</v>
      </c>
      <c r="E13" s="453">
        <v>375</v>
      </c>
      <c r="F13" s="453">
        <v>54</v>
      </c>
      <c r="G13" s="258">
        <v>6668</v>
      </c>
      <c r="H13" s="454">
        <v>9.32</v>
      </c>
      <c r="I13" s="455">
        <v>32.68</v>
      </c>
      <c r="J13" s="454" t="s">
        <v>346</v>
      </c>
      <c r="K13" s="454">
        <v>0</v>
      </c>
      <c r="L13" s="454"/>
      <c r="M13" s="455">
        <v>5.2242000000000006</v>
      </c>
      <c r="N13" s="454">
        <v>0</v>
      </c>
      <c r="O13" s="455">
        <v>2.7852000000000001</v>
      </c>
      <c r="P13" s="674">
        <v>3.6098000000000003</v>
      </c>
    </row>
    <row r="14" spans="1:17" s="30" customFormat="1" ht="9.9" customHeight="1">
      <c r="A14" s="672"/>
      <c r="B14" s="256"/>
      <c r="C14" s="458"/>
      <c r="D14" s="458"/>
      <c r="E14" s="458"/>
      <c r="F14" s="458"/>
      <c r="G14" s="259"/>
      <c r="H14" s="455"/>
      <c r="I14" s="455"/>
      <c r="J14" s="455"/>
      <c r="K14" s="455"/>
      <c r="L14" s="455"/>
      <c r="M14" s="455"/>
      <c r="N14" s="455"/>
      <c r="O14" s="459"/>
      <c r="P14" s="675"/>
    </row>
    <row r="15" spans="1:17" s="47" customFormat="1" ht="17.25" customHeight="1">
      <c r="A15" s="676" t="s">
        <v>348</v>
      </c>
      <c r="B15" s="260"/>
      <c r="C15" s="453" t="s">
        <v>346</v>
      </c>
      <c r="D15" s="453">
        <v>3331</v>
      </c>
      <c r="E15" s="453">
        <v>899</v>
      </c>
      <c r="F15" s="453" t="s">
        <v>346</v>
      </c>
      <c r="G15" s="258">
        <v>4091</v>
      </c>
      <c r="H15" s="455">
        <v>218.351</v>
      </c>
      <c r="I15" s="454" t="s">
        <v>346</v>
      </c>
      <c r="J15" s="455" t="s">
        <v>346</v>
      </c>
      <c r="K15" s="455">
        <v>21.167200000000001</v>
      </c>
      <c r="L15" s="455"/>
      <c r="M15" s="454">
        <v>2.6363000000000003</v>
      </c>
      <c r="N15" s="454">
        <v>0</v>
      </c>
      <c r="O15" s="460">
        <v>10.8156</v>
      </c>
      <c r="P15" s="677">
        <v>12.1937</v>
      </c>
    </row>
    <row r="16" spans="1:17" s="30" customFormat="1" ht="9.9" customHeight="1">
      <c r="A16" s="672"/>
      <c r="B16" s="256"/>
      <c r="C16" s="461"/>
      <c r="D16" s="461"/>
      <c r="E16" s="461"/>
      <c r="F16" s="461"/>
      <c r="G16" s="261"/>
      <c r="H16" s="455"/>
      <c r="I16" s="455"/>
      <c r="J16" s="455"/>
      <c r="K16" s="455"/>
      <c r="L16" s="455"/>
      <c r="M16" s="455"/>
      <c r="N16" s="455"/>
      <c r="O16" s="455"/>
      <c r="P16" s="674"/>
    </row>
    <row r="17" spans="1:16" s="30" customFormat="1" ht="17.399999999999999" customHeight="1">
      <c r="A17" s="672" t="s">
        <v>349</v>
      </c>
      <c r="B17" s="256"/>
      <c r="C17" s="453">
        <v>50</v>
      </c>
      <c r="D17" s="453">
        <v>29548</v>
      </c>
      <c r="E17" s="453">
        <v>6051</v>
      </c>
      <c r="F17" s="453">
        <v>2</v>
      </c>
      <c r="G17" s="258">
        <v>40377</v>
      </c>
      <c r="H17" s="455">
        <v>447.43299999999999</v>
      </c>
      <c r="I17" s="455">
        <v>839.42</v>
      </c>
      <c r="J17" s="455">
        <v>461.54700000000003</v>
      </c>
      <c r="K17" s="455">
        <v>74.04910000000001</v>
      </c>
      <c r="L17" s="455"/>
      <c r="M17" s="455">
        <v>100.2586</v>
      </c>
      <c r="N17" s="454">
        <v>0</v>
      </c>
      <c r="O17" s="455">
        <v>113.38340000000001</v>
      </c>
      <c r="P17" s="674">
        <v>120.10250000000001</v>
      </c>
    </row>
    <row r="18" spans="1:16" s="30" customFormat="1" ht="9.9" customHeight="1">
      <c r="A18" s="672"/>
      <c r="B18" s="256"/>
      <c r="C18" s="461"/>
      <c r="D18" s="461"/>
      <c r="E18" s="461"/>
      <c r="F18" s="461"/>
      <c r="G18" s="261"/>
      <c r="H18" s="455"/>
      <c r="I18" s="455"/>
      <c r="J18" s="455"/>
      <c r="K18" s="455"/>
      <c r="L18" s="455"/>
      <c r="M18" s="455"/>
      <c r="N18" s="454"/>
      <c r="O18" s="455"/>
      <c r="P18" s="674"/>
    </row>
    <row r="19" spans="1:16" s="30" customFormat="1" ht="17.399999999999999" customHeight="1">
      <c r="A19" s="672" t="s">
        <v>350</v>
      </c>
      <c r="B19" s="256"/>
      <c r="C19" s="453" t="s">
        <v>346</v>
      </c>
      <c r="D19" s="453">
        <v>14484</v>
      </c>
      <c r="E19" s="453">
        <v>2799</v>
      </c>
      <c r="F19" s="453" t="s">
        <v>346</v>
      </c>
      <c r="G19" s="258">
        <v>17936</v>
      </c>
      <c r="H19" s="455">
        <v>766.46900000000005</v>
      </c>
      <c r="I19" s="455">
        <v>27.542000000000002</v>
      </c>
      <c r="J19" s="454" t="s">
        <v>346</v>
      </c>
      <c r="K19" s="454">
        <v>0</v>
      </c>
      <c r="L19" s="454"/>
      <c r="M19" s="455">
        <v>79.330800000000011</v>
      </c>
      <c r="N19" s="454">
        <v>0</v>
      </c>
      <c r="O19" s="455">
        <v>54.201900000000002</v>
      </c>
      <c r="P19" s="674">
        <v>51.9253</v>
      </c>
    </row>
    <row r="20" spans="1:16" s="30" customFormat="1" ht="9.9" customHeight="1">
      <c r="A20" s="672"/>
      <c r="B20" s="256"/>
      <c r="C20" s="461"/>
      <c r="D20" s="461"/>
      <c r="E20" s="461"/>
      <c r="F20" s="461"/>
      <c r="G20" s="261"/>
      <c r="H20" s="455"/>
      <c r="I20" s="455"/>
      <c r="J20" s="455"/>
      <c r="K20" s="455"/>
      <c r="L20" s="455"/>
      <c r="M20" s="455"/>
      <c r="N20" s="454"/>
      <c r="O20" s="455"/>
      <c r="P20" s="674"/>
    </row>
    <row r="21" spans="1:16" s="30" customFormat="1" ht="17.25" customHeight="1">
      <c r="A21" s="672" t="s">
        <v>351</v>
      </c>
      <c r="B21" s="256"/>
      <c r="C21" s="453">
        <v>44</v>
      </c>
      <c r="D21" s="453">
        <v>1602</v>
      </c>
      <c r="E21" s="453">
        <v>581</v>
      </c>
      <c r="F21" s="453" t="s">
        <v>346</v>
      </c>
      <c r="G21" s="258">
        <v>2216</v>
      </c>
      <c r="H21" s="455">
        <v>14.157</v>
      </c>
      <c r="I21" s="454" t="s">
        <v>346</v>
      </c>
      <c r="J21" s="455">
        <v>138.54300000000001</v>
      </c>
      <c r="K21" s="455">
        <v>15.272600000000001</v>
      </c>
      <c r="L21" s="455"/>
      <c r="M21" s="454">
        <v>0</v>
      </c>
      <c r="N21" s="454">
        <v>0</v>
      </c>
      <c r="O21" s="455">
        <v>10.171700000000001</v>
      </c>
      <c r="P21" s="674">
        <v>13.3102</v>
      </c>
    </row>
    <row r="22" spans="1:16" s="30" customFormat="1" ht="9.9" customHeight="1">
      <c r="A22" s="672"/>
      <c r="B22" s="256"/>
      <c r="C22" s="461"/>
      <c r="D22" s="461"/>
      <c r="E22" s="461"/>
      <c r="F22" s="461"/>
      <c r="G22" s="261"/>
      <c r="H22" s="455"/>
      <c r="I22" s="454"/>
      <c r="J22" s="455"/>
      <c r="K22" s="455"/>
      <c r="L22" s="455"/>
      <c r="M22" s="455"/>
      <c r="N22" s="454"/>
      <c r="O22" s="455"/>
      <c r="P22" s="674"/>
    </row>
    <row r="23" spans="1:16" s="30" customFormat="1" ht="17.399999999999999" customHeight="1">
      <c r="A23" s="672" t="s">
        <v>352</v>
      </c>
      <c r="B23" s="256"/>
      <c r="C23" s="453">
        <v>9</v>
      </c>
      <c r="D23" s="453">
        <v>3431</v>
      </c>
      <c r="E23" s="453">
        <v>1086</v>
      </c>
      <c r="F23" s="453" t="s">
        <v>346</v>
      </c>
      <c r="G23" s="258">
        <v>4167</v>
      </c>
      <c r="H23" s="455">
        <v>231.732</v>
      </c>
      <c r="I23" s="454" t="s">
        <v>346</v>
      </c>
      <c r="J23" s="455">
        <v>8.0679999999999996</v>
      </c>
      <c r="K23" s="455">
        <v>22.402200000000001</v>
      </c>
      <c r="L23" s="455"/>
      <c r="M23" s="455">
        <v>9.6000000000000009E-3</v>
      </c>
      <c r="N23" s="454">
        <v>0</v>
      </c>
      <c r="O23" s="455">
        <v>11.3833</v>
      </c>
      <c r="P23" s="674">
        <v>11.393800000000001</v>
      </c>
    </row>
    <row r="24" spans="1:16" s="30" customFormat="1" ht="9.9" customHeight="1">
      <c r="A24" s="672"/>
      <c r="B24" s="256"/>
      <c r="C24" s="461"/>
      <c r="D24" s="461"/>
      <c r="E24" s="461"/>
      <c r="F24" s="461"/>
      <c r="G24" s="261"/>
      <c r="H24" s="455"/>
      <c r="I24" s="454"/>
      <c r="J24" s="455"/>
      <c r="K24" s="455"/>
      <c r="L24" s="455"/>
      <c r="M24" s="455"/>
      <c r="N24" s="454"/>
      <c r="O24" s="455"/>
      <c r="P24" s="674"/>
    </row>
    <row r="25" spans="1:16" s="30" customFormat="1" ht="17.399999999999999" customHeight="1">
      <c r="A25" s="672" t="s">
        <v>353</v>
      </c>
      <c r="B25" s="256"/>
      <c r="C25" s="453" t="s">
        <v>346</v>
      </c>
      <c r="D25" s="453">
        <v>1226</v>
      </c>
      <c r="E25" s="453">
        <v>185</v>
      </c>
      <c r="F25" s="453" t="s">
        <v>346</v>
      </c>
      <c r="G25" s="258">
        <v>1394</v>
      </c>
      <c r="H25" s="455">
        <v>73.2</v>
      </c>
      <c r="I25" s="454" t="s">
        <v>346</v>
      </c>
      <c r="J25" s="454" t="s">
        <v>346</v>
      </c>
      <c r="K25" s="455">
        <v>7.3210000000000006</v>
      </c>
      <c r="L25" s="455"/>
      <c r="M25" s="454">
        <v>0</v>
      </c>
      <c r="N25" s="454">
        <v>0</v>
      </c>
      <c r="O25" s="455">
        <v>4.3109000000000002</v>
      </c>
      <c r="P25" s="674">
        <v>6.5754999999999999</v>
      </c>
    </row>
    <row r="26" spans="1:16" s="30" customFormat="1" ht="9.9" customHeight="1">
      <c r="A26" s="672"/>
      <c r="B26" s="256"/>
      <c r="C26" s="461"/>
      <c r="D26" s="461"/>
      <c r="E26" s="461"/>
      <c r="F26" s="461"/>
      <c r="G26" s="261"/>
      <c r="H26" s="455"/>
      <c r="I26" s="454"/>
      <c r="J26" s="454"/>
      <c r="K26" s="455"/>
      <c r="L26" s="455"/>
      <c r="M26" s="454"/>
      <c r="N26" s="455"/>
      <c r="O26" s="455"/>
      <c r="P26" s="674"/>
    </row>
    <row r="27" spans="1:16" s="30" customFormat="1" ht="17.399999999999999" customHeight="1">
      <c r="A27" s="672" t="s">
        <v>354</v>
      </c>
      <c r="B27" s="256"/>
      <c r="C27" s="453" t="s">
        <v>346</v>
      </c>
      <c r="D27" s="453">
        <v>101</v>
      </c>
      <c r="E27" s="453">
        <v>41</v>
      </c>
      <c r="F27" s="453" t="s">
        <v>346</v>
      </c>
      <c r="G27" s="258">
        <v>10776</v>
      </c>
      <c r="H27" s="455">
        <v>115.81</v>
      </c>
      <c r="I27" s="454" t="s">
        <v>346</v>
      </c>
      <c r="J27" s="454" t="s">
        <v>346</v>
      </c>
      <c r="K27" s="454">
        <v>0.65470000000000006</v>
      </c>
      <c r="L27" s="454"/>
      <c r="M27" s="454">
        <v>0</v>
      </c>
      <c r="N27" s="455">
        <v>10.6226</v>
      </c>
      <c r="O27" s="455">
        <v>12.3093</v>
      </c>
      <c r="P27" s="677">
        <v>21.668300000000002</v>
      </c>
    </row>
    <row r="28" spans="1:16" s="30" customFormat="1" ht="9.9" customHeight="1">
      <c r="A28" s="672"/>
      <c r="B28" s="256"/>
      <c r="C28" s="461"/>
      <c r="D28" s="461"/>
      <c r="E28" s="461"/>
      <c r="F28" s="461"/>
      <c r="G28" s="261"/>
      <c r="H28" s="455"/>
      <c r="I28" s="454"/>
      <c r="J28" s="454"/>
      <c r="K28" s="454"/>
      <c r="L28" s="454"/>
      <c r="M28" s="454"/>
      <c r="N28" s="455"/>
      <c r="O28" s="455"/>
      <c r="P28" s="674"/>
    </row>
    <row r="29" spans="1:16" s="47" customFormat="1" ht="17.399999999999999" customHeight="1">
      <c r="A29" s="676" t="s">
        <v>355</v>
      </c>
      <c r="B29" s="260"/>
      <c r="C29" s="453" t="s">
        <v>346</v>
      </c>
      <c r="D29" s="453">
        <v>5</v>
      </c>
      <c r="E29" s="453" t="s">
        <v>346</v>
      </c>
      <c r="F29" s="453" t="s">
        <v>346</v>
      </c>
      <c r="G29" s="258">
        <v>1699</v>
      </c>
      <c r="H29" s="455">
        <v>28.5</v>
      </c>
      <c r="I29" s="454" t="s">
        <v>346</v>
      </c>
      <c r="J29" s="454" t="s">
        <v>346</v>
      </c>
      <c r="K29" s="454">
        <v>2.8900000000000002E-2</v>
      </c>
      <c r="L29" s="454"/>
      <c r="M29" s="454">
        <v>0</v>
      </c>
      <c r="N29" s="455">
        <v>2.7730000000000001</v>
      </c>
      <c r="O29" s="455">
        <v>2.1703000000000001</v>
      </c>
      <c r="P29" s="674">
        <v>5.6804000000000006</v>
      </c>
    </row>
    <row r="30" spans="1:16" s="30" customFormat="1" ht="9.9" customHeight="1">
      <c r="A30" s="672"/>
      <c r="B30" s="256"/>
      <c r="C30" s="461"/>
      <c r="D30" s="461"/>
      <c r="E30" s="461"/>
      <c r="F30" s="461"/>
      <c r="G30" s="261"/>
      <c r="H30" s="455"/>
      <c r="I30" s="454"/>
      <c r="J30" s="455"/>
      <c r="K30" s="454"/>
      <c r="L30" s="454"/>
      <c r="M30" s="454"/>
      <c r="N30" s="455"/>
      <c r="O30" s="455"/>
      <c r="P30" s="674"/>
    </row>
    <row r="31" spans="1:16" s="30" customFormat="1" ht="17.399999999999999" customHeight="1">
      <c r="A31" s="672" t="s">
        <v>356</v>
      </c>
      <c r="B31" s="256"/>
      <c r="C31" s="453" t="s">
        <v>346</v>
      </c>
      <c r="D31" s="453">
        <v>291</v>
      </c>
      <c r="E31" s="453">
        <v>149</v>
      </c>
      <c r="F31" s="453" t="s">
        <v>346</v>
      </c>
      <c r="G31" s="258">
        <v>266</v>
      </c>
      <c r="H31" s="455">
        <v>51.9</v>
      </c>
      <c r="I31" s="454" t="s">
        <v>346</v>
      </c>
      <c r="J31" s="455" t="s">
        <v>346</v>
      </c>
      <c r="K31" s="454">
        <v>0</v>
      </c>
      <c r="L31" s="454"/>
      <c r="M31" s="454">
        <v>0</v>
      </c>
      <c r="N31" s="455">
        <v>3.1532</v>
      </c>
      <c r="O31" s="455">
        <v>4.9744000000000002</v>
      </c>
      <c r="P31" s="674">
        <v>0.62809999999999999</v>
      </c>
    </row>
    <row r="32" spans="1:16" s="30" customFormat="1" ht="9.9" customHeight="1">
      <c r="A32" s="672"/>
      <c r="B32" s="256"/>
      <c r="C32" s="461"/>
      <c r="D32" s="461"/>
      <c r="E32" s="461"/>
      <c r="F32" s="461"/>
      <c r="G32" s="261"/>
      <c r="H32" s="455"/>
      <c r="I32" s="454"/>
      <c r="J32" s="455"/>
      <c r="K32" s="455"/>
      <c r="L32" s="455"/>
      <c r="M32" s="455"/>
      <c r="N32" s="455"/>
      <c r="O32" s="455"/>
      <c r="P32" s="674"/>
    </row>
    <row r="33" spans="1:17" s="30" customFormat="1" ht="17.399999999999999" customHeight="1">
      <c r="A33" s="672" t="s">
        <v>357</v>
      </c>
      <c r="B33" s="256"/>
      <c r="C33" s="453" t="s">
        <v>346</v>
      </c>
      <c r="D33" s="453">
        <v>6520</v>
      </c>
      <c r="E33" s="453">
        <v>1070</v>
      </c>
      <c r="F33" s="453" t="s">
        <v>346</v>
      </c>
      <c r="G33" s="258">
        <v>7804</v>
      </c>
      <c r="H33" s="455">
        <v>346</v>
      </c>
      <c r="I33" s="454" t="s">
        <v>346</v>
      </c>
      <c r="J33" s="454" t="s">
        <v>346</v>
      </c>
      <c r="K33" s="455">
        <v>34.443400000000004</v>
      </c>
      <c r="L33" s="455"/>
      <c r="M33" s="455">
        <v>0.37620000000000003</v>
      </c>
      <c r="N33" s="462">
        <v>0</v>
      </c>
      <c r="O33" s="455">
        <v>22.361000000000001</v>
      </c>
      <c r="P33" s="677">
        <v>22.759900000000002</v>
      </c>
    </row>
    <row r="34" spans="1:17" s="30" customFormat="1" ht="9.9" customHeight="1">
      <c r="A34" s="672"/>
      <c r="B34" s="256"/>
      <c r="C34" s="461"/>
      <c r="D34" s="461"/>
      <c r="E34" s="461"/>
      <c r="F34" s="461"/>
      <c r="G34" s="261"/>
      <c r="H34" s="455"/>
      <c r="I34" s="454"/>
      <c r="J34" s="455"/>
      <c r="K34" s="455"/>
      <c r="L34" s="455"/>
      <c r="M34" s="455"/>
      <c r="N34" s="455"/>
      <c r="O34" s="455"/>
      <c r="P34" s="674"/>
    </row>
    <row r="35" spans="1:17" s="30" customFormat="1" ht="17.399999999999999" customHeight="1">
      <c r="A35" s="672" t="s">
        <v>358</v>
      </c>
      <c r="B35" s="256"/>
      <c r="C35" s="453">
        <v>2443</v>
      </c>
      <c r="D35" s="453">
        <v>6225</v>
      </c>
      <c r="E35" s="453">
        <v>2375</v>
      </c>
      <c r="F35" s="453">
        <v>86</v>
      </c>
      <c r="G35" s="258">
        <v>11942</v>
      </c>
      <c r="H35" s="455">
        <v>434.70400000000001</v>
      </c>
      <c r="I35" s="454" t="s">
        <v>346</v>
      </c>
      <c r="J35" s="455">
        <v>164.30600000000001</v>
      </c>
      <c r="K35" s="455">
        <v>56.238200000000006</v>
      </c>
      <c r="L35" s="455"/>
      <c r="M35" s="455">
        <v>7.3043000000000005</v>
      </c>
      <c r="N35" s="454">
        <v>0</v>
      </c>
      <c r="O35" s="455">
        <v>25.223600000000001</v>
      </c>
      <c r="P35" s="674">
        <v>30.891400000000001</v>
      </c>
    </row>
    <row r="36" spans="1:17" s="30" customFormat="1" ht="9.9" customHeight="1">
      <c r="A36" s="672"/>
      <c r="B36" s="256"/>
      <c r="C36" s="461"/>
      <c r="D36" s="461"/>
      <c r="E36" s="461"/>
      <c r="F36" s="461"/>
      <c r="G36" s="261"/>
      <c r="H36" s="455"/>
      <c r="I36" s="454"/>
      <c r="J36" s="455"/>
      <c r="K36" s="455"/>
      <c r="L36" s="455"/>
      <c r="M36" s="455"/>
      <c r="N36" s="454"/>
      <c r="O36" s="455"/>
      <c r="P36" s="674"/>
    </row>
    <row r="37" spans="1:17" s="30" customFormat="1" ht="17.399999999999999" customHeight="1">
      <c r="A37" s="672" t="s">
        <v>359</v>
      </c>
      <c r="B37" s="256"/>
      <c r="C37" s="453">
        <v>1246</v>
      </c>
      <c r="D37" s="453">
        <v>2075</v>
      </c>
      <c r="E37" s="453">
        <v>509</v>
      </c>
      <c r="F37" s="453">
        <v>1</v>
      </c>
      <c r="G37" s="258">
        <v>4498</v>
      </c>
      <c r="H37" s="455">
        <v>200.79900000000001</v>
      </c>
      <c r="I37" s="454" t="s">
        <v>346</v>
      </c>
      <c r="J37" s="454" t="s">
        <v>346</v>
      </c>
      <c r="K37" s="455">
        <v>15.508100000000001</v>
      </c>
      <c r="L37" s="455"/>
      <c r="M37" s="455">
        <v>2.9011</v>
      </c>
      <c r="N37" s="454">
        <v>0</v>
      </c>
      <c r="O37" s="455">
        <v>11.969200000000001</v>
      </c>
      <c r="P37" s="674">
        <v>11.850300000000001</v>
      </c>
    </row>
    <row r="38" spans="1:17" s="30" customFormat="1" ht="9.9" customHeight="1">
      <c r="A38" s="672"/>
      <c r="B38" s="256"/>
      <c r="C38" s="461"/>
      <c r="D38" s="461"/>
      <c r="E38" s="461"/>
      <c r="F38" s="461"/>
      <c r="G38" s="261"/>
      <c r="H38" s="455"/>
      <c r="I38" s="454"/>
      <c r="J38" s="454"/>
      <c r="K38" s="455"/>
      <c r="L38" s="455"/>
      <c r="M38" s="455"/>
      <c r="N38" s="454"/>
      <c r="O38" s="455"/>
      <c r="P38" s="674"/>
    </row>
    <row r="39" spans="1:17" s="30" customFormat="1" ht="17.399999999999999" customHeight="1">
      <c r="A39" s="672" t="s">
        <v>360</v>
      </c>
      <c r="B39" s="256"/>
      <c r="C39" s="453">
        <v>1041</v>
      </c>
      <c r="D39" s="453">
        <v>4985</v>
      </c>
      <c r="E39" s="453">
        <v>631</v>
      </c>
      <c r="F39" s="453">
        <v>24</v>
      </c>
      <c r="G39" s="258">
        <v>7232</v>
      </c>
      <c r="H39" s="455">
        <v>318.71899999999999</v>
      </c>
      <c r="I39" s="454" t="s">
        <v>346</v>
      </c>
      <c r="J39" s="454" t="s">
        <v>346</v>
      </c>
      <c r="K39" s="455">
        <v>24.9147</v>
      </c>
      <c r="L39" s="455"/>
      <c r="M39" s="455">
        <v>2.6826000000000003</v>
      </c>
      <c r="N39" s="454">
        <v>0</v>
      </c>
      <c r="O39" s="455">
        <v>20.075300000000002</v>
      </c>
      <c r="P39" s="674">
        <v>20.918400000000002</v>
      </c>
    </row>
    <row r="40" spans="1:17" s="30" customFormat="1" ht="9.9" customHeight="1">
      <c r="A40" s="672"/>
      <c r="B40" s="256"/>
      <c r="C40" s="461"/>
      <c r="D40" s="461"/>
      <c r="E40" s="461"/>
      <c r="F40" s="461"/>
      <c r="G40" s="261"/>
      <c r="H40" s="455"/>
      <c r="I40" s="454"/>
      <c r="J40" s="454"/>
      <c r="K40" s="455"/>
      <c r="L40" s="455"/>
      <c r="M40" s="455"/>
      <c r="N40" s="454"/>
      <c r="O40" s="455"/>
      <c r="P40" s="674"/>
    </row>
    <row r="41" spans="1:17" s="30" customFormat="1" ht="17.399999999999999" customHeight="1">
      <c r="A41" s="672" t="s">
        <v>361</v>
      </c>
      <c r="B41" s="256"/>
      <c r="C41" s="453" t="s">
        <v>346</v>
      </c>
      <c r="D41" s="453">
        <v>2710</v>
      </c>
      <c r="E41" s="453">
        <v>757</v>
      </c>
      <c r="F41" s="453" t="s">
        <v>346</v>
      </c>
      <c r="G41" s="258">
        <v>5423</v>
      </c>
      <c r="H41" s="455">
        <v>324.92</v>
      </c>
      <c r="I41" s="454" t="s">
        <v>346</v>
      </c>
      <c r="J41" s="454" t="s">
        <v>346</v>
      </c>
      <c r="K41" s="454">
        <v>0</v>
      </c>
      <c r="L41" s="454"/>
      <c r="M41" s="455">
        <v>22.461200000000002</v>
      </c>
      <c r="N41" s="454">
        <v>0</v>
      </c>
      <c r="O41" s="455">
        <v>16.3247</v>
      </c>
      <c r="P41" s="674">
        <v>13.1661</v>
      </c>
    </row>
    <row r="42" spans="1:17" s="30" customFormat="1" ht="4.5" customHeight="1">
      <c r="A42" s="672"/>
      <c r="B42" s="256"/>
      <c r="C42" s="453"/>
      <c r="D42" s="453"/>
      <c r="E42" s="453"/>
      <c r="F42" s="453"/>
      <c r="G42" s="258"/>
      <c r="H42" s="455"/>
      <c r="I42" s="454"/>
      <c r="J42" s="454"/>
      <c r="K42" s="454"/>
      <c r="L42" s="454"/>
      <c r="M42" s="455"/>
      <c r="N42" s="454"/>
      <c r="O42" s="455"/>
      <c r="P42" s="674"/>
    </row>
    <row r="43" spans="1:17" s="30" customFormat="1" ht="17.399999999999999" customHeight="1">
      <c r="A43" s="672" t="s">
        <v>362</v>
      </c>
      <c r="B43" s="256"/>
      <c r="C43" s="453" t="s">
        <v>346</v>
      </c>
      <c r="D43" s="453">
        <v>3390</v>
      </c>
      <c r="E43" s="453">
        <v>1691</v>
      </c>
      <c r="F43" s="453" t="s">
        <v>346</v>
      </c>
      <c r="G43" s="258">
        <v>8355</v>
      </c>
      <c r="H43" s="455">
        <v>223.8</v>
      </c>
      <c r="I43" s="454" t="s">
        <v>346</v>
      </c>
      <c r="J43" s="454" t="s">
        <v>346</v>
      </c>
      <c r="K43" s="455">
        <v>18.042999999999999</v>
      </c>
      <c r="L43" s="455"/>
      <c r="M43" s="454">
        <v>14.8712</v>
      </c>
      <c r="N43" s="463">
        <v>0</v>
      </c>
      <c r="O43" s="455">
        <v>22.995100000000001</v>
      </c>
      <c r="P43" s="674">
        <v>15.920100000000001</v>
      </c>
    </row>
    <row r="44" spans="1:17" s="30" customFormat="1" ht="6.75" customHeight="1">
      <c r="A44" s="672"/>
      <c r="B44" s="256"/>
      <c r="C44" s="453"/>
      <c r="D44" s="453"/>
      <c r="E44" s="453"/>
      <c r="F44" s="453"/>
      <c r="G44" s="258"/>
      <c r="H44" s="455"/>
      <c r="I44" s="454"/>
      <c r="J44" s="454"/>
      <c r="K44" s="454"/>
      <c r="L44" s="454"/>
      <c r="M44" s="455"/>
      <c r="N44" s="454"/>
      <c r="O44" s="455"/>
      <c r="P44" s="674"/>
    </row>
    <row r="45" spans="1:17" s="30" customFormat="1" ht="17.399999999999999" customHeight="1">
      <c r="A45" s="672" t="s">
        <v>363</v>
      </c>
      <c r="B45" s="256"/>
      <c r="C45" s="453" t="s">
        <v>346</v>
      </c>
      <c r="D45" s="453">
        <v>7285</v>
      </c>
      <c r="E45" s="453">
        <v>1885</v>
      </c>
      <c r="F45" s="453" t="s">
        <v>346</v>
      </c>
      <c r="G45" s="258">
        <v>13027</v>
      </c>
      <c r="H45" s="455">
        <v>537.79</v>
      </c>
      <c r="I45" s="454" t="s">
        <v>346</v>
      </c>
      <c r="J45" s="454" t="s">
        <v>346</v>
      </c>
      <c r="K45" s="454">
        <v>0</v>
      </c>
      <c r="L45" s="454"/>
      <c r="M45" s="454">
        <v>54.345200000000006</v>
      </c>
      <c r="N45" s="454">
        <v>0.1356</v>
      </c>
      <c r="O45" s="455">
        <v>37.184899999999999</v>
      </c>
      <c r="P45" s="674">
        <v>31.753900000000002</v>
      </c>
    </row>
    <row r="46" spans="1:17" s="30" customFormat="1" ht="6" customHeight="1">
      <c r="A46" s="672"/>
      <c r="B46" s="256"/>
      <c r="C46" s="461"/>
      <c r="D46" s="461"/>
      <c r="E46" s="461"/>
      <c r="F46" s="461"/>
      <c r="G46" s="261"/>
      <c r="H46" s="455"/>
      <c r="I46" s="454"/>
      <c r="J46" s="454"/>
      <c r="K46" s="455"/>
      <c r="L46" s="455"/>
      <c r="M46" s="455"/>
      <c r="N46" s="454"/>
      <c r="O46" s="455"/>
      <c r="P46" s="674"/>
    </row>
    <row r="47" spans="1:17" s="30" customFormat="1" ht="16.5" customHeight="1">
      <c r="A47" s="672" t="s">
        <v>698</v>
      </c>
      <c r="B47" s="256"/>
      <c r="C47" s="461"/>
      <c r="D47" s="461">
        <v>1827</v>
      </c>
      <c r="E47" s="461">
        <v>436</v>
      </c>
      <c r="F47" s="461"/>
      <c r="G47" s="261">
        <v>4634</v>
      </c>
      <c r="H47" s="455">
        <v>249.89500000000001</v>
      </c>
      <c r="I47" s="454"/>
      <c r="J47" s="454"/>
      <c r="K47" s="455"/>
      <c r="L47" s="455">
        <v>192.24600000000001</v>
      </c>
      <c r="M47" s="455">
        <v>73.674999999999997</v>
      </c>
      <c r="N47" s="455">
        <v>4.26</v>
      </c>
      <c r="O47" s="455">
        <v>205.01900000000001</v>
      </c>
      <c r="P47" s="674">
        <v>192.30500000000001</v>
      </c>
      <c r="Q47" s="456"/>
    </row>
    <row r="48" spans="1:17" s="30" customFormat="1" ht="6.75" customHeight="1">
      <c r="A48" s="672"/>
      <c r="B48" s="256"/>
      <c r="C48" s="461"/>
      <c r="D48" s="461"/>
      <c r="E48" s="461"/>
      <c r="F48" s="461"/>
      <c r="G48" s="261"/>
      <c r="H48" s="455"/>
      <c r="I48" s="454"/>
      <c r="J48" s="454"/>
      <c r="K48" s="455"/>
      <c r="L48" s="455"/>
      <c r="M48" s="455"/>
      <c r="N48" s="455"/>
      <c r="O48" s="455"/>
      <c r="P48" s="674"/>
    </row>
    <row r="49" spans="1:16" s="30" customFormat="1" ht="17.399999999999999" customHeight="1">
      <c r="A49" s="672" t="s">
        <v>364</v>
      </c>
      <c r="B49" s="256"/>
      <c r="C49" s="453">
        <v>437</v>
      </c>
      <c r="D49" s="453">
        <v>14672</v>
      </c>
      <c r="E49" s="453">
        <v>5723</v>
      </c>
      <c r="F49" s="453" t="s">
        <v>346</v>
      </c>
      <c r="G49" s="258">
        <v>20982</v>
      </c>
      <c r="H49" s="460">
        <v>867.86400000000003</v>
      </c>
      <c r="I49" s="460">
        <v>25.201000000000001</v>
      </c>
      <c r="J49" s="460">
        <v>149.84200000000001</v>
      </c>
      <c r="K49" s="460">
        <v>49.401299999999999</v>
      </c>
      <c r="L49" s="460"/>
      <c r="M49" s="460">
        <v>30.162700000000001</v>
      </c>
      <c r="N49" s="460">
        <v>8.0118000000000009</v>
      </c>
      <c r="O49" s="460">
        <v>48.851400000000005</v>
      </c>
      <c r="P49" s="677">
        <v>62.407700000000006</v>
      </c>
    </row>
    <row r="50" spans="1:16" s="41" customFormat="1" ht="9" customHeight="1">
      <c r="A50" s="678"/>
      <c r="B50" s="48"/>
      <c r="C50" s="262"/>
      <c r="D50" s="262"/>
      <c r="E50" s="262"/>
      <c r="F50" s="263"/>
      <c r="G50" s="262"/>
      <c r="H50" s="264"/>
      <c r="I50" s="265"/>
      <c r="J50" s="265"/>
      <c r="K50" s="264"/>
      <c r="L50" s="264"/>
      <c r="M50" s="264"/>
      <c r="N50" s="265"/>
      <c r="O50" s="264"/>
      <c r="P50" s="679"/>
    </row>
    <row r="51" spans="1:16">
      <c r="A51" s="49"/>
      <c r="C51" s="51"/>
      <c r="D51" s="51"/>
      <c r="E51" s="51"/>
      <c r="F51" s="51"/>
      <c r="G51" s="51"/>
      <c r="H51" s="52"/>
      <c r="I51" s="52"/>
      <c r="J51" s="52"/>
      <c r="K51" s="52"/>
      <c r="L51" s="52"/>
      <c r="M51" s="52"/>
      <c r="N51" s="52"/>
      <c r="O51" s="52"/>
      <c r="P51" s="53"/>
    </row>
    <row r="52" spans="1:16">
      <c r="A52" s="49"/>
      <c r="C52" s="51"/>
      <c r="D52" s="51"/>
      <c r="E52" s="51"/>
      <c r="F52" s="51"/>
      <c r="G52" s="51"/>
      <c r="H52" s="52"/>
      <c r="I52" s="52"/>
      <c r="J52" s="52"/>
      <c r="K52" s="52"/>
      <c r="L52" s="52"/>
      <c r="M52" s="52"/>
      <c r="N52" s="52"/>
      <c r="O52" s="52"/>
      <c r="P52" s="53"/>
    </row>
    <row r="53" spans="1:16">
      <c r="A53" s="49"/>
      <c r="C53" s="51"/>
      <c r="D53" s="51"/>
      <c r="E53" s="51"/>
      <c r="F53" s="51"/>
      <c r="G53" s="51"/>
      <c r="H53" s="52"/>
      <c r="I53" s="52"/>
      <c r="J53" s="52"/>
      <c r="K53" s="52"/>
      <c r="L53" s="52"/>
      <c r="M53" s="52"/>
      <c r="N53" s="52"/>
      <c r="O53" s="52"/>
      <c r="P53" s="53"/>
    </row>
    <row r="54" spans="1:16">
      <c r="A54" s="49"/>
      <c r="C54" s="51"/>
      <c r="D54" s="51"/>
      <c r="E54" s="51"/>
      <c r="F54" s="51"/>
      <c r="G54" s="51"/>
      <c r="H54" s="52"/>
      <c r="I54" s="52"/>
      <c r="J54" s="52"/>
      <c r="K54" s="52"/>
      <c r="L54" s="52"/>
      <c r="M54" s="52"/>
      <c r="N54" s="52"/>
      <c r="O54" s="52"/>
      <c r="P54" s="53"/>
    </row>
    <row r="55" spans="1:16">
      <c r="A55" s="49"/>
      <c r="C55" s="51"/>
      <c r="D55" s="51"/>
      <c r="E55" s="51"/>
      <c r="F55" s="51"/>
      <c r="G55" s="51"/>
      <c r="H55" s="52"/>
      <c r="I55" s="52"/>
      <c r="J55" s="52"/>
      <c r="K55" s="52"/>
      <c r="L55" s="52"/>
      <c r="M55" s="52"/>
      <c r="N55" s="52"/>
      <c r="O55" s="52"/>
      <c r="P55" s="53"/>
    </row>
    <row r="56" spans="1:16">
      <c r="A56" s="49"/>
      <c r="C56" s="51"/>
      <c r="D56" s="51"/>
      <c r="E56" s="51"/>
      <c r="F56" s="51"/>
      <c r="G56" s="51"/>
      <c r="H56" s="52"/>
      <c r="I56" s="52"/>
      <c r="J56" s="52"/>
      <c r="K56" s="52"/>
      <c r="L56" s="52"/>
      <c r="M56" s="52"/>
      <c r="N56" s="52"/>
      <c r="O56" s="52"/>
      <c r="P56" s="53"/>
    </row>
    <row r="57" spans="1:16">
      <c r="A57" s="49"/>
      <c r="C57" s="51"/>
      <c r="D57" s="51"/>
      <c r="E57" s="51"/>
      <c r="F57" s="51"/>
      <c r="G57" s="51"/>
      <c r="H57" s="52"/>
      <c r="I57" s="52"/>
      <c r="J57" s="52"/>
      <c r="K57" s="52"/>
      <c r="L57" s="52"/>
      <c r="M57" s="52"/>
      <c r="N57" s="52"/>
      <c r="O57" s="52"/>
      <c r="P57" s="53"/>
    </row>
    <row r="58" spans="1:16">
      <c r="A58" s="49"/>
      <c r="C58" s="51"/>
      <c r="D58" s="51"/>
      <c r="E58" s="51"/>
      <c r="F58" s="51"/>
      <c r="G58" s="51"/>
      <c r="H58" s="52"/>
      <c r="I58" s="52"/>
      <c r="J58" s="52"/>
      <c r="K58" s="52"/>
      <c r="L58" s="52"/>
      <c r="M58" s="52"/>
      <c r="N58" s="52"/>
      <c r="O58" s="52"/>
      <c r="P58" s="53"/>
    </row>
    <row r="59" spans="1:16">
      <c r="A59" s="49"/>
      <c r="C59" s="51"/>
      <c r="D59" s="51"/>
      <c r="E59" s="51"/>
      <c r="F59" s="51"/>
      <c r="G59" s="51"/>
      <c r="H59" s="52"/>
      <c r="I59" s="52"/>
      <c r="J59" s="52"/>
      <c r="K59" s="52"/>
      <c r="L59" s="52"/>
      <c r="M59" s="52"/>
      <c r="N59" s="52"/>
      <c r="O59" s="52"/>
      <c r="P59" s="53"/>
    </row>
    <row r="60" spans="1:16">
      <c r="A60" s="49"/>
      <c r="C60" s="51"/>
      <c r="D60" s="51"/>
      <c r="E60" s="51"/>
      <c r="F60" s="51"/>
      <c r="G60" s="51"/>
      <c r="H60" s="52"/>
      <c r="I60" s="52"/>
      <c r="J60" s="52"/>
      <c r="K60" s="52"/>
      <c r="L60" s="52"/>
      <c r="M60" s="52"/>
      <c r="N60" s="52"/>
      <c r="O60" s="52"/>
      <c r="P60" s="53"/>
    </row>
    <row r="61" spans="1:16">
      <c r="A61" s="49"/>
      <c r="C61" s="51"/>
      <c r="D61" s="51"/>
      <c r="E61" s="51"/>
      <c r="F61" s="51"/>
      <c r="G61" s="51"/>
      <c r="H61" s="52"/>
      <c r="I61" s="52"/>
      <c r="J61" s="52"/>
      <c r="K61" s="52"/>
      <c r="L61" s="52"/>
      <c r="M61" s="52"/>
      <c r="N61" s="52"/>
      <c r="O61" s="52"/>
      <c r="P61" s="53"/>
    </row>
    <row r="62" spans="1:16">
      <c r="A62" s="49"/>
      <c r="C62" s="51"/>
      <c r="D62" s="51"/>
      <c r="E62" s="51"/>
      <c r="F62" s="51"/>
      <c r="G62" s="51"/>
      <c r="H62" s="52"/>
      <c r="I62" s="52"/>
      <c r="J62" s="52"/>
      <c r="K62" s="52"/>
      <c r="L62" s="52"/>
      <c r="M62" s="52"/>
      <c r="N62" s="52"/>
      <c r="O62" s="52"/>
      <c r="P62" s="53"/>
    </row>
    <row r="63" spans="1:16">
      <c r="A63" s="49"/>
      <c r="C63" s="51"/>
      <c r="D63" s="51"/>
      <c r="E63" s="51"/>
      <c r="F63" s="51"/>
      <c r="G63" s="51"/>
      <c r="H63" s="52"/>
      <c r="I63" s="52"/>
      <c r="J63" s="52"/>
      <c r="K63" s="52"/>
      <c r="L63" s="52"/>
      <c r="M63" s="52"/>
      <c r="N63" s="52"/>
      <c r="O63" s="52"/>
      <c r="P63" s="53"/>
    </row>
    <row r="64" spans="1:16">
      <c r="A64" s="49"/>
      <c r="C64" s="51"/>
      <c r="D64" s="51"/>
      <c r="E64" s="51"/>
      <c r="F64" s="51"/>
      <c r="G64" s="51"/>
      <c r="H64" s="52"/>
      <c r="I64" s="52"/>
      <c r="J64" s="52"/>
      <c r="K64" s="52"/>
      <c r="L64" s="52"/>
      <c r="M64" s="52"/>
      <c r="N64" s="52"/>
      <c r="O64" s="52"/>
      <c r="P64" s="53"/>
    </row>
    <row r="65" spans="1:16">
      <c r="A65" s="49"/>
      <c r="C65" s="51"/>
      <c r="D65" s="51"/>
      <c r="E65" s="51"/>
      <c r="F65" s="51"/>
      <c r="G65" s="51"/>
      <c r="H65" s="52"/>
      <c r="I65" s="52"/>
      <c r="J65" s="52"/>
      <c r="K65" s="52"/>
      <c r="L65" s="52"/>
      <c r="M65" s="52"/>
      <c r="N65" s="52"/>
      <c r="O65" s="52"/>
      <c r="P65" s="53"/>
    </row>
    <row r="66" spans="1:16">
      <c r="A66" s="49"/>
      <c r="C66" s="51"/>
      <c r="D66" s="51"/>
      <c r="E66" s="51"/>
      <c r="F66" s="51"/>
      <c r="G66" s="51"/>
      <c r="H66" s="52"/>
      <c r="I66" s="52"/>
      <c r="J66" s="52"/>
      <c r="K66" s="52"/>
      <c r="L66" s="52"/>
      <c r="M66" s="52"/>
      <c r="N66" s="52"/>
      <c r="O66" s="52"/>
      <c r="P66" s="53"/>
    </row>
    <row r="67" spans="1:16">
      <c r="A67" s="49"/>
      <c r="C67" s="51"/>
      <c r="D67" s="51"/>
      <c r="E67" s="51"/>
      <c r="F67" s="51"/>
      <c r="G67" s="51"/>
      <c r="H67" s="52"/>
      <c r="I67" s="52"/>
      <c r="J67" s="52"/>
      <c r="K67" s="52"/>
      <c r="L67" s="52"/>
      <c r="M67" s="52"/>
      <c r="N67" s="52"/>
      <c r="O67" s="52"/>
      <c r="P67" s="53"/>
    </row>
    <row r="68" spans="1:16">
      <c r="A68" s="49"/>
      <c r="C68" s="51"/>
      <c r="D68" s="51"/>
      <c r="E68" s="51"/>
      <c r="F68" s="51"/>
      <c r="G68" s="51"/>
      <c r="H68" s="52"/>
      <c r="I68" s="52"/>
      <c r="J68" s="52"/>
      <c r="K68" s="52"/>
      <c r="L68" s="52"/>
      <c r="M68" s="52"/>
      <c r="N68" s="52"/>
      <c r="O68" s="52"/>
      <c r="P68" s="53"/>
    </row>
    <row r="69" spans="1:16">
      <c r="A69" s="49"/>
      <c r="C69" s="51"/>
      <c r="D69" s="51"/>
      <c r="E69" s="51"/>
      <c r="F69" s="51"/>
      <c r="G69" s="51"/>
      <c r="H69" s="52"/>
      <c r="I69" s="52"/>
      <c r="J69" s="52"/>
      <c r="K69" s="52"/>
      <c r="L69" s="52"/>
      <c r="M69" s="52"/>
      <c r="N69" s="52"/>
      <c r="O69" s="52"/>
      <c r="P69" s="53"/>
    </row>
    <row r="70" spans="1:16">
      <c r="A70" s="49"/>
      <c r="C70" s="51"/>
      <c r="D70" s="51"/>
      <c r="E70" s="51"/>
      <c r="F70" s="51"/>
      <c r="G70" s="51"/>
      <c r="H70" s="52"/>
      <c r="I70" s="52"/>
      <c r="J70" s="52"/>
      <c r="K70" s="52"/>
      <c r="L70" s="52"/>
      <c r="M70" s="52"/>
      <c r="N70" s="52"/>
      <c r="O70" s="52"/>
      <c r="P70" s="53"/>
    </row>
    <row r="71" spans="1:16">
      <c r="A71" s="49"/>
      <c r="C71" s="51"/>
      <c r="D71" s="51"/>
      <c r="E71" s="51"/>
      <c r="F71" s="51"/>
      <c r="G71" s="51"/>
      <c r="H71" s="52"/>
      <c r="I71" s="52"/>
      <c r="J71" s="52"/>
      <c r="K71" s="52"/>
      <c r="L71" s="52"/>
      <c r="M71" s="52"/>
      <c r="N71" s="52"/>
      <c r="O71" s="52"/>
      <c r="P71" s="53"/>
    </row>
    <row r="72" spans="1:16">
      <c r="A72" s="49"/>
    </row>
    <row r="73" spans="1:16">
      <c r="A73" s="49"/>
    </row>
    <row r="74" spans="1:16">
      <c r="A74" s="49"/>
    </row>
    <row r="75" spans="1:16">
      <c r="A75" s="49"/>
    </row>
    <row r="76" spans="1:16">
      <c r="A76" s="49"/>
    </row>
    <row r="77" spans="1:16">
      <c r="A77" s="49"/>
    </row>
    <row r="78" spans="1:16">
      <c r="A78" s="49"/>
    </row>
    <row r="79" spans="1:16">
      <c r="A79" s="49"/>
    </row>
  </sheetData>
  <mergeCells count="15">
    <mergeCell ref="O4:O6"/>
    <mergeCell ref="P4:P6"/>
    <mergeCell ref="C4:C6"/>
    <mergeCell ref="D4:D6"/>
    <mergeCell ref="E4:E6"/>
    <mergeCell ref="F4:F6"/>
    <mergeCell ref="G4:G6"/>
    <mergeCell ref="A5:A6"/>
    <mergeCell ref="B5:B6"/>
    <mergeCell ref="E1:G1"/>
    <mergeCell ref="H1:K1"/>
    <mergeCell ref="E2:G2"/>
    <mergeCell ref="H2:J2"/>
    <mergeCell ref="H4:J5"/>
    <mergeCell ref="K4:N5"/>
  </mergeCells>
  <phoneticPr fontId="1" type="noConversion"/>
  <pageMargins left="0.78740157480314965" right="0.74803149606299213" top="1.0236220472440944" bottom="0" header="0.9055118110236221" footer="0.86614173228346458"/>
  <pageSetup paperSize="9" scale="70" firstPageNumber="1234" orientation="landscape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zoomScale="85" zoomScaleNormal="85" zoomScaleSheetLayoutView="55" workbookViewId="0">
      <pane ySplit="7" topLeftCell="A20" activePane="bottomLeft" state="frozen"/>
      <selection activeCell="P33" sqref="P33"/>
      <selection pane="bottomLeft" activeCell="H1" sqref="H1:J1"/>
    </sheetView>
  </sheetViews>
  <sheetFormatPr defaultColWidth="8.8984375" defaultRowHeight="14.4"/>
  <cols>
    <col min="1" max="1" width="10.59765625" style="54" customWidth="1"/>
    <col min="2" max="2" width="11.296875" style="50" customWidth="1"/>
    <col min="3" max="7" width="10.59765625" style="50" customWidth="1"/>
    <col min="8" max="8" width="8.796875" style="50" customWidth="1"/>
    <col min="9" max="9" width="10.19921875" style="50" customWidth="1"/>
    <col min="10" max="11" width="8.796875" style="50" customWidth="1"/>
    <col min="12" max="12" width="9.296875" style="50" customWidth="1"/>
    <col min="13" max="14" width="9.59765625" style="50" customWidth="1"/>
    <col min="15" max="15" width="9.59765625" style="54" customWidth="1"/>
    <col min="16" max="16384" width="8.8984375" style="252"/>
  </cols>
  <sheetData>
    <row r="1" spans="1:15" ht="27" customHeight="1">
      <c r="A1" s="34"/>
      <c r="B1" s="35"/>
      <c r="C1" s="35"/>
      <c r="D1" s="35"/>
      <c r="E1" s="913" t="s">
        <v>671</v>
      </c>
      <c r="F1" s="913"/>
      <c r="G1" s="913"/>
      <c r="H1" s="886" t="s">
        <v>365</v>
      </c>
      <c r="I1" s="886"/>
      <c r="J1" s="886"/>
      <c r="K1" s="35"/>
      <c r="L1" s="35"/>
      <c r="M1" s="35"/>
      <c r="N1" s="35"/>
      <c r="O1" s="34"/>
    </row>
    <row r="2" spans="1:15" ht="19.5" customHeight="1">
      <c r="B2" s="36"/>
      <c r="C2" s="36"/>
      <c r="D2" s="36"/>
      <c r="E2" s="36"/>
      <c r="F2" s="536"/>
      <c r="G2" s="536"/>
      <c r="H2" s="536"/>
      <c r="I2" s="536"/>
      <c r="J2" s="36"/>
      <c r="K2" s="36"/>
      <c r="L2" s="36"/>
      <c r="M2" s="36"/>
      <c r="N2" s="36"/>
      <c r="O2" s="36"/>
    </row>
    <row r="3" spans="1:15" s="253" customFormat="1" ht="9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s="55" customFormat="1" ht="18.899999999999999" customHeight="1">
      <c r="A4" s="665"/>
      <c r="B4" s="37" t="s">
        <v>366</v>
      </c>
      <c r="C4" s="919" t="s">
        <v>367</v>
      </c>
      <c r="D4" s="922" t="s">
        <v>368</v>
      </c>
      <c r="E4" s="922" t="s">
        <v>369</v>
      </c>
      <c r="F4" s="922" t="s">
        <v>370</v>
      </c>
      <c r="G4" s="925" t="s">
        <v>371</v>
      </c>
      <c r="H4" s="928" t="s">
        <v>372</v>
      </c>
      <c r="I4" s="922" t="s">
        <v>373</v>
      </c>
      <c r="J4" s="925" t="s">
        <v>374</v>
      </c>
      <c r="K4" s="928"/>
      <c r="L4" s="922" t="s">
        <v>375</v>
      </c>
      <c r="M4" s="922" t="s">
        <v>376</v>
      </c>
      <c r="N4" s="922" t="s">
        <v>377</v>
      </c>
      <c r="O4" s="931" t="s">
        <v>378</v>
      </c>
    </row>
    <row r="5" spans="1:15" s="30" customFormat="1" ht="18.899999999999999" customHeight="1">
      <c r="A5" s="911" t="s">
        <v>865</v>
      </c>
      <c r="B5" s="912"/>
      <c r="C5" s="920"/>
      <c r="D5" s="923"/>
      <c r="E5" s="923"/>
      <c r="F5" s="923"/>
      <c r="G5" s="926"/>
      <c r="H5" s="929"/>
      <c r="I5" s="923"/>
      <c r="J5" s="927"/>
      <c r="K5" s="930"/>
      <c r="L5" s="923"/>
      <c r="M5" s="923"/>
      <c r="N5" s="923"/>
      <c r="O5" s="932"/>
    </row>
    <row r="6" spans="1:15" s="30" customFormat="1" ht="18.899999999999999" customHeight="1">
      <c r="A6" s="911"/>
      <c r="B6" s="912"/>
      <c r="C6" s="921"/>
      <c r="D6" s="924"/>
      <c r="E6" s="924"/>
      <c r="F6" s="924"/>
      <c r="G6" s="927"/>
      <c r="H6" s="930"/>
      <c r="I6" s="924"/>
      <c r="J6" s="535" t="s">
        <v>867</v>
      </c>
      <c r="K6" s="535" t="s">
        <v>868</v>
      </c>
      <c r="L6" s="924"/>
      <c r="M6" s="924"/>
      <c r="N6" s="924"/>
      <c r="O6" s="933"/>
    </row>
    <row r="7" spans="1:15" s="30" customFormat="1" ht="18.899999999999999" customHeight="1">
      <c r="A7" s="666" t="s">
        <v>866</v>
      </c>
      <c r="B7" s="42"/>
      <c r="C7" s="56" t="s">
        <v>379</v>
      </c>
      <c r="D7" s="131" t="s">
        <v>341</v>
      </c>
      <c r="E7" s="131" t="s">
        <v>341</v>
      </c>
      <c r="F7" s="131" t="s">
        <v>341</v>
      </c>
      <c r="G7" s="132" t="s">
        <v>341</v>
      </c>
      <c r="H7" s="133" t="s">
        <v>341</v>
      </c>
      <c r="I7" s="131" t="s">
        <v>341</v>
      </c>
      <c r="J7" s="134" t="s">
        <v>341</v>
      </c>
      <c r="K7" s="132" t="s">
        <v>341</v>
      </c>
      <c r="L7" s="131" t="s">
        <v>341</v>
      </c>
      <c r="M7" s="131" t="s">
        <v>341</v>
      </c>
      <c r="N7" s="131" t="s">
        <v>341</v>
      </c>
      <c r="O7" s="680" t="s">
        <v>341</v>
      </c>
    </row>
    <row r="8" spans="1:15" s="30" customFormat="1" ht="8.1" customHeight="1">
      <c r="A8" s="668"/>
      <c r="B8" s="32"/>
      <c r="C8" s="46"/>
      <c r="D8" s="130"/>
      <c r="E8" s="130"/>
      <c r="F8" s="130"/>
      <c r="G8" s="130"/>
      <c r="H8" s="130"/>
      <c r="I8" s="130"/>
      <c r="J8" s="130"/>
      <c r="K8" s="130"/>
      <c r="L8" s="130"/>
      <c r="M8" s="135"/>
      <c r="N8" s="130"/>
      <c r="O8" s="681"/>
    </row>
    <row r="9" spans="1:15" s="57" customFormat="1" ht="17.399999999999999" customHeight="1">
      <c r="A9" s="670" t="s">
        <v>380</v>
      </c>
      <c r="B9" s="254"/>
      <c r="C9" s="464">
        <f>SUM(C10:C49)</f>
        <v>575488.88</v>
      </c>
      <c r="D9" s="464">
        <f t="shared" ref="D9:O9" si="0">SUM(D10:D49)</f>
        <v>16885</v>
      </c>
      <c r="E9" s="464">
        <f t="shared" si="0"/>
        <v>10267</v>
      </c>
      <c r="F9" s="464">
        <f t="shared" si="0"/>
        <v>261</v>
      </c>
      <c r="G9" s="464">
        <f t="shared" si="0"/>
        <v>2483</v>
      </c>
      <c r="H9" s="464">
        <f t="shared" si="0"/>
        <v>710</v>
      </c>
      <c r="I9" s="464">
        <f t="shared" si="0"/>
        <v>1730</v>
      </c>
      <c r="J9" s="464">
        <f t="shared" si="0"/>
        <v>447581</v>
      </c>
      <c r="K9" s="464">
        <f t="shared" si="0"/>
        <v>87016</v>
      </c>
      <c r="L9" s="464">
        <f t="shared" si="0"/>
        <v>43672</v>
      </c>
      <c r="M9" s="464">
        <f t="shared" si="0"/>
        <v>446991</v>
      </c>
      <c r="N9" s="464">
        <f t="shared" si="0"/>
        <v>63737</v>
      </c>
      <c r="O9" s="682">
        <f t="shared" si="0"/>
        <v>19</v>
      </c>
    </row>
    <row r="10" spans="1:15" s="30" customFormat="1" ht="12.6" customHeight="1">
      <c r="A10" s="672"/>
      <c r="B10" s="256"/>
      <c r="C10" s="336"/>
      <c r="D10" s="465"/>
      <c r="E10" s="465"/>
      <c r="F10" s="465"/>
      <c r="G10" s="465"/>
      <c r="H10" s="465"/>
      <c r="I10" s="465"/>
      <c r="J10" s="465"/>
      <c r="K10" s="465"/>
      <c r="L10" s="465"/>
      <c r="M10" s="465"/>
      <c r="N10" s="465"/>
      <c r="O10" s="683"/>
    </row>
    <row r="11" spans="1:15" s="30" customFormat="1" ht="17.399999999999999" customHeight="1">
      <c r="A11" s="672" t="s">
        <v>381</v>
      </c>
      <c r="B11" s="256"/>
      <c r="C11" s="466" t="s">
        <v>346</v>
      </c>
      <c r="D11" s="453">
        <v>2959</v>
      </c>
      <c r="E11" s="453">
        <v>578</v>
      </c>
      <c r="F11" s="453">
        <v>60</v>
      </c>
      <c r="G11" s="453">
        <v>97</v>
      </c>
      <c r="H11" s="453">
        <v>191</v>
      </c>
      <c r="I11" s="453">
        <v>506</v>
      </c>
      <c r="J11" s="453">
        <v>7023</v>
      </c>
      <c r="K11" s="453">
        <v>11898</v>
      </c>
      <c r="L11" s="453">
        <v>19288</v>
      </c>
      <c r="M11" s="453">
        <v>66963</v>
      </c>
      <c r="N11" s="453">
        <v>14044</v>
      </c>
      <c r="O11" s="684" t="s">
        <v>346</v>
      </c>
    </row>
    <row r="12" spans="1:15" s="30" customFormat="1" ht="9.9" customHeight="1">
      <c r="A12" s="672"/>
      <c r="B12" s="256"/>
      <c r="C12" s="453"/>
      <c r="D12" s="453"/>
      <c r="E12" s="453"/>
      <c r="F12" s="453"/>
      <c r="G12" s="453"/>
      <c r="H12" s="453"/>
      <c r="I12" s="453"/>
      <c r="J12" s="453" t="s">
        <v>346</v>
      </c>
      <c r="K12" s="453" t="s">
        <v>346</v>
      </c>
      <c r="L12" s="453"/>
      <c r="M12" s="453"/>
      <c r="N12" s="453"/>
      <c r="O12" s="684"/>
    </row>
    <row r="13" spans="1:15" s="30" customFormat="1" ht="17.399999999999999" customHeight="1">
      <c r="A13" s="672" t="s">
        <v>382</v>
      </c>
      <c r="B13" s="256"/>
      <c r="C13" s="466" t="s">
        <v>346</v>
      </c>
      <c r="D13" s="453">
        <v>85</v>
      </c>
      <c r="E13" s="453">
        <v>98</v>
      </c>
      <c r="F13" s="453">
        <v>4</v>
      </c>
      <c r="G13" s="453">
        <v>16</v>
      </c>
      <c r="H13" s="453">
        <v>4</v>
      </c>
      <c r="I13" s="453">
        <v>25</v>
      </c>
      <c r="J13" s="453">
        <v>2535</v>
      </c>
      <c r="K13" s="453">
        <v>68</v>
      </c>
      <c r="L13" s="453">
        <v>160</v>
      </c>
      <c r="M13" s="453">
        <v>1944</v>
      </c>
      <c r="N13" s="453">
        <v>386</v>
      </c>
      <c r="O13" s="684" t="s">
        <v>346</v>
      </c>
    </row>
    <row r="14" spans="1:15" s="30" customFormat="1" ht="9.9" customHeight="1">
      <c r="A14" s="672"/>
      <c r="B14" s="256"/>
      <c r="C14" s="467"/>
      <c r="D14" s="453"/>
      <c r="E14" s="453"/>
      <c r="F14" s="453"/>
      <c r="G14" s="453"/>
      <c r="H14" s="453"/>
      <c r="I14" s="453"/>
      <c r="J14" s="453" t="s">
        <v>346</v>
      </c>
      <c r="K14" s="453" t="s">
        <v>346</v>
      </c>
      <c r="L14" s="453"/>
      <c r="M14" s="453"/>
      <c r="N14" s="453"/>
      <c r="O14" s="684"/>
    </row>
    <row r="15" spans="1:15" s="47" customFormat="1" ht="17.399999999999999" customHeight="1">
      <c r="A15" s="676" t="s">
        <v>383</v>
      </c>
      <c r="B15" s="260"/>
      <c r="C15" s="461">
        <v>13306</v>
      </c>
      <c r="D15" s="453">
        <v>433</v>
      </c>
      <c r="E15" s="453">
        <v>147</v>
      </c>
      <c r="F15" s="453">
        <v>6</v>
      </c>
      <c r="G15" s="453">
        <v>84</v>
      </c>
      <c r="H15" s="453">
        <v>17</v>
      </c>
      <c r="I15" s="453">
        <v>20</v>
      </c>
      <c r="J15" s="453">
        <v>20566</v>
      </c>
      <c r="K15" s="453">
        <v>264</v>
      </c>
      <c r="L15" s="453">
        <v>152</v>
      </c>
      <c r="M15" s="453">
        <v>9358</v>
      </c>
      <c r="N15" s="453">
        <v>1046</v>
      </c>
      <c r="O15" s="684" t="s">
        <v>346</v>
      </c>
    </row>
    <row r="16" spans="1:15" s="30" customFormat="1" ht="9.9" customHeight="1">
      <c r="A16" s="672"/>
      <c r="B16" s="256"/>
      <c r="C16" s="467"/>
      <c r="D16" s="453"/>
      <c r="E16" s="453"/>
      <c r="F16" s="453"/>
      <c r="G16" s="453"/>
      <c r="H16" s="453"/>
      <c r="I16" s="453"/>
      <c r="J16" s="453"/>
      <c r="K16" s="453"/>
      <c r="L16" s="453"/>
      <c r="M16" s="453"/>
      <c r="N16" s="453"/>
      <c r="O16" s="684"/>
    </row>
    <row r="17" spans="1:15" s="30" customFormat="1" ht="17.399999999999999" customHeight="1">
      <c r="A17" s="672" t="s">
        <v>349</v>
      </c>
      <c r="B17" s="256"/>
      <c r="C17" s="461">
        <v>32347</v>
      </c>
      <c r="D17" s="453">
        <v>3362</v>
      </c>
      <c r="E17" s="453">
        <v>1085</v>
      </c>
      <c r="F17" s="453">
        <v>53</v>
      </c>
      <c r="G17" s="453">
        <v>517</v>
      </c>
      <c r="H17" s="453">
        <v>119</v>
      </c>
      <c r="I17" s="453">
        <v>228</v>
      </c>
      <c r="J17" s="453">
        <v>140755</v>
      </c>
      <c r="K17" s="453">
        <v>39391</v>
      </c>
      <c r="L17" s="453">
        <v>2413</v>
      </c>
      <c r="M17" s="453">
        <v>105397</v>
      </c>
      <c r="N17" s="453">
        <v>8842</v>
      </c>
      <c r="O17" s="684">
        <v>0</v>
      </c>
    </row>
    <row r="18" spans="1:15" s="30" customFormat="1" ht="9.9" customHeight="1">
      <c r="A18" s="672"/>
      <c r="B18" s="256"/>
      <c r="C18" s="467"/>
      <c r="D18" s="453"/>
      <c r="E18" s="453"/>
      <c r="F18" s="453"/>
      <c r="G18" s="453"/>
      <c r="H18" s="453"/>
      <c r="I18" s="453"/>
      <c r="J18" s="453"/>
      <c r="K18" s="453"/>
      <c r="L18" s="453"/>
      <c r="M18" s="453"/>
      <c r="N18" s="453"/>
      <c r="O18" s="684"/>
    </row>
    <row r="19" spans="1:15" s="30" customFormat="1" ht="17.399999999999999" customHeight="1">
      <c r="A19" s="672" t="s">
        <v>350</v>
      </c>
      <c r="B19" s="256"/>
      <c r="C19" s="466" t="s">
        <v>346</v>
      </c>
      <c r="D19" s="453">
        <v>1571</v>
      </c>
      <c r="E19" s="453">
        <v>275</v>
      </c>
      <c r="F19" s="453">
        <v>12</v>
      </c>
      <c r="G19" s="453">
        <v>188</v>
      </c>
      <c r="H19" s="453">
        <v>84</v>
      </c>
      <c r="I19" s="453">
        <v>75</v>
      </c>
      <c r="J19" s="453">
        <v>59915</v>
      </c>
      <c r="K19" s="453">
        <v>11</v>
      </c>
      <c r="L19" s="453">
        <v>663</v>
      </c>
      <c r="M19" s="453">
        <v>43182</v>
      </c>
      <c r="N19" s="453">
        <v>3334</v>
      </c>
      <c r="O19" s="684" t="s">
        <v>346</v>
      </c>
    </row>
    <row r="20" spans="1:15" s="30" customFormat="1" ht="9.9" customHeight="1">
      <c r="A20" s="672"/>
      <c r="B20" s="256"/>
      <c r="C20" s="467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684"/>
    </row>
    <row r="21" spans="1:15" s="47" customFormat="1" ht="17.399999999999999" customHeight="1">
      <c r="A21" s="676" t="s">
        <v>351</v>
      </c>
      <c r="B21" s="260"/>
      <c r="C21" s="461">
        <v>35360</v>
      </c>
      <c r="D21" s="467">
        <v>286</v>
      </c>
      <c r="E21" s="467">
        <v>74</v>
      </c>
      <c r="F21" s="467">
        <v>12</v>
      </c>
      <c r="G21" s="467">
        <v>55</v>
      </c>
      <c r="H21" s="467">
        <v>4</v>
      </c>
      <c r="I21" s="467">
        <v>20</v>
      </c>
      <c r="J21" s="467" t="s">
        <v>346</v>
      </c>
      <c r="K21" s="467">
        <v>2469</v>
      </c>
      <c r="L21" s="467">
        <v>398</v>
      </c>
      <c r="M21" s="467">
        <v>24690</v>
      </c>
      <c r="N21" s="467">
        <v>516</v>
      </c>
      <c r="O21" s="685" t="s">
        <v>346</v>
      </c>
    </row>
    <row r="22" spans="1:15" s="30" customFormat="1" ht="9.9" customHeight="1">
      <c r="A22" s="672"/>
      <c r="B22" s="256"/>
      <c r="C22" s="467"/>
      <c r="D22" s="453"/>
      <c r="E22" s="453"/>
      <c r="F22" s="453"/>
      <c r="G22" s="453"/>
      <c r="H22" s="453"/>
      <c r="I22" s="453"/>
      <c r="J22" s="453"/>
      <c r="K22" s="453"/>
      <c r="L22" s="453"/>
      <c r="M22" s="453"/>
      <c r="N22" s="453"/>
      <c r="O22" s="684"/>
    </row>
    <row r="23" spans="1:15" s="30" customFormat="1" ht="17.399999999999999" customHeight="1">
      <c r="A23" s="672" t="s">
        <v>352</v>
      </c>
      <c r="B23" s="256"/>
      <c r="C23" s="461">
        <v>18535</v>
      </c>
      <c r="D23" s="453">
        <v>431</v>
      </c>
      <c r="E23" s="453">
        <v>269</v>
      </c>
      <c r="F23" s="453">
        <v>4</v>
      </c>
      <c r="G23" s="453">
        <v>99</v>
      </c>
      <c r="H23" s="453">
        <v>23</v>
      </c>
      <c r="I23" s="453">
        <v>45</v>
      </c>
      <c r="J23" s="453">
        <v>20761</v>
      </c>
      <c r="K23" s="453">
        <v>2345</v>
      </c>
      <c r="L23" s="453">
        <v>151</v>
      </c>
      <c r="M23" s="453">
        <v>6058</v>
      </c>
      <c r="N23" s="453">
        <v>975</v>
      </c>
      <c r="O23" s="684" t="s">
        <v>346</v>
      </c>
    </row>
    <row r="24" spans="1:15" s="30" customFormat="1" ht="9.9" customHeight="1">
      <c r="A24" s="672"/>
      <c r="B24" s="256"/>
      <c r="C24" s="467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684"/>
    </row>
    <row r="25" spans="1:15" s="30" customFormat="1" ht="17.399999999999999" customHeight="1">
      <c r="A25" s="672" t="s">
        <v>353</v>
      </c>
      <c r="B25" s="256"/>
      <c r="C25" s="461">
        <v>40613</v>
      </c>
      <c r="D25" s="453">
        <v>143</v>
      </c>
      <c r="E25" s="453">
        <v>52</v>
      </c>
      <c r="F25" s="453">
        <v>2</v>
      </c>
      <c r="G25" s="453">
        <v>29</v>
      </c>
      <c r="H25" s="453">
        <v>4</v>
      </c>
      <c r="I25" s="453">
        <v>6</v>
      </c>
      <c r="J25" s="453">
        <v>1040</v>
      </c>
      <c r="K25" s="453">
        <v>260</v>
      </c>
      <c r="L25" s="453">
        <v>68</v>
      </c>
      <c r="M25" s="453">
        <v>10226</v>
      </c>
      <c r="N25" s="453" t="s">
        <v>346</v>
      </c>
      <c r="O25" s="684" t="s">
        <v>346</v>
      </c>
    </row>
    <row r="26" spans="1:15" s="30" customFormat="1" ht="9.9" customHeight="1">
      <c r="A26" s="672"/>
      <c r="B26" s="256"/>
      <c r="C26" s="467"/>
      <c r="D26" s="453"/>
      <c r="E26" s="453"/>
      <c r="F26" s="453"/>
      <c r="G26" s="453"/>
      <c r="H26" s="453"/>
      <c r="I26" s="453"/>
      <c r="J26" s="453"/>
      <c r="K26" s="453"/>
      <c r="L26" s="453"/>
      <c r="M26" s="453"/>
      <c r="N26" s="453"/>
      <c r="O26" s="684"/>
    </row>
    <row r="27" spans="1:15" s="30" customFormat="1" ht="17.399999999999999" customHeight="1">
      <c r="A27" s="672" t="s">
        <v>354</v>
      </c>
      <c r="B27" s="256"/>
      <c r="C27" s="453">
        <v>53640</v>
      </c>
      <c r="D27" s="453">
        <v>22</v>
      </c>
      <c r="E27" s="453">
        <v>199</v>
      </c>
      <c r="F27" s="453">
        <v>4</v>
      </c>
      <c r="G27" s="453">
        <v>21</v>
      </c>
      <c r="H27" s="453">
        <v>13</v>
      </c>
      <c r="I27" s="453">
        <v>20</v>
      </c>
      <c r="J27" s="453">
        <v>136</v>
      </c>
      <c r="K27" s="453">
        <v>102</v>
      </c>
      <c r="L27" s="453">
        <v>4786</v>
      </c>
      <c r="M27" s="453">
        <v>11110</v>
      </c>
      <c r="N27" s="453">
        <v>10604</v>
      </c>
      <c r="O27" s="684" t="s">
        <v>346</v>
      </c>
    </row>
    <row r="28" spans="1:15" s="30" customFormat="1" ht="9.9" customHeight="1">
      <c r="A28" s="672"/>
      <c r="B28" s="256"/>
      <c r="C28" s="467"/>
      <c r="D28" s="453"/>
      <c r="E28" s="453"/>
      <c r="F28" s="453"/>
      <c r="G28" s="453"/>
      <c r="H28" s="453"/>
      <c r="I28" s="453"/>
      <c r="J28" s="453"/>
      <c r="K28" s="453"/>
      <c r="L28" s="453"/>
      <c r="M28" s="453"/>
      <c r="N28" s="453"/>
      <c r="O28" s="684"/>
    </row>
    <row r="29" spans="1:15" s="47" customFormat="1" ht="17.399999999999999" customHeight="1">
      <c r="A29" s="676" t="s">
        <v>355</v>
      </c>
      <c r="B29" s="260"/>
      <c r="C29" s="461">
        <v>23109</v>
      </c>
      <c r="D29" s="453" t="s">
        <v>346</v>
      </c>
      <c r="E29" s="453">
        <v>2</v>
      </c>
      <c r="F29" s="453">
        <v>2</v>
      </c>
      <c r="G29" s="453" t="s">
        <v>346</v>
      </c>
      <c r="H29" s="453">
        <v>6</v>
      </c>
      <c r="I29" s="453">
        <v>6</v>
      </c>
      <c r="J29" s="453" t="s">
        <v>346</v>
      </c>
      <c r="K29" s="453">
        <v>44</v>
      </c>
      <c r="L29" s="453">
        <v>1226</v>
      </c>
      <c r="M29" s="453">
        <v>2688</v>
      </c>
      <c r="N29" s="453" t="s">
        <v>346</v>
      </c>
      <c r="O29" s="684" t="s">
        <v>346</v>
      </c>
    </row>
    <row r="30" spans="1:15" s="30" customFormat="1" ht="9.9" customHeight="1">
      <c r="A30" s="672"/>
      <c r="B30" s="256"/>
      <c r="C30" s="467"/>
      <c r="D30" s="453"/>
      <c r="E30" s="453"/>
      <c r="F30" s="453"/>
      <c r="G30" s="453"/>
      <c r="H30" s="453"/>
      <c r="I30" s="453"/>
      <c r="J30" s="453"/>
      <c r="K30" s="453"/>
      <c r="L30" s="453"/>
      <c r="M30" s="453"/>
      <c r="N30" s="453"/>
      <c r="O30" s="684"/>
    </row>
    <row r="31" spans="1:15" s="30" customFormat="1" ht="17.399999999999999" customHeight="1">
      <c r="A31" s="672" t="s">
        <v>356</v>
      </c>
      <c r="B31" s="256"/>
      <c r="C31" s="461">
        <v>6880</v>
      </c>
      <c r="D31" s="453">
        <v>36</v>
      </c>
      <c r="E31" s="453">
        <v>34</v>
      </c>
      <c r="F31" s="453" t="s">
        <v>346</v>
      </c>
      <c r="G31" s="453">
        <v>5</v>
      </c>
      <c r="H31" s="453">
        <v>19</v>
      </c>
      <c r="I31" s="453">
        <v>2</v>
      </c>
      <c r="J31" s="453" t="s">
        <v>346</v>
      </c>
      <c r="K31" s="453">
        <v>2399</v>
      </c>
      <c r="L31" s="453">
        <v>6668</v>
      </c>
      <c r="M31" s="453" t="s">
        <v>346</v>
      </c>
      <c r="N31" s="453">
        <v>42</v>
      </c>
      <c r="O31" s="684" t="s">
        <v>346</v>
      </c>
    </row>
    <row r="32" spans="1:15" s="30" customFormat="1" ht="9.9" customHeight="1">
      <c r="A32" s="672"/>
      <c r="B32" s="256"/>
      <c r="C32" s="453"/>
      <c r="D32" s="453"/>
      <c r="E32" s="453"/>
      <c r="F32" s="453"/>
      <c r="G32" s="453"/>
      <c r="H32" s="453"/>
      <c r="I32" s="453"/>
      <c r="J32" s="453"/>
      <c r="K32" s="453"/>
      <c r="L32" s="453"/>
      <c r="M32" s="453"/>
      <c r="N32" s="453"/>
      <c r="O32" s="684"/>
    </row>
    <row r="33" spans="1:15" s="30" customFormat="1" ht="17.399999999999999" customHeight="1">
      <c r="A33" s="672" t="s">
        <v>357</v>
      </c>
      <c r="B33" s="256"/>
      <c r="C33" s="466" t="s">
        <v>346</v>
      </c>
      <c r="D33" s="453">
        <v>635</v>
      </c>
      <c r="E33" s="453">
        <v>144</v>
      </c>
      <c r="F33" s="453">
        <v>9</v>
      </c>
      <c r="G33" s="453">
        <v>68</v>
      </c>
      <c r="H33" s="453">
        <v>17</v>
      </c>
      <c r="I33" s="453">
        <v>21</v>
      </c>
      <c r="J33" s="453">
        <v>31551</v>
      </c>
      <c r="K33" s="453">
        <v>55</v>
      </c>
      <c r="L33" s="453">
        <v>171</v>
      </c>
      <c r="M33" s="453">
        <v>15465</v>
      </c>
      <c r="N33" s="453">
        <v>1450</v>
      </c>
      <c r="O33" s="684" t="s">
        <v>346</v>
      </c>
    </row>
    <row r="34" spans="1:15" s="30" customFormat="1" ht="9.9" customHeight="1">
      <c r="A34" s="672"/>
      <c r="B34" s="256"/>
      <c r="C34" s="467"/>
      <c r="D34" s="453"/>
      <c r="E34" s="453"/>
      <c r="F34" s="453"/>
      <c r="G34" s="453"/>
      <c r="H34" s="453"/>
      <c r="I34" s="453"/>
      <c r="J34" s="453"/>
      <c r="K34" s="453"/>
      <c r="L34" s="453"/>
      <c r="M34" s="453"/>
      <c r="N34" s="453"/>
      <c r="O34" s="684"/>
    </row>
    <row r="35" spans="1:15" s="30" customFormat="1" ht="17.399999999999999" customHeight="1">
      <c r="A35" s="672" t="s">
        <v>358</v>
      </c>
      <c r="B35" s="256"/>
      <c r="C35" s="461">
        <v>105206</v>
      </c>
      <c r="D35" s="453">
        <v>1219</v>
      </c>
      <c r="E35" s="453">
        <v>981</v>
      </c>
      <c r="F35" s="453">
        <v>12</v>
      </c>
      <c r="G35" s="453">
        <v>260</v>
      </c>
      <c r="H35" s="453">
        <v>53</v>
      </c>
      <c r="I35" s="453">
        <v>98</v>
      </c>
      <c r="J35" s="453">
        <v>46008</v>
      </c>
      <c r="K35" s="453">
        <v>5734</v>
      </c>
      <c r="L35" s="453">
        <v>415</v>
      </c>
      <c r="M35" s="453">
        <v>22964</v>
      </c>
      <c r="N35" s="453">
        <v>2799</v>
      </c>
      <c r="O35" s="684">
        <v>19</v>
      </c>
    </row>
    <row r="36" spans="1:15" s="30" customFormat="1" ht="9.9" customHeight="1">
      <c r="A36" s="672"/>
      <c r="B36" s="256"/>
      <c r="C36" s="467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684"/>
    </row>
    <row r="37" spans="1:15" s="30" customFormat="1" ht="17.399999999999999" customHeight="1">
      <c r="A37" s="672" t="s">
        <v>359</v>
      </c>
      <c r="B37" s="256"/>
      <c r="C37" s="461">
        <v>58476</v>
      </c>
      <c r="D37" s="453">
        <v>374</v>
      </c>
      <c r="E37" s="453">
        <v>468</v>
      </c>
      <c r="F37" s="453">
        <v>5</v>
      </c>
      <c r="G37" s="453">
        <v>81</v>
      </c>
      <c r="H37" s="453">
        <v>10</v>
      </c>
      <c r="I37" s="453">
        <v>37</v>
      </c>
      <c r="J37" s="453">
        <v>18030</v>
      </c>
      <c r="K37" s="453">
        <v>372</v>
      </c>
      <c r="L37" s="453">
        <v>284</v>
      </c>
      <c r="M37" s="453">
        <v>7828</v>
      </c>
      <c r="N37" s="453">
        <v>335</v>
      </c>
      <c r="O37" s="684" t="s">
        <v>346</v>
      </c>
    </row>
    <row r="38" spans="1:15" s="30" customFormat="1" ht="9.9" customHeight="1">
      <c r="A38" s="672"/>
      <c r="B38" s="256"/>
      <c r="C38" s="467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684"/>
    </row>
    <row r="39" spans="1:15" s="30" customFormat="1" ht="17.399999999999999" customHeight="1">
      <c r="A39" s="672" t="s">
        <v>360</v>
      </c>
      <c r="B39" s="256"/>
      <c r="C39" s="461">
        <v>127878</v>
      </c>
      <c r="D39" s="453">
        <v>559</v>
      </c>
      <c r="E39" s="453">
        <v>560</v>
      </c>
      <c r="F39" s="453">
        <v>9</v>
      </c>
      <c r="G39" s="453">
        <v>69</v>
      </c>
      <c r="H39" s="453">
        <v>12</v>
      </c>
      <c r="I39" s="453">
        <v>43</v>
      </c>
      <c r="J39" s="453">
        <v>27736</v>
      </c>
      <c r="K39" s="453">
        <v>4749</v>
      </c>
      <c r="L39" s="453">
        <v>235</v>
      </c>
      <c r="M39" s="453">
        <v>13138</v>
      </c>
      <c r="N39" s="453">
        <v>706</v>
      </c>
      <c r="O39" s="684" t="s">
        <v>346</v>
      </c>
    </row>
    <row r="40" spans="1:15" s="30" customFormat="1" ht="9.9" customHeight="1">
      <c r="A40" s="672"/>
      <c r="B40" s="256"/>
      <c r="C40" s="467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684"/>
    </row>
    <row r="41" spans="1:15" s="30" customFormat="1" ht="17.399999999999999" customHeight="1">
      <c r="A41" s="672" t="s">
        <v>361</v>
      </c>
      <c r="B41" s="256"/>
      <c r="C41" s="466">
        <v>6680</v>
      </c>
      <c r="D41" s="453">
        <v>394</v>
      </c>
      <c r="E41" s="453">
        <v>383</v>
      </c>
      <c r="F41" s="453">
        <v>8</v>
      </c>
      <c r="G41" s="453">
        <v>62</v>
      </c>
      <c r="H41" s="453">
        <v>8</v>
      </c>
      <c r="I41" s="453">
        <v>16</v>
      </c>
      <c r="J41" s="453">
        <v>124</v>
      </c>
      <c r="K41" s="453">
        <v>470</v>
      </c>
      <c r="L41" s="453">
        <v>195</v>
      </c>
      <c r="M41" s="453">
        <v>8039</v>
      </c>
      <c r="N41" s="453">
        <v>2105</v>
      </c>
      <c r="O41" s="684" t="s">
        <v>346</v>
      </c>
    </row>
    <row r="42" spans="1:15" s="30" customFormat="1" ht="9.9" customHeight="1">
      <c r="A42" s="672"/>
      <c r="B42" s="256"/>
      <c r="C42" s="461"/>
      <c r="D42" s="453"/>
      <c r="E42" s="453"/>
      <c r="F42" s="453"/>
      <c r="G42" s="453"/>
      <c r="H42" s="453"/>
      <c r="I42" s="453"/>
      <c r="J42" s="453"/>
      <c r="K42" s="453"/>
      <c r="L42" s="453"/>
      <c r="M42" s="453"/>
      <c r="N42" s="453"/>
      <c r="O42" s="684"/>
    </row>
    <row r="43" spans="1:15" s="30" customFormat="1" ht="17.399999999999999" customHeight="1">
      <c r="A43" s="672" t="s">
        <v>362</v>
      </c>
      <c r="B43" s="256"/>
      <c r="C43" s="466" t="s">
        <v>346</v>
      </c>
      <c r="D43" s="453">
        <v>572</v>
      </c>
      <c r="E43" s="453">
        <v>1085</v>
      </c>
      <c r="F43" s="453">
        <v>4</v>
      </c>
      <c r="G43" s="453">
        <v>76</v>
      </c>
      <c r="H43" s="453">
        <v>18</v>
      </c>
      <c r="I43" s="453">
        <v>36</v>
      </c>
      <c r="J43" s="453">
        <v>502</v>
      </c>
      <c r="K43" s="453">
        <v>4193</v>
      </c>
      <c r="L43" s="453">
        <v>330</v>
      </c>
      <c r="M43" s="453">
        <v>16410</v>
      </c>
      <c r="N43" s="453">
        <v>2357</v>
      </c>
      <c r="O43" s="684" t="s">
        <v>346</v>
      </c>
    </row>
    <row r="44" spans="1:15" s="30" customFormat="1" ht="9.9" customHeight="1">
      <c r="A44" s="672"/>
      <c r="B44" s="256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684"/>
    </row>
    <row r="45" spans="1:15" s="30" customFormat="1" ht="17.399999999999999" customHeight="1">
      <c r="A45" s="672" t="s">
        <v>384</v>
      </c>
      <c r="B45" s="256"/>
      <c r="C45" s="466" t="s">
        <v>346</v>
      </c>
      <c r="D45" s="453">
        <v>977</v>
      </c>
      <c r="E45" s="453">
        <v>1095</v>
      </c>
      <c r="F45" s="453">
        <v>16</v>
      </c>
      <c r="G45" s="453">
        <v>128</v>
      </c>
      <c r="H45" s="453">
        <v>26</v>
      </c>
      <c r="I45" s="453">
        <v>66</v>
      </c>
      <c r="J45" s="453">
        <v>16204</v>
      </c>
      <c r="K45" s="453">
        <v>4411</v>
      </c>
      <c r="L45" s="453">
        <v>460</v>
      </c>
      <c r="M45" s="453">
        <v>27100</v>
      </c>
      <c r="N45" s="453">
        <v>3560</v>
      </c>
      <c r="O45" s="684" t="s">
        <v>346</v>
      </c>
    </row>
    <row r="46" spans="1:15" s="30" customFormat="1" ht="5.25" customHeight="1">
      <c r="A46" s="672"/>
      <c r="B46" s="256"/>
      <c r="C46" s="466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684"/>
    </row>
    <row r="47" spans="1:15" s="30" customFormat="1" ht="17.399999999999999" customHeight="1">
      <c r="A47" s="672" t="s">
        <v>700</v>
      </c>
      <c r="B47" s="256"/>
      <c r="C47" s="466">
        <v>60.88</v>
      </c>
      <c r="D47" s="453">
        <v>403</v>
      </c>
      <c r="E47" s="453">
        <v>431</v>
      </c>
      <c r="F47" s="453">
        <v>8</v>
      </c>
      <c r="G47" s="453">
        <v>30</v>
      </c>
      <c r="H47" s="453">
        <v>15</v>
      </c>
      <c r="I47" s="453">
        <v>16</v>
      </c>
      <c r="J47" s="453"/>
      <c r="K47" s="453"/>
      <c r="L47" s="453">
        <v>152</v>
      </c>
      <c r="M47" s="453">
        <v>1225</v>
      </c>
      <c r="N47" s="453">
        <v>2043</v>
      </c>
      <c r="O47" s="684"/>
    </row>
    <row r="48" spans="1:15" s="30" customFormat="1" ht="9.9" customHeight="1">
      <c r="A48" s="672"/>
      <c r="B48" s="256"/>
      <c r="C48" s="461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684"/>
    </row>
    <row r="49" spans="1:15" s="31" customFormat="1" ht="17.25" customHeight="1">
      <c r="A49" s="672" t="s">
        <v>385</v>
      </c>
      <c r="B49" s="256"/>
      <c r="C49" s="461">
        <v>53398</v>
      </c>
      <c r="D49" s="461">
        <v>2424</v>
      </c>
      <c r="E49" s="461">
        <v>2307</v>
      </c>
      <c r="F49" s="461">
        <v>31</v>
      </c>
      <c r="G49" s="461">
        <v>598</v>
      </c>
      <c r="H49" s="461">
        <v>67</v>
      </c>
      <c r="I49" s="461">
        <v>444</v>
      </c>
      <c r="J49" s="461">
        <v>54695</v>
      </c>
      <c r="K49" s="461">
        <v>7781</v>
      </c>
      <c r="L49" s="461">
        <v>5457</v>
      </c>
      <c r="M49" s="461">
        <v>53206</v>
      </c>
      <c r="N49" s="461">
        <v>8593</v>
      </c>
      <c r="O49" s="686" t="s">
        <v>346</v>
      </c>
    </row>
    <row r="50" spans="1:15" s="41" customFormat="1" ht="9" customHeight="1">
      <c r="A50" s="678"/>
      <c r="B50" s="48"/>
      <c r="C50" s="266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687"/>
    </row>
    <row r="51" spans="1:15">
      <c r="A51" s="49"/>
      <c r="B51" s="54"/>
      <c r="C51" s="59"/>
      <c r="D51" s="59"/>
      <c r="E51" s="59"/>
      <c r="F51" s="136"/>
      <c r="G51" s="59"/>
      <c r="H51" s="136"/>
      <c r="I51" s="59"/>
      <c r="J51" s="59"/>
      <c r="K51" s="59"/>
      <c r="L51" s="59"/>
      <c r="M51" s="59"/>
      <c r="N51" s="136"/>
      <c r="O51" s="136"/>
    </row>
    <row r="52" spans="1:15">
      <c r="A52" s="49"/>
      <c r="B52" s="54"/>
      <c r="C52" s="58"/>
      <c r="D52" s="58"/>
      <c r="E52" s="58"/>
      <c r="F52" s="136"/>
      <c r="G52" s="58"/>
      <c r="H52" s="136"/>
      <c r="I52" s="58"/>
      <c r="J52" s="58"/>
      <c r="K52" s="58"/>
      <c r="L52" s="136"/>
      <c r="M52" s="58"/>
      <c r="N52" s="136"/>
      <c r="O52" s="136"/>
    </row>
    <row r="53" spans="1:15">
      <c r="A53" s="49"/>
      <c r="B53" s="54"/>
      <c r="C53" s="58"/>
      <c r="D53" s="58"/>
      <c r="E53" s="58"/>
      <c r="F53" s="136"/>
      <c r="G53" s="58"/>
      <c r="H53" s="136"/>
      <c r="I53" s="58"/>
      <c r="J53" s="58"/>
      <c r="K53" s="58"/>
      <c r="L53" s="136"/>
      <c r="M53" s="58"/>
      <c r="N53" s="136"/>
      <c r="O53" s="136"/>
    </row>
    <row r="54" spans="1:15">
      <c r="A54" s="49"/>
      <c r="B54" s="54"/>
      <c r="C54" s="59"/>
      <c r="D54" s="59"/>
      <c r="E54" s="59"/>
      <c r="F54" s="136"/>
      <c r="G54" s="59"/>
      <c r="H54" s="136"/>
      <c r="I54" s="59"/>
      <c r="J54" s="59"/>
      <c r="K54" s="136"/>
      <c r="L54" s="136"/>
      <c r="M54" s="59"/>
      <c r="N54" s="59"/>
      <c r="O54" s="136"/>
    </row>
    <row r="55" spans="1:15">
      <c r="A55" s="49"/>
      <c r="B55" s="54"/>
      <c r="C55" s="59"/>
      <c r="D55" s="59"/>
      <c r="E55" s="59"/>
      <c r="F55" s="136"/>
      <c r="G55" s="59"/>
      <c r="H55" s="136"/>
      <c r="I55" s="59"/>
      <c r="J55" s="136"/>
      <c r="K55" s="136"/>
      <c r="L55" s="136"/>
      <c r="M55" s="59"/>
      <c r="N55" s="59"/>
      <c r="O55" s="136"/>
    </row>
    <row r="56" spans="1:15">
      <c r="A56" s="49"/>
    </row>
    <row r="57" spans="1:15">
      <c r="A57" s="49"/>
    </row>
    <row r="58" spans="1:15">
      <c r="A58" s="49"/>
    </row>
  </sheetData>
  <mergeCells count="16">
    <mergeCell ref="L4:L6"/>
    <mergeCell ref="M4:M6"/>
    <mergeCell ref="N4:N6"/>
    <mergeCell ref="O4:O6"/>
    <mergeCell ref="A5:A6"/>
    <mergeCell ref="B5:B6"/>
    <mergeCell ref="E1:G1"/>
    <mergeCell ref="H1:J1"/>
    <mergeCell ref="C4:C6"/>
    <mergeCell ref="D4:D6"/>
    <mergeCell ref="E4:E6"/>
    <mergeCell ref="F4:F6"/>
    <mergeCell ref="G4:G6"/>
    <mergeCell ref="H4:H6"/>
    <mergeCell ref="I4:I6"/>
    <mergeCell ref="J4:K5"/>
  </mergeCells>
  <phoneticPr fontId="1" type="noConversion"/>
  <pageMargins left="0.78740157480314965" right="0.74803149606299213" top="1.0236220472440944" bottom="0" header="0.9055118110236221" footer="0.86614173228346458"/>
  <pageSetup paperSize="9" scale="65" firstPageNumber="1236" orientation="landscape" useFirstPageNumber="1" r:id="rId1"/>
  <headerFooter>
    <oddHeader>&amp;L&amp;"HY견고딕,보통"&amp;9&amp;P&amp;"HY그래픽M,보통"&amp;8 - 전기&amp;R&amp;"HY그래픽M,보통"&amp;8전기 - &amp;"HY견고딕,보통"&amp;9&amp;P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zoomScaleNormal="100" zoomScaleSheetLayoutView="130" workbookViewId="0">
      <selection activeCell="X1" sqref="X1:AF1"/>
    </sheetView>
  </sheetViews>
  <sheetFormatPr defaultColWidth="8.8984375" defaultRowHeight="10.199999999999999"/>
  <cols>
    <col min="1" max="1" width="2.796875" style="172" customWidth="1"/>
    <col min="2" max="2" width="8" style="172" customWidth="1"/>
    <col min="3" max="3" width="3" style="177" customWidth="1"/>
    <col min="4" max="13" width="3" style="120" customWidth="1"/>
    <col min="14" max="14" width="3" style="177" customWidth="1"/>
    <col min="15" max="16" width="3" style="120" customWidth="1"/>
    <col min="17" max="17" width="2.59765625" style="120" customWidth="1"/>
    <col min="18" max="18" width="3" style="120" customWidth="1"/>
    <col min="19" max="19" width="2.59765625" style="120" customWidth="1"/>
    <col min="20" max="20" width="3" style="177" customWidth="1"/>
    <col min="21" max="21" width="3" style="120" customWidth="1"/>
    <col min="22" max="22" width="2.796875" style="120" customWidth="1"/>
    <col min="23" max="23" width="4.296875" style="120" customWidth="1"/>
    <col min="24" max="24" width="2.59765625" style="120" customWidth="1"/>
    <col min="25" max="25" width="2.796875" style="120" customWidth="1"/>
    <col min="26" max="26" width="3" style="120" customWidth="1"/>
    <col min="27" max="28" width="3" style="177" customWidth="1"/>
    <col min="29" max="32" width="3" style="120" customWidth="1"/>
    <col min="33" max="33" width="3.69921875" style="120" bestFit="1" customWidth="1"/>
    <col min="34" max="37" width="2.296875" style="120" customWidth="1"/>
    <col min="38" max="43" width="2.796875" style="172" customWidth="1"/>
    <col min="44" max="45" width="6" style="172" customWidth="1"/>
    <col min="46" max="46" width="7" style="172" customWidth="1"/>
    <col min="47" max="16384" width="8.8984375" style="172"/>
  </cols>
  <sheetData>
    <row r="1" spans="1:46" s="61" customFormat="1" ht="27" customHeight="1">
      <c r="A1" s="137"/>
      <c r="B1" s="137"/>
      <c r="C1" s="138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8"/>
      <c r="O1" s="139"/>
      <c r="P1" s="139"/>
      <c r="Q1" s="139"/>
      <c r="R1" s="949" t="s">
        <v>672</v>
      </c>
      <c r="S1" s="949"/>
      <c r="T1" s="949"/>
      <c r="U1" s="949"/>
      <c r="V1" s="949"/>
      <c r="W1" s="949"/>
      <c r="X1" s="950" t="s">
        <v>386</v>
      </c>
      <c r="Y1" s="950"/>
      <c r="Z1" s="950"/>
      <c r="AA1" s="950"/>
      <c r="AB1" s="950"/>
      <c r="AC1" s="950"/>
      <c r="AD1" s="950"/>
      <c r="AE1" s="950"/>
      <c r="AF1" s="950"/>
      <c r="AG1" s="138"/>
      <c r="AH1" s="139"/>
      <c r="AI1" s="139"/>
      <c r="AJ1" s="139"/>
      <c r="AK1" s="139"/>
      <c r="AL1" s="139"/>
      <c r="AM1" s="137"/>
      <c r="AN1" s="137"/>
      <c r="AO1" s="137"/>
      <c r="AP1" s="137"/>
      <c r="AQ1" s="137"/>
      <c r="AR1" s="137"/>
      <c r="AS1" s="137"/>
      <c r="AT1" s="137"/>
    </row>
    <row r="2" spans="1:46" s="500" customFormat="1" ht="19.5" customHeight="1">
      <c r="C2" s="140"/>
      <c r="D2" s="499"/>
      <c r="E2" s="499"/>
      <c r="F2" s="499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499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499"/>
      <c r="AF2" s="499"/>
      <c r="AG2" s="140"/>
      <c r="AH2" s="499"/>
      <c r="AI2" s="499"/>
      <c r="AJ2" s="499"/>
      <c r="AK2" s="499"/>
      <c r="AL2" s="499"/>
    </row>
    <row r="3" spans="1:46" s="143" customFormat="1" ht="9" customHeight="1">
      <c r="A3" s="141"/>
      <c r="B3" s="65"/>
      <c r="C3" s="140"/>
      <c r="D3" s="65"/>
      <c r="E3" s="65"/>
      <c r="F3" s="65"/>
      <c r="G3" s="65"/>
      <c r="H3" s="65"/>
      <c r="I3" s="65"/>
      <c r="J3" s="65"/>
      <c r="K3" s="65"/>
      <c r="L3" s="65"/>
      <c r="M3" s="65"/>
      <c r="N3" s="140"/>
      <c r="O3" s="65"/>
      <c r="P3" s="65"/>
      <c r="Q3" s="65"/>
      <c r="R3" s="65"/>
      <c r="S3" s="65"/>
      <c r="T3" s="140"/>
      <c r="U3" s="65"/>
      <c r="V3" s="65"/>
      <c r="W3" s="65"/>
      <c r="X3" s="65"/>
      <c r="Y3" s="65"/>
      <c r="Z3" s="65"/>
      <c r="AA3" s="140"/>
      <c r="AB3" s="140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142"/>
      <c r="AO3" s="142"/>
      <c r="AP3" s="142"/>
      <c r="AQ3" s="142"/>
      <c r="AR3" s="142"/>
      <c r="AS3" s="142"/>
      <c r="AT3" s="142"/>
    </row>
    <row r="4" spans="1:46" s="144" customFormat="1" ht="10.35" customHeight="1">
      <c r="A4" s="943" t="s">
        <v>387</v>
      </c>
      <c r="B4" s="944"/>
      <c r="C4" s="934" t="s">
        <v>869</v>
      </c>
      <c r="D4" s="935"/>
      <c r="E4" s="935"/>
      <c r="F4" s="935"/>
      <c r="G4" s="935"/>
      <c r="H4" s="935"/>
      <c r="I4" s="935"/>
      <c r="J4" s="935"/>
      <c r="K4" s="935"/>
      <c r="L4" s="935"/>
      <c r="M4" s="935"/>
      <c r="N4" s="935"/>
      <c r="O4" s="936"/>
      <c r="P4" s="934" t="s">
        <v>870</v>
      </c>
      <c r="Q4" s="935"/>
      <c r="R4" s="935"/>
      <c r="S4" s="935"/>
      <c r="T4" s="935"/>
      <c r="U4" s="935"/>
      <c r="V4" s="936"/>
      <c r="W4" s="934" t="s">
        <v>876</v>
      </c>
      <c r="X4" s="935" t="s">
        <v>871</v>
      </c>
      <c r="Y4" s="935"/>
      <c r="Z4" s="935"/>
      <c r="AA4" s="935"/>
      <c r="AB4" s="935"/>
      <c r="AC4" s="935"/>
      <c r="AD4" s="935"/>
      <c r="AE4" s="935"/>
      <c r="AF4" s="936"/>
      <c r="AG4" s="934" t="s">
        <v>872</v>
      </c>
      <c r="AH4" s="935"/>
      <c r="AI4" s="935"/>
      <c r="AJ4" s="935"/>
      <c r="AK4" s="935"/>
      <c r="AL4" s="935"/>
      <c r="AM4" s="935"/>
      <c r="AN4" s="935"/>
      <c r="AO4" s="935"/>
      <c r="AP4" s="935"/>
      <c r="AQ4" s="936"/>
      <c r="AR4" s="951" t="s">
        <v>873</v>
      </c>
      <c r="AS4" s="951" t="s">
        <v>874</v>
      </c>
      <c r="AT4" s="954" t="s">
        <v>875</v>
      </c>
    </row>
    <row r="5" spans="1:46" s="145" customFormat="1" ht="10.35" customHeight="1">
      <c r="A5" s="945"/>
      <c r="B5" s="946"/>
      <c r="C5" s="937"/>
      <c r="D5" s="938"/>
      <c r="E5" s="938"/>
      <c r="F5" s="938"/>
      <c r="G5" s="938"/>
      <c r="H5" s="938"/>
      <c r="I5" s="938"/>
      <c r="J5" s="938"/>
      <c r="K5" s="938"/>
      <c r="L5" s="938"/>
      <c r="M5" s="938"/>
      <c r="N5" s="938"/>
      <c r="O5" s="939"/>
      <c r="P5" s="937"/>
      <c r="Q5" s="938"/>
      <c r="R5" s="938"/>
      <c r="S5" s="938"/>
      <c r="T5" s="938"/>
      <c r="U5" s="938"/>
      <c r="V5" s="939"/>
      <c r="W5" s="937"/>
      <c r="X5" s="938"/>
      <c r="Y5" s="938"/>
      <c r="Z5" s="938"/>
      <c r="AA5" s="938"/>
      <c r="AB5" s="938"/>
      <c r="AC5" s="938"/>
      <c r="AD5" s="938"/>
      <c r="AE5" s="938"/>
      <c r="AF5" s="939"/>
      <c r="AG5" s="937"/>
      <c r="AH5" s="938"/>
      <c r="AI5" s="938"/>
      <c r="AJ5" s="938"/>
      <c r="AK5" s="938"/>
      <c r="AL5" s="938"/>
      <c r="AM5" s="938"/>
      <c r="AN5" s="938"/>
      <c r="AO5" s="938"/>
      <c r="AP5" s="938"/>
      <c r="AQ5" s="939"/>
      <c r="AR5" s="952"/>
      <c r="AS5" s="952"/>
      <c r="AT5" s="955"/>
    </row>
    <row r="6" spans="1:46" s="145" customFormat="1" ht="10.35" customHeight="1">
      <c r="A6" s="945"/>
      <c r="B6" s="946"/>
      <c r="C6" s="937"/>
      <c r="D6" s="938"/>
      <c r="E6" s="938"/>
      <c r="F6" s="938"/>
      <c r="G6" s="938"/>
      <c r="H6" s="938"/>
      <c r="I6" s="938"/>
      <c r="J6" s="938"/>
      <c r="K6" s="938"/>
      <c r="L6" s="938"/>
      <c r="M6" s="938"/>
      <c r="N6" s="938"/>
      <c r="O6" s="939"/>
      <c r="P6" s="937"/>
      <c r="Q6" s="938"/>
      <c r="R6" s="938"/>
      <c r="S6" s="938"/>
      <c r="T6" s="938"/>
      <c r="U6" s="938"/>
      <c r="V6" s="939"/>
      <c r="W6" s="937"/>
      <c r="X6" s="938"/>
      <c r="Y6" s="938"/>
      <c r="Z6" s="938"/>
      <c r="AA6" s="938"/>
      <c r="AB6" s="938"/>
      <c r="AC6" s="938"/>
      <c r="AD6" s="938"/>
      <c r="AE6" s="938"/>
      <c r="AF6" s="939"/>
      <c r="AG6" s="937"/>
      <c r="AH6" s="938"/>
      <c r="AI6" s="938"/>
      <c r="AJ6" s="938"/>
      <c r="AK6" s="938"/>
      <c r="AL6" s="938"/>
      <c r="AM6" s="938"/>
      <c r="AN6" s="938"/>
      <c r="AO6" s="938"/>
      <c r="AP6" s="938"/>
      <c r="AQ6" s="939"/>
      <c r="AR6" s="952"/>
      <c r="AS6" s="952"/>
      <c r="AT6" s="955"/>
    </row>
    <row r="7" spans="1:46" s="145" customFormat="1" ht="10.35" customHeight="1">
      <c r="A7" s="945"/>
      <c r="B7" s="946"/>
      <c r="C7" s="937"/>
      <c r="D7" s="938"/>
      <c r="E7" s="938"/>
      <c r="F7" s="938"/>
      <c r="G7" s="938"/>
      <c r="H7" s="938"/>
      <c r="I7" s="938"/>
      <c r="J7" s="938"/>
      <c r="K7" s="938"/>
      <c r="L7" s="938"/>
      <c r="M7" s="938"/>
      <c r="N7" s="938"/>
      <c r="O7" s="939"/>
      <c r="P7" s="937"/>
      <c r="Q7" s="938"/>
      <c r="R7" s="938"/>
      <c r="S7" s="938"/>
      <c r="T7" s="938"/>
      <c r="U7" s="938"/>
      <c r="V7" s="939"/>
      <c r="W7" s="937"/>
      <c r="X7" s="938"/>
      <c r="Y7" s="938"/>
      <c r="Z7" s="938"/>
      <c r="AA7" s="938"/>
      <c r="AB7" s="938"/>
      <c r="AC7" s="938"/>
      <c r="AD7" s="938"/>
      <c r="AE7" s="938"/>
      <c r="AF7" s="939"/>
      <c r="AG7" s="937"/>
      <c r="AH7" s="938"/>
      <c r="AI7" s="938"/>
      <c r="AJ7" s="938"/>
      <c r="AK7" s="938"/>
      <c r="AL7" s="938"/>
      <c r="AM7" s="938"/>
      <c r="AN7" s="938"/>
      <c r="AO7" s="938"/>
      <c r="AP7" s="938"/>
      <c r="AQ7" s="939"/>
      <c r="AR7" s="952"/>
      <c r="AS7" s="952"/>
      <c r="AT7" s="955"/>
    </row>
    <row r="8" spans="1:46" s="145" customFormat="1" ht="10.35" customHeight="1">
      <c r="A8" s="945"/>
      <c r="B8" s="946"/>
      <c r="C8" s="940"/>
      <c r="D8" s="941"/>
      <c r="E8" s="941"/>
      <c r="F8" s="941"/>
      <c r="G8" s="941"/>
      <c r="H8" s="941"/>
      <c r="I8" s="941"/>
      <c r="J8" s="941"/>
      <c r="K8" s="941"/>
      <c r="L8" s="941"/>
      <c r="M8" s="941"/>
      <c r="N8" s="941"/>
      <c r="O8" s="942"/>
      <c r="P8" s="940"/>
      <c r="Q8" s="941"/>
      <c r="R8" s="941"/>
      <c r="S8" s="941"/>
      <c r="T8" s="941"/>
      <c r="U8" s="941"/>
      <c r="V8" s="942"/>
      <c r="W8" s="940"/>
      <c r="X8" s="938"/>
      <c r="Y8" s="938"/>
      <c r="Z8" s="938"/>
      <c r="AA8" s="938"/>
      <c r="AB8" s="938"/>
      <c r="AC8" s="938"/>
      <c r="AD8" s="938"/>
      <c r="AE8" s="938"/>
      <c r="AF8" s="939"/>
      <c r="AG8" s="940"/>
      <c r="AH8" s="941"/>
      <c r="AI8" s="941"/>
      <c r="AJ8" s="941"/>
      <c r="AK8" s="941"/>
      <c r="AL8" s="941"/>
      <c r="AM8" s="941"/>
      <c r="AN8" s="941"/>
      <c r="AO8" s="941"/>
      <c r="AP8" s="941"/>
      <c r="AQ8" s="942"/>
      <c r="AR8" s="953"/>
      <c r="AS8" s="953"/>
      <c r="AT8" s="956"/>
    </row>
    <row r="9" spans="1:46" s="152" customFormat="1" ht="9" customHeight="1">
      <c r="A9" s="945"/>
      <c r="B9" s="946"/>
      <c r="C9" s="511" t="s">
        <v>388</v>
      </c>
      <c r="D9" s="146" t="s">
        <v>389</v>
      </c>
      <c r="E9" s="146" t="s">
        <v>390</v>
      </c>
      <c r="F9" s="146" t="s">
        <v>391</v>
      </c>
      <c r="G9" s="146" t="s">
        <v>392</v>
      </c>
      <c r="H9" s="146" t="s">
        <v>393</v>
      </c>
      <c r="I9" s="146" t="s">
        <v>394</v>
      </c>
      <c r="J9" s="146" t="s">
        <v>395</v>
      </c>
      <c r="K9" s="146" t="s">
        <v>396</v>
      </c>
      <c r="L9" s="146" t="s">
        <v>397</v>
      </c>
      <c r="M9" s="146" t="s">
        <v>398</v>
      </c>
      <c r="N9" s="146" t="s">
        <v>399</v>
      </c>
      <c r="O9" s="146" t="s">
        <v>400</v>
      </c>
      <c r="P9" s="517" t="s">
        <v>401</v>
      </c>
      <c r="Q9" s="146" t="s">
        <v>402</v>
      </c>
      <c r="R9" s="146" t="s">
        <v>403</v>
      </c>
      <c r="S9" s="146" t="s">
        <v>404</v>
      </c>
      <c r="T9" s="146" t="s">
        <v>405</v>
      </c>
      <c r="U9" s="146" t="s">
        <v>406</v>
      </c>
      <c r="V9" s="146" t="s">
        <v>407</v>
      </c>
      <c r="W9" s="147" t="s">
        <v>408</v>
      </c>
      <c r="X9" s="326" t="s">
        <v>409</v>
      </c>
      <c r="Y9" s="148" t="s">
        <v>410</v>
      </c>
      <c r="Z9" s="148" t="s">
        <v>411</v>
      </c>
      <c r="AA9" s="148" t="s">
        <v>412</v>
      </c>
      <c r="AB9" s="148" t="s">
        <v>413</v>
      </c>
      <c r="AC9" s="148" t="s">
        <v>414</v>
      </c>
      <c r="AD9" s="148" t="s">
        <v>415</v>
      </c>
      <c r="AE9" s="148" t="s">
        <v>416</v>
      </c>
      <c r="AF9" s="148" t="s">
        <v>417</v>
      </c>
      <c r="AG9" s="327" t="s">
        <v>409</v>
      </c>
      <c r="AH9" s="149" t="s">
        <v>418</v>
      </c>
      <c r="AI9" s="149" t="s">
        <v>419</v>
      </c>
      <c r="AJ9" s="149" t="s">
        <v>420</v>
      </c>
      <c r="AK9" s="149" t="s">
        <v>421</v>
      </c>
      <c r="AL9" s="149" t="s">
        <v>422</v>
      </c>
      <c r="AM9" s="149" t="s">
        <v>423</v>
      </c>
      <c r="AN9" s="149" t="s">
        <v>424</v>
      </c>
      <c r="AO9" s="149" t="s">
        <v>425</v>
      </c>
      <c r="AP9" s="149" t="s">
        <v>426</v>
      </c>
      <c r="AQ9" s="149" t="s">
        <v>427</v>
      </c>
      <c r="AR9" s="150" t="s">
        <v>428</v>
      </c>
      <c r="AS9" s="150" t="s">
        <v>428</v>
      </c>
      <c r="AT9" s="592" t="s">
        <v>428</v>
      </c>
    </row>
    <row r="10" spans="1:46" s="155" customFormat="1" ht="9" customHeight="1">
      <c r="A10" s="947"/>
      <c r="B10" s="948"/>
      <c r="C10" s="158" t="s">
        <v>429</v>
      </c>
      <c r="D10" s="158" t="s">
        <v>430</v>
      </c>
      <c r="E10" s="158" t="s">
        <v>430</v>
      </c>
      <c r="F10" s="158">
        <v>0</v>
      </c>
      <c r="G10" s="158" t="s">
        <v>430</v>
      </c>
      <c r="H10" s="158" t="s">
        <v>430</v>
      </c>
      <c r="I10" s="158" t="s">
        <v>430</v>
      </c>
      <c r="J10" s="158" t="s">
        <v>430</v>
      </c>
      <c r="K10" s="158" t="s">
        <v>430</v>
      </c>
      <c r="L10" s="158" t="s">
        <v>430</v>
      </c>
      <c r="M10" s="158" t="s">
        <v>430</v>
      </c>
      <c r="N10" s="158" t="s">
        <v>430</v>
      </c>
      <c r="O10" s="158" t="s">
        <v>430</v>
      </c>
      <c r="P10" s="158" t="s">
        <v>430</v>
      </c>
      <c r="Q10" s="158" t="s">
        <v>430</v>
      </c>
      <c r="R10" s="158" t="s">
        <v>430</v>
      </c>
      <c r="S10" s="158" t="s">
        <v>75</v>
      </c>
      <c r="T10" s="158" t="s">
        <v>430</v>
      </c>
      <c r="U10" s="158" t="s">
        <v>430</v>
      </c>
      <c r="V10" s="158" t="s">
        <v>430</v>
      </c>
      <c r="W10" s="159"/>
      <c r="X10" s="328" t="s">
        <v>430</v>
      </c>
      <c r="Y10" s="158" t="s">
        <v>430</v>
      </c>
      <c r="Z10" s="158" t="s">
        <v>430</v>
      </c>
      <c r="AA10" s="158" t="s">
        <v>430</v>
      </c>
      <c r="AB10" s="158" t="s">
        <v>430</v>
      </c>
      <c r="AC10" s="158" t="s">
        <v>430</v>
      </c>
      <c r="AD10" s="158" t="s">
        <v>430</v>
      </c>
      <c r="AE10" s="158" t="s">
        <v>430</v>
      </c>
      <c r="AF10" s="158" t="s">
        <v>430</v>
      </c>
      <c r="AG10" s="158" t="s">
        <v>430</v>
      </c>
      <c r="AH10" s="158" t="s">
        <v>430</v>
      </c>
      <c r="AI10" s="158" t="s">
        <v>430</v>
      </c>
      <c r="AJ10" s="158" t="s">
        <v>430</v>
      </c>
      <c r="AK10" s="158" t="s">
        <v>430</v>
      </c>
      <c r="AL10" s="158" t="s">
        <v>430</v>
      </c>
      <c r="AM10" s="158" t="s">
        <v>430</v>
      </c>
      <c r="AN10" s="158" t="s">
        <v>430</v>
      </c>
      <c r="AO10" s="158" t="s">
        <v>430</v>
      </c>
      <c r="AP10" s="158" t="s">
        <v>431</v>
      </c>
      <c r="AQ10" s="158" t="s">
        <v>431</v>
      </c>
      <c r="AR10" s="158" t="s">
        <v>430</v>
      </c>
      <c r="AS10" s="158" t="s">
        <v>430</v>
      </c>
      <c r="AT10" s="593" t="s">
        <v>430</v>
      </c>
    </row>
    <row r="11" spans="1:46" s="145" customFormat="1" ht="25.5" customHeight="1">
      <c r="A11" s="594"/>
      <c r="B11" s="595" t="s">
        <v>432</v>
      </c>
      <c r="C11" s="756">
        <v>140</v>
      </c>
      <c r="D11" s="756">
        <v>17</v>
      </c>
      <c r="E11" s="756">
        <v>4</v>
      </c>
      <c r="F11" s="756">
        <v>5</v>
      </c>
      <c r="G11" s="756">
        <v>3</v>
      </c>
      <c r="H11" s="756">
        <v>38</v>
      </c>
      <c r="I11" s="756">
        <v>7</v>
      </c>
      <c r="J11" s="756">
        <v>2</v>
      </c>
      <c r="K11" s="756" t="s">
        <v>16</v>
      </c>
      <c r="L11" s="756">
        <v>36</v>
      </c>
      <c r="M11" s="756">
        <v>10</v>
      </c>
      <c r="N11" s="756">
        <v>2</v>
      </c>
      <c r="O11" s="756">
        <v>16</v>
      </c>
      <c r="P11" s="756">
        <v>935</v>
      </c>
      <c r="Q11" s="756">
        <v>1</v>
      </c>
      <c r="R11" s="756">
        <v>311</v>
      </c>
      <c r="S11" s="756">
        <v>1</v>
      </c>
      <c r="T11" s="756">
        <v>415</v>
      </c>
      <c r="U11" s="756">
        <v>171</v>
      </c>
      <c r="V11" s="756">
        <v>36</v>
      </c>
      <c r="W11" s="756">
        <v>16</v>
      </c>
      <c r="X11" s="756">
        <v>33</v>
      </c>
      <c r="Y11" s="756" t="s">
        <v>16</v>
      </c>
      <c r="Z11" s="756">
        <v>1</v>
      </c>
      <c r="AA11" s="756" t="s">
        <v>16</v>
      </c>
      <c r="AB11" s="756">
        <v>4</v>
      </c>
      <c r="AC11" s="756">
        <v>20</v>
      </c>
      <c r="AD11" s="756">
        <v>2</v>
      </c>
      <c r="AE11" s="756">
        <v>2</v>
      </c>
      <c r="AF11" s="756">
        <v>4</v>
      </c>
      <c r="AG11" s="756">
        <v>172</v>
      </c>
      <c r="AH11" s="756" t="s">
        <v>16</v>
      </c>
      <c r="AI11" s="756">
        <v>17</v>
      </c>
      <c r="AJ11" s="756">
        <v>45</v>
      </c>
      <c r="AK11" s="756">
        <v>6</v>
      </c>
      <c r="AL11" s="756">
        <v>44</v>
      </c>
      <c r="AM11" s="756">
        <v>25</v>
      </c>
      <c r="AN11" s="756">
        <v>27</v>
      </c>
      <c r="AO11" s="756">
        <v>4</v>
      </c>
      <c r="AP11" s="756">
        <v>4</v>
      </c>
      <c r="AQ11" s="756">
        <v>6</v>
      </c>
      <c r="AR11" s="756">
        <v>545</v>
      </c>
      <c r="AS11" s="756">
        <v>211</v>
      </c>
      <c r="AT11" s="757">
        <v>61</v>
      </c>
    </row>
    <row r="12" spans="1:46" s="167" customFormat="1" ht="19.649999999999999" customHeight="1">
      <c r="A12" s="74"/>
      <c r="B12" s="74"/>
      <c r="C12" s="168"/>
      <c r="D12" s="163"/>
      <c r="E12" s="169"/>
      <c r="F12" s="169"/>
      <c r="G12" s="169"/>
      <c r="H12" s="163"/>
      <c r="I12" s="163"/>
      <c r="J12" s="163"/>
      <c r="K12" s="163"/>
      <c r="L12" s="163"/>
      <c r="M12" s="117"/>
      <c r="N12" s="164"/>
      <c r="O12" s="117"/>
      <c r="P12" s="117"/>
      <c r="Q12" s="118"/>
      <c r="R12" s="118"/>
      <c r="S12" s="118"/>
      <c r="T12" s="170"/>
      <c r="U12" s="117"/>
      <c r="V12" s="118"/>
      <c r="W12" s="118"/>
      <c r="X12" s="117"/>
      <c r="Y12" s="117"/>
      <c r="Z12" s="117"/>
      <c r="AA12" s="170"/>
      <c r="AB12" s="170"/>
      <c r="AC12" s="117"/>
      <c r="AD12" s="117"/>
      <c r="AE12" s="117"/>
      <c r="AF12" s="117"/>
      <c r="AG12" s="117"/>
      <c r="AH12" s="117"/>
      <c r="AI12" s="117"/>
      <c r="AJ12" s="117"/>
      <c r="AK12" s="117"/>
      <c r="AL12" s="171"/>
      <c r="AM12" s="171"/>
    </row>
    <row r="13" spans="1:46" ht="19.649999999999999" customHeight="1">
      <c r="A13" s="74"/>
      <c r="B13" s="74"/>
      <c r="C13" s="168"/>
      <c r="D13" s="163"/>
      <c r="E13" s="169"/>
      <c r="F13" s="169"/>
      <c r="G13" s="163"/>
      <c r="H13" s="169"/>
      <c r="I13" s="169"/>
      <c r="J13" s="169"/>
      <c r="K13" s="169"/>
      <c r="L13" s="163"/>
      <c r="M13" s="119"/>
      <c r="N13" s="164"/>
      <c r="O13" s="117"/>
      <c r="P13" s="117"/>
      <c r="Q13" s="118"/>
      <c r="R13" s="118"/>
      <c r="S13" s="118"/>
      <c r="T13" s="170"/>
      <c r="U13" s="117"/>
      <c r="V13" s="118"/>
      <c r="W13" s="118"/>
      <c r="X13" s="117"/>
      <c r="Y13" s="117"/>
      <c r="Z13" s="117"/>
      <c r="AA13" s="170"/>
      <c r="AB13" s="170"/>
      <c r="AC13" s="117"/>
      <c r="AD13" s="117"/>
      <c r="AE13" s="117"/>
      <c r="AF13" s="117"/>
      <c r="AG13" s="117"/>
      <c r="AH13" s="117"/>
      <c r="AI13" s="117"/>
      <c r="AJ13" s="117"/>
      <c r="AK13" s="117"/>
      <c r="AL13" s="171"/>
      <c r="AM13" s="171"/>
    </row>
    <row r="14" spans="1:46" ht="19.649999999999999" customHeight="1">
      <c r="A14" s="74"/>
      <c r="B14" s="74"/>
      <c r="C14" s="168"/>
      <c r="D14" s="163"/>
      <c r="E14" s="169"/>
      <c r="F14" s="169"/>
      <c r="G14" s="169"/>
      <c r="H14" s="169"/>
      <c r="I14" s="169"/>
      <c r="J14" s="169"/>
      <c r="K14" s="169"/>
      <c r="L14" s="169"/>
      <c r="M14" s="119"/>
      <c r="N14" s="164"/>
      <c r="O14" s="119"/>
      <c r="P14" s="119"/>
      <c r="Q14" s="119"/>
      <c r="R14" s="117"/>
      <c r="S14" s="117"/>
      <c r="T14" s="170"/>
      <c r="U14" s="117"/>
      <c r="V14" s="117"/>
      <c r="W14" s="117"/>
      <c r="X14" s="117"/>
      <c r="Y14" s="117"/>
      <c r="Z14" s="117"/>
      <c r="AA14" s="170"/>
      <c r="AB14" s="170"/>
      <c r="AC14" s="117"/>
      <c r="AD14" s="117"/>
      <c r="AE14" s="117"/>
      <c r="AF14" s="117"/>
      <c r="AG14" s="117"/>
      <c r="AH14" s="117"/>
      <c r="AI14" s="117"/>
      <c r="AJ14" s="117"/>
      <c r="AK14" s="117"/>
      <c r="AL14" s="171"/>
      <c r="AM14" s="171"/>
    </row>
    <row r="15" spans="1:46" ht="19.649999999999999" customHeight="1">
      <c r="A15" s="74"/>
      <c r="B15" s="74"/>
      <c r="C15" s="168"/>
      <c r="D15" s="163"/>
      <c r="E15" s="169"/>
      <c r="F15" s="169"/>
      <c r="G15" s="169"/>
      <c r="H15" s="169"/>
      <c r="I15" s="169"/>
      <c r="J15" s="169"/>
      <c r="K15" s="169"/>
      <c r="L15" s="169"/>
      <c r="M15" s="119"/>
      <c r="N15" s="164"/>
      <c r="O15" s="117"/>
      <c r="P15" s="119"/>
      <c r="Q15" s="119"/>
      <c r="R15" s="119"/>
      <c r="S15" s="119"/>
      <c r="T15" s="170"/>
      <c r="U15" s="117"/>
      <c r="V15" s="119"/>
      <c r="W15" s="119"/>
      <c r="X15" s="117"/>
      <c r="Y15" s="117"/>
      <c r="Z15" s="117"/>
      <c r="AA15" s="170"/>
      <c r="AB15" s="170"/>
      <c r="AC15" s="117"/>
      <c r="AD15" s="117"/>
      <c r="AE15" s="117"/>
      <c r="AF15" s="117"/>
      <c r="AG15" s="117"/>
      <c r="AH15" s="117"/>
      <c r="AI15" s="117"/>
      <c r="AJ15" s="117"/>
      <c r="AK15" s="117"/>
      <c r="AL15" s="171"/>
      <c r="AM15" s="171"/>
    </row>
    <row r="16" spans="1:46" ht="19.649999999999999" customHeight="1">
      <c r="A16" s="74"/>
      <c r="B16" s="74"/>
      <c r="C16" s="168"/>
      <c r="D16" s="163"/>
      <c r="E16" s="169"/>
      <c r="F16" s="169"/>
      <c r="G16" s="169"/>
      <c r="H16" s="169"/>
      <c r="I16" s="169"/>
      <c r="J16" s="169"/>
      <c r="K16" s="169"/>
      <c r="L16" s="163"/>
      <c r="M16" s="119"/>
      <c r="N16" s="164"/>
      <c r="O16" s="119"/>
      <c r="P16" s="119"/>
      <c r="Q16" s="119"/>
      <c r="R16" s="119"/>
      <c r="S16" s="119"/>
      <c r="T16" s="164"/>
      <c r="U16" s="119"/>
      <c r="V16" s="119"/>
      <c r="W16" s="119"/>
      <c r="X16" s="119"/>
      <c r="Y16" s="119"/>
      <c r="Z16" s="119"/>
      <c r="AA16" s="164"/>
      <c r="AB16" s="164"/>
      <c r="AC16" s="119"/>
      <c r="AD16" s="119"/>
      <c r="AE16" s="119"/>
      <c r="AF16" s="119"/>
      <c r="AG16" s="119"/>
      <c r="AH16" s="119"/>
      <c r="AI16" s="119"/>
      <c r="AJ16" s="119"/>
      <c r="AK16" s="119"/>
      <c r="AL16" s="173"/>
      <c r="AM16" s="173"/>
    </row>
    <row r="17" spans="1:39" ht="19.649999999999999" customHeight="1">
      <c r="A17" s="74"/>
      <c r="B17" s="74"/>
      <c r="C17" s="162"/>
      <c r="D17" s="163"/>
      <c r="E17" s="169"/>
      <c r="F17" s="169"/>
      <c r="G17" s="169"/>
      <c r="H17" s="169"/>
      <c r="I17" s="169"/>
      <c r="J17" s="169"/>
      <c r="K17" s="169"/>
      <c r="L17" s="169"/>
      <c r="M17" s="119"/>
      <c r="N17" s="164"/>
      <c r="O17" s="117"/>
      <c r="P17" s="119"/>
      <c r="Q17" s="119"/>
      <c r="R17" s="119"/>
      <c r="S17" s="119"/>
      <c r="T17" s="174"/>
      <c r="U17" s="119"/>
      <c r="V17" s="119"/>
      <c r="W17" s="119"/>
      <c r="X17" s="119"/>
      <c r="Y17" s="119"/>
      <c r="Z17" s="119"/>
      <c r="AA17" s="164"/>
      <c r="AB17" s="164"/>
      <c r="AC17" s="119"/>
      <c r="AD17" s="119"/>
      <c r="AE17" s="119"/>
      <c r="AF17" s="119"/>
      <c r="AG17" s="119"/>
      <c r="AH17" s="119"/>
      <c r="AI17" s="119"/>
      <c r="AJ17" s="119"/>
      <c r="AK17" s="119"/>
      <c r="AL17" s="173"/>
      <c r="AM17" s="173"/>
    </row>
    <row r="18" spans="1:39" ht="19.649999999999999" customHeight="1">
      <c r="A18" s="74"/>
      <c r="B18" s="74"/>
      <c r="C18" s="168"/>
      <c r="D18" s="163"/>
      <c r="E18" s="169"/>
      <c r="F18" s="169"/>
      <c r="G18" s="169"/>
      <c r="H18" s="169"/>
      <c r="I18" s="169"/>
      <c r="J18" s="169"/>
      <c r="K18" s="169"/>
      <c r="L18" s="169"/>
      <c r="M18" s="119"/>
      <c r="N18" s="164"/>
      <c r="O18" s="117"/>
      <c r="P18" s="119"/>
      <c r="Q18" s="119"/>
      <c r="R18" s="119"/>
      <c r="S18" s="119"/>
      <c r="T18" s="174"/>
      <c r="U18" s="119"/>
      <c r="V18" s="119"/>
      <c r="W18" s="119"/>
      <c r="X18" s="119"/>
      <c r="Y18" s="119"/>
      <c r="Z18" s="119"/>
      <c r="AA18" s="164"/>
      <c r="AB18" s="164"/>
      <c r="AC18" s="119"/>
      <c r="AD18" s="119"/>
      <c r="AE18" s="119"/>
      <c r="AF18" s="119"/>
      <c r="AG18" s="119"/>
      <c r="AH18" s="119"/>
      <c r="AI18" s="119"/>
      <c r="AJ18" s="119"/>
      <c r="AK18" s="119"/>
      <c r="AL18" s="173"/>
      <c r="AM18" s="173"/>
    </row>
    <row r="19" spans="1:39" ht="6.9" customHeight="1">
      <c r="A19" s="74"/>
      <c r="B19" s="74"/>
      <c r="C19" s="168"/>
      <c r="D19" s="130"/>
      <c r="E19" s="169"/>
      <c r="F19" s="169"/>
      <c r="G19" s="169"/>
      <c r="H19" s="169"/>
      <c r="I19" s="169"/>
      <c r="J19" s="169"/>
      <c r="K19" s="169"/>
      <c r="L19" s="169"/>
      <c r="M19" s="119"/>
      <c r="N19" s="164"/>
      <c r="O19" s="175"/>
      <c r="P19" s="119"/>
      <c r="Q19" s="119"/>
      <c r="R19" s="119"/>
      <c r="S19" s="119"/>
      <c r="T19" s="174"/>
      <c r="U19" s="119"/>
      <c r="V19" s="119"/>
      <c r="W19" s="119"/>
      <c r="X19" s="119"/>
      <c r="Y19" s="119"/>
      <c r="Z19" s="119"/>
      <c r="AA19" s="164"/>
      <c r="AB19" s="164"/>
      <c r="AC19" s="119"/>
      <c r="AD19" s="119"/>
      <c r="AE19" s="119"/>
      <c r="AF19" s="119"/>
      <c r="AG19" s="119"/>
      <c r="AH19" s="119"/>
      <c r="AI19" s="119"/>
      <c r="AJ19" s="119"/>
      <c r="AK19" s="119"/>
      <c r="AL19" s="173"/>
      <c r="AM19" s="173"/>
    </row>
    <row r="20" spans="1:39" ht="23.1" customHeight="1">
      <c r="A20" s="74"/>
      <c r="B20" s="74"/>
      <c r="C20" s="168"/>
      <c r="D20" s="130"/>
      <c r="E20" s="169"/>
      <c r="F20" s="169"/>
      <c r="G20" s="130"/>
      <c r="H20" s="169"/>
      <c r="I20" s="169"/>
      <c r="J20" s="169"/>
      <c r="K20" s="169"/>
      <c r="L20" s="130"/>
      <c r="M20" s="119"/>
      <c r="N20" s="164"/>
      <c r="O20" s="175"/>
      <c r="P20" s="119"/>
      <c r="Q20" s="118"/>
      <c r="R20" s="118"/>
      <c r="S20" s="118"/>
      <c r="T20" s="165"/>
      <c r="U20" s="118"/>
      <c r="V20" s="118"/>
      <c r="W20" s="118"/>
      <c r="X20" s="118"/>
      <c r="Y20" s="118"/>
      <c r="Z20" s="118"/>
      <c r="AA20" s="165"/>
      <c r="AB20" s="165"/>
      <c r="AC20" s="118"/>
      <c r="AD20" s="118"/>
      <c r="AE20" s="118"/>
      <c r="AF20" s="118"/>
      <c r="AG20" s="118"/>
      <c r="AH20" s="118"/>
      <c r="AI20" s="118"/>
      <c r="AJ20" s="118"/>
      <c r="AK20" s="118"/>
      <c r="AL20" s="166"/>
      <c r="AM20" s="166"/>
    </row>
    <row r="21" spans="1:39" ht="23.1" customHeight="1">
      <c r="A21" s="74"/>
      <c r="B21" s="74"/>
      <c r="C21" s="168"/>
      <c r="D21" s="130"/>
      <c r="E21" s="169"/>
      <c r="F21" s="169"/>
      <c r="G21" s="169"/>
      <c r="H21" s="169"/>
      <c r="I21" s="169"/>
      <c r="J21" s="169"/>
      <c r="K21" s="169"/>
      <c r="L21" s="169"/>
      <c r="M21" s="119"/>
      <c r="N21" s="164"/>
      <c r="O21" s="119"/>
      <c r="P21" s="119"/>
      <c r="Q21" s="119"/>
      <c r="R21" s="119"/>
      <c r="S21" s="119"/>
      <c r="T21" s="164"/>
      <c r="U21" s="119"/>
      <c r="V21" s="119"/>
      <c r="W21" s="119"/>
      <c r="X21" s="119"/>
      <c r="Y21" s="119"/>
      <c r="Z21" s="119"/>
      <c r="AA21" s="164"/>
      <c r="AB21" s="164"/>
      <c r="AC21" s="119"/>
      <c r="AD21" s="119"/>
      <c r="AE21" s="119"/>
      <c r="AF21" s="119"/>
      <c r="AG21" s="119"/>
      <c r="AH21" s="119"/>
      <c r="AI21" s="119"/>
      <c r="AJ21" s="119"/>
      <c r="AK21" s="119"/>
      <c r="AL21" s="173"/>
      <c r="AM21" s="173"/>
    </row>
    <row r="22" spans="1:39" ht="23.1" customHeight="1">
      <c r="A22" s="74"/>
      <c r="B22" s="74"/>
      <c r="C22" s="168"/>
      <c r="D22" s="130"/>
      <c r="E22" s="169"/>
      <c r="F22" s="169"/>
      <c r="G22" s="169"/>
      <c r="H22" s="169"/>
      <c r="I22" s="169"/>
      <c r="J22" s="169"/>
      <c r="K22" s="169"/>
      <c r="L22" s="169"/>
      <c r="M22" s="119"/>
      <c r="N22" s="164"/>
      <c r="O22" s="175"/>
      <c r="P22" s="119"/>
      <c r="Q22" s="119"/>
      <c r="R22" s="119"/>
      <c r="S22" s="119"/>
      <c r="T22" s="164"/>
      <c r="U22" s="119"/>
      <c r="V22" s="119"/>
      <c r="W22" s="119"/>
      <c r="X22" s="119"/>
      <c r="Y22" s="119"/>
      <c r="Z22" s="119"/>
      <c r="AA22" s="164"/>
      <c r="AB22" s="164"/>
      <c r="AC22" s="119"/>
      <c r="AD22" s="119"/>
      <c r="AE22" s="119"/>
      <c r="AF22" s="119"/>
      <c r="AG22" s="119"/>
      <c r="AH22" s="119"/>
      <c r="AI22" s="119"/>
      <c r="AJ22" s="119"/>
      <c r="AK22" s="119"/>
      <c r="AL22" s="173"/>
      <c r="AM22" s="173"/>
    </row>
    <row r="23" spans="1:39" ht="23.1" customHeight="1">
      <c r="A23" s="74"/>
      <c r="B23" s="74"/>
      <c r="C23" s="168"/>
      <c r="D23" s="169"/>
      <c r="E23" s="169"/>
      <c r="F23" s="169"/>
      <c r="G23" s="169"/>
      <c r="H23" s="169"/>
      <c r="I23" s="169"/>
      <c r="J23" s="169"/>
      <c r="K23" s="169"/>
      <c r="L23" s="169"/>
      <c r="M23" s="119"/>
      <c r="N23" s="164"/>
      <c r="O23" s="119"/>
      <c r="P23" s="119"/>
      <c r="Q23" s="119"/>
      <c r="R23" s="119"/>
      <c r="S23" s="119"/>
      <c r="T23" s="164"/>
      <c r="U23" s="119"/>
      <c r="V23" s="119"/>
      <c r="W23" s="119"/>
      <c r="X23" s="119"/>
      <c r="Y23" s="119"/>
      <c r="Z23" s="119"/>
      <c r="AA23" s="164"/>
      <c r="AB23" s="164"/>
      <c r="AC23" s="119"/>
      <c r="AD23" s="119"/>
      <c r="AE23" s="119"/>
      <c r="AF23" s="119"/>
      <c r="AG23" s="119"/>
      <c r="AH23" s="119"/>
      <c r="AI23" s="119"/>
      <c r="AJ23" s="119"/>
      <c r="AK23" s="119"/>
      <c r="AL23" s="173"/>
      <c r="AM23" s="173"/>
    </row>
    <row r="24" spans="1:39" ht="23.1" customHeight="1">
      <c r="A24" s="74"/>
      <c r="B24" s="74"/>
      <c r="C24" s="168"/>
      <c r="D24" s="176"/>
      <c r="E24" s="169"/>
      <c r="F24" s="169"/>
      <c r="G24" s="169"/>
      <c r="H24" s="169"/>
      <c r="I24" s="169"/>
      <c r="J24" s="169"/>
      <c r="K24" s="169"/>
      <c r="L24" s="169"/>
      <c r="M24" s="119"/>
      <c r="N24" s="164"/>
      <c r="O24" s="175"/>
      <c r="P24" s="119"/>
      <c r="Q24" s="119"/>
      <c r="R24" s="119"/>
      <c r="S24" s="119"/>
      <c r="T24" s="174"/>
      <c r="U24" s="119"/>
      <c r="V24" s="119"/>
      <c r="W24" s="119"/>
      <c r="X24" s="119"/>
      <c r="Y24" s="119"/>
      <c r="Z24" s="119"/>
      <c r="AA24" s="164"/>
      <c r="AB24" s="164"/>
      <c r="AC24" s="119"/>
      <c r="AD24" s="119"/>
      <c r="AE24" s="119"/>
      <c r="AF24" s="119"/>
      <c r="AG24" s="119"/>
      <c r="AH24" s="119"/>
      <c r="AI24" s="119"/>
      <c r="AJ24" s="119"/>
      <c r="AK24" s="119"/>
      <c r="AL24" s="173"/>
      <c r="AM24" s="173"/>
    </row>
    <row r="25" spans="1:39" ht="15.9" customHeight="1">
      <c r="A25" s="74"/>
      <c r="B25" s="74"/>
      <c r="C25" s="168"/>
      <c r="D25" s="130"/>
      <c r="E25" s="169"/>
      <c r="F25" s="169"/>
      <c r="G25" s="169"/>
      <c r="H25" s="169"/>
      <c r="I25" s="169"/>
      <c r="J25" s="169"/>
      <c r="K25" s="169"/>
      <c r="L25" s="169"/>
      <c r="M25" s="119"/>
      <c r="N25" s="164"/>
      <c r="O25" s="175"/>
      <c r="P25" s="119"/>
      <c r="Q25" s="119"/>
      <c r="R25" s="119"/>
      <c r="S25" s="119"/>
      <c r="T25" s="174"/>
      <c r="U25" s="119"/>
      <c r="V25" s="119"/>
      <c r="W25" s="119"/>
      <c r="X25" s="119"/>
      <c r="Y25" s="119"/>
      <c r="Z25" s="119"/>
      <c r="AA25" s="164"/>
      <c r="AB25" s="164"/>
      <c r="AC25" s="119"/>
      <c r="AD25" s="119"/>
      <c r="AE25" s="119"/>
      <c r="AF25" s="119"/>
      <c r="AG25" s="119"/>
      <c r="AH25" s="119"/>
      <c r="AI25" s="119"/>
      <c r="AJ25" s="119"/>
      <c r="AK25" s="119"/>
      <c r="AL25" s="173"/>
      <c r="AM25" s="173"/>
    </row>
    <row r="26" spans="1:39" ht="12" customHeight="1"/>
  </sheetData>
  <mergeCells count="11">
    <mergeCell ref="R1:W1"/>
    <mergeCell ref="X1:AF1"/>
    <mergeCell ref="AR4:AR8"/>
    <mergeCell ref="AS4:AS8"/>
    <mergeCell ref="AT4:AT8"/>
    <mergeCell ref="AG4:AQ8"/>
    <mergeCell ref="C4:O8"/>
    <mergeCell ref="P4:V8"/>
    <mergeCell ref="W4:W8"/>
    <mergeCell ref="X4:AF8"/>
    <mergeCell ref="A4:B10"/>
  </mergeCells>
  <phoneticPr fontId="1" type="noConversion"/>
  <pageMargins left="0.78740157480314965" right="0.78740157480314965" top="1.0236220472440944" bottom="1.0629921259842521" header="0.9055118110236221" footer="0.86614173228346458"/>
  <pageSetup paperSize="9" firstPageNumber="1238" orientation="portrait" useFirstPageNumber="1" r:id="rId1"/>
  <headerFooter>
    <oddHeader>&amp;L&amp;"HY견고딕,보통"&amp;9&amp;P&amp;"HY그래픽M,보통"&amp;8 - 전기&amp;R&amp;"HY그래픽M,보통"&amp;8전기 - &amp;"HY견고딕,보통"&amp;9&amp;P</oddHeader>
  </headerFooter>
  <colBreaks count="1" manualBreakCount="1">
    <brk id="23" max="2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3"/>
  <sheetViews>
    <sheetView topLeftCell="D1" zoomScale="70" zoomScaleNormal="70" zoomScaleSheetLayoutView="130" workbookViewId="0">
      <selection activeCell="P33" sqref="P33"/>
    </sheetView>
  </sheetViews>
  <sheetFormatPr defaultColWidth="8.8984375" defaultRowHeight="10.199999999999999"/>
  <cols>
    <col min="1" max="1" width="3.296875" style="167" customWidth="1"/>
    <col min="2" max="4" width="4.296875" style="167" customWidth="1"/>
    <col min="5" max="13" width="5.796875" style="208" customWidth="1"/>
    <col min="14" max="14" width="5.796875" style="313" customWidth="1"/>
    <col min="15" max="16" width="10" style="209" customWidth="1"/>
    <col min="17" max="17" width="9.796875" style="209" customWidth="1"/>
    <col min="18" max="18" width="6.296875" style="210" customWidth="1"/>
    <col min="19" max="24" width="6.296875" style="208" customWidth="1"/>
    <col min="25" max="25" width="5.09765625" style="167" customWidth="1"/>
    <col min="26" max="28" width="4.296875" style="167" customWidth="1"/>
    <col min="29" max="30" width="7.59765625" style="208" customWidth="1"/>
    <col min="31" max="31" width="6.296875" style="211" customWidth="1"/>
    <col min="32" max="32" width="8" style="208" customWidth="1"/>
    <col min="33" max="34" width="6.796875" style="208" customWidth="1"/>
    <col min="35" max="35" width="8.19921875" style="208" bestFit="1" customWidth="1"/>
    <col min="36" max="36" width="8" style="313" customWidth="1"/>
    <col min="37" max="38" width="8" style="208" customWidth="1"/>
    <col min="39" max="41" width="8.296875" style="208" customWidth="1"/>
    <col min="42" max="42" width="9" style="208" bestFit="1" customWidth="1"/>
    <col min="43" max="43" width="9.59765625" style="208" bestFit="1" customWidth="1"/>
    <col min="44" max="44" width="8" style="208" customWidth="1"/>
    <col min="45" max="45" width="8.296875" style="313" customWidth="1"/>
    <col min="46" max="16384" width="8.8984375" style="167"/>
  </cols>
  <sheetData>
    <row r="1" spans="1:46" s="61" customFormat="1" ht="27" customHeight="1">
      <c r="A1" s="137"/>
      <c r="E1" s="178"/>
      <c r="F1" s="178"/>
      <c r="G1" s="178"/>
      <c r="H1" s="178"/>
      <c r="I1" s="974" t="s">
        <v>672</v>
      </c>
      <c r="J1" s="974"/>
      <c r="K1" s="974"/>
      <c r="L1" s="974"/>
      <c r="M1" s="974"/>
      <c r="N1" s="974"/>
      <c r="O1" s="975" t="s">
        <v>109</v>
      </c>
      <c r="P1" s="975"/>
      <c r="Q1" s="975"/>
      <c r="R1" s="975"/>
      <c r="S1" s="975"/>
      <c r="T1" s="178"/>
      <c r="U1" s="178"/>
      <c r="V1" s="178"/>
      <c r="W1" s="178"/>
      <c r="X1" s="178"/>
      <c r="Y1" s="137"/>
      <c r="AC1" s="179"/>
      <c r="AD1" s="179"/>
      <c r="AE1" s="180"/>
      <c r="AF1" s="178"/>
      <c r="AG1" s="178"/>
      <c r="AH1" s="974" t="s">
        <v>672</v>
      </c>
      <c r="AI1" s="974"/>
      <c r="AJ1" s="974"/>
      <c r="AK1" s="179" t="s">
        <v>110</v>
      </c>
      <c r="AL1" s="243"/>
      <c r="AM1" s="243"/>
      <c r="AN1" s="243"/>
      <c r="AO1" s="243"/>
      <c r="AP1" s="243"/>
      <c r="AQ1" s="178"/>
      <c r="AR1" s="178"/>
      <c r="AS1" s="251"/>
      <c r="AT1" s="137"/>
    </row>
    <row r="2" spans="1:46" s="63" customFormat="1" ht="19.5" customHeight="1">
      <c r="E2" s="181"/>
      <c r="F2" s="181"/>
      <c r="G2" s="181"/>
      <c r="H2" s="181"/>
      <c r="I2" s="182"/>
      <c r="J2" s="182"/>
      <c r="K2" s="183"/>
      <c r="L2" s="183"/>
      <c r="M2" s="976"/>
      <c r="N2" s="976"/>
      <c r="O2" s="971"/>
      <c r="P2" s="971"/>
      <c r="Q2" s="971"/>
      <c r="R2" s="971"/>
      <c r="S2" s="971"/>
      <c r="T2" s="971"/>
      <c r="U2" s="971"/>
      <c r="V2" s="977"/>
      <c r="W2" s="977"/>
      <c r="X2" s="977"/>
      <c r="Y2" s="977"/>
      <c r="Z2" s="977"/>
      <c r="AA2" s="977"/>
      <c r="AB2" s="977"/>
      <c r="AC2" s="977"/>
      <c r="AD2" s="977"/>
      <c r="AE2" s="185"/>
      <c r="AF2" s="182"/>
      <c r="AG2" s="182"/>
      <c r="AH2" s="976"/>
      <c r="AI2" s="976"/>
      <c r="AJ2" s="976"/>
      <c r="AK2" s="971"/>
      <c r="AL2" s="971"/>
      <c r="AM2" s="142"/>
      <c r="AN2" s="142"/>
      <c r="AO2" s="142"/>
      <c r="AP2" s="142"/>
      <c r="AQ2" s="142"/>
      <c r="AR2" s="142"/>
      <c r="AS2" s="182"/>
    </row>
    <row r="3" spans="1:46" s="143" customFormat="1" ht="9" customHeight="1">
      <c r="A3" s="65"/>
      <c r="B3" s="65"/>
      <c r="C3" s="65"/>
      <c r="D3" s="65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7"/>
      <c r="S3" s="188"/>
      <c r="T3" s="188"/>
      <c r="U3" s="188"/>
      <c r="V3" s="188"/>
      <c r="W3" s="188"/>
      <c r="X3" s="188"/>
      <c r="Y3" s="65"/>
      <c r="Z3" s="65"/>
      <c r="AA3" s="65"/>
      <c r="AB3" s="65"/>
      <c r="AC3" s="188"/>
      <c r="AD3" s="188"/>
      <c r="AE3" s="187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</row>
    <row r="4" spans="1:46" s="144" customFormat="1" ht="10.5" customHeight="1">
      <c r="A4" s="943" t="s">
        <v>90</v>
      </c>
      <c r="B4" s="963"/>
      <c r="C4" s="963"/>
      <c r="D4" s="944"/>
      <c r="E4" s="951" t="s">
        <v>884</v>
      </c>
      <c r="F4" s="951"/>
      <c r="G4" s="951"/>
      <c r="H4" s="951"/>
      <c r="I4" s="951"/>
      <c r="J4" s="951"/>
      <c r="K4" s="951"/>
      <c r="L4" s="951"/>
      <c r="M4" s="951"/>
      <c r="N4" s="934"/>
      <c r="O4" s="972" t="s">
        <v>111</v>
      </c>
      <c r="P4" s="973"/>
      <c r="Q4" s="973"/>
      <c r="R4" s="934" t="s">
        <v>888</v>
      </c>
      <c r="S4" s="935"/>
      <c r="T4" s="935"/>
      <c r="U4" s="935"/>
      <c r="V4" s="935"/>
      <c r="W4" s="935"/>
      <c r="X4" s="935"/>
      <c r="Y4" s="963" t="s">
        <v>90</v>
      </c>
      <c r="Z4" s="963"/>
      <c r="AA4" s="963"/>
      <c r="AB4" s="944"/>
      <c r="AC4" s="936" t="s">
        <v>883</v>
      </c>
      <c r="AD4" s="951" t="s">
        <v>882</v>
      </c>
      <c r="AE4" s="951" t="s">
        <v>881</v>
      </c>
      <c r="AF4" s="951"/>
      <c r="AG4" s="951"/>
      <c r="AH4" s="951"/>
      <c r="AI4" s="951"/>
      <c r="AJ4" s="951"/>
      <c r="AK4" s="951"/>
      <c r="AL4" s="951"/>
      <c r="AM4" s="951" t="s">
        <v>889</v>
      </c>
      <c r="AN4" s="951"/>
      <c r="AO4" s="951"/>
      <c r="AP4" s="951"/>
      <c r="AQ4" s="951"/>
      <c r="AR4" s="934" t="s">
        <v>880</v>
      </c>
      <c r="AS4" s="968"/>
      <c r="AT4" s="189"/>
    </row>
    <row r="5" spans="1:46" s="145" customFormat="1" ht="10.5" customHeight="1">
      <c r="A5" s="945"/>
      <c r="B5" s="964"/>
      <c r="C5" s="964"/>
      <c r="D5" s="946"/>
      <c r="E5" s="966"/>
      <c r="F5" s="966"/>
      <c r="G5" s="966"/>
      <c r="H5" s="966"/>
      <c r="I5" s="966"/>
      <c r="J5" s="966"/>
      <c r="K5" s="966"/>
      <c r="L5" s="966"/>
      <c r="M5" s="966"/>
      <c r="N5" s="937"/>
      <c r="O5" s="939" t="s">
        <v>885</v>
      </c>
      <c r="P5" s="966" t="s">
        <v>886</v>
      </c>
      <c r="Q5" s="966" t="s">
        <v>887</v>
      </c>
      <c r="R5" s="937"/>
      <c r="S5" s="938"/>
      <c r="T5" s="938"/>
      <c r="U5" s="938"/>
      <c r="V5" s="938"/>
      <c r="W5" s="938"/>
      <c r="X5" s="938"/>
      <c r="Y5" s="964"/>
      <c r="Z5" s="964"/>
      <c r="AA5" s="964"/>
      <c r="AB5" s="946"/>
      <c r="AC5" s="939"/>
      <c r="AD5" s="952"/>
      <c r="AE5" s="966"/>
      <c r="AF5" s="966"/>
      <c r="AG5" s="966"/>
      <c r="AH5" s="966"/>
      <c r="AI5" s="966"/>
      <c r="AJ5" s="966"/>
      <c r="AK5" s="966"/>
      <c r="AL5" s="966"/>
      <c r="AM5" s="966"/>
      <c r="AN5" s="966"/>
      <c r="AO5" s="966"/>
      <c r="AP5" s="966"/>
      <c r="AQ5" s="966"/>
      <c r="AR5" s="937"/>
      <c r="AS5" s="969"/>
      <c r="AT5" s="189"/>
    </row>
    <row r="6" spans="1:46" s="145" customFormat="1" ht="10.5" customHeight="1">
      <c r="A6" s="945"/>
      <c r="B6" s="964"/>
      <c r="C6" s="964"/>
      <c r="D6" s="946"/>
      <c r="E6" s="966"/>
      <c r="F6" s="966"/>
      <c r="G6" s="966"/>
      <c r="H6" s="966"/>
      <c r="I6" s="966"/>
      <c r="J6" s="966"/>
      <c r="K6" s="966"/>
      <c r="L6" s="966"/>
      <c r="M6" s="966"/>
      <c r="N6" s="937"/>
      <c r="O6" s="939"/>
      <c r="P6" s="966"/>
      <c r="Q6" s="966"/>
      <c r="R6" s="937"/>
      <c r="S6" s="938"/>
      <c r="T6" s="938"/>
      <c r="U6" s="938"/>
      <c r="V6" s="938"/>
      <c r="W6" s="938"/>
      <c r="X6" s="938"/>
      <c r="Y6" s="964"/>
      <c r="Z6" s="964"/>
      <c r="AA6" s="964"/>
      <c r="AB6" s="946"/>
      <c r="AC6" s="939"/>
      <c r="AD6" s="952"/>
      <c r="AE6" s="966"/>
      <c r="AF6" s="966"/>
      <c r="AG6" s="966"/>
      <c r="AH6" s="966"/>
      <c r="AI6" s="966"/>
      <c r="AJ6" s="966"/>
      <c r="AK6" s="966"/>
      <c r="AL6" s="966"/>
      <c r="AM6" s="966"/>
      <c r="AN6" s="966"/>
      <c r="AO6" s="966"/>
      <c r="AP6" s="966"/>
      <c r="AQ6" s="966"/>
      <c r="AR6" s="937"/>
      <c r="AS6" s="969"/>
      <c r="AT6" s="189"/>
    </row>
    <row r="7" spans="1:46" s="145" customFormat="1" ht="10.5" customHeight="1">
      <c r="A7" s="945"/>
      <c r="B7" s="964"/>
      <c r="C7" s="964"/>
      <c r="D7" s="946"/>
      <c r="E7" s="967"/>
      <c r="F7" s="967"/>
      <c r="G7" s="967"/>
      <c r="H7" s="967"/>
      <c r="I7" s="967"/>
      <c r="J7" s="967"/>
      <c r="K7" s="967"/>
      <c r="L7" s="967"/>
      <c r="M7" s="967"/>
      <c r="N7" s="940"/>
      <c r="O7" s="939"/>
      <c r="P7" s="966"/>
      <c r="Q7" s="966"/>
      <c r="R7" s="940"/>
      <c r="S7" s="941"/>
      <c r="T7" s="941"/>
      <c r="U7" s="941"/>
      <c r="V7" s="941"/>
      <c r="W7" s="941"/>
      <c r="X7" s="941"/>
      <c r="Y7" s="964"/>
      <c r="Z7" s="964"/>
      <c r="AA7" s="964"/>
      <c r="AB7" s="946"/>
      <c r="AC7" s="942"/>
      <c r="AD7" s="953"/>
      <c r="AE7" s="967"/>
      <c r="AF7" s="967"/>
      <c r="AG7" s="967"/>
      <c r="AH7" s="967"/>
      <c r="AI7" s="967"/>
      <c r="AJ7" s="967"/>
      <c r="AK7" s="967"/>
      <c r="AL7" s="967"/>
      <c r="AM7" s="967"/>
      <c r="AN7" s="967"/>
      <c r="AO7" s="967"/>
      <c r="AP7" s="967"/>
      <c r="AQ7" s="967"/>
      <c r="AR7" s="940"/>
      <c r="AS7" s="970"/>
      <c r="AT7" s="189"/>
    </row>
    <row r="8" spans="1:46" s="152" customFormat="1" ht="9" customHeight="1">
      <c r="A8" s="945"/>
      <c r="B8" s="964"/>
      <c r="C8" s="964"/>
      <c r="D8" s="946"/>
      <c r="E8" s="190" t="s">
        <v>112</v>
      </c>
      <c r="F8" s="190" t="s">
        <v>113</v>
      </c>
      <c r="G8" s="190" t="s">
        <v>114</v>
      </c>
      <c r="H8" s="190" t="s">
        <v>115</v>
      </c>
      <c r="I8" s="190" t="s">
        <v>116</v>
      </c>
      <c r="J8" s="190" t="s">
        <v>117</v>
      </c>
      <c r="K8" s="190" t="s">
        <v>118</v>
      </c>
      <c r="L8" s="190" t="s">
        <v>119</v>
      </c>
      <c r="M8" s="190" t="s">
        <v>120</v>
      </c>
      <c r="N8" s="191" t="s">
        <v>121</v>
      </c>
      <c r="O8" s="192" t="s">
        <v>11</v>
      </c>
      <c r="P8" s="193" t="s">
        <v>11</v>
      </c>
      <c r="Q8" s="150" t="s">
        <v>91</v>
      </c>
      <c r="R8" s="150" t="s">
        <v>82</v>
      </c>
      <c r="S8" s="193" t="s">
        <v>122</v>
      </c>
      <c r="T8" s="193" t="s">
        <v>123</v>
      </c>
      <c r="U8" s="193" t="s">
        <v>124</v>
      </c>
      <c r="V8" s="150" t="s">
        <v>125</v>
      </c>
      <c r="W8" s="153" t="s">
        <v>126</v>
      </c>
      <c r="X8" s="153" t="s">
        <v>127</v>
      </c>
      <c r="Y8" s="964"/>
      <c r="Z8" s="964"/>
      <c r="AA8" s="964"/>
      <c r="AB8" s="946"/>
      <c r="AC8" s="154" t="s">
        <v>91</v>
      </c>
      <c r="AD8" s="150" t="s">
        <v>128</v>
      </c>
      <c r="AE8" s="150" t="s">
        <v>82</v>
      </c>
      <c r="AF8" s="193" t="s">
        <v>129</v>
      </c>
      <c r="AG8" s="150" t="s">
        <v>130</v>
      </c>
      <c r="AH8" s="150" t="s">
        <v>12</v>
      </c>
      <c r="AI8" s="151" t="s">
        <v>877</v>
      </c>
      <c r="AJ8" s="194" t="s">
        <v>131</v>
      </c>
      <c r="AK8" s="311" t="s">
        <v>132</v>
      </c>
      <c r="AL8" s="150" t="s">
        <v>133</v>
      </c>
      <c r="AM8" s="193" t="s">
        <v>134</v>
      </c>
      <c r="AN8" s="193" t="s">
        <v>135</v>
      </c>
      <c r="AO8" s="193" t="s">
        <v>136</v>
      </c>
      <c r="AP8" s="193" t="s">
        <v>878</v>
      </c>
      <c r="AQ8" s="193" t="s">
        <v>879</v>
      </c>
      <c r="AR8" s="150" t="s">
        <v>137</v>
      </c>
      <c r="AS8" s="592" t="s">
        <v>138</v>
      </c>
      <c r="AT8" s="155"/>
    </row>
    <row r="9" spans="1:46" s="155" customFormat="1" ht="9" customHeight="1">
      <c r="A9" s="947"/>
      <c r="B9" s="965"/>
      <c r="C9" s="965"/>
      <c r="D9" s="948"/>
      <c r="E9" s="195" t="s">
        <v>139</v>
      </c>
      <c r="F9" s="195">
        <v>0</v>
      </c>
      <c r="G9" s="195" t="s">
        <v>139</v>
      </c>
      <c r="H9" s="195" t="s">
        <v>92</v>
      </c>
      <c r="I9" s="195" t="s">
        <v>92</v>
      </c>
      <c r="J9" s="195" t="s">
        <v>92</v>
      </c>
      <c r="K9" s="195" t="s">
        <v>92</v>
      </c>
      <c r="L9" s="195" t="s">
        <v>92</v>
      </c>
      <c r="M9" s="195" t="s">
        <v>92</v>
      </c>
      <c r="N9" s="196" t="s">
        <v>92</v>
      </c>
      <c r="O9" s="197" t="s">
        <v>92</v>
      </c>
      <c r="P9" s="198" t="s">
        <v>92</v>
      </c>
      <c r="Q9" s="198" t="s">
        <v>92</v>
      </c>
      <c r="R9" s="198" t="s">
        <v>140</v>
      </c>
      <c r="S9" s="198" t="s">
        <v>92</v>
      </c>
      <c r="T9" s="198" t="s">
        <v>92</v>
      </c>
      <c r="U9" s="198" t="s">
        <v>92</v>
      </c>
      <c r="V9" s="198" t="s">
        <v>92</v>
      </c>
      <c r="W9" s="199" t="s">
        <v>92</v>
      </c>
      <c r="X9" s="199" t="s">
        <v>92</v>
      </c>
      <c r="Y9" s="965"/>
      <c r="Z9" s="965"/>
      <c r="AA9" s="965"/>
      <c r="AB9" s="948"/>
      <c r="AC9" s="197" t="s">
        <v>141</v>
      </c>
      <c r="AD9" s="198" t="s">
        <v>141</v>
      </c>
      <c r="AE9" s="198" t="s">
        <v>142</v>
      </c>
      <c r="AF9" s="198" t="s">
        <v>143</v>
      </c>
      <c r="AG9" s="198" t="s">
        <v>143</v>
      </c>
      <c r="AH9" s="198" t="s">
        <v>143</v>
      </c>
      <c r="AI9" s="200" t="s">
        <v>143</v>
      </c>
      <c r="AJ9" s="200" t="s">
        <v>143</v>
      </c>
      <c r="AK9" s="199" t="s">
        <v>143</v>
      </c>
      <c r="AL9" s="198" t="s">
        <v>143</v>
      </c>
      <c r="AM9" s="198" t="s">
        <v>143</v>
      </c>
      <c r="AN9" s="198" t="s">
        <v>143</v>
      </c>
      <c r="AO9" s="198" t="s">
        <v>144</v>
      </c>
      <c r="AP9" s="198" t="s">
        <v>144</v>
      </c>
      <c r="AQ9" s="198" t="s">
        <v>144</v>
      </c>
      <c r="AR9" s="198" t="s">
        <v>144</v>
      </c>
      <c r="AS9" s="596" t="s">
        <v>141</v>
      </c>
    </row>
    <row r="10" spans="1:46" s="145" customFormat="1" ht="9" customHeight="1">
      <c r="A10" s="597"/>
      <c r="B10" s="960"/>
      <c r="C10" s="961"/>
      <c r="D10" s="962"/>
      <c r="E10" s="201"/>
      <c r="F10" s="202"/>
      <c r="G10" s="202"/>
      <c r="H10" s="202"/>
      <c r="I10" s="202"/>
      <c r="J10" s="202"/>
      <c r="K10" s="202"/>
      <c r="L10" s="202"/>
      <c r="M10" s="202"/>
      <c r="N10" s="202"/>
      <c r="O10" s="156"/>
      <c r="P10" s="202"/>
      <c r="Q10" s="202"/>
      <c r="R10" s="202"/>
      <c r="S10" s="202"/>
      <c r="T10" s="202"/>
      <c r="U10" s="202"/>
      <c r="V10" s="202"/>
      <c r="W10" s="202"/>
      <c r="X10" s="202"/>
      <c r="Y10" s="144"/>
      <c r="Z10" s="960"/>
      <c r="AA10" s="963"/>
      <c r="AB10" s="944"/>
      <c r="AC10" s="203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598"/>
      <c r="AT10" s="144"/>
    </row>
    <row r="11" spans="1:46" s="145" customFormat="1" ht="30.75" customHeight="1">
      <c r="A11" s="519"/>
      <c r="B11" s="957" t="s">
        <v>94</v>
      </c>
      <c r="C11" s="958"/>
      <c r="D11" s="959"/>
      <c r="E11" s="758">
        <v>50</v>
      </c>
      <c r="F11" s="758">
        <v>274</v>
      </c>
      <c r="G11" s="758">
        <v>43</v>
      </c>
      <c r="H11" s="758">
        <v>1573</v>
      </c>
      <c r="I11" s="758">
        <v>3194</v>
      </c>
      <c r="J11" s="758">
        <v>1764</v>
      </c>
      <c r="K11" s="758">
        <v>4392</v>
      </c>
      <c r="L11" s="758">
        <v>2041</v>
      </c>
      <c r="M11" s="758">
        <v>5918</v>
      </c>
      <c r="N11" s="758">
        <v>1930</v>
      </c>
      <c r="O11" s="758">
        <v>247</v>
      </c>
      <c r="P11" s="758">
        <v>233</v>
      </c>
      <c r="Q11" s="758">
        <v>138</v>
      </c>
      <c r="R11" s="758">
        <v>358</v>
      </c>
      <c r="S11" s="758">
        <v>1</v>
      </c>
      <c r="T11" s="758">
        <v>44</v>
      </c>
      <c r="U11" s="758">
        <v>173</v>
      </c>
      <c r="V11" s="758">
        <v>93</v>
      </c>
      <c r="W11" s="758">
        <v>1</v>
      </c>
      <c r="X11" s="758">
        <v>46</v>
      </c>
      <c r="Y11" s="759" t="s">
        <v>992</v>
      </c>
      <c r="Z11" s="736" t="s">
        <v>993</v>
      </c>
      <c r="AA11" s="772"/>
      <c r="AB11" s="735"/>
      <c r="AC11" s="760">
        <v>320</v>
      </c>
      <c r="AD11" s="760">
        <v>341</v>
      </c>
      <c r="AE11" s="760">
        <v>1513</v>
      </c>
      <c r="AF11" s="760">
        <v>314</v>
      </c>
      <c r="AG11" s="760">
        <v>336</v>
      </c>
      <c r="AH11" s="760">
        <v>763</v>
      </c>
      <c r="AI11" s="760">
        <v>37</v>
      </c>
      <c r="AJ11" s="760">
        <v>12</v>
      </c>
      <c r="AK11" s="760">
        <v>32</v>
      </c>
      <c r="AL11" s="760">
        <v>19</v>
      </c>
      <c r="AM11" s="760">
        <v>98</v>
      </c>
      <c r="AN11" s="760">
        <v>496</v>
      </c>
      <c r="AO11" s="760">
        <v>85</v>
      </c>
      <c r="AP11" s="760">
        <v>19</v>
      </c>
      <c r="AQ11" s="760">
        <v>129</v>
      </c>
      <c r="AR11" s="760">
        <v>348</v>
      </c>
      <c r="AS11" s="761">
        <v>311</v>
      </c>
      <c r="AT11" s="115"/>
    </row>
    <row r="12" spans="1:46">
      <c r="E12" s="204"/>
      <c r="F12" s="204"/>
      <c r="G12" s="204"/>
      <c r="H12" s="204"/>
      <c r="I12" s="204"/>
      <c r="J12" s="204"/>
      <c r="K12" s="204"/>
      <c r="L12" s="204"/>
      <c r="M12" s="204"/>
      <c r="N12" s="312"/>
      <c r="O12" s="205"/>
      <c r="P12" s="205"/>
      <c r="Q12" s="205"/>
      <c r="R12" s="206"/>
      <c r="S12" s="204"/>
      <c r="T12" s="204"/>
      <c r="U12" s="204"/>
      <c r="V12" s="204"/>
      <c r="W12" s="204"/>
      <c r="X12" s="204"/>
      <c r="AC12" s="204"/>
      <c r="AD12" s="204"/>
      <c r="AE12" s="207"/>
      <c r="AF12" s="204"/>
      <c r="AG12" s="204"/>
      <c r="AH12" s="204"/>
      <c r="AI12" s="204"/>
      <c r="AJ12" s="312"/>
      <c r="AK12" s="204"/>
      <c r="AL12" s="204"/>
      <c r="AM12" s="204"/>
      <c r="AN12" s="204"/>
      <c r="AO12" s="204"/>
      <c r="AP12" s="204"/>
      <c r="AQ12" s="204"/>
      <c r="AR12" s="204"/>
      <c r="AS12" s="312"/>
    </row>
    <row r="13" spans="1:46">
      <c r="E13" s="204"/>
      <c r="F13" s="204"/>
      <c r="G13" s="204"/>
      <c r="H13" s="204"/>
      <c r="I13" s="204"/>
      <c r="J13" s="204"/>
      <c r="K13" s="204"/>
      <c r="L13" s="204"/>
      <c r="M13" s="204"/>
      <c r="N13" s="312"/>
      <c r="O13" s="205"/>
      <c r="P13" s="205"/>
      <c r="Q13" s="205"/>
      <c r="R13" s="206"/>
      <c r="S13" s="204"/>
      <c r="T13" s="204"/>
      <c r="U13" s="204"/>
      <c r="V13" s="204"/>
      <c r="W13" s="204"/>
      <c r="X13" s="204"/>
      <c r="AC13" s="204"/>
      <c r="AD13" s="204"/>
      <c r="AE13" s="207"/>
      <c r="AF13" s="204"/>
      <c r="AG13" s="204"/>
      <c r="AH13" s="204"/>
      <c r="AI13" s="204"/>
      <c r="AJ13" s="312"/>
      <c r="AK13" s="204"/>
      <c r="AL13" s="204"/>
      <c r="AM13" s="204"/>
      <c r="AN13" s="204"/>
      <c r="AO13" s="204"/>
      <c r="AP13" s="204"/>
      <c r="AQ13" s="204"/>
      <c r="AR13" s="204"/>
      <c r="AS13" s="312"/>
    </row>
    <row r="14" spans="1:46">
      <c r="E14" s="204"/>
      <c r="F14" s="204"/>
      <c r="G14" s="204"/>
      <c r="H14" s="204"/>
      <c r="I14" s="204"/>
      <c r="J14" s="204"/>
      <c r="K14" s="204"/>
      <c r="L14" s="204"/>
      <c r="M14" s="204"/>
      <c r="N14" s="312"/>
      <c r="O14" s="205"/>
      <c r="P14" s="205"/>
      <c r="Q14" s="205"/>
      <c r="R14" s="206"/>
      <c r="S14" s="204"/>
      <c r="T14" s="204"/>
      <c r="U14" s="204"/>
      <c r="V14" s="204"/>
      <c r="W14" s="204"/>
      <c r="X14" s="204"/>
      <c r="AC14" s="204"/>
      <c r="AD14" s="204"/>
      <c r="AE14" s="207"/>
      <c r="AF14" s="204"/>
      <c r="AG14" s="204"/>
      <c r="AH14" s="204"/>
      <c r="AI14" s="204"/>
      <c r="AJ14" s="312"/>
      <c r="AK14" s="204"/>
      <c r="AL14" s="204"/>
      <c r="AM14" s="204"/>
      <c r="AN14" s="204"/>
      <c r="AO14" s="204"/>
      <c r="AP14" s="204"/>
      <c r="AQ14" s="204"/>
      <c r="AR14" s="204"/>
      <c r="AS14" s="312"/>
    </row>
    <row r="15" spans="1:46">
      <c r="E15" s="204"/>
      <c r="F15" s="204"/>
      <c r="G15" s="204"/>
      <c r="H15" s="204"/>
      <c r="I15" s="204"/>
      <c r="J15" s="204"/>
      <c r="K15" s="204"/>
      <c r="L15" s="204"/>
      <c r="M15" s="204"/>
      <c r="N15" s="312"/>
      <c r="O15" s="205"/>
      <c r="P15" s="205"/>
      <c r="Q15" s="205"/>
      <c r="R15" s="206"/>
      <c r="S15" s="204"/>
      <c r="T15" s="204"/>
      <c r="U15" s="204"/>
      <c r="V15" s="204"/>
      <c r="W15" s="204"/>
      <c r="X15" s="204"/>
      <c r="AC15" s="204"/>
      <c r="AD15" s="204"/>
      <c r="AE15" s="207"/>
      <c r="AF15" s="204"/>
      <c r="AG15" s="204"/>
      <c r="AH15" s="204"/>
      <c r="AI15" s="204"/>
      <c r="AJ15" s="312"/>
      <c r="AK15" s="204"/>
      <c r="AL15" s="204"/>
      <c r="AM15" s="204"/>
      <c r="AN15" s="204"/>
      <c r="AO15" s="204"/>
      <c r="AP15" s="204"/>
      <c r="AQ15" s="204"/>
      <c r="AR15" s="204"/>
      <c r="AS15" s="312"/>
    </row>
    <row r="16" spans="1:46">
      <c r="E16" s="204"/>
      <c r="F16" s="204"/>
      <c r="G16" s="204"/>
      <c r="H16" s="204"/>
      <c r="I16" s="204"/>
      <c r="J16" s="204"/>
      <c r="K16" s="204"/>
      <c r="L16" s="204"/>
      <c r="M16" s="204"/>
      <c r="N16" s="312"/>
      <c r="O16" s="205"/>
      <c r="P16" s="205"/>
      <c r="Q16" s="205"/>
      <c r="R16" s="206"/>
      <c r="S16" s="204"/>
      <c r="T16" s="204"/>
      <c r="U16" s="204"/>
      <c r="V16" s="204"/>
      <c r="W16" s="204"/>
      <c r="X16" s="204"/>
      <c r="AC16" s="204"/>
      <c r="AD16" s="204"/>
      <c r="AE16" s="207"/>
      <c r="AF16" s="204"/>
      <c r="AG16" s="204"/>
      <c r="AH16" s="204"/>
      <c r="AI16" s="204"/>
      <c r="AJ16" s="312"/>
      <c r="AK16" s="204"/>
      <c r="AL16" s="204"/>
      <c r="AM16" s="204"/>
      <c r="AN16" s="204"/>
      <c r="AO16" s="204"/>
      <c r="AP16" s="204"/>
      <c r="AQ16" s="204"/>
      <c r="AR16" s="204"/>
      <c r="AS16" s="312"/>
    </row>
    <row r="17" spans="5:45">
      <c r="E17" s="204"/>
      <c r="F17" s="204"/>
      <c r="G17" s="204"/>
      <c r="H17" s="204"/>
      <c r="I17" s="204"/>
      <c r="J17" s="204"/>
      <c r="K17" s="204"/>
      <c r="L17" s="204"/>
      <c r="M17" s="204"/>
      <c r="N17" s="312"/>
      <c r="O17" s="205"/>
      <c r="P17" s="205"/>
      <c r="Q17" s="205"/>
      <c r="R17" s="206"/>
      <c r="S17" s="204"/>
      <c r="T17" s="204"/>
      <c r="U17" s="204"/>
      <c r="V17" s="204"/>
      <c r="W17" s="204"/>
      <c r="X17" s="204"/>
      <c r="AC17" s="204"/>
      <c r="AD17" s="204"/>
      <c r="AE17" s="207"/>
      <c r="AF17" s="204"/>
      <c r="AG17" s="204"/>
      <c r="AH17" s="204"/>
      <c r="AI17" s="204"/>
      <c r="AJ17" s="312"/>
      <c r="AK17" s="204"/>
      <c r="AL17" s="204"/>
      <c r="AM17" s="204"/>
      <c r="AN17" s="204"/>
      <c r="AO17" s="204"/>
      <c r="AP17" s="204"/>
      <c r="AQ17" s="204"/>
      <c r="AR17" s="204"/>
      <c r="AS17" s="312"/>
    </row>
    <row r="18" spans="5:45">
      <c r="E18" s="204"/>
      <c r="F18" s="204"/>
      <c r="G18" s="204"/>
      <c r="H18" s="204"/>
      <c r="I18" s="204"/>
      <c r="J18" s="204"/>
      <c r="K18" s="204"/>
      <c r="L18" s="204"/>
      <c r="M18" s="204"/>
      <c r="N18" s="312"/>
      <c r="O18" s="205"/>
      <c r="P18" s="205"/>
      <c r="Q18" s="205"/>
      <c r="R18" s="206"/>
      <c r="S18" s="204"/>
      <c r="T18" s="204"/>
      <c r="U18" s="204"/>
      <c r="V18" s="204"/>
      <c r="W18" s="204"/>
      <c r="X18" s="204"/>
      <c r="AC18" s="204"/>
      <c r="AD18" s="204"/>
      <c r="AE18" s="207"/>
      <c r="AF18" s="204"/>
      <c r="AG18" s="204"/>
      <c r="AH18" s="204"/>
      <c r="AI18" s="204"/>
      <c r="AJ18" s="312"/>
      <c r="AK18" s="204"/>
      <c r="AL18" s="204"/>
      <c r="AM18" s="204"/>
      <c r="AN18" s="204"/>
      <c r="AO18" s="204"/>
      <c r="AP18" s="204"/>
      <c r="AQ18" s="204"/>
      <c r="AR18" s="204"/>
      <c r="AS18" s="312"/>
    </row>
    <row r="19" spans="5:45">
      <c r="E19" s="204"/>
      <c r="F19" s="204"/>
      <c r="G19" s="204"/>
      <c r="H19" s="204"/>
      <c r="I19" s="204"/>
      <c r="J19" s="204"/>
      <c r="K19" s="204"/>
      <c r="L19" s="204"/>
      <c r="M19" s="204"/>
      <c r="N19" s="312"/>
      <c r="O19" s="205"/>
      <c r="P19" s="205"/>
      <c r="Q19" s="205"/>
      <c r="R19" s="206"/>
      <c r="S19" s="204"/>
      <c r="T19" s="204"/>
      <c r="U19" s="204"/>
      <c r="V19" s="204"/>
      <c r="W19" s="204"/>
      <c r="X19" s="204"/>
      <c r="AC19" s="204"/>
      <c r="AD19" s="204"/>
      <c r="AE19" s="207"/>
      <c r="AF19" s="204"/>
      <c r="AG19" s="204"/>
      <c r="AH19" s="204"/>
      <c r="AI19" s="204"/>
      <c r="AJ19" s="312"/>
      <c r="AK19" s="204"/>
      <c r="AL19" s="204"/>
      <c r="AM19" s="204"/>
      <c r="AN19" s="204"/>
      <c r="AO19" s="204"/>
      <c r="AP19" s="204"/>
      <c r="AQ19" s="204"/>
      <c r="AR19" s="204"/>
      <c r="AS19" s="312"/>
    </row>
    <row r="20" spans="5:45">
      <c r="E20" s="204"/>
      <c r="F20" s="204"/>
      <c r="G20" s="204"/>
      <c r="H20" s="204"/>
      <c r="I20" s="204"/>
      <c r="J20" s="204"/>
      <c r="K20" s="204"/>
      <c r="L20" s="204"/>
      <c r="M20" s="204"/>
      <c r="N20" s="312"/>
      <c r="O20" s="205"/>
      <c r="P20" s="205"/>
      <c r="Q20" s="205"/>
      <c r="R20" s="206"/>
      <c r="S20" s="204"/>
      <c r="T20" s="204"/>
      <c r="U20" s="204"/>
      <c r="V20" s="204"/>
      <c r="W20" s="204"/>
      <c r="X20" s="204"/>
      <c r="AC20" s="204"/>
      <c r="AD20" s="204"/>
      <c r="AE20" s="207"/>
      <c r="AF20" s="204"/>
      <c r="AG20" s="204"/>
      <c r="AH20" s="204"/>
      <c r="AI20" s="204"/>
      <c r="AJ20" s="312"/>
      <c r="AK20" s="204"/>
      <c r="AL20" s="204"/>
      <c r="AM20" s="204"/>
      <c r="AN20" s="204"/>
      <c r="AO20" s="204"/>
      <c r="AP20" s="204"/>
      <c r="AQ20" s="204"/>
      <c r="AR20" s="204"/>
      <c r="AS20" s="312"/>
    </row>
    <row r="21" spans="5:45">
      <c r="E21" s="204"/>
      <c r="F21" s="204"/>
      <c r="G21" s="204"/>
      <c r="H21" s="204"/>
      <c r="I21" s="204"/>
      <c r="J21" s="204"/>
      <c r="K21" s="204"/>
      <c r="L21" s="204"/>
      <c r="M21" s="204"/>
      <c r="N21" s="312"/>
      <c r="O21" s="205"/>
      <c r="P21" s="205"/>
      <c r="Q21" s="205"/>
      <c r="R21" s="206"/>
      <c r="S21" s="204"/>
      <c r="T21" s="204"/>
      <c r="U21" s="204"/>
      <c r="V21" s="204"/>
      <c r="W21" s="204"/>
      <c r="X21" s="204"/>
      <c r="AC21" s="204"/>
      <c r="AD21" s="204"/>
      <c r="AE21" s="207"/>
      <c r="AF21" s="204"/>
      <c r="AG21" s="204"/>
      <c r="AH21" s="204"/>
      <c r="AI21" s="204"/>
      <c r="AJ21" s="312"/>
      <c r="AK21" s="204"/>
      <c r="AL21" s="204"/>
      <c r="AM21" s="204"/>
      <c r="AN21" s="204"/>
      <c r="AO21" s="204"/>
      <c r="AP21" s="204"/>
      <c r="AQ21" s="204"/>
      <c r="AR21" s="204"/>
      <c r="AS21" s="312"/>
    </row>
    <row r="22" spans="5:45">
      <c r="E22" s="204"/>
      <c r="F22" s="204"/>
      <c r="G22" s="204"/>
      <c r="H22" s="204"/>
      <c r="I22" s="204"/>
      <c r="J22" s="204"/>
      <c r="K22" s="204"/>
      <c r="L22" s="204"/>
      <c r="M22" s="204"/>
      <c r="N22" s="312"/>
      <c r="O22" s="205"/>
      <c r="P22" s="205"/>
      <c r="Q22" s="205"/>
      <c r="R22" s="206"/>
      <c r="S22" s="204"/>
      <c r="T22" s="204"/>
      <c r="U22" s="204"/>
      <c r="V22" s="204"/>
      <c r="W22" s="204"/>
      <c r="X22" s="204"/>
      <c r="AC22" s="204"/>
      <c r="AD22" s="204"/>
      <c r="AE22" s="207"/>
      <c r="AF22" s="204"/>
      <c r="AG22" s="204"/>
      <c r="AH22" s="204"/>
      <c r="AI22" s="204"/>
      <c r="AJ22" s="312"/>
      <c r="AK22" s="204"/>
      <c r="AL22" s="204"/>
      <c r="AM22" s="204"/>
      <c r="AN22" s="204"/>
      <c r="AO22" s="204"/>
      <c r="AP22" s="204"/>
      <c r="AQ22" s="204"/>
      <c r="AR22" s="204"/>
      <c r="AS22" s="312"/>
    </row>
    <row r="23" spans="5:45">
      <c r="E23" s="204"/>
      <c r="F23" s="204"/>
      <c r="G23" s="204"/>
      <c r="H23" s="204"/>
      <c r="I23" s="204"/>
      <c r="J23" s="204"/>
      <c r="K23" s="204"/>
      <c r="L23" s="204"/>
      <c r="M23" s="204"/>
      <c r="N23" s="312"/>
      <c r="O23" s="205"/>
      <c r="P23" s="205"/>
      <c r="Q23" s="205"/>
      <c r="R23" s="206"/>
      <c r="S23" s="204"/>
      <c r="T23" s="204"/>
      <c r="U23" s="204"/>
      <c r="V23" s="204"/>
      <c r="W23" s="204"/>
      <c r="X23" s="204"/>
      <c r="AC23" s="204"/>
      <c r="AD23" s="204"/>
      <c r="AE23" s="207"/>
      <c r="AF23" s="204"/>
      <c r="AG23" s="204"/>
      <c r="AH23" s="204"/>
      <c r="AI23" s="204"/>
      <c r="AJ23" s="312"/>
      <c r="AK23" s="204"/>
      <c r="AL23" s="204"/>
      <c r="AM23" s="204"/>
      <c r="AN23" s="204"/>
      <c r="AO23" s="204"/>
      <c r="AP23" s="204"/>
      <c r="AQ23" s="204"/>
      <c r="AR23" s="204"/>
      <c r="AS23" s="312"/>
    </row>
    <row r="24" spans="5:45">
      <c r="E24" s="204"/>
      <c r="F24" s="204"/>
      <c r="G24" s="204"/>
      <c r="H24" s="204"/>
      <c r="I24" s="204"/>
      <c r="J24" s="204"/>
      <c r="K24" s="204"/>
      <c r="L24" s="204"/>
      <c r="M24" s="204"/>
      <c r="N24" s="312"/>
      <c r="O24" s="205"/>
      <c r="P24" s="205"/>
      <c r="Q24" s="205"/>
      <c r="R24" s="206"/>
      <c r="S24" s="204"/>
      <c r="T24" s="204"/>
      <c r="U24" s="204"/>
      <c r="V24" s="204"/>
      <c r="W24" s="204"/>
      <c r="X24" s="204"/>
      <c r="AC24" s="204"/>
      <c r="AD24" s="204"/>
      <c r="AE24" s="207"/>
      <c r="AF24" s="204"/>
      <c r="AG24" s="204"/>
      <c r="AH24" s="204"/>
      <c r="AI24" s="204"/>
      <c r="AJ24" s="312"/>
      <c r="AK24" s="204"/>
      <c r="AL24" s="204"/>
      <c r="AM24" s="204"/>
      <c r="AN24" s="204"/>
      <c r="AO24" s="204"/>
      <c r="AP24" s="204"/>
      <c r="AQ24" s="204"/>
      <c r="AR24" s="204"/>
      <c r="AS24" s="312"/>
    </row>
    <row r="25" spans="5:45">
      <c r="E25" s="204"/>
      <c r="F25" s="204"/>
      <c r="G25" s="204"/>
      <c r="H25" s="204"/>
      <c r="I25" s="204"/>
      <c r="J25" s="204"/>
      <c r="K25" s="204"/>
      <c r="L25" s="204"/>
      <c r="M25" s="204"/>
      <c r="N25" s="312"/>
      <c r="O25" s="205"/>
      <c r="P25" s="205"/>
      <c r="Q25" s="205"/>
      <c r="R25" s="206"/>
      <c r="S25" s="204"/>
      <c r="T25" s="204"/>
      <c r="U25" s="204"/>
      <c r="V25" s="204"/>
      <c r="W25" s="204"/>
      <c r="X25" s="204"/>
      <c r="AC25" s="204"/>
      <c r="AD25" s="204"/>
      <c r="AE25" s="207"/>
      <c r="AF25" s="204"/>
      <c r="AG25" s="204"/>
      <c r="AH25" s="204"/>
      <c r="AI25" s="204"/>
      <c r="AJ25" s="312"/>
      <c r="AK25" s="204"/>
      <c r="AL25" s="204"/>
      <c r="AM25" s="204"/>
      <c r="AN25" s="204"/>
      <c r="AO25" s="204"/>
      <c r="AP25" s="204"/>
      <c r="AQ25" s="204"/>
      <c r="AR25" s="204"/>
      <c r="AS25" s="312"/>
    </row>
    <row r="26" spans="5:45">
      <c r="E26" s="204"/>
      <c r="F26" s="204"/>
      <c r="G26" s="204"/>
      <c r="H26" s="204"/>
      <c r="I26" s="204"/>
      <c r="J26" s="204"/>
      <c r="K26" s="204"/>
      <c r="L26" s="204"/>
      <c r="M26" s="204"/>
      <c r="N26" s="312"/>
      <c r="O26" s="205"/>
      <c r="P26" s="205"/>
      <c r="Q26" s="205"/>
      <c r="R26" s="206"/>
      <c r="S26" s="204"/>
      <c r="T26" s="204"/>
      <c r="U26" s="204"/>
      <c r="V26" s="204"/>
      <c r="W26" s="204"/>
      <c r="X26" s="204"/>
      <c r="AC26" s="204"/>
      <c r="AD26" s="204"/>
      <c r="AE26" s="207"/>
      <c r="AF26" s="204"/>
      <c r="AG26" s="204"/>
      <c r="AH26" s="204"/>
      <c r="AI26" s="204"/>
      <c r="AJ26" s="312"/>
      <c r="AK26" s="204"/>
      <c r="AL26" s="204"/>
      <c r="AM26" s="204"/>
      <c r="AN26" s="204"/>
      <c r="AO26" s="204"/>
      <c r="AP26" s="204"/>
      <c r="AQ26" s="204"/>
      <c r="AR26" s="204"/>
      <c r="AS26" s="312"/>
    </row>
    <row r="27" spans="5:45">
      <c r="E27" s="204"/>
      <c r="F27" s="204"/>
      <c r="G27" s="204"/>
      <c r="H27" s="204"/>
      <c r="I27" s="204"/>
      <c r="J27" s="204"/>
      <c r="K27" s="204"/>
      <c r="L27" s="204"/>
      <c r="M27" s="204"/>
      <c r="N27" s="312"/>
      <c r="O27" s="205"/>
      <c r="P27" s="205"/>
      <c r="Q27" s="205"/>
      <c r="R27" s="206"/>
      <c r="S27" s="204"/>
      <c r="T27" s="204"/>
      <c r="U27" s="204"/>
      <c r="V27" s="204"/>
      <c r="W27" s="204"/>
      <c r="X27" s="204"/>
      <c r="AC27" s="204"/>
      <c r="AD27" s="204"/>
      <c r="AE27" s="207"/>
      <c r="AF27" s="204"/>
      <c r="AG27" s="204"/>
      <c r="AH27" s="204"/>
      <c r="AI27" s="204"/>
      <c r="AJ27" s="312"/>
      <c r="AK27" s="204"/>
      <c r="AL27" s="204"/>
      <c r="AM27" s="204"/>
      <c r="AN27" s="204"/>
      <c r="AO27" s="204"/>
      <c r="AP27" s="204"/>
      <c r="AQ27" s="204"/>
      <c r="AR27" s="204"/>
      <c r="AS27" s="312"/>
    </row>
    <row r="28" spans="5:45">
      <c r="E28" s="204"/>
      <c r="F28" s="204"/>
      <c r="G28" s="204"/>
      <c r="H28" s="204"/>
      <c r="I28" s="204"/>
      <c r="J28" s="204"/>
      <c r="K28" s="204"/>
      <c r="L28" s="204"/>
      <c r="M28" s="204"/>
      <c r="N28" s="312"/>
      <c r="O28" s="205"/>
      <c r="P28" s="205"/>
      <c r="Q28" s="205"/>
      <c r="R28" s="206"/>
      <c r="S28" s="204"/>
      <c r="T28" s="204"/>
      <c r="U28" s="204"/>
      <c r="V28" s="204"/>
      <c r="W28" s="204"/>
      <c r="X28" s="204"/>
      <c r="AC28" s="204"/>
      <c r="AD28" s="204"/>
      <c r="AE28" s="207"/>
      <c r="AF28" s="204"/>
      <c r="AG28" s="204"/>
      <c r="AH28" s="204"/>
      <c r="AI28" s="204"/>
      <c r="AJ28" s="312"/>
      <c r="AK28" s="204"/>
      <c r="AL28" s="204"/>
      <c r="AM28" s="204"/>
      <c r="AN28" s="204"/>
      <c r="AO28" s="204"/>
      <c r="AP28" s="204"/>
      <c r="AQ28" s="204"/>
      <c r="AR28" s="204"/>
      <c r="AS28" s="312"/>
    </row>
    <row r="29" spans="5:45">
      <c r="E29" s="204"/>
      <c r="F29" s="204"/>
      <c r="G29" s="204"/>
      <c r="H29" s="204"/>
      <c r="I29" s="204"/>
      <c r="J29" s="204"/>
      <c r="K29" s="204"/>
      <c r="L29" s="204"/>
      <c r="M29" s="204"/>
      <c r="N29" s="312"/>
      <c r="O29" s="205"/>
      <c r="P29" s="205"/>
      <c r="Q29" s="205"/>
      <c r="R29" s="206"/>
      <c r="S29" s="204"/>
      <c r="T29" s="204"/>
      <c r="U29" s="204"/>
      <c r="V29" s="204"/>
      <c r="W29" s="204"/>
      <c r="X29" s="204"/>
      <c r="AC29" s="204"/>
      <c r="AD29" s="204"/>
      <c r="AE29" s="207"/>
      <c r="AF29" s="204"/>
      <c r="AG29" s="204"/>
      <c r="AH29" s="204"/>
      <c r="AI29" s="204"/>
      <c r="AJ29" s="312"/>
      <c r="AK29" s="204"/>
      <c r="AL29" s="204"/>
      <c r="AM29" s="204"/>
      <c r="AN29" s="204"/>
      <c r="AO29" s="204"/>
      <c r="AP29" s="204"/>
      <c r="AQ29" s="204"/>
      <c r="AR29" s="204"/>
      <c r="AS29" s="312"/>
    </row>
    <row r="30" spans="5:45">
      <c r="E30" s="204"/>
      <c r="F30" s="204"/>
      <c r="G30" s="204"/>
      <c r="H30" s="204"/>
      <c r="I30" s="204"/>
      <c r="J30" s="204"/>
      <c r="K30" s="204"/>
      <c r="L30" s="204"/>
      <c r="M30" s="204"/>
      <c r="N30" s="312"/>
      <c r="O30" s="205"/>
      <c r="P30" s="205"/>
      <c r="Q30" s="205"/>
      <c r="R30" s="206"/>
      <c r="S30" s="204"/>
      <c r="T30" s="204"/>
      <c r="U30" s="204"/>
      <c r="V30" s="204"/>
      <c r="W30" s="204"/>
      <c r="X30" s="204"/>
      <c r="AC30" s="204"/>
      <c r="AD30" s="204"/>
      <c r="AE30" s="207"/>
      <c r="AF30" s="204"/>
      <c r="AG30" s="204"/>
      <c r="AH30" s="204"/>
      <c r="AI30" s="204"/>
      <c r="AJ30" s="312"/>
      <c r="AK30" s="204"/>
      <c r="AL30" s="204"/>
      <c r="AM30" s="204"/>
      <c r="AN30" s="204"/>
      <c r="AO30" s="204"/>
      <c r="AP30" s="204"/>
      <c r="AQ30" s="204"/>
      <c r="AR30" s="204"/>
      <c r="AS30" s="312"/>
    </row>
    <row r="31" spans="5:45">
      <c r="E31" s="204"/>
      <c r="F31" s="204"/>
      <c r="G31" s="204"/>
      <c r="H31" s="204"/>
      <c r="I31" s="204"/>
      <c r="J31" s="204"/>
      <c r="K31" s="204"/>
      <c r="L31" s="204"/>
      <c r="M31" s="204"/>
      <c r="N31" s="312"/>
      <c r="O31" s="205"/>
      <c r="P31" s="205"/>
      <c r="Q31" s="205"/>
      <c r="R31" s="206"/>
      <c r="S31" s="204"/>
      <c r="T31" s="204"/>
      <c r="U31" s="204"/>
      <c r="V31" s="204"/>
      <c r="W31" s="204"/>
      <c r="X31" s="204"/>
      <c r="AC31" s="204"/>
      <c r="AD31" s="204"/>
      <c r="AE31" s="207"/>
      <c r="AF31" s="204"/>
      <c r="AG31" s="204"/>
      <c r="AH31" s="204"/>
      <c r="AI31" s="204"/>
      <c r="AJ31" s="312"/>
      <c r="AK31" s="204"/>
      <c r="AL31" s="204"/>
      <c r="AM31" s="204"/>
      <c r="AN31" s="204"/>
      <c r="AO31" s="204"/>
      <c r="AP31" s="204"/>
      <c r="AQ31" s="204"/>
      <c r="AR31" s="204"/>
      <c r="AS31" s="312"/>
    </row>
    <row r="32" spans="5:45">
      <c r="E32" s="204"/>
      <c r="F32" s="204"/>
      <c r="G32" s="204"/>
      <c r="H32" s="204"/>
      <c r="I32" s="204"/>
      <c r="J32" s="204"/>
      <c r="K32" s="204"/>
      <c r="L32" s="204"/>
      <c r="M32" s="204"/>
      <c r="N32" s="312"/>
      <c r="O32" s="205"/>
      <c r="P32" s="205"/>
      <c r="Q32" s="205"/>
      <c r="R32" s="206"/>
      <c r="S32" s="204"/>
      <c r="T32" s="204"/>
      <c r="U32" s="204"/>
      <c r="V32" s="204"/>
      <c r="W32" s="204"/>
      <c r="X32" s="204"/>
      <c r="AC32" s="204"/>
      <c r="AD32" s="204"/>
      <c r="AE32" s="207"/>
      <c r="AF32" s="204"/>
      <c r="AG32" s="204"/>
      <c r="AH32" s="204"/>
      <c r="AI32" s="204"/>
      <c r="AJ32" s="312"/>
      <c r="AK32" s="204"/>
      <c r="AL32" s="204"/>
      <c r="AM32" s="204"/>
      <c r="AN32" s="204"/>
      <c r="AO32" s="204"/>
      <c r="AP32" s="204"/>
      <c r="AQ32" s="204"/>
      <c r="AR32" s="204"/>
      <c r="AS32" s="312"/>
    </row>
    <row r="33" spans="5:45">
      <c r="E33" s="204"/>
      <c r="F33" s="204"/>
      <c r="G33" s="204"/>
      <c r="H33" s="204"/>
      <c r="I33" s="204"/>
      <c r="J33" s="204"/>
      <c r="K33" s="204"/>
      <c r="L33" s="204"/>
      <c r="M33" s="204"/>
      <c r="N33" s="312"/>
      <c r="O33" s="205"/>
      <c r="P33" s="205"/>
      <c r="Q33" s="205"/>
      <c r="R33" s="206"/>
      <c r="S33" s="204"/>
      <c r="T33" s="204"/>
      <c r="U33" s="204"/>
      <c r="V33" s="204"/>
      <c r="W33" s="204"/>
      <c r="X33" s="204"/>
      <c r="AC33" s="204"/>
      <c r="AD33" s="204"/>
      <c r="AE33" s="207"/>
      <c r="AF33" s="204"/>
      <c r="AG33" s="204"/>
      <c r="AH33" s="204"/>
      <c r="AI33" s="204"/>
      <c r="AJ33" s="312"/>
      <c r="AK33" s="204"/>
      <c r="AL33" s="204"/>
      <c r="AM33" s="204"/>
      <c r="AN33" s="204"/>
      <c r="AO33" s="204"/>
      <c r="AP33" s="204"/>
      <c r="AQ33" s="204"/>
      <c r="AR33" s="204"/>
      <c r="AS33" s="312"/>
    </row>
    <row r="34" spans="5:45">
      <c r="E34" s="204"/>
      <c r="F34" s="204"/>
      <c r="G34" s="204"/>
      <c r="H34" s="204"/>
      <c r="I34" s="204"/>
      <c r="J34" s="204"/>
      <c r="K34" s="204"/>
      <c r="L34" s="204"/>
      <c r="M34" s="204"/>
      <c r="N34" s="312"/>
      <c r="O34" s="205"/>
      <c r="P34" s="205"/>
      <c r="Q34" s="205"/>
      <c r="R34" s="206"/>
      <c r="S34" s="204"/>
      <c r="T34" s="204"/>
      <c r="U34" s="204"/>
      <c r="V34" s="204"/>
      <c r="W34" s="204"/>
      <c r="X34" s="204"/>
      <c r="AC34" s="204"/>
      <c r="AD34" s="204"/>
      <c r="AE34" s="207"/>
      <c r="AF34" s="204"/>
      <c r="AG34" s="204"/>
      <c r="AH34" s="204"/>
      <c r="AI34" s="204"/>
      <c r="AJ34" s="312"/>
      <c r="AK34" s="204"/>
      <c r="AL34" s="204"/>
      <c r="AM34" s="204"/>
      <c r="AN34" s="204"/>
      <c r="AO34" s="204"/>
      <c r="AP34" s="204"/>
      <c r="AQ34" s="204"/>
      <c r="AR34" s="204"/>
      <c r="AS34" s="312"/>
    </row>
    <row r="35" spans="5:45">
      <c r="E35" s="204"/>
      <c r="F35" s="204"/>
      <c r="G35" s="204"/>
      <c r="H35" s="204"/>
      <c r="I35" s="204"/>
      <c r="J35" s="204"/>
      <c r="K35" s="204"/>
      <c r="L35" s="204"/>
      <c r="M35" s="204"/>
      <c r="N35" s="312"/>
      <c r="O35" s="205"/>
      <c r="P35" s="205"/>
      <c r="Q35" s="205"/>
      <c r="R35" s="206"/>
      <c r="S35" s="204"/>
      <c r="T35" s="204"/>
      <c r="U35" s="204"/>
      <c r="V35" s="204"/>
      <c r="W35" s="204"/>
      <c r="X35" s="204"/>
      <c r="AC35" s="204"/>
      <c r="AD35" s="204"/>
      <c r="AE35" s="207"/>
      <c r="AF35" s="204"/>
      <c r="AG35" s="204"/>
      <c r="AH35" s="204"/>
      <c r="AI35" s="204"/>
      <c r="AJ35" s="312"/>
      <c r="AK35" s="204"/>
      <c r="AL35" s="204"/>
      <c r="AM35" s="204"/>
      <c r="AN35" s="204"/>
      <c r="AO35" s="204"/>
      <c r="AP35" s="204"/>
      <c r="AQ35" s="204"/>
      <c r="AR35" s="204"/>
      <c r="AS35" s="312"/>
    </row>
    <row r="36" spans="5:45">
      <c r="E36" s="204"/>
      <c r="F36" s="204"/>
      <c r="G36" s="204"/>
      <c r="H36" s="204"/>
      <c r="I36" s="204"/>
      <c r="J36" s="204"/>
      <c r="K36" s="204"/>
      <c r="L36" s="204"/>
      <c r="M36" s="204"/>
      <c r="N36" s="312"/>
      <c r="O36" s="205"/>
      <c r="P36" s="205"/>
      <c r="Q36" s="205"/>
      <c r="R36" s="206"/>
      <c r="S36" s="204"/>
      <c r="T36" s="204"/>
      <c r="U36" s="204"/>
      <c r="V36" s="204"/>
      <c r="W36" s="204"/>
      <c r="X36" s="204"/>
      <c r="AC36" s="204"/>
      <c r="AD36" s="204"/>
      <c r="AE36" s="207"/>
      <c r="AF36" s="204"/>
      <c r="AG36" s="204"/>
      <c r="AH36" s="204"/>
      <c r="AI36" s="204"/>
      <c r="AJ36" s="312"/>
      <c r="AK36" s="204"/>
      <c r="AL36" s="204"/>
      <c r="AM36" s="204"/>
      <c r="AN36" s="204"/>
      <c r="AO36" s="204"/>
      <c r="AP36" s="204"/>
      <c r="AQ36" s="204"/>
      <c r="AR36" s="204"/>
      <c r="AS36" s="312"/>
    </row>
    <row r="37" spans="5:45">
      <c r="E37" s="204"/>
      <c r="F37" s="204"/>
      <c r="G37" s="204"/>
      <c r="H37" s="204"/>
      <c r="I37" s="204"/>
      <c r="J37" s="204"/>
      <c r="K37" s="204"/>
      <c r="L37" s="204"/>
      <c r="M37" s="204"/>
      <c r="N37" s="312"/>
      <c r="O37" s="205"/>
      <c r="P37" s="205"/>
      <c r="Q37" s="205"/>
      <c r="R37" s="206"/>
      <c r="S37" s="204"/>
      <c r="T37" s="204"/>
      <c r="U37" s="204"/>
      <c r="V37" s="204"/>
      <c r="W37" s="204"/>
      <c r="X37" s="204"/>
      <c r="AC37" s="204"/>
      <c r="AD37" s="204"/>
      <c r="AE37" s="207"/>
      <c r="AF37" s="204"/>
      <c r="AG37" s="204"/>
      <c r="AH37" s="204"/>
      <c r="AI37" s="204"/>
      <c r="AJ37" s="312"/>
      <c r="AK37" s="204"/>
      <c r="AL37" s="204"/>
      <c r="AM37" s="204"/>
      <c r="AN37" s="204"/>
      <c r="AO37" s="204"/>
      <c r="AP37" s="204"/>
      <c r="AQ37" s="204"/>
      <c r="AR37" s="204"/>
      <c r="AS37" s="312"/>
    </row>
    <row r="38" spans="5:45">
      <c r="E38" s="204"/>
      <c r="F38" s="204"/>
      <c r="G38" s="204"/>
      <c r="H38" s="204"/>
      <c r="I38" s="204"/>
      <c r="J38" s="204"/>
      <c r="K38" s="204"/>
      <c r="L38" s="204"/>
      <c r="M38" s="204"/>
      <c r="N38" s="312"/>
      <c r="O38" s="205"/>
      <c r="P38" s="205"/>
      <c r="Q38" s="205"/>
      <c r="R38" s="206"/>
      <c r="S38" s="204"/>
      <c r="T38" s="204"/>
      <c r="U38" s="204"/>
      <c r="V38" s="204"/>
      <c r="W38" s="204"/>
      <c r="X38" s="204"/>
      <c r="AC38" s="204"/>
      <c r="AD38" s="204"/>
      <c r="AE38" s="207"/>
      <c r="AF38" s="204"/>
      <c r="AG38" s="204"/>
      <c r="AH38" s="204"/>
      <c r="AI38" s="204"/>
      <c r="AJ38" s="312"/>
      <c r="AK38" s="204"/>
      <c r="AL38" s="204"/>
      <c r="AM38" s="204"/>
      <c r="AN38" s="204"/>
      <c r="AO38" s="204"/>
      <c r="AP38" s="204"/>
      <c r="AQ38" s="204"/>
      <c r="AR38" s="204"/>
      <c r="AS38" s="312"/>
    </row>
    <row r="39" spans="5:45">
      <c r="E39" s="204"/>
      <c r="F39" s="204"/>
      <c r="G39" s="204"/>
      <c r="H39" s="204"/>
      <c r="I39" s="204"/>
      <c r="J39" s="204"/>
      <c r="K39" s="204"/>
      <c r="L39" s="204"/>
      <c r="M39" s="204"/>
      <c r="N39" s="312"/>
      <c r="O39" s="205"/>
      <c r="P39" s="205"/>
      <c r="Q39" s="205"/>
      <c r="R39" s="206"/>
      <c r="S39" s="204"/>
      <c r="T39" s="204"/>
      <c r="U39" s="204"/>
      <c r="V39" s="204"/>
      <c r="W39" s="204"/>
      <c r="X39" s="204"/>
      <c r="AC39" s="204"/>
      <c r="AD39" s="204"/>
      <c r="AE39" s="207"/>
      <c r="AF39" s="204"/>
      <c r="AG39" s="204"/>
      <c r="AH39" s="204"/>
      <c r="AI39" s="204"/>
      <c r="AJ39" s="312"/>
      <c r="AK39" s="204"/>
      <c r="AL39" s="204"/>
      <c r="AM39" s="204"/>
      <c r="AN39" s="204"/>
      <c r="AO39" s="204"/>
      <c r="AP39" s="204"/>
      <c r="AQ39" s="204"/>
      <c r="AR39" s="204"/>
      <c r="AS39" s="312"/>
    </row>
    <row r="40" spans="5:45">
      <c r="E40" s="204"/>
      <c r="F40" s="204"/>
      <c r="G40" s="204"/>
      <c r="H40" s="204"/>
      <c r="I40" s="204"/>
      <c r="J40" s="204"/>
      <c r="K40" s="204"/>
      <c r="L40" s="204"/>
      <c r="M40" s="204"/>
      <c r="N40" s="312"/>
      <c r="O40" s="205"/>
      <c r="P40" s="205"/>
      <c r="Q40" s="205"/>
      <c r="R40" s="206"/>
      <c r="S40" s="204"/>
      <c r="T40" s="204"/>
      <c r="U40" s="204"/>
      <c r="V40" s="204"/>
      <c r="W40" s="204"/>
      <c r="X40" s="204"/>
      <c r="AC40" s="204"/>
      <c r="AD40" s="204"/>
      <c r="AE40" s="207"/>
      <c r="AF40" s="204"/>
      <c r="AG40" s="204"/>
      <c r="AH40" s="204"/>
      <c r="AI40" s="204"/>
      <c r="AJ40" s="312"/>
      <c r="AK40" s="204"/>
      <c r="AL40" s="204"/>
      <c r="AM40" s="204"/>
      <c r="AN40" s="204"/>
      <c r="AO40" s="204"/>
      <c r="AP40" s="204"/>
      <c r="AQ40" s="204"/>
      <c r="AR40" s="204"/>
      <c r="AS40" s="312"/>
    </row>
    <row r="41" spans="5:45">
      <c r="E41" s="204"/>
      <c r="F41" s="204"/>
      <c r="G41" s="204"/>
      <c r="H41" s="204"/>
      <c r="I41" s="204"/>
      <c r="J41" s="204"/>
      <c r="K41" s="204"/>
      <c r="L41" s="204"/>
      <c r="M41" s="204"/>
      <c r="N41" s="312"/>
      <c r="O41" s="205"/>
      <c r="P41" s="205"/>
      <c r="Q41" s="205"/>
      <c r="R41" s="206"/>
      <c r="S41" s="204"/>
      <c r="T41" s="204"/>
      <c r="U41" s="204"/>
      <c r="V41" s="204"/>
      <c r="W41" s="204"/>
      <c r="X41" s="204"/>
      <c r="AC41" s="204"/>
      <c r="AD41" s="204"/>
      <c r="AE41" s="207"/>
      <c r="AF41" s="204"/>
      <c r="AG41" s="204"/>
      <c r="AH41" s="204"/>
      <c r="AI41" s="204"/>
      <c r="AJ41" s="312"/>
      <c r="AK41" s="204"/>
      <c r="AL41" s="204"/>
      <c r="AM41" s="204"/>
      <c r="AN41" s="204"/>
      <c r="AO41" s="204"/>
      <c r="AP41" s="204"/>
      <c r="AQ41" s="204"/>
      <c r="AR41" s="204"/>
      <c r="AS41" s="312"/>
    </row>
    <row r="42" spans="5:45">
      <c r="E42" s="204"/>
      <c r="F42" s="204"/>
      <c r="G42" s="204"/>
      <c r="H42" s="204"/>
      <c r="I42" s="204"/>
      <c r="J42" s="204"/>
      <c r="K42" s="204"/>
      <c r="L42" s="204"/>
      <c r="M42" s="204"/>
      <c r="N42" s="312"/>
      <c r="O42" s="205"/>
      <c r="P42" s="205"/>
      <c r="Q42" s="205"/>
      <c r="R42" s="206"/>
      <c r="S42" s="204"/>
      <c r="T42" s="204"/>
      <c r="U42" s="204"/>
      <c r="V42" s="204"/>
      <c r="W42" s="204"/>
      <c r="X42" s="204"/>
      <c r="AC42" s="204"/>
      <c r="AD42" s="204"/>
      <c r="AE42" s="207"/>
      <c r="AF42" s="204"/>
      <c r="AG42" s="204"/>
      <c r="AH42" s="204"/>
      <c r="AI42" s="204"/>
      <c r="AJ42" s="312"/>
      <c r="AK42" s="204"/>
      <c r="AL42" s="204"/>
      <c r="AM42" s="204"/>
      <c r="AN42" s="204"/>
      <c r="AO42" s="204"/>
      <c r="AP42" s="204"/>
      <c r="AQ42" s="204"/>
      <c r="AR42" s="204"/>
      <c r="AS42" s="312"/>
    </row>
    <row r="43" spans="5:45">
      <c r="E43" s="204"/>
      <c r="F43" s="204"/>
      <c r="G43" s="204"/>
      <c r="H43" s="204"/>
      <c r="I43" s="204"/>
      <c r="J43" s="204"/>
      <c r="K43" s="204"/>
      <c r="L43" s="204"/>
      <c r="M43" s="204"/>
      <c r="N43" s="312"/>
      <c r="O43" s="205"/>
      <c r="P43" s="205"/>
      <c r="Q43" s="205"/>
      <c r="R43" s="206"/>
      <c r="S43" s="204"/>
      <c r="T43" s="204"/>
      <c r="U43" s="204"/>
      <c r="V43" s="204"/>
      <c r="W43" s="204"/>
      <c r="X43" s="204"/>
      <c r="AC43" s="204"/>
      <c r="AD43" s="204"/>
      <c r="AE43" s="207"/>
      <c r="AF43" s="204"/>
      <c r="AG43" s="204"/>
      <c r="AH43" s="204"/>
      <c r="AI43" s="204"/>
      <c r="AJ43" s="312"/>
      <c r="AK43" s="204"/>
      <c r="AL43" s="204"/>
      <c r="AM43" s="204"/>
      <c r="AN43" s="204"/>
      <c r="AO43" s="204"/>
      <c r="AP43" s="204"/>
      <c r="AQ43" s="204"/>
      <c r="AR43" s="204"/>
      <c r="AS43" s="312"/>
    </row>
    <row r="44" spans="5:45">
      <c r="E44" s="204"/>
      <c r="F44" s="204"/>
      <c r="G44" s="204"/>
      <c r="H44" s="204"/>
      <c r="I44" s="204"/>
      <c r="J44" s="204"/>
      <c r="K44" s="204"/>
      <c r="L44" s="204"/>
      <c r="M44" s="204"/>
      <c r="N44" s="312"/>
      <c r="O44" s="205"/>
      <c r="P44" s="205"/>
      <c r="Q44" s="205"/>
      <c r="R44" s="206"/>
      <c r="S44" s="204"/>
      <c r="T44" s="204"/>
      <c r="U44" s="204"/>
      <c r="V44" s="204"/>
      <c r="W44" s="204"/>
      <c r="X44" s="204"/>
      <c r="AC44" s="204"/>
      <c r="AD44" s="204"/>
      <c r="AE44" s="207"/>
      <c r="AF44" s="204"/>
      <c r="AG44" s="204"/>
      <c r="AH44" s="204"/>
      <c r="AI44" s="204"/>
      <c r="AJ44" s="312"/>
      <c r="AK44" s="204"/>
      <c r="AL44" s="204"/>
      <c r="AM44" s="204"/>
      <c r="AN44" s="204"/>
      <c r="AO44" s="204"/>
      <c r="AP44" s="204"/>
      <c r="AQ44" s="204"/>
      <c r="AR44" s="204"/>
      <c r="AS44" s="312"/>
    </row>
    <row r="45" spans="5:45">
      <c r="E45" s="204"/>
      <c r="F45" s="204"/>
      <c r="G45" s="204"/>
      <c r="H45" s="204"/>
      <c r="I45" s="204"/>
      <c r="J45" s="204"/>
      <c r="K45" s="204"/>
      <c r="L45" s="204"/>
      <c r="M45" s="204"/>
      <c r="N45" s="312"/>
      <c r="O45" s="205"/>
      <c r="P45" s="205"/>
      <c r="Q45" s="205"/>
      <c r="R45" s="206"/>
      <c r="S45" s="204"/>
      <c r="T45" s="204"/>
      <c r="U45" s="204"/>
      <c r="V45" s="204"/>
      <c r="W45" s="204"/>
      <c r="X45" s="204"/>
      <c r="AC45" s="204"/>
      <c r="AD45" s="204"/>
      <c r="AE45" s="207"/>
      <c r="AF45" s="204"/>
      <c r="AG45" s="204"/>
      <c r="AH45" s="204"/>
      <c r="AI45" s="204"/>
      <c r="AJ45" s="312"/>
      <c r="AK45" s="204"/>
      <c r="AL45" s="204"/>
      <c r="AM45" s="204"/>
      <c r="AN45" s="204"/>
      <c r="AO45" s="204"/>
      <c r="AP45" s="204"/>
      <c r="AQ45" s="204"/>
      <c r="AR45" s="204"/>
      <c r="AS45" s="312"/>
    </row>
    <row r="46" spans="5:45">
      <c r="E46" s="204"/>
      <c r="F46" s="204"/>
      <c r="G46" s="204"/>
      <c r="H46" s="204"/>
      <c r="I46" s="204"/>
      <c r="J46" s="204"/>
      <c r="K46" s="204"/>
      <c r="L46" s="204"/>
      <c r="M46" s="204"/>
      <c r="N46" s="312"/>
      <c r="O46" s="205"/>
      <c r="P46" s="205"/>
      <c r="Q46" s="205"/>
      <c r="R46" s="206"/>
      <c r="S46" s="204"/>
      <c r="T46" s="204"/>
      <c r="U46" s="204"/>
      <c r="V46" s="204"/>
      <c r="W46" s="204"/>
      <c r="X46" s="204"/>
      <c r="AC46" s="204"/>
      <c r="AD46" s="204"/>
      <c r="AE46" s="207"/>
      <c r="AF46" s="204"/>
      <c r="AG46" s="204"/>
      <c r="AH46" s="204"/>
      <c r="AI46" s="204"/>
      <c r="AJ46" s="312"/>
      <c r="AK46" s="204"/>
      <c r="AL46" s="204"/>
      <c r="AM46" s="204"/>
      <c r="AN46" s="204"/>
      <c r="AO46" s="204"/>
      <c r="AP46" s="204"/>
      <c r="AQ46" s="204"/>
      <c r="AR46" s="204"/>
      <c r="AS46" s="312"/>
    </row>
    <row r="47" spans="5:45">
      <c r="E47" s="204"/>
      <c r="F47" s="204"/>
      <c r="G47" s="204"/>
      <c r="H47" s="204"/>
      <c r="I47" s="204"/>
      <c r="J47" s="204"/>
      <c r="K47" s="204"/>
      <c r="L47" s="204"/>
      <c r="M47" s="204"/>
      <c r="N47" s="312"/>
      <c r="O47" s="205"/>
      <c r="P47" s="205"/>
      <c r="Q47" s="205"/>
      <c r="R47" s="206"/>
      <c r="S47" s="204"/>
      <c r="T47" s="204"/>
      <c r="U47" s="204"/>
      <c r="V47" s="204"/>
      <c r="W47" s="204"/>
      <c r="X47" s="204"/>
      <c r="AC47" s="204"/>
      <c r="AD47" s="204"/>
      <c r="AE47" s="207"/>
      <c r="AF47" s="204"/>
      <c r="AG47" s="204"/>
      <c r="AH47" s="204"/>
      <c r="AI47" s="204"/>
      <c r="AJ47" s="312"/>
      <c r="AK47" s="204"/>
      <c r="AL47" s="204"/>
      <c r="AM47" s="204"/>
      <c r="AN47" s="204"/>
      <c r="AO47" s="204"/>
      <c r="AP47" s="204"/>
      <c r="AQ47" s="204"/>
      <c r="AR47" s="204"/>
      <c r="AS47" s="312"/>
    </row>
    <row r="48" spans="5:45">
      <c r="E48" s="204"/>
      <c r="F48" s="204"/>
      <c r="G48" s="204"/>
      <c r="H48" s="204"/>
      <c r="I48" s="204"/>
      <c r="J48" s="204"/>
      <c r="K48" s="204"/>
      <c r="L48" s="204"/>
      <c r="M48" s="204"/>
      <c r="N48" s="312"/>
      <c r="O48" s="205"/>
      <c r="P48" s="205"/>
      <c r="Q48" s="205"/>
      <c r="R48" s="206"/>
      <c r="S48" s="204"/>
      <c r="T48" s="204"/>
      <c r="U48" s="204"/>
      <c r="V48" s="204"/>
      <c r="W48" s="204"/>
      <c r="X48" s="204"/>
      <c r="AC48" s="204"/>
      <c r="AD48" s="204"/>
      <c r="AE48" s="207"/>
      <c r="AF48" s="204"/>
      <c r="AG48" s="204"/>
      <c r="AH48" s="204"/>
      <c r="AI48" s="204"/>
      <c r="AJ48" s="312"/>
      <c r="AK48" s="204"/>
      <c r="AL48" s="204"/>
      <c r="AM48" s="204"/>
      <c r="AN48" s="204"/>
      <c r="AO48" s="204"/>
      <c r="AP48" s="204"/>
      <c r="AQ48" s="204"/>
      <c r="AR48" s="204"/>
      <c r="AS48" s="312"/>
    </row>
    <row r="49" spans="5:45">
      <c r="E49" s="204"/>
      <c r="F49" s="204"/>
      <c r="G49" s="204"/>
      <c r="H49" s="204"/>
      <c r="I49" s="204"/>
      <c r="J49" s="204"/>
      <c r="K49" s="204"/>
      <c r="L49" s="204"/>
      <c r="M49" s="204"/>
      <c r="N49" s="312"/>
      <c r="O49" s="205"/>
      <c r="P49" s="205"/>
      <c r="Q49" s="205"/>
      <c r="R49" s="206"/>
      <c r="S49" s="204"/>
      <c r="T49" s="204"/>
      <c r="U49" s="204"/>
      <c r="V49" s="204"/>
      <c r="W49" s="204"/>
      <c r="X49" s="204"/>
      <c r="AC49" s="204"/>
      <c r="AD49" s="204"/>
      <c r="AE49" s="207"/>
      <c r="AF49" s="204"/>
      <c r="AG49" s="204"/>
      <c r="AH49" s="204"/>
      <c r="AI49" s="204"/>
      <c r="AJ49" s="312"/>
      <c r="AK49" s="204"/>
      <c r="AL49" s="204"/>
      <c r="AM49" s="204"/>
      <c r="AN49" s="204"/>
      <c r="AO49" s="204"/>
      <c r="AP49" s="204"/>
      <c r="AQ49" s="204"/>
      <c r="AR49" s="204"/>
      <c r="AS49" s="312"/>
    </row>
    <row r="50" spans="5:45">
      <c r="E50" s="204"/>
      <c r="F50" s="204"/>
      <c r="G50" s="204"/>
      <c r="H50" s="204"/>
      <c r="I50" s="204"/>
      <c r="J50" s="204"/>
      <c r="K50" s="204"/>
      <c r="L50" s="204"/>
      <c r="M50" s="204"/>
      <c r="N50" s="312"/>
      <c r="O50" s="205"/>
      <c r="P50" s="205"/>
      <c r="Q50" s="205"/>
      <c r="R50" s="206"/>
      <c r="S50" s="204"/>
      <c r="T50" s="204"/>
      <c r="U50" s="204"/>
      <c r="V50" s="204"/>
      <c r="W50" s="204"/>
      <c r="X50" s="204"/>
      <c r="AC50" s="204"/>
      <c r="AD50" s="204"/>
      <c r="AE50" s="207"/>
      <c r="AF50" s="204"/>
      <c r="AG50" s="204"/>
      <c r="AH50" s="204"/>
      <c r="AI50" s="204"/>
      <c r="AJ50" s="312"/>
      <c r="AK50" s="204"/>
      <c r="AL50" s="204"/>
      <c r="AM50" s="204"/>
      <c r="AN50" s="204"/>
      <c r="AO50" s="204"/>
      <c r="AP50" s="204"/>
      <c r="AQ50" s="204"/>
      <c r="AR50" s="204"/>
      <c r="AS50" s="312"/>
    </row>
    <row r="51" spans="5:45">
      <c r="E51" s="204"/>
      <c r="F51" s="204"/>
      <c r="G51" s="204"/>
      <c r="H51" s="204"/>
      <c r="I51" s="204"/>
      <c r="J51" s="204"/>
      <c r="K51" s="204"/>
      <c r="L51" s="204"/>
      <c r="M51" s="204"/>
      <c r="N51" s="312"/>
      <c r="O51" s="205"/>
      <c r="P51" s="205"/>
      <c r="Q51" s="205"/>
      <c r="R51" s="206"/>
      <c r="S51" s="204"/>
      <c r="T51" s="204"/>
      <c r="U51" s="204"/>
      <c r="V51" s="204"/>
      <c r="W51" s="204"/>
      <c r="X51" s="204"/>
      <c r="AC51" s="204"/>
      <c r="AD51" s="204"/>
      <c r="AE51" s="207"/>
      <c r="AF51" s="204"/>
      <c r="AG51" s="204"/>
      <c r="AH51" s="204"/>
      <c r="AI51" s="204"/>
      <c r="AJ51" s="312"/>
      <c r="AK51" s="204"/>
      <c r="AL51" s="204"/>
      <c r="AM51" s="204"/>
      <c r="AN51" s="204"/>
      <c r="AO51" s="204"/>
      <c r="AP51" s="204"/>
      <c r="AQ51" s="204"/>
      <c r="AR51" s="204"/>
      <c r="AS51" s="312"/>
    </row>
    <row r="52" spans="5:45">
      <c r="E52" s="204"/>
      <c r="F52" s="204"/>
      <c r="G52" s="204"/>
      <c r="H52" s="204"/>
      <c r="I52" s="204"/>
      <c r="J52" s="204"/>
      <c r="K52" s="204"/>
      <c r="L52" s="204"/>
      <c r="M52" s="204"/>
      <c r="N52" s="312"/>
      <c r="O52" s="205"/>
      <c r="P52" s="205"/>
      <c r="Q52" s="205"/>
      <c r="R52" s="206"/>
      <c r="S52" s="204"/>
      <c r="T52" s="204"/>
      <c r="U52" s="204"/>
      <c r="V52" s="204"/>
      <c r="W52" s="204"/>
      <c r="X52" s="204"/>
      <c r="AC52" s="204"/>
      <c r="AD52" s="204"/>
      <c r="AE52" s="207"/>
      <c r="AF52" s="204"/>
      <c r="AG52" s="204"/>
      <c r="AH52" s="204"/>
      <c r="AI52" s="204"/>
      <c r="AJ52" s="312"/>
      <c r="AK52" s="204"/>
      <c r="AL52" s="204"/>
      <c r="AM52" s="204"/>
      <c r="AN52" s="204"/>
      <c r="AO52" s="204"/>
      <c r="AP52" s="204"/>
      <c r="AQ52" s="204"/>
      <c r="AR52" s="204"/>
      <c r="AS52" s="312"/>
    </row>
    <row r="53" spans="5:45">
      <c r="E53" s="204"/>
      <c r="F53" s="204"/>
      <c r="G53" s="204"/>
      <c r="H53" s="204"/>
      <c r="I53" s="204"/>
      <c r="J53" s="204"/>
      <c r="K53" s="204"/>
      <c r="L53" s="204"/>
      <c r="M53" s="204"/>
      <c r="N53" s="312"/>
      <c r="O53" s="205"/>
      <c r="P53" s="205"/>
      <c r="Q53" s="205"/>
      <c r="R53" s="206"/>
      <c r="S53" s="204"/>
      <c r="T53" s="204"/>
      <c r="U53" s="204"/>
      <c r="V53" s="204"/>
      <c r="W53" s="204"/>
      <c r="X53" s="204"/>
      <c r="AC53" s="204"/>
      <c r="AD53" s="204"/>
      <c r="AE53" s="207"/>
      <c r="AF53" s="204"/>
      <c r="AG53" s="204"/>
      <c r="AH53" s="204"/>
      <c r="AI53" s="204"/>
      <c r="AJ53" s="312"/>
      <c r="AK53" s="204"/>
      <c r="AL53" s="204"/>
      <c r="AM53" s="204"/>
      <c r="AN53" s="204"/>
      <c r="AO53" s="204"/>
      <c r="AP53" s="204"/>
      <c r="AQ53" s="204"/>
      <c r="AR53" s="204"/>
      <c r="AS53" s="312"/>
    </row>
    <row r="54" spans="5:45">
      <c r="E54" s="204"/>
      <c r="F54" s="204"/>
      <c r="G54" s="204"/>
      <c r="H54" s="204"/>
      <c r="I54" s="204"/>
      <c r="J54" s="204"/>
      <c r="K54" s="204"/>
      <c r="L54" s="204"/>
      <c r="M54" s="204"/>
      <c r="N54" s="312"/>
      <c r="O54" s="205"/>
      <c r="P54" s="205"/>
      <c r="Q54" s="205"/>
      <c r="R54" s="206"/>
      <c r="S54" s="204"/>
      <c r="T54" s="204"/>
      <c r="U54" s="204"/>
      <c r="V54" s="204"/>
      <c r="W54" s="204"/>
      <c r="X54" s="204"/>
      <c r="AC54" s="204"/>
      <c r="AD54" s="204"/>
      <c r="AE54" s="207"/>
      <c r="AF54" s="204"/>
      <c r="AG54" s="204"/>
      <c r="AH54" s="204"/>
      <c r="AI54" s="204"/>
      <c r="AJ54" s="312"/>
      <c r="AK54" s="204"/>
      <c r="AL54" s="204"/>
      <c r="AM54" s="204"/>
      <c r="AN54" s="204"/>
      <c r="AO54" s="204"/>
      <c r="AP54" s="204"/>
      <c r="AQ54" s="204"/>
      <c r="AR54" s="204"/>
      <c r="AS54" s="312"/>
    </row>
    <row r="55" spans="5:45">
      <c r="E55" s="204"/>
      <c r="F55" s="204"/>
      <c r="G55" s="204"/>
      <c r="H55" s="204"/>
      <c r="I55" s="204"/>
      <c r="J55" s="204"/>
      <c r="K55" s="204"/>
      <c r="L55" s="204"/>
      <c r="M55" s="204"/>
      <c r="N55" s="312"/>
      <c r="O55" s="205"/>
      <c r="P55" s="205"/>
      <c r="Q55" s="205"/>
      <c r="R55" s="206"/>
      <c r="S55" s="204"/>
      <c r="T55" s="204"/>
      <c r="U55" s="204"/>
      <c r="V55" s="204"/>
      <c r="W55" s="204"/>
      <c r="X55" s="204"/>
      <c r="AC55" s="204"/>
      <c r="AD55" s="204"/>
      <c r="AE55" s="207"/>
      <c r="AF55" s="204"/>
      <c r="AG55" s="204"/>
      <c r="AH55" s="204"/>
      <c r="AI55" s="204"/>
      <c r="AJ55" s="312"/>
      <c r="AK55" s="204"/>
      <c r="AL55" s="204"/>
      <c r="AM55" s="204"/>
      <c r="AN55" s="204"/>
      <c r="AO55" s="204"/>
      <c r="AP55" s="204"/>
      <c r="AQ55" s="204"/>
      <c r="AR55" s="204"/>
      <c r="AS55" s="312"/>
    </row>
    <row r="56" spans="5:45">
      <c r="E56" s="204"/>
      <c r="F56" s="204"/>
      <c r="G56" s="204"/>
      <c r="H56" s="204"/>
      <c r="I56" s="204"/>
      <c r="J56" s="204"/>
      <c r="K56" s="204"/>
      <c r="L56" s="204"/>
      <c r="M56" s="204"/>
      <c r="N56" s="312"/>
      <c r="O56" s="205"/>
      <c r="P56" s="205"/>
      <c r="Q56" s="205"/>
      <c r="R56" s="206"/>
      <c r="S56" s="204"/>
      <c r="T56" s="204"/>
      <c r="U56" s="204"/>
      <c r="V56" s="204"/>
      <c r="W56" s="204"/>
      <c r="X56" s="204"/>
      <c r="AC56" s="204"/>
      <c r="AD56" s="204"/>
      <c r="AE56" s="207"/>
      <c r="AF56" s="204"/>
      <c r="AG56" s="204"/>
      <c r="AH56" s="204"/>
      <c r="AI56" s="204"/>
      <c r="AJ56" s="312"/>
      <c r="AK56" s="204"/>
      <c r="AL56" s="204"/>
      <c r="AM56" s="204"/>
      <c r="AN56" s="204"/>
      <c r="AO56" s="204"/>
      <c r="AP56" s="204"/>
      <c r="AQ56" s="204"/>
      <c r="AR56" s="204"/>
      <c r="AS56" s="312"/>
    </row>
    <row r="57" spans="5:45">
      <c r="E57" s="204"/>
      <c r="F57" s="204"/>
      <c r="G57" s="204"/>
      <c r="H57" s="204"/>
      <c r="I57" s="204"/>
      <c r="J57" s="204"/>
      <c r="K57" s="204"/>
      <c r="L57" s="204"/>
      <c r="M57" s="204"/>
      <c r="N57" s="312"/>
      <c r="O57" s="205"/>
      <c r="P57" s="205"/>
      <c r="Q57" s="205"/>
      <c r="R57" s="206"/>
      <c r="S57" s="204"/>
      <c r="T57" s="204"/>
      <c r="U57" s="204"/>
      <c r="V57" s="204"/>
      <c r="W57" s="204"/>
      <c r="X57" s="204"/>
      <c r="AC57" s="204"/>
      <c r="AD57" s="204"/>
      <c r="AE57" s="207"/>
      <c r="AF57" s="204"/>
      <c r="AG57" s="204"/>
      <c r="AH57" s="204"/>
      <c r="AI57" s="204"/>
      <c r="AJ57" s="312"/>
      <c r="AK57" s="204"/>
      <c r="AL57" s="204"/>
      <c r="AM57" s="204"/>
      <c r="AN57" s="204"/>
      <c r="AO57" s="204"/>
      <c r="AP57" s="204"/>
      <c r="AQ57" s="204"/>
      <c r="AR57" s="204"/>
      <c r="AS57" s="312"/>
    </row>
    <row r="58" spans="5:45">
      <c r="E58" s="204"/>
      <c r="F58" s="204"/>
      <c r="G58" s="204"/>
      <c r="H58" s="204"/>
      <c r="I58" s="204"/>
      <c r="J58" s="204"/>
      <c r="K58" s="204"/>
      <c r="L58" s="204"/>
      <c r="M58" s="204"/>
      <c r="N58" s="312"/>
      <c r="O58" s="205"/>
      <c r="P58" s="205"/>
      <c r="Q58" s="205"/>
      <c r="R58" s="206"/>
      <c r="S58" s="204"/>
      <c r="T58" s="204"/>
      <c r="U58" s="204"/>
      <c r="V58" s="204"/>
      <c r="W58" s="204"/>
      <c r="X58" s="204"/>
      <c r="AC58" s="204"/>
      <c r="AD58" s="204"/>
      <c r="AE58" s="207"/>
      <c r="AF58" s="204"/>
      <c r="AG58" s="204"/>
      <c r="AH58" s="204"/>
      <c r="AI58" s="204"/>
      <c r="AJ58" s="312"/>
      <c r="AK58" s="204"/>
      <c r="AL58" s="204"/>
      <c r="AM58" s="204"/>
      <c r="AN58" s="204"/>
      <c r="AO58" s="204"/>
      <c r="AP58" s="204"/>
      <c r="AQ58" s="204"/>
      <c r="AR58" s="204"/>
      <c r="AS58" s="312"/>
    </row>
    <row r="59" spans="5:45">
      <c r="E59" s="204"/>
      <c r="F59" s="204"/>
      <c r="G59" s="204"/>
      <c r="H59" s="204"/>
      <c r="I59" s="204"/>
      <c r="J59" s="204"/>
      <c r="K59" s="204"/>
      <c r="L59" s="204"/>
      <c r="M59" s="204"/>
      <c r="N59" s="312"/>
      <c r="O59" s="205"/>
      <c r="P59" s="205"/>
      <c r="Q59" s="205"/>
      <c r="R59" s="206"/>
      <c r="S59" s="204"/>
      <c r="T59" s="204"/>
      <c r="U59" s="204"/>
      <c r="V59" s="204"/>
      <c r="W59" s="204"/>
      <c r="X59" s="204"/>
      <c r="AC59" s="204"/>
      <c r="AD59" s="204"/>
      <c r="AE59" s="207"/>
      <c r="AF59" s="204"/>
      <c r="AG59" s="204"/>
      <c r="AH59" s="204"/>
      <c r="AI59" s="204"/>
      <c r="AJ59" s="312"/>
      <c r="AK59" s="204"/>
      <c r="AL59" s="204"/>
      <c r="AM59" s="204"/>
      <c r="AN59" s="204"/>
      <c r="AO59" s="204"/>
      <c r="AP59" s="204"/>
      <c r="AQ59" s="204"/>
      <c r="AR59" s="204"/>
      <c r="AS59" s="312"/>
    </row>
    <row r="60" spans="5:45">
      <c r="E60" s="204"/>
      <c r="F60" s="204"/>
      <c r="G60" s="204"/>
      <c r="H60" s="204"/>
      <c r="I60" s="204"/>
      <c r="J60" s="204"/>
      <c r="K60" s="204"/>
      <c r="L60" s="204"/>
      <c r="M60" s="204"/>
      <c r="N60" s="312"/>
      <c r="O60" s="205"/>
      <c r="P60" s="205"/>
      <c r="Q60" s="205"/>
      <c r="R60" s="206"/>
      <c r="S60" s="204"/>
      <c r="T60" s="204"/>
      <c r="U60" s="204"/>
      <c r="V60" s="204"/>
      <c r="W60" s="204"/>
      <c r="X60" s="204"/>
      <c r="AC60" s="204"/>
      <c r="AD60" s="204"/>
      <c r="AE60" s="207"/>
      <c r="AF60" s="204"/>
      <c r="AG60" s="204"/>
      <c r="AH60" s="204"/>
      <c r="AI60" s="204"/>
      <c r="AJ60" s="312"/>
      <c r="AK60" s="204"/>
      <c r="AL60" s="204"/>
      <c r="AM60" s="204"/>
      <c r="AN60" s="204"/>
      <c r="AO60" s="204"/>
      <c r="AP60" s="204"/>
      <c r="AQ60" s="204"/>
      <c r="AR60" s="204"/>
      <c r="AS60" s="312"/>
    </row>
    <row r="61" spans="5:45">
      <c r="E61" s="204"/>
      <c r="F61" s="204"/>
      <c r="G61" s="204"/>
      <c r="H61" s="204"/>
      <c r="I61" s="204"/>
      <c r="J61" s="204"/>
      <c r="K61" s="204"/>
      <c r="L61" s="204"/>
      <c r="M61" s="204"/>
      <c r="N61" s="312"/>
      <c r="O61" s="205"/>
      <c r="P61" s="205"/>
      <c r="Q61" s="205"/>
      <c r="R61" s="206"/>
      <c r="S61" s="204"/>
      <c r="T61" s="204"/>
      <c r="U61" s="204"/>
      <c r="V61" s="204"/>
      <c r="W61" s="204"/>
      <c r="X61" s="204"/>
      <c r="AC61" s="204"/>
      <c r="AD61" s="204"/>
      <c r="AE61" s="207"/>
      <c r="AF61" s="204"/>
      <c r="AG61" s="204"/>
      <c r="AH61" s="204"/>
      <c r="AI61" s="204"/>
      <c r="AJ61" s="312"/>
      <c r="AK61" s="204"/>
      <c r="AL61" s="204"/>
      <c r="AM61" s="204"/>
      <c r="AN61" s="204"/>
      <c r="AO61" s="204"/>
      <c r="AP61" s="204"/>
      <c r="AQ61" s="204"/>
      <c r="AR61" s="204"/>
      <c r="AS61" s="312"/>
    </row>
    <row r="62" spans="5:45">
      <c r="E62" s="204"/>
      <c r="F62" s="204"/>
      <c r="G62" s="204"/>
      <c r="H62" s="204"/>
      <c r="I62" s="204"/>
      <c r="J62" s="204"/>
      <c r="K62" s="204"/>
      <c r="L62" s="204"/>
      <c r="M62" s="204"/>
      <c r="N62" s="312"/>
      <c r="O62" s="205"/>
      <c r="P62" s="205"/>
      <c r="Q62" s="205"/>
      <c r="R62" s="206"/>
      <c r="S62" s="204"/>
      <c r="T62" s="204"/>
      <c r="U62" s="204"/>
      <c r="V62" s="204"/>
      <c r="W62" s="204"/>
      <c r="X62" s="204"/>
      <c r="AC62" s="204"/>
      <c r="AD62" s="204"/>
      <c r="AE62" s="207"/>
      <c r="AF62" s="204"/>
      <c r="AG62" s="204"/>
      <c r="AH62" s="204"/>
      <c r="AI62" s="204"/>
      <c r="AJ62" s="312"/>
      <c r="AK62" s="204"/>
      <c r="AL62" s="204"/>
      <c r="AM62" s="204"/>
      <c r="AN62" s="204"/>
      <c r="AO62" s="204"/>
      <c r="AP62" s="204"/>
      <c r="AQ62" s="204"/>
      <c r="AR62" s="204"/>
      <c r="AS62" s="312"/>
    </row>
    <row r="63" spans="5:45">
      <c r="E63" s="204"/>
      <c r="F63" s="204"/>
      <c r="G63" s="204"/>
      <c r="H63" s="204"/>
      <c r="I63" s="204"/>
      <c r="J63" s="204"/>
      <c r="K63" s="204"/>
      <c r="L63" s="204"/>
      <c r="M63" s="204"/>
      <c r="N63" s="312"/>
      <c r="O63" s="205"/>
      <c r="P63" s="205"/>
      <c r="Q63" s="205"/>
      <c r="R63" s="206"/>
      <c r="S63" s="204"/>
      <c r="T63" s="204"/>
      <c r="U63" s="204"/>
      <c r="V63" s="204"/>
      <c r="W63" s="204"/>
      <c r="X63" s="204"/>
      <c r="AC63" s="204"/>
      <c r="AD63" s="204"/>
      <c r="AE63" s="207"/>
      <c r="AF63" s="204"/>
      <c r="AG63" s="204"/>
      <c r="AH63" s="204"/>
      <c r="AI63" s="204"/>
      <c r="AJ63" s="312"/>
      <c r="AK63" s="204"/>
      <c r="AL63" s="204"/>
      <c r="AM63" s="204"/>
      <c r="AN63" s="204"/>
      <c r="AO63" s="204"/>
      <c r="AP63" s="204"/>
      <c r="AQ63" s="204"/>
      <c r="AR63" s="204"/>
      <c r="AS63" s="312"/>
    </row>
    <row r="64" spans="5:45">
      <c r="E64" s="204"/>
      <c r="F64" s="204"/>
      <c r="G64" s="204"/>
      <c r="H64" s="204"/>
      <c r="I64" s="204"/>
      <c r="J64" s="204"/>
      <c r="K64" s="204"/>
      <c r="L64" s="204"/>
      <c r="M64" s="204"/>
      <c r="N64" s="312"/>
      <c r="O64" s="205"/>
      <c r="P64" s="205"/>
      <c r="Q64" s="205"/>
      <c r="R64" s="206"/>
      <c r="S64" s="204"/>
      <c r="T64" s="204"/>
      <c r="U64" s="204"/>
      <c r="V64" s="204"/>
      <c r="W64" s="204"/>
      <c r="X64" s="204"/>
      <c r="AC64" s="204"/>
      <c r="AD64" s="204"/>
      <c r="AE64" s="207"/>
      <c r="AF64" s="204"/>
      <c r="AG64" s="204"/>
      <c r="AH64" s="204"/>
      <c r="AI64" s="204"/>
      <c r="AJ64" s="312"/>
      <c r="AK64" s="204"/>
      <c r="AL64" s="204"/>
      <c r="AM64" s="204"/>
      <c r="AN64" s="204"/>
      <c r="AO64" s="204"/>
      <c r="AP64" s="204"/>
      <c r="AQ64" s="204"/>
      <c r="AR64" s="204"/>
      <c r="AS64" s="312"/>
    </row>
    <row r="65" spans="5:45">
      <c r="E65" s="204"/>
      <c r="F65" s="204"/>
      <c r="G65" s="204"/>
      <c r="H65" s="204"/>
      <c r="I65" s="204"/>
      <c r="J65" s="204"/>
      <c r="K65" s="204"/>
      <c r="L65" s="204"/>
      <c r="M65" s="204"/>
      <c r="N65" s="312"/>
      <c r="O65" s="205"/>
      <c r="P65" s="205"/>
      <c r="Q65" s="205"/>
      <c r="R65" s="206"/>
      <c r="S65" s="204"/>
      <c r="T65" s="204"/>
      <c r="U65" s="204"/>
      <c r="V65" s="204"/>
      <c r="W65" s="204"/>
      <c r="X65" s="204"/>
      <c r="AC65" s="204"/>
      <c r="AD65" s="204"/>
      <c r="AE65" s="207"/>
      <c r="AF65" s="204"/>
      <c r="AG65" s="204"/>
      <c r="AH65" s="204"/>
      <c r="AI65" s="204"/>
      <c r="AJ65" s="312"/>
      <c r="AK65" s="204"/>
      <c r="AL65" s="204"/>
      <c r="AM65" s="204"/>
      <c r="AN65" s="204"/>
      <c r="AO65" s="204"/>
      <c r="AP65" s="204"/>
      <c r="AQ65" s="204"/>
      <c r="AR65" s="204"/>
      <c r="AS65" s="312"/>
    </row>
    <row r="66" spans="5:45">
      <c r="E66" s="204"/>
      <c r="F66" s="204"/>
      <c r="G66" s="204"/>
      <c r="H66" s="204"/>
      <c r="I66" s="204"/>
      <c r="J66" s="204"/>
      <c r="K66" s="204"/>
      <c r="L66" s="204"/>
      <c r="M66" s="204"/>
      <c r="N66" s="312"/>
      <c r="O66" s="205"/>
      <c r="P66" s="205"/>
      <c r="Q66" s="205"/>
      <c r="R66" s="206"/>
      <c r="S66" s="204"/>
      <c r="T66" s="204"/>
      <c r="U66" s="204"/>
      <c r="V66" s="204"/>
      <c r="W66" s="204"/>
      <c r="X66" s="204"/>
      <c r="AC66" s="204"/>
      <c r="AD66" s="204"/>
      <c r="AE66" s="207"/>
      <c r="AF66" s="204"/>
      <c r="AG66" s="204"/>
      <c r="AH66" s="204"/>
      <c r="AI66" s="204"/>
      <c r="AJ66" s="312"/>
      <c r="AK66" s="204"/>
      <c r="AL66" s="204"/>
      <c r="AM66" s="204"/>
      <c r="AN66" s="204"/>
      <c r="AO66" s="204"/>
      <c r="AP66" s="204"/>
      <c r="AQ66" s="204"/>
      <c r="AR66" s="204"/>
      <c r="AS66" s="312"/>
    </row>
    <row r="67" spans="5:45">
      <c r="E67" s="204"/>
      <c r="F67" s="204"/>
      <c r="G67" s="204"/>
      <c r="H67" s="204"/>
      <c r="I67" s="204"/>
      <c r="J67" s="204"/>
      <c r="K67" s="204"/>
      <c r="L67" s="204"/>
      <c r="M67" s="204"/>
      <c r="N67" s="312"/>
      <c r="O67" s="205"/>
      <c r="P67" s="205"/>
      <c r="Q67" s="205"/>
      <c r="R67" s="206"/>
      <c r="S67" s="204"/>
      <c r="T67" s="204"/>
      <c r="U67" s="204"/>
      <c r="V67" s="204"/>
      <c r="W67" s="204"/>
      <c r="X67" s="204"/>
      <c r="AC67" s="204"/>
      <c r="AD67" s="204"/>
      <c r="AE67" s="207"/>
      <c r="AF67" s="204"/>
      <c r="AG67" s="204"/>
      <c r="AH67" s="204"/>
      <c r="AI67" s="204"/>
      <c r="AJ67" s="312"/>
      <c r="AK67" s="204"/>
      <c r="AL67" s="204"/>
      <c r="AM67" s="204"/>
      <c r="AN67" s="204"/>
      <c r="AO67" s="204"/>
      <c r="AP67" s="204"/>
      <c r="AQ67" s="204"/>
      <c r="AR67" s="204"/>
      <c r="AS67" s="312"/>
    </row>
    <row r="68" spans="5:45">
      <c r="E68" s="204"/>
      <c r="F68" s="204"/>
      <c r="G68" s="204"/>
      <c r="H68" s="204"/>
      <c r="I68" s="204"/>
      <c r="J68" s="204"/>
      <c r="K68" s="204"/>
      <c r="L68" s="204"/>
      <c r="M68" s="204"/>
      <c r="N68" s="312"/>
      <c r="O68" s="205"/>
      <c r="P68" s="205"/>
      <c r="Q68" s="205"/>
      <c r="R68" s="206"/>
      <c r="S68" s="204"/>
      <c r="T68" s="204"/>
      <c r="U68" s="204"/>
      <c r="V68" s="204"/>
      <c r="W68" s="204"/>
      <c r="X68" s="204"/>
      <c r="AC68" s="204"/>
      <c r="AD68" s="204"/>
      <c r="AE68" s="207"/>
      <c r="AF68" s="204"/>
      <c r="AG68" s="204"/>
      <c r="AH68" s="204"/>
      <c r="AI68" s="204"/>
      <c r="AJ68" s="312"/>
      <c r="AK68" s="204"/>
      <c r="AL68" s="204"/>
      <c r="AM68" s="204"/>
      <c r="AN68" s="204"/>
      <c r="AO68" s="204"/>
      <c r="AP68" s="204"/>
      <c r="AQ68" s="204"/>
      <c r="AR68" s="204"/>
      <c r="AS68" s="312"/>
    </row>
    <row r="69" spans="5:45">
      <c r="E69" s="204"/>
      <c r="F69" s="204"/>
      <c r="G69" s="204"/>
      <c r="H69" s="204"/>
      <c r="I69" s="204"/>
      <c r="J69" s="204"/>
      <c r="K69" s="204"/>
      <c r="L69" s="204"/>
      <c r="M69" s="204"/>
      <c r="N69" s="312"/>
      <c r="O69" s="205"/>
      <c r="P69" s="205"/>
      <c r="Q69" s="205"/>
      <c r="R69" s="206"/>
      <c r="S69" s="204"/>
      <c r="T69" s="204"/>
      <c r="U69" s="204"/>
      <c r="V69" s="204"/>
      <c r="W69" s="204"/>
      <c r="X69" s="204"/>
      <c r="AC69" s="204"/>
      <c r="AD69" s="204"/>
      <c r="AE69" s="207"/>
      <c r="AF69" s="204"/>
      <c r="AG69" s="204"/>
      <c r="AH69" s="204"/>
      <c r="AI69" s="204"/>
      <c r="AJ69" s="312"/>
      <c r="AK69" s="204"/>
      <c r="AL69" s="204"/>
      <c r="AM69" s="204"/>
      <c r="AN69" s="204"/>
      <c r="AO69" s="204"/>
      <c r="AP69" s="204"/>
      <c r="AQ69" s="204"/>
      <c r="AR69" s="204"/>
      <c r="AS69" s="312"/>
    </row>
    <row r="70" spans="5:45">
      <c r="E70" s="204"/>
      <c r="F70" s="204"/>
      <c r="G70" s="204"/>
      <c r="H70" s="204"/>
      <c r="I70" s="204"/>
      <c r="J70" s="204"/>
      <c r="K70" s="204"/>
      <c r="L70" s="204"/>
      <c r="M70" s="204"/>
      <c r="N70" s="312"/>
      <c r="O70" s="205"/>
      <c r="P70" s="205"/>
      <c r="Q70" s="205"/>
      <c r="R70" s="206"/>
      <c r="S70" s="204"/>
      <c r="T70" s="204"/>
      <c r="U70" s="204"/>
      <c r="V70" s="204"/>
      <c r="W70" s="204"/>
      <c r="X70" s="204"/>
      <c r="AC70" s="204"/>
      <c r="AD70" s="204"/>
      <c r="AE70" s="207"/>
      <c r="AF70" s="204"/>
      <c r="AG70" s="204"/>
      <c r="AH70" s="204"/>
      <c r="AI70" s="204"/>
      <c r="AJ70" s="312"/>
      <c r="AK70" s="204"/>
      <c r="AL70" s="204"/>
      <c r="AM70" s="204"/>
      <c r="AN70" s="204"/>
      <c r="AO70" s="204"/>
      <c r="AP70" s="204"/>
      <c r="AQ70" s="204"/>
      <c r="AR70" s="204"/>
      <c r="AS70" s="312"/>
    </row>
    <row r="71" spans="5:45">
      <c r="E71" s="204"/>
      <c r="F71" s="204"/>
      <c r="G71" s="204"/>
      <c r="H71" s="204"/>
      <c r="I71" s="204"/>
      <c r="J71" s="204"/>
      <c r="K71" s="204"/>
      <c r="L71" s="204"/>
      <c r="M71" s="204"/>
      <c r="N71" s="312"/>
      <c r="O71" s="205"/>
      <c r="P71" s="205"/>
      <c r="Q71" s="205"/>
      <c r="R71" s="206"/>
      <c r="S71" s="204"/>
      <c r="T71" s="204"/>
      <c r="U71" s="204"/>
      <c r="V71" s="204"/>
      <c r="W71" s="204"/>
      <c r="X71" s="204"/>
      <c r="AC71" s="204"/>
      <c r="AD71" s="204"/>
      <c r="AE71" s="207"/>
      <c r="AF71" s="204"/>
      <c r="AG71" s="204"/>
      <c r="AH71" s="204"/>
      <c r="AI71" s="204"/>
      <c r="AJ71" s="312"/>
      <c r="AK71" s="204"/>
      <c r="AL71" s="204"/>
      <c r="AM71" s="204"/>
      <c r="AN71" s="204"/>
      <c r="AO71" s="204"/>
      <c r="AP71" s="204"/>
      <c r="AQ71" s="204"/>
      <c r="AR71" s="204"/>
      <c r="AS71" s="312"/>
    </row>
    <row r="72" spans="5:45">
      <c r="E72" s="204"/>
      <c r="F72" s="204"/>
      <c r="G72" s="204"/>
      <c r="H72" s="204"/>
      <c r="I72" s="204"/>
      <c r="J72" s="204"/>
      <c r="K72" s="204"/>
      <c r="L72" s="204"/>
      <c r="M72" s="204"/>
      <c r="N72" s="312"/>
      <c r="O72" s="205"/>
      <c r="P72" s="205"/>
      <c r="Q72" s="205"/>
      <c r="R72" s="206"/>
      <c r="S72" s="204"/>
      <c r="T72" s="204"/>
      <c r="U72" s="204"/>
      <c r="V72" s="204"/>
      <c r="W72" s="204"/>
      <c r="X72" s="204"/>
      <c r="AC72" s="204"/>
      <c r="AD72" s="204"/>
      <c r="AE72" s="207"/>
      <c r="AF72" s="204"/>
      <c r="AG72" s="204"/>
      <c r="AH72" s="204"/>
      <c r="AI72" s="204"/>
      <c r="AJ72" s="312"/>
      <c r="AK72" s="204"/>
      <c r="AL72" s="204"/>
      <c r="AM72" s="204"/>
      <c r="AN72" s="204"/>
      <c r="AO72" s="204"/>
      <c r="AP72" s="204"/>
      <c r="AQ72" s="204"/>
      <c r="AR72" s="204"/>
      <c r="AS72" s="312"/>
    </row>
    <row r="73" spans="5:45">
      <c r="E73" s="204"/>
      <c r="F73" s="204"/>
      <c r="G73" s="204"/>
      <c r="H73" s="204"/>
      <c r="I73" s="204"/>
      <c r="J73" s="204"/>
      <c r="K73" s="204"/>
      <c r="L73" s="204"/>
      <c r="M73" s="204"/>
      <c r="N73" s="312"/>
      <c r="O73" s="205"/>
      <c r="P73" s="205"/>
      <c r="Q73" s="205"/>
      <c r="R73" s="206"/>
      <c r="S73" s="204"/>
      <c r="T73" s="204"/>
      <c r="U73" s="204"/>
      <c r="V73" s="204"/>
      <c r="W73" s="204"/>
      <c r="X73" s="204"/>
      <c r="AC73" s="204"/>
      <c r="AD73" s="204"/>
      <c r="AE73" s="207"/>
      <c r="AF73" s="204"/>
      <c r="AG73" s="204"/>
      <c r="AH73" s="204"/>
      <c r="AI73" s="204"/>
      <c r="AJ73" s="312"/>
      <c r="AK73" s="204"/>
      <c r="AL73" s="204"/>
      <c r="AM73" s="204"/>
      <c r="AN73" s="204"/>
      <c r="AO73" s="204"/>
      <c r="AP73" s="204"/>
      <c r="AQ73" s="204"/>
      <c r="AR73" s="204"/>
      <c r="AS73" s="312"/>
    </row>
    <row r="74" spans="5:45">
      <c r="E74" s="204"/>
      <c r="F74" s="204"/>
      <c r="G74" s="204"/>
      <c r="H74" s="204"/>
      <c r="I74" s="204"/>
      <c r="J74" s="204"/>
      <c r="K74" s="204"/>
      <c r="L74" s="204"/>
      <c r="M74" s="204"/>
      <c r="N74" s="312"/>
      <c r="O74" s="205"/>
      <c r="P74" s="205"/>
      <c r="Q74" s="205"/>
      <c r="R74" s="206"/>
      <c r="S74" s="204"/>
      <c r="T74" s="204"/>
      <c r="U74" s="204"/>
      <c r="V74" s="204"/>
      <c r="W74" s="204"/>
      <c r="X74" s="204"/>
      <c r="AC74" s="204"/>
      <c r="AD74" s="204"/>
      <c r="AE74" s="207"/>
      <c r="AF74" s="204"/>
      <c r="AG74" s="204"/>
      <c r="AH74" s="204"/>
      <c r="AI74" s="204"/>
      <c r="AJ74" s="312"/>
      <c r="AK74" s="204"/>
      <c r="AL74" s="204"/>
      <c r="AM74" s="204"/>
      <c r="AN74" s="204"/>
      <c r="AO74" s="204"/>
      <c r="AP74" s="204"/>
      <c r="AQ74" s="204"/>
      <c r="AR74" s="204"/>
      <c r="AS74" s="312"/>
    </row>
    <row r="75" spans="5:45">
      <c r="E75" s="204"/>
      <c r="F75" s="204"/>
      <c r="G75" s="204"/>
      <c r="H75" s="204"/>
      <c r="I75" s="204"/>
      <c r="J75" s="204"/>
      <c r="K75" s="204"/>
      <c r="L75" s="204"/>
      <c r="M75" s="204"/>
      <c r="N75" s="312"/>
      <c r="O75" s="205"/>
      <c r="P75" s="205"/>
      <c r="Q75" s="205"/>
      <c r="R75" s="206"/>
      <c r="S75" s="204"/>
      <c r="T75" s="204"/>
      <c r="U75" s="204"/>
      <c r="V75" s="204"/>
      <c r="W75" s="204"/>
      <c r="X75" s="204"/>
      <c r="AC75" s="204"/>
      <c r="AD75" s="204"/>
      <c r="AE75" s="207"/>
      <c r="AF75" s="204"/>
      <c r="AG75" s="204"/>
      <c r="AH75" s="204"/>
      <c r="AI75" s="204"/>
      <c r="AJ75" s="312"/>
      <c r="AK75" s="204"/>
      <c r="AL75" s="204"/>
      <c r="AM75" s="204"/>
      <c r="AN75" s="204"/>
      <c r="AO75" s="204"/>
      <c r="AP75" s="204"/>
      <c r="AQ75" s="204"/>
      <c r="AR75" s="204"/>
      <c r="AS75" s="312"/>
    </row>
    <row r="76" spans="5:45">
      <c r="E76" s="204"/>
      <c r="F76" s="204"/>
      <c r="G76" s="204"/>
      <c r="H76" s="204"/>
      <c r="I76" s="204"/>
      <c r="J76" s="204"/>
      <c r="K76" s="204"/>
      <c r="L76" s="204"/>
      <c r="M76" s="204"/>
      <c r="N76" s="312"/>
      <c r="O76" s="205"/>
      <c r="P76" s="205"/>
      <c r="Q76" s="205"/>
      <c r="R76" s="206"/>
      <c r="S76" s="204"/>
      <c r="T76" s="204"/>
      <c r="U76" s="204"/>
      <c r="V76" s="204"/>
      <c r="W76" s="204"/>
      <c r="X76" s="204"/>
      <c r="AC76" s="204"/>
      <c r="AD76" s="204"/>
      <c r="AE76" s="207"/>
      <c r="AF76" s="204"/>
      <c r="AG76" s="204"/>
      <c r="AH76" s="204"/>
      <c r="AI76" s="204"/>
      <c r="AJ76" s="312"/>
      <c r="AK76" s="204"/>
      <c r="AL76" s="204"/>
      <c r="AM76" s="204"/>
      <c r="AN76" s="204"/>
      <c r="AO76" s="204"/>
      <c r="AP76" s="204"/>
      <c r="AQ76" s="204"/>
      <c r="AR76" s="204"/>
      <c r="AS76" s="312"/>
    </row>
    <row r="77" spans="5:45">
      <c r="E77" s="204"/>
      <c r="F77" s="204"/>
      <c r="G77" s="204"/>
      <c r="H77" s="204"/>
      <c r="I77" s="204"/>
      <c r="J77" s="204"/>
      <c r="K77" s="204"/>
      <c r="L77" s="204"/>
      <c r="M77" s="204"/>
      <c r="N77" s="312"/>
      <c r="O77" s="205"/>
      <c r="P77" s="205"/>
      <c r="Q77" s="205"/>
      <c r="R77" s="206"/>
      <c r="S77" s="204"/>
      <c r="T77" s="204"/>
      <c r="U77" s="204"/>
      <c r="V77" s="204"/>
      <c r="W77" s="204"/>
      <c r="X77" s="204"/>
      <c r="AC77" s="204"/>
      <c r="AD77" s="204"/>
      <c r="AE77" s="207"/>
      <c r="AF77" s="204"/>
      <c r="AG77" s="204"/>
      <c r="AH77" s="204"/>
      <c r="AI77" s="204"/>
      <c r="AJ77" s="312"/>
      <c r="AK77" s="204"/>
      <c r="AL77" s="204"/>
      <c r="AM77" s="204"/>
      <c r="AN77" s="204"/>
      <c r="AO77" s="204"/>
      <c r="AP77" s="204"/>
      <c r="AQ77" s="204"/>
      <c r="AR77" s="204"/>
      <c r="AS77" s="312"/>
    </row>
    <row r="78" spans="5:45">
      <c r="E78" s="204"/>
      <c r="F78" s="204"/>
      <c r="G78" s="204"/>
      <c r="H78" s="204"/>
      <c r="I78" s="204"/>
      <c r="J78" s="204"/>
      <c r="K78" s="204"/>
      <c r="L78" s="204"/>
      <c r="M78" s="204"/>
      <c r="N78" s="312"/>
      <c r="O78" s="205"/>
      <c r="P78" s="205"/>
      <c r="Q78" s="205"/>
      <c r="R78" s="206"/>
      <c r="S78" s="204"/>
      <c r="T78" s="204"/>
      <c r="U78" s="204"/>
      <c r="V78" s="204"/>
      <c r="W78" s="204"/>
      <c r="X78" s="204"/>
      <c r="AC78" s="204"/>
      <c r="AD78" s="204"/>
      <c r="AE78" s="207"/>
      <c r="AF78" s="204"/>
      <c r="AG78" s="204"/>
      <c r="AH78" s="204"/>
      <c r="AI78" s="204"/>
      <c r="AJ78" s="312"/>
      <c r="AK78" s="204"/>
      <c r="AL78" s="204"/>
      <c r="AM78" s="204"/>
      <c r="AN78" s="204"/>
      <c r="AO78" s="204"/>
      <c r="AP78" s="204"/>
      <c r="AQ78" s="204"/>
      <c r="AR78" s="204"/>
      <c r="AS78" s="312"/>
    </row>
    <row r="79" spans="5:45">
      <c r="E79" s="204"/>
      <c r="F79" s="204"/>
      <c r="G79" s="204"/>
      <c r="H79" s="204"/>
      <c r="I79" s="204"/>
      <c r="J79" s="204"/>
      <c r="K79" s="204"/>
      <c r="L79" s="204"/>
      <c r="M79" s="204"/>
      <c r="N79" s="312"/>
      <c r="O79" s="205"/>
      <c r="P79" s="205"/>
      <c r="Q79" s="205"/>
      <c r="R79" s="206"/>
      <c r="S79" s="204"/>
      <c r="T79" s="204"/>
      <c r="U79" s="204"/>
      <c r="V79" s="204"/>
      <c r="W79" s="204"/>
      <c r="X79" s="204"/>
      <c r="AC79" s="204"/>
      <c r="AD79" s="204"/>
      <c r="AE79" s="207"/>
      <c r="AF79" s="204"/>
      <c r="AG79" s="204"/>
      <c r="AH79" s="204"/>
      <c r="AI79" s="204"/>
      <c r="AJ79" s="312"/>
      <c r="AK79" s="204"/>
      <c r="AL79" s="204"/>
      <c r="AM79" s="204"/>
      <c r="AN79" s="204"/>
      <c r="AO79" s="204"/>
      <c r="AP79" s="204"/>
      <c r="AQ79" s="204"/>
      <c r="AR79" s="204"/>
      <c r="AS79" s="312"/>
    </row>
    <row r="80" spans="5:45">
      <c r="E80" s="204"/>
      <c r="F80" s="204"/>
      <c r="G80" s="204"/>
      <c r="H80" s="204"/>
      <c r="I80" s="204"/>
      <c r="J80" s="204"/>
      <c r="K80" s="204"/>
      <c r="L80" s="204"/>
      <c r="M80" s="204"/>
      <c r="N80" s="312"/>
      <c r="O80" s="205"/>
      <c r="P80" s="205"/>
      <c r="Q80" s="205"/>
      <c r="R80" s="206"/>
      <c r="S80" s="204"/>
      <c r="T80" s="204"/>
      <c r="U80" s="204"/>
      <c r="V80" s="204"/>
      <c r="W80" s="204"/>
      <c r="X80" s="204"/>
      <c r="AC80" s="204"/>
      <c r="AD80" s="204"/>
      <c r="AE80" s="207"/>
      <c r="AF80" s="204"/>
      <c r="AG80" s="204"/>
      <c r="AH80" s="204"/>
      <c r="AI80" s="204"/>
      <c r="AJ80" s="312"/>
      <c r="AK80" s="204"/>
      <c r="AL80" s="204"/>
      <c r="AM80" s="204"/>
      <c r="AN80" s="204"/>
      <c r="AO80" s="204"/>
      <c r="AP80" s="204"/>
      <c r="AQ80" s="204"/>
      <c r="AR80" s="204"/>
      <c r="AS80" s="312"/>
    </row>
    <row r="81" spans="5:45">
      <c r="E81" s="204"/>
      <c r="F81" s="204"/>
      <c r="G81" s="204"/>
      <c r="H81" s="204"/>
      <c r="I81" s="204"/>
      <c r="J81" s="204"/>
      <c r="K81" s="204"/>
      <c r="L81" s="204"/>
      <c r="M81" s="204"/>
      <c r="N81" s="312"/>
      <c r="O81" s="205"/>
      <c r="P81" s="205"/>
      <c r="Q81" s="205"/>
      <c r="R81" s="206"/>
      <c r="S81" s="204"/>
      <c r="T81" s="204"/>
      <c r="U81" s="204"/>
      <c r="V81" s="204"/>
      <c r="W81" s="204"/>
      <c r="X81" s="204"/>
      <c r="AC81" s="204"/>
      <c r="AD81" s="204"/>
      <c r="AE81" s="207"/>
      <c r="AF81" s="204"/>
      <c r="AG81" s="204"/>
      <c r="AH81" s="204"/>
      <c r="AI81" s="204"/>
      <c r="AJ81" s="312"/>
      <c r="AK81" s="204"/>
      <c r="AL81" s="204"/>
      <c r="AM81" s="204"/>
      <c r="AN81" s="204"/>
      <c r="AO81" s="204"/>
      <c r="AP81" s="204"/>
      <c r="AQ81" s="204"/>
      <c r="AR81" s="204"/>
      <c r="AS81" s="312"/>
    </row>
    <row r="82" spans="5:45">
      <c r="E82" s="204"/>
      <c r="F82" s="204"/>
      <c r="G82" s="204"/>
      <c r="H82" s="204"/>
      <c r="I82" s="204"/>
      <c r="J82" s="204"/>
      <c r="K82" s="204"/>
      <c r="L82" s="204"/>
      <c r="M82" s="204"/>
      <c r="N82" s="312"/>
      <c r="O82" s="205"/>
      <c r="P82" s="205"/>
      <c r="Q82" s="205"/>
      <c r="R82" s="206"/>
      <c r="S82" s="204"/>
      <c r="T82" s="204"/>
      <c r="U82" s="204"/>
      <c r="V82" s="204"/>
      <c r="W82" s="204"/>
      <c r="X82" s="204"/>
      <c r="AC82" s="204"/>
      <c r="AD82" s="204"/>
      <c r="AE82" s="207"/>
      <c r="AF82" s="204"/>
      <c r="AG82" s="204"/>
      <c r="AH82" s="204"/>
      <c r="AI82" s="204"/>
      <c r="AJ82" s="312"/>
      <c r="AK82" s="204"/>
      <c r="AL82" s="204"/>
      <c r="AM82" s="204"/>
      <c r="AN82" s="204"/>
      <c r="AO82" s="204"/>
      <c r="AP82" s="204"/>
      <c r="AQ82" s="204"/>
      <c r="AR82" s="204"/>
      <c r="AS82" s="312"/>
    </row>
    <row r="83" spans="5:45">
      <c r="E83" s="204"/>
      <c r="F83" s="204"/>
      <c r="G83" s="204"/>
      <c r="H83" s="204"/>
      <c r="I83" s="204"/>
      <c r="J83" s="204"/>
      <c r="K83" s="204"/>
      <c r="L83" s="204"/>
      <c r="M83" s="204"/>
      <c r="N83" s="312"/>
      <c r="O83" s="205"/>
      <c r="P83" s="205"/>
      <c r="Q83" s="205"/>
      <c r="R83" s="206"/>
      <c r="S83" s="204"/>
      <c r="T83" s="204"/>
      <c r="U83" s="204"/>
      <c r="V83" s="204"/>
      <c r="W83" s="204"/>
      <c r="X83" s="204"/>
      <c r="AC83" s="204"/>
      <c r="AD83" s="204"/>
      <c r="AE83" s="207"/>
      <c r="AF83" s="204"/>
      <c r="AG83" s="204"/>
      <c r="AH83" s="204"/>
      <c r="AI83" s="204"/>
      <c r="AJ83" s="312"/>
      <c r="AK83" s="204"/>
      <c r="AL83" s="204"/>
      <c r="AM83" s="204"/>
      <c r="AN83" s="204"/>
      <c r="AO83" s="204"/>
      <c r="AP83" s="204"/>
      <c r="AQ83" s="204"/>
      <c r="AR83" s="204"/>
      <c r="AS83" s="312"/>
    </row>
    <row r="84" spans="5:45">
      <c r="E84" s="204"/>
      <c r="F84" s="204"/>
      <c r="G84" s="204"/>
      <c r="H84" s="204"/>
      <c r="I84" s="204"/>
      <c r="J84" s="204"/>
      <c r="K84" s="204"/>
      <c r="L84" s="204"/>
      <c r="M84" s="204"/>
      <c r="N84" s="312"/>
      <c r="O84" s="205"/>
      <c r="P84" s="205"/>
      <c r="Q84" s="205"/>
      <c r="R84" s="206"/>
      <c r="S84" s="204"/>
      <c r="T84" s="204"/>
      <c r="U84" s="204"/>
      <c r="V84" s="204"/>
      <c r="W84" s="204"/>
      <c r="X84" s="204"/>
      <c r="AC84" s="204"/>
      <c r="AD84" s="204"/>
      <c r="AE84" s="207"/>
      <c r="AF84" s="204"/>
      <c r="AG84" s="204"/>
      <c r="AH84" s="204"/>
      <c r="AI84" s="204"/>
      <c r="AJ84" s="312"/>
      <c r="AK84" s="204"/>
      <c r="AL84" s="204"/>
      <c r="AM84" s="204"/>
      <c r="AN84" s="204"/>
      <c r="AO84" s="204"/>
      <c r="AP84" s="204"/>
      <c r="AQ84" s="204"/>
      <c r="AR84" s="204"/>
      <c r="AS84" s="312"/>
    </row>
    <row r="85" spans="5:45">
      <c r="E85" s="204"/>
      <c r="F85" s="204"/>
      <c r="G85" s="204"/>
      <c r="H85" s="204"/>
      <c r="I85" s="204"/>
      <c r="J85" s="204"/>
      <c r="K85" s="204"/>
      <c r="L85" s="204"/>
      <c r="M85" s="204"/>
      <c r="N85" s="312"/>
      <c r="O85" s="205"/>
      <c r="P85" s="205"/>
      <c r="Q85" s="205"/>
      <c r="R85" s="206"/>
      <c r="S85" s="204"/>
      <c r="T85" s="204"/>
      <c r="U85" s="204"/>
      <c r="V85" s="204"/>
      <c r="W85" s="204"/>
      <c r="X85" s="204"/>
      <c r="AC85" s="204"/>
      <c r="AD85" s="204"/>
      <c r="AE85" s="207"/>
      <c r="AF85" s="204"/>
      <c r="AG85" s="204"/>
      <c r="AH85" s="204"/>
      <c r="AI85" s="204"/>
      <c r="AJ85" s="312"/>
      <c r="AK85" s="204"/>
      <c r="AL85" s="204"/>
      <c r="AM85" s="204"/>
      <c r="AN85" s="204"/>
      <c r="AO85" s="204"/>
      <c r="AP85" s="204"/>
      <c r="AQ85" s="204"/>
      <c r="AR85" s="204"/>
      <c r="AS85" s="312"/>
    </row>
    <row r="86" spans="5:45">
      <c r="E86" s="204"/>
      <c r="F86" s="204"/>
      <c r="G86" s="204"/>
      <c r="H86" s="204"/>
      <c r="I86" s="204"/>
      <c r="J86" s="204"/>
      <c r="K86" s="204"/>
      <c r="L86" s="204"/>
      <c r="M86" s="204"/>
      <c r="N86" s="312"/>
      <c r="O86" s="205"/>
      <c r="P86" s="205"/>
      <c r="Q86" s="205"/>
      <c r="R86" s="206"/>
      <c r="S86" s="204"/>
      <c r="T86" s="204"/>
      <c r="U86" s="204"/>
      <c r="V86" s="204"/>
      <c r="W86" s="204"/>
      <c r="X86" s="204"/>
      <c r="AC86" s="204"/>
      <c r="AD86" s="204"/>
      <c r="AE86" s="207"/>
      <c r="AF86" s="204"/>
      <c r="AG86" s="204"/>
      <c r="AH86" s="204"/>
      <c r="AI86" s="204"/>
      <c r="AJ86" s="312"/>
      <c r="AK86" s="204"/>
      <c r="AL86" s="204"/>
      <c r="AM86" s="204"/>
      <c r="AN86" s="204"/>
      <c r="AO86" s="204"/>
      <c r="AP86" s="204"/>
      <c r="AQ86" s="204"/>
      <c r="AR86" s="204"/>
      <c r="AS86" s="312"/>
    </row>
    <row r="87" spans="5:45">
      <c r="E87" s="204"/>
      <c r="F87" s="204"/>
      <c r="G87" s="204"/>
      <c r="H87" s="204"/>
      <c r="I87" s="204"/>
      <c r="J87" s="204"/>
      <c r="K87" s="204"/>
      <c r="L87" s="204"/>
      <c r="M87" s="204"/>
      <c r="N87" s="312"/>
      <c r="O87" s="205"/>
      <c r="P87" s="205"/>
      <c r="Q87" s="205"/>
      <c r="R87" s="206"/>
      <c r="S87" s="204"/>
      <c r="T87" s="204"/>
      <c r="U87" s="204"/>
      <c r="V87" s="204"/>
      <c r="W87" s="204"/>
      <c r="X87" s="204"/>
      <c r="AC87" s="204"/>
      <c r="AD87" s="204"/>
      <c r="AE87" s="207"/>
      <c r="AF87" s="204"/>
      <c r="AG87" s="204"/>
      <c r="AH87" s="204"/>
      <c r="AI87" s="204"/>
      <c r="AJ87" s="312"/>
      <c r="AK87" s="204"/>
      <c r="AL87" s="204"/>
      <c r="AM87" s="204"/>
      <c r="AN87" s="204"/>
      <c r="AO87" s="204"/>
      <c r="AP87" s="204"/>
      <c r="AQ87" s="204"/>
      <c r="AR87" s="204"/>
      <c r="AS87" s="312"/>
    </row>
    <row r="88" spans="5:45">
      <c r="E88" s="204"/>
      <c r="F88" s="204"/>
      <c r="G88" s="204"/>
      <c r="H88" s="204"/>
      <c r="I88" s="204"/>
      <c r="J88" s="204"/>
      <c r="K88" s="204"/>
      <c r="L88" s="204"/>
      <c r="M88" s="204"/>
      <c r="N88" s="312"/>
      <c r="O88" s="205"/>
      <c r="P88" s="205"/>
      <c r="Q88" s="205"/>
      <c r="R88" s="206"/>
      <c r="S88" s="204"/>
      <c r="T88" s="204"/>
      <c r="U88" s="204"/>
      <c r="V88" s="204"/>
      <c r="W88" s="204"/>
      <c r="X88" s="204"/>
      <c r="AC88" s="204"/>
      <c r="AD88" s="204"/>
      <c r="AE88" s="207"/>
      <c r="AF88" s="204"/>
      <c r="AG88" s="204"/>
      <c r="AH88" s="204"/>
      <c r="AI88" s="204"/>
      <c r="AJ88" s="312"/>
      <c r="AK88" s="204"/>
      <c r="AL88" s="204"/>
      <c r="AM88" s="204"/>
      <c r="AN88" s="204"/>
      <c r="AO88" s="204"/>
      <c r="AP88" s="204"/>
      <c r="AQ88" s="204"/>
      <c r="AR88" s="204"/>
      <c r="AS88" s="312"/>
    </row>
    <row r="89" spans="5:45">
      <c r="E89" s="204"/>
      <c r="F89" s="204"/>
      <c r="G89" s="204"/>
      <c r="H89" s="204"/>
      <c r="I89" s="204"/>
      <c r="J89" s="204"/>
      <c r="K89" s="204"/>
      <c r="L89" s="204"/>
      <c r="M89" s="204"/>
      <c r="N89" s="312"/>
      <c r="O89" s="205"/>
      <c r="P89" s="205"/>
      <c r="Q89" s="205"/>
      <c r="R89" s="206"/>
      <c r="S89" s="204"/>
      <c r="T89" s="204"/>
      <c r="U89" s="204"/>
      <c r="V89" s="204"/>
      <c r="W89" s="204"/>
      <c r="X89" s="204"/>
      <c r="AC89" s="204"/>
      <c r="AD89" s="204"/>
      <c r="AE89" s="207"/>
      <c r="AF89" s="204"/>
      <c r="AG89" s="204"/>
      <c r="AH89" s="204"/>
      <c r="AI89" s="204"/>
      <c r="AJ89" s="312"/>
      <c r="AK89" s="204"/>
      <c r="AL89" s="204"/>
      <c r="AM89" s="204"/>
      <c r="AN89" s="204"/>
      <c r="AO89" s="204"/>
      <c r="AP89" s="204"/>
      <c r="AQ89" s="204"/>
      <c r="AR89" s="204"/>
      <c r="AS89" s="312"/>
    </row>
    <row r="90" spans="5:45">
      <c r="E90" s="204"/>
      <c r="F90" s="204"/>
      <c r="G90" s="204"/>
      <c r="H90" s="204"/>
      <c r="I90" s="204"/>
      <c r="J90" s="204"/>
      <c r="K90" s="204"/>
      <c r="L90" s="204"/>
      <c r="M90" s="204"/>
      <c r="N90" s="312"/>
      <c r="O90" s="205"/>
      <c r="P90" s="205"/>
      <c r="Q90" s="205"/>
      <c r="R90" s="206"/>
      <c r="S90" s="204"/>
      <c r="T90" s="204"/>
      <c r="U90" s="204"/>
      <c r="V90" s="204"/>
      <c r="W90" s="204"/>
      <c r="X90" s="204"/>
      <c r="AC90" s="204"/>
      <c r="AD90" s="204"/>
      <c r="AE90" s="207"/>
      <c r="AF90" s="204"/>
      <c r="AG90" s="204"/>
      <c r="AH90" s="204"/>
      <c r="AI90" s="204"/>
      <c r="AJ90" s="312"/>
      <c r="AK90" s="204"/>
      <c r="AL90" s="204"/>
      <c r="AM90" s="204"/>
      <c r="AN90" s="204"/>
      <c r="AO90" s="204"/>
      <c r="AP90" s="204"/>
      <c r="AQ90" s="204"/>
      <c r="AR90" s="204"/>
      <c r="AS90" s="312"/>
    </row>
    <row r="91" spans="5:45">
      <c r="E91" s="204"/>
      <c r="F91" s="204"/>
      <c r="G91" s="204"/>
      <c r="H91" s="204"/>
      <c r="I91" s="204"/>
      <c r="J91" s="204"/>
      <c r="K91" s="204"/>
      <c r="L91" s="204"/>
      <c r="M91" s="204"/>
      <c r="N91" s="312"/>
      <c r="O91" s="205"/>
      <c r="P91" s="205"/>
      <c r="Q91" s="205"/>
      <c r="R91" s="206"/>
      <c r="S91" s="204"/>
      <c r="T91" s="204"/>
      <c r="U91" s="204"/>
      <c r="V91" s="204"/>
      <c r="W91" s="204"/>
      <c r="X91" s="204"/>
      <c r="AC91" s="204"/>
      <c r="AD91" s="204"/>
      <c r="AE91" s="207"/>
      <c r="AF91" s="204"/>
      <c r="AG91" s="204"/>
      <c r="AH91" s="204"/>
      <c r="AI91" s="204"/>
      <c r="AJ91" s="312"/>
      <c r="AK91" s="204"/>
      <c r="AL91" s="204"/>
      <c r="AM91" s="204"/>
      <c r="AN91" s="204"/>
      <c r="AO91" s="204"/>
      <c r="AP91" s="204"/>
      <c r="AQ91" s="204"/>
      <c r="AR91" s="204"/>
      <c r="AS91" s="312"/>
    </row>
    <row r="92" spans="5:45">
      <c r="E92" s="204"/>
      <c r="F92" s="204"/>
      <c r="G92" s="204"/>
      <c r="H92" s="204"/>
      <c r="I92" s="204"/>
      <c r="J92" s="204"/>
      <c r="K92" s="204"/>
      <c r="L92" s="204"/>
      <c r="M92" s="204"/>
      <c r="N92" s="312"/>
      <c r="O92" s="205"/>
      <c r="P92" s="205"/>
      <c r="Q92" s="205"/>
      <c r="R92" s="206"/>
      <c r="S92" s="204"/>
      <c r="T92" s="204"/>
      <c r="U92" s="204"/>
      <c r="V92" s="204"/>
      <c r="W92" s="204"/>
      <c r="X92" s="204"/>
      <c r="AC92" s="204"/>
      <c r="AD92" s="204"/>
      <c r="AE92" s="207"/>
      <c r="AF92" s="204"/>
      <c r="AG92" s="204"/>
      <c r="AH92" s="204"/>
      <c r="AI92" s="204"/>
      <c r="AJ92" s="312"/>
      <c r="AK92" s="204"/>
      <c r="AL92" s="204"/>
      <c r="AM92" s="204"/>
      <c r="AN92" s="204"/>
      <c r="AO92" s="204"/>
      <c r="AP92" s="204"/>
      <c r="AQ92" s="204"/>
      <c r="AR92" s="204"/>
      <c r="AS92" s="312"/>
    </row>
    <row r="93" spans="5:45">
      <c r="E93" s="204"/>
      <c r="F93" s="204"/>
      <c r="G93" s="204"/>
      <c r="H93" s="204"/>
      <c r="I93" s="204"/>
      <c r="J93" s="204"/>
      <c r="K93" s="204"/>
      <c r="L93" s="204"/>
      <c r="M93" s="204"/>
      <c r="N93" s="312"/>
      <c r="O93" s="205"/>
      <c r="P93" s="205"/>
      <c r="Q93" s="205"/>
      <c r="R93" s="206"/>
      <c r="S93" s="204"/>
      <c r="T93" s="204"/>
      <c r="U93" s="204"/>
      <c r="V93" s="204"/>
      <c r="W93" s="204"/>
      <c r="X93" s="204"/>
      <c r="AC93" s="204"/>
      <c r="AD93" s="204"/>
      <c r="AE93" s="207"/>
      <c r="AF93" s="204"/>
      <c r="AG93" s="204"/>
      <c r="AH93" s="204"/>
      <c r="AI93" s="204"/>
      <c r="AJ93" s="312"/>
      <c r="AK93" s="204"/>
      <c r="AL93" s="204"/>
      <c r="AM93" s="204"/>
      <c r="AN93" s="204"/>
      <c r="AO93" s="204"/>
      <c r="AP93" s="204"/>
      <c r="AQ93" s="204"/>
      <c r="AR93" s="204"/>
      <c r="AS93" s="312"/>
    </row>
  </sheetData>
  <mergeCells count="24">
    <mergeCell ref="I1:N1"/>
    <mergeCell ref="O1:S1"/>
    <mergeCell ref="AH1:AJ1"/>
    <mergeCell ref="M2:N2"/>
    <mergeCell ref="O2:U2"/>
    <mergeCell ref="V2:AD2"/>
    <mergeCell ref="AH2:AJ2"/>
    <mergeCell ref="AK2:AL2"/>
    <mergeCell ref="E4:N7"/>
    <mergeCell ref="O4:Q4"/>
    <mergeCell ref="R4:X7"/>
    <mergeCell ref="AC4:AC7"/>
    <mergeCell ref="AD4:AD7"/>
    <mergeCell ref="AE4:AL7"/>
    <mergeCell ref="AM4:AQ7"/>
    <mergeCell ref="AR4:AS7"/>
    <mergeCell ref="O5:O7"/>
    <mergeCell ref="P5:P7"/>
    <mergeCell ref="Q5:Q7"/>
    <mergeCell ref="B11:D11"/>
    <mergeCell ref="B10:D10"/>
    <mergeCell ref="Z10:AB10"/>
    <mergeCell ref="A4:D9"/>
    <mergeCell ref="Y4:AB9"/>
  </mergeCells>
  <phoneticPr fontId="1" type="noConversion"/>
  <pageMargins left="0.78740157480314965" right="0.78740157480314965" top="1.0236220472440944" bottom="1.0629921259842521" header="0.9055118110236221" footer="0.86614173228346458"/>
  <pageSetup paperSize="9" firstPageNumber="1240" orientation="portrait" useFirstPageNumber="1" r:id="rId1"/>
  <headerFooter>
    <oddHeader>&amp;L&amp;"HY견고딕,보통"&amp;9&amp;P&amp;"HY그래픽M,보통"&amp;8 - 전기&amp;R&amp;"HY그래픽M,보통"&amp;8전기 - &amp;"HY견고딕,보통"&amp;9&amp;P</oddHeader>
  </headerFooter>
  <colBreaks count="1" manualBreakCount="1">
    <brk id="14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70" zoomScaleNormal="70" zoomScaleSheetLayoutView="100" workbookViewId="0">
      <selection activeCell="P33" sqref="P33"/>
    </sheetView>
  </sheetViews>
  <sheetFormatPr defaultColWidth="8.8984375" defaultRowHeight="10.199999999999999"/>
  <cols>
    <col min="1" max="1" width="3.296875" style="167" customWidth="1"/>
    <col min="2" max="4" width="3.796875" style="167" customWidth="1"/>
    <col min="5" max="5" width="7.59765625" style="208" customWidth="1"/>
    <col min="6" max="6" width="5" style="208" customWidth="1"/>
    <col min="7" max="7" width="6" style="208" customWidth="1"/>
    <col min="8" max="8" width="6.796875" style="208" customWidth="1"/>
    <col min="9" max="9" width="8.296875" style="208" customWidth="1"/>
    <col min="10" max="10" width="7.296875" style="208" customWidth="1"/>
    <col min="11" max="11" width="9.296875" style="208" customWidth="1"/>
    <col min="12" max="12" width="9.59765625" style="208" customWidth="1"/>
    <col min="13" max="13" width="7.796875" style="208" customWidth="1"/>
    <col min="14" max="16" width="7" style="208" customWidth="1"/>
    <col min="17" max="17" width="8.296875" style="209" customWidth="1"/>
    <col min="18" max="18" width="6.796875" style="209" customWidth="1"/>
    <col min="19" max="20" width="8.296875" style="209" customWidth="1"/>
    <col min="21" max="21" width="7" style="208" customWidth="1"/>
    <col min="22" max="22" width="7" style="167" customWidth="1"/>
    <col min="23" max="16384" width="8.8984375" style="167"/>
  </cols>
  <sheetData>
    <row r="1" spans="1:22" s="61" customFormat="1" ht="27" customHeight="1">
      <c r="A1" s="137"/>
      <c r="E1" s="178"/>
      <c r="F1" s="178"/>
      <c r="G1" s="178"/>
      <c r="H1" s="178"/>
      <c r="I1" s="178"/>
      <c r="J1" s="178"/>
      <c r="K1" s="1000" t="s">
        <v>673</v>
      </c>
      <c r="L1" s="1000"/>
      <c r="M1" s="975" t="s">
        <v>433</v>
      </c>
      <c r="N1" s="975"/>
      <c r="O1" s="975"/>
      <c r="P1" s="975"/>
      <c r="Q1" s="212"/>
      <c r="R1" s="212"/>
      <c r="S1" s="212"/>
      <c r="T1" s="212"/>
      <c r="U1" s="178"/>
    </row>
    <row r="2" spans="1:22" s="63" customFormat="1" ht="19.5" customHeight="1">
      <c r="E2" s="181"/>
      <c r="F2" s="181"/>
      <c r="G2" s="181"/>
      <c r="H2" s="182"/>
      <c r="I2" s="182"/>
      <c r="J2" s="182"/>
      <c r="K2" s="183"/>
      <c r="L2" s="183"/>
      <c r="M2" s="183"/>
      <c r="N2" s="183"/>
      <c r="O2" s="183"/>
      <c r="P2" s="501"/>
      <c r="Q2" s="184"/>
      <c r="R2" s="184"/>
      <c r="S2" s="184"/>
      <c r="T2" s="976"/>
      <c r="U2" s="976"/>
    </row>
    <row r="3" spans="1:22" s="143" customFormat="1" ht="9" customHeight="1">
      <c r="A3" s="65"/>
      <c r="B3" s="65"/>
      <c r="C3" s="65"/>
      <c r="D3" s="65"/>
      <c r="E3" s="188"/>
      <c r="F3" s="188"/>
      <c r="G3" s="188"/>
      <c r="H3" s="188"/>
      <c r="I3" s="188"/>
      <c r="J3" s="188"/>
      <c r="K3" s="188"/>
      <c r="L3" s="188"/>
      <c r="M3" s="186"/>
      <c r="N3" s="188"/>
      <c r="O3" s="188"/>
      <c r="P3" s="188"/>
      <c r="Q3" s="188"/>
      <c r="R3" s="188"/>
      <c r="S3" s="188"/>
      <c r="T3" s="188"/>
      <c r="U3" s="188"/>
    </row>
    <row r="4" spans="1:22" s="144" customFormat="1" ht="10.5" customHeight="1">
      <c r="A4" s="943" t="s">
        <v>434</v>
      </c>
      <c r="B4" s="963"/>
      <c r="C4" s="963"/>
      <c r="D4" s="944"/>
      <c r="E4" s="951" t="s">
        <v>890</v>
      </c>
      <c r="F4" s="951" t="s">
        <v>891</v>
      </c>
      <c r="G4" s="951" t="s">
        <v>892</v>
      </c>
      <c r="H4" s="936" t="s">
        <v>893</v>
      </c>
      <c r="I4" s="934" t="s">
        <v>894</v>
      </c>
      <c r="J4" s="951" t="s">
        <v>895</v>
      </c>
      <c r="K4" s="934" t="s">
        <v>896</v>
      </c>
      <c r="L4" s="935"/>
      <c r="M4" s="936" t="s">
        <v>897</v>
      </c>
      <c r="N4" s="934" t="s">
        <v>898</v>
      </c>
      <c r="O4" s="936"/>
      <c r="P4" s="951" t="s">
        <v>899</v>
      </c>
      <c r="Q4" s="951" t="s">
        <v>900</v>
      </c>
      <c r="R4" s="951" t="s">
        <v>901</v>
      </c>
      <c r="S4" s="951" t="s">
        <v>902</v>
      </c>
      <c r="T4" s="951" t="s">
        <v>903</v>
      </c>
      <c r="U4" s="934" t="s">
        <v>904</v>
      </c>
      <c r="V4" s="954" t="s">
        <v>905</v>
      </c>
    </row>
    <row r="5" spans="1:22" s="145" customFormat="1" ht="10.5" customHeight="1">
      <c r="A5" s="945"/>
      <c r="B5" s="964"/>
      <c r="C5" s="964"/>
      <c r="D5" s="946"/>
      <c r="E5" s="998"/>
      <c r="F5" s="998"/>
      <c r="G5" s="998"/>
      <c r="H5" s="1001"/>
      <c r="I5" s="996"/>
      <c r="J5" s="998"/>
      <c r="K5" s="937"/>
      <c r="L5" s="938"/>
      <c r="M5" s="939"/>
      <c r="N5" s="937"/>
      <c r="O5" s="939"/>
      <c r="P5" s="966"/>
      <c r="Q5" s="966"/>
      <c r="R5" s="966"/>
      <c r="S5" s="966"/>
      <c r="T5" s="966"/>
      <c r="U5" s="937"/>
      <c r="V5" s="994"/>
    </row>
    <row r="6" spans="1:22" s="145" customFormat="1" ht="10.5" customHeight="1">
      <c r="A6" s="945"/>
      <c r="B6" s="964"/>
      <c r="C6" s="964"/>
      <c r="D6" s="946"/>
      <c r="E6" s="998"/>
      <c r="F6" s="998"/>
      <c r="G6" s="998"/>
      <c r="H6" s="1001"/>
      <c r="I6" s="996"/>
      <c r="J6" s="998"/>
      <c r="K6" s="937"/>
      <c r="L6" s="938"/>
      <c r="M6" s="939"/>
      <c r="N6" s="937"/>
      <c r="O6" s="939"/>
      <c r="P6" s="966"/>
      <c r="Q6" s="966"/>
      <c r="R6" s="966"/>
      <c r="S6" s="966"/>
      <c r="T6" s="966"/>
      <c r="U6" s="937"/>
      <c r="V6" s="994"/>
    </row>
    <row r="7" spans="1:22" s="145" customFormat="1" ht="10.5" customHeight="1">
      <c r="A7" s="945"/>
      <c r="B7" s="964"/>
      <c r="C7" s="964"/>
      <c r="D7" s="946"/>
      <c r="E7" s="998"/>
      <c r="F7" s="998"/>
      <c r="G7" s="998"/>
      <c r="H7" s="1001"/>
      <c r="I7" s="996"/>
      <c r="J7" s="998"/>
      <c r="K7" s="937"/>
      <c r="L7" s="938"/>
      <c r="M7" s="939"/>
      <c r="N7" s="937"/>
      <c r="O7" s="939"/>
      <c r="P7" s="966"/>
      <c r="Q7" s="966"/>
      <c r="R7" s="966"/>
      <c r="S7" s="966"/>
      <c r="T7" s="966"/>
      <c r="U7" s="937"/>
      <c r="V7" s="994"/>
    </row>
    <row r="8" spans="1:22" s="145" customFormat="1" ht="10.5" customHeight="1">
      <c r="A8" s="945"/>
      <c r="B8" s="964"/>
      <c r="C8" s="964"/>
      <c r="D8" s="946"/>
      <c r="E8" s="999"/>
      <c r="F8" s="999"/>
      <c r="G8" s="999"/>
      <c r="H8" s="1002"/>
      <c r="I8" s="997"/>
      <c r="J8" s="999"/>
      <c r="K8" s="940"/>
      <c r="L8" s="941"/>
      <c r="M8" s="942"/>
      <c r="N8" s="940"/>
      <c r="O8" s="942"/>
      <c r="P8" s="967"/>
      <c r="Q8" s="967"/>
      <c r="R8" s="966"/>
      <c r="S8" s="967"/>
      <c r="T8" s="967"/>
      <c r="U8" s="940"/>
      <c r="V8" s="995"/>
    </row>
    <row r="9" spans="1:22" s="152" customFormat="1" ht="9" customHeight="1">
      <c r="A9" s="945"/>
      <c r="B9" s="964"/>
      <c r="C9" s="964"/>
      <c r="D9" s="946"/>
      <c r="E9" s="154" t="s">
        <v>435</v>
      </c>
      <c r="F9" s="150"/>
      <c r="G9" s="150"/>
      <c r="H9" s="213"/>
      <c r="I9" s="150" t="s">
        <v>436</v>
      </c>
      <c r="J9" s="150" t="s">
        <v>437</v>
      </c>
      <c r="K9" s="214" t="s">
        <v>438</v>
      </c>
      <c r="L9" s="215" t="s">
        <v>439</v>
      </c>
      <c r="M9" s="154" t="s">
        <v>440</v>
      </c>
      <c r="N9" s="150" t="s">
        <v>441</v>
      </c>
      <c r="O9" s="150" t="s">
        <v>442</v>
      </c>
      <c r="P9" s="150" t="s">
        <v>440</v>
      </c>
      <c r="Q9" s="150" t="s">
        <v>440</v>
      </c>
      <c r="R9" s="150"/>
      <c r="S9" s="150" t="s">
        <v>443</v>
      </c>
      <c r="T9" s="150" t="s">
        <v>440</v>
      </c>
      <c r="U9" s="151" t="s">
        <v>443</v>
      </c>
      <c r="V9" s="592" t="s">
        <v>443</v>
      </c>
    </row>
    <row r="10" spans="1:22" s="152" customFormat="1" ht="9" customHeight="1">
      <c r="A10" s="945"/>
      <c r="B10" s="964"/>
      <c r="C10" s="964"/>
      <c r="D10" s="946"/>
      <c r="E10" s="157" t="s">
        <v>444</v>
      </c>
      <c r="F10" s="510"/>
      <c r="G10" s="510"/>
      <c r="H10" s="510" t="s">
        <v>445</v>
      </c>
      <c r="I10" s="510"/>
      <c r="J10" s="510" t="s">
        <v>446</v>
      </c>
      <c r="K10" s="510" t="s">
        <v>447</v>
      </c>
      <c r="L10" s="512" t="s">
        <v>447</v>
      </c>
      <c r="M10" s="157" t="s">
        <v>448</v>
      </c>
      <c r="N10" s="510" t="s">
        <v>449</v>
      </c>
      <c r="O10" s="510" t="s">
        <v>450</v>
      </c>
      <c r="P10" s="510" t="s">
        <v>448</v>
      </c>
      <c r="Q10" s="510" t="s">
        <v>448</v>
      </c>
      <c r="R10" s="510"/>
      <c r="S10" s="510" t="s">
        <v>451</v>
      </c>
      <c r="T10" s="510" t="s">
        <v>448</v>
      </c>
      <c r="U10" s="512" t="s">
        <v>451</v>
      </c>
      <c r="V10" s="599" t="s">
        <v>451</v>
      </c>
    </row>
    <row r="11" spans="1:22" s="155" customFormat="1" ht="9" customHeight="1">
      <c r="A11" s="945"/>
      <c r="B11" s="964"/>
      <c r="C11" s="964"/>
      <c r="D11" s="946"/>
      <c r="E11" s="157" t="s">
        <v>452</v>
      </c>
      <c r="F11" s="510">
        <v>0</v>
      </c>
      <c r="G11" s="510" t="s">
        <v>453</v>
      </c>
      <c r="H11" s="510"/>
      <c r="I11" s="216"/>
      <c r="J11" s="510" t="s">
        <v>454</v>
      </c>
      <c r="K11" s="510" t="s">
        <v>455</v>
      </c>
      <c r="L11" s="512" t="s">
        <v>447</v>
      </c>
      <c r="M11" s="157" t="s">
        <v>456</v>
      </c>
      <c r="N11" s="510"/>
      <c r="O11" s="510"/>
      <c r="P11" s="510" t="s">
        <v>456</v>
      </c>
      <c r="Q11" s="510" t="s">
        <v>456</v>
      </c>
      <c r="R11" s="510"/>
      <c r="S11" s="510" t="s">
        <v>457</v>
      </c>
      <c r="T11" s="510" t="s">
        <v>456</v>
      </c>
      <c r="U11" s="512" t="s">
        <v>457</v>
      </c>
      <c r="V11" s="599" t="s">
        <v>457</v>
      </c>
    </row>
    <row r="12" spans="1:22" s="155" customFormat="1" ht="9" customHeight="1">
      <c r="A12" s="947"/>
      <c r="B12" s="965"/>
      <c r="C12" s="965"/>
      <c r="D12" s="948"/>
      <c r="E12" s="197" t="s">
        <v>458</v>
      </c>
      <c r="F12" s="198" t="s">
        <v>458</v>
      </c>
      <c r="G12" s="198" t="s">
        <v>458</v>
      </c>
      <c r="H12" s="198" t="s">
        <v>459</v>
      </c>
      <c r="I12" s="198" t="s">
        <v>459</v>
      </c>
      <c r="J12" s="198" t="s">
        <v>460</v>
      </c>
      <c r="K12" s="198" t="s">
        <v>460</v>
      </c>
      <c r="L12" s="200" t="s">
        <v>460</v>
      </c>
      <c r="M12" s="197" t="s">
        <v>459</v>
      </c>
      <c r="N12" s="198" t="s">
        <v>459</v>
      </c>
      <c r="O12" s="198" t="s">
        <v>459</v>
      </c>
      <c r="P12" s="198" t="s">
        <v>459</v>
      </c>
      <c r="Q12" s="198" t="s">
        <v>459</v>
      </c>
      <c r="R12" s="198" t="s">
        <v>459</v>
      </c>
      <c r="S12" s="198" t="s">
        <v>459</v>
      </c>
      <c r="T12" s="198" t="s">
        <v>459</v>
      </c>
      <c r="U12" s="200" t="s">
        <v>459</v>
      </c>
      <c r="V12" s="596" t="s">
        <v>459</v>
      </c>
    </row>
    <row r="13" spans="1:22" s="144" customFormat="1" ht="9" customHeight="1">
      <c r="A13" s="600"/>
      <c r="B13" s="960"/>
      <c r="C13" s="963"/>
      <c r="D13" s="944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17"/>
      <c r="R13" s="217"/>
      <c r="S13" s="202"/>
      <c r="T13" s="202"/>
      <c r="U13" s="202"/>
      <c r="V13" s="601"/>
    </row>
    <row r="14" spans="1:22" s="145" customFormat="1" ht="30.75" customHeight="1">
      <c r="A14" s="978" t="s">
        <v>461</v>
      </c>
      <c r="B14" s="980" t="s">
        <v>462</v>
      </c>
      <c r="C14" s="981"/>
      <c r="D14" s="982"/>
      <c r="E14" s="738">
        <v>58</v>
      </c>
      <c r="F14" s="738">
        <v>7</v>
      </c>
      <c r="G14" s="738">
        <v>4</v>
      </c>
      <c r="H14" s="738">
        <v>58</v>
      </c>
      <c r="I14" s="738">
        <v>1</v>
      </c>
      <c r="J14" s="738">
        <v>48</v>
      </c>
      <c r="K14" s="738">
        <v>273</v>
      </c>
      <c r="L14" s="738">
        <v>139</v>
      </c>
      <c r="M14" s="738">
        <v>50</v>
      </c>
      <c r="N14" s="738">
        <v>10</v>
      </c>
      <c r="O14" s="738">
        <v>11</v>
      </c>
      <c r="P14" s="738">
        <v>114</v>
      </c>
      <c r="Q14" s="738">
        <v>15</v>
      </c>
      <c r="R14" s="738">
        <v>3</v>
      </c>
      <c r="S14" s="738">
        <v>348</v>
      </c>
      <c r="T14" s="738">
        <v>6</v>
      </c>
      <c r="U14" s="738">
        <v>19</v>
      </c>
      <c r="V14" s="762">
        <v>2</v>
      </c>
    </row>
    <row r="15" spans="1:22" s="116" customFormat="1" ht="30.75" customHeight="1">
      <c r="A15" s="978"/>
      <c r="B15" s="983" t="s">
        <v>463</v>
      </c>
      <c r="C15" s="984"/>
      <c r="D15" s="985"/>
      <c r="E15" s="737" t="s">
        <v>16</v>
      </c>
      <c r="F15" s="737" t="s">
        <v>16</v>
      </c>
      <c r="G15" s="737" t="s">
        <v>16</v>
      </c>
      <c r="H15" s="737">
        <v>17</v>
      </c>
      <c r="I15" s="737" t="s">
        <v>16</v>
      </c>
      <c r="J15" s="737">
        <v>2</v>
      </c>
      <c r="K15" s="737">
        <v>9</v>
      </c>
      <c r="L15" s="737">
        <v>8</v>
      </c>
      <c r="M15" s="737">
        <v>1</v>
      </c>
      <c r="N15" s="737" t="s">
        <v>16</v>
      </c>
      <c r="O15" s="737">
        <v>1</v>
      </c>
      <c r="P15" s="737" t="s">
        <v>16</v>
      </c>
      <c r="Q15" s="737">
        <v>1</v>
      </c>
      <c r="R15" s="737">
        <v>2</v>
      </c>
      <c r="S15" s="737">
        <v>8</v>
      </c>
      <c r="T15" s="737">
        <v>6</v>
      </c>
      <c r="U15" s="737" t="s">
        <v>16</v>
      </c>
      <c r="V15" s="763" t="s">
        <v>16</v>
      </c>
    </row>
    <row r="16" spans="1:22" s="145" customFormat="1" ht="30.75" customHeight="1">
      <c r="A16" s="978"/>
      <c r="B16" s="986" t="s">
        <v>464</v>
      </c>
      <c r="C16" s="964"/>
      <c r="D16" s="946"/>
      <c r="E16" s="737">
        <v>34</v>
      </c>
      <c r="F16" s="737" t="s">
        <v>16</v>
      </c>
      <c r="G16" s="737" t="s">
        <v>16</v>
      </c>
      <c r="H16" s="737">
        <v>13</v>
      </c>
      <c r="I16" s="737" t="s">
        <v>16</v>
      </c>
      <c r="J16" s="737">
        <v>4</v>
      </c>
      <c r="K16" s="737">
        <v>18</v>
      </c>
      <c r="L16" s="737">
        <v>10</v>
      </c>
      <c r="M16" s="737">
        <v>1</v>
      </c>
      <c r="N16" s="737">
        <v>4</v>
      </c>
      <c r="O16" s="737" t="s">
        <v>16</v>
      </c>
      <c r="P16" s="737" t="s">
        <v>16</v>
      </c>
      <c r="Q16" s="737" t="s">
        <v>16</v>
      </c>
      <c r="R16" s="737" t="s">
        <v>16</v>
      </c>
      <c r="S16" s="737">
        <v>18</v>
      </c>
      <c r="T16" s="737" t="s">
        <v>16</v>
      </c>
      <c r="U16" s="737" t="s">
        <v>16</v>
      </c>
      <c r="V16" s="763" t="s">
        <v>16</v>
      </c>
    </row>
    <row r="17" spans="1:22" s="145" customFormat="1" ht="30.75" customHeight="1">
      <c r="A17" s="978"/>
      <c r="B17" s="986" t="s">
        <v>465</v>
      </c>
      <c r="C17" s="984"/>
      <c r="D17" s="985"/>
      <c r="E17" s="737">
        <v>7</v>
      </c>
      <c r="F17" s="737">
        <v>2</v>
      </c>
      <c r="G17" s="737">
        <v>4</v>
      </c>
      <c r="H17" s="737">
        <v>12</v>
      </c>
      <c r="I17" s="737" t="s">
        <v>16</v>
      </c>
      <c r="J17" s="737">
        <v>4</v>
      </c>
      <c r="K17" s="737">
        <v>37</v>
      </c>
      <c r="L17" s="737">
        <v>3</v>
      </c>
      <c r="M17" s="737">
        <v>8</v>
      </c>
      <c r="N17" s="737">
        <v>4</v>
      </c>
      <c r="O17" s="737">
        <v>2</v>
      </c>
      <c r="P17" s="737">
        <v>13</v>
      </c>
      <c r="Q17" s="737" t="s">
        <v>16</v>
      </c>
      <c r="R17" s="737" t="s">
        <v>16</v>
      </c>
      <c r="S17" s="737">
        <v>40</v>
      </c>
      <c r="T17" s="737" t="s">
        <v>16</v>
      </c>
      <c r="U17" s="737">
        <v>10</v>
      </c>
      <c r="V17" s="763">
        <v>2</v>
      </c>
    </row>
    <row r="18" spans="1:22" s="172" customFormat="1" ht="30.75" customHeight="1">
      <c r="A18" s="978"/>
      <c r="B18" s="986" t="s">
        <v>466</v>
      </c>
      <c r="C18" s="984"/>
      <c r="D18" s="985"/>
      <c r="E18" s="737">
        <v>4</v>
      </c>
      <c r="F18" s="737" t="s">
        <v>16</v>
      </c>
      <c r="G18" s="737" t="s">
        <v>16</v>
      </c>
      <c r="H18" s="737" t="s">
        <v>16</v>
      </c>
      <c r="I18" s="737" t="s">
        <v>16</v>
      </c>
      <c r="J18" s="737">
        <v>7</v>
      </c>
      <c r="K18" s="737">
        <v>31</v>
      </c>
      <c r="L18" s="737" t="s">
        <v>16</v>
      </c>
      <c r="M18" s="737" t="s">
        <v>16</v>
      </c>
      <c r="N18" s="737" t="s">
        <v>16</v>
      </c>
      <c r="O18" s="737">
        <v>4</v>
      </c>
      <c r="P18" s="737">
        <v>4</v>
      </c>
      <c r="Q18" s="737" t="s">
        <v>16</v>
      </c>
      <c r="R18" s="737" t="s">
        <v>16</v>
      </c>
      <c r="S18" s="737">
        <v>7</v>
      </c>
      <c r="T18" s="737" t="s">
        <v>16</v>
      </c>
      <c r="U18" s="737">
        <v>4</v>
      </c>
      <c r="V18" s="763" t="s">
        <v>16</v>
      </c>
    </row>
    <row r="19" spans="1:22" ht="30.75" customHeight="1">
      <c r="A19" s="978"/>
      <c r="B19" s="986" t="s">
        <v>467</v>
      </c>
      <c r="C19" s="964"/>
      <c r="D19" s="946"/>
      <c r="E19" s="737" t="s">
        <v>16</v>
      </c>
      <c r="F19" s="737" t="s">
        <v>16</v>
      </c>
      <c r="G19" s="737" t="s">
        <v>16</v>
      </c>
      <c r="H19" s="737" t="s">
        <v>16</v>
      </c>
      <c r="I19" s="737" t="s">
        <v>16</v>
      </c>
      <c r="J19" s="737">
        <v>2</v>
      </c>
      <c r="K19" s="737">
        <v>35</v>
      </c>
      <c r="L19" s="737">
        <v>3</v>
      </c>
      <c r="M19" s="737" t="s">
        <v>16</v>
      </c>
      <c r="N19" s="737" t="s">
        <v>16</v>
      </c>
      <c r="O19" s="737" t="s">
        <v>16</v>
      </c>
      <c r="P19" s="737">
        <v>24</v>
      </c>
      <c r="Q19" s="737" t="s">
        <v>16</v>
      </c>
      <c r="R19" s="737" t="s">
        <v>16</v>
      </c>
      <c r="S19" s="737">
        <v>60</v>
      </c>
      <c r="T19" s="737" t="s">
        <v>16</v>
      </c>
      <c r="U19" s="737" t="s">
        <v>16</v>
      </c>
      <c r="V19" s="763" t="s">
        <v>16</v>
      </c>
    </row>
    <row r="20" spans="1:22" ht="30.75" customHeight="1">
      <c r="A20" s="978"/>
      <c r="B20" s="986" t="s">
        <v>468</v>
      </c>
      <c r="C20" s="964"/>
      <c r="D20" s="946"/>
      <c r="E20" s="737">
        <v>2</v>
      </c>
      <c r="F20" s="737">
        <v>5</v>
      </c>
      <c r="G20" s="737" t="s">
        <v>16</v>
      </c>
      <c r="H20" s="737">
        <v>2</v>
      </c>
      <c r="I20" s="737" t="s">
        <v>16</v>
      </c>
      <c r="J20" s="737">
        <v>2</v>
      </c>
      <c r="K20" s="737">
        <v>18</v>
      </c>
      <c r="L20" s="737">
        <v>8</v>
      </c>
      <c r="M20" s="737">
        <v>1</v>
      </c>
      <c r="N20" s="737">
        <v>2</v>
      </c>
      <c r="O20" s="737">
        <v>4</v>
      </c>
      <c r="P20" s="737">
        <v>12</v>
      </c>
      <c r="Q20" s="737">
        <v>7</v>
      </c>
      <c r="R20" s="737" t="s">
        <v>16</v>
      </c>
      <c r="S20" s="737">
        <v>24</v>
      </c>
      <c r="T20" s="737" t="s">
        <v>16</v>
      </c>
      <c r="U20" s="737">
        <v>4</v>
      </c>
      <c r="V20" s="763" t="s">
        <v>16</v>
      </c>
    </row>
    <row r="21" spans="1:22" ht="30.75" customHeight="1">
      <c r="A21" s="978"/>
      <c r="B21" s="986" t="s">
        <v>469</v>
      </c>
      <c r="C21" s="964"/>
      <c r="D21" s="946"/>
      <c r="E21" s="737" t="s">
        <v>16</v>
      </c>
      <c r="F21" s="737" t="s">
        <v>16</v>
      </c>
      <c r="G21" s="737" t="s">
        <v>16</v>
      </c>
      <c r="H21" s="737" t="s">
        <v>16</v>
      </c>
      <c r="I21" s="737" t="s">
        <v>16</v>
      </c>
      <c r="J21" s="737">
        <v>4</v>
      </c>
      <c r="K21" s="737">
        <v>20</v>
      </c>
      <c r="L21" s="737" t="s">
        <v>16</v>
      </c>
      <c r="M21" s="737" t="s">
        <v>16</v>
      </c>
      <c r="N21" s="737" t="s">
        <v>16</v>
      </c>
      <c r="O21" s="737" t="s">
        <v>16</v>
      </c>
      <c r="P21" s="737">
        <v>8</v>
      </c>
      <c r="Q21" s="737" t="s">
        <v>16</v>
      </c>
      <c r="R21" s="737" t="s">
        <v>16</v>
      </c>
      <c r="S21" s="737">
        <v>18</v>
      </c>
      <c r="T21" s="737" t="s">
        <v>16</v>
      </c>
      <c r="U21" s="737" t="s">
        <v>16</v>
      </c>
      <c r="V21" s="763" t="s">
        <v>16</v>
      </c>
    </row>
    <row r="22" spans="1:22" ht="30.75" customHeight="1">
      <c r="A22" s="978"/>
      <c r="B22" s="986" t="s">
        <v>470</v>
      </c>
      <c r="C22" s="964"/>
      <c r="D22" s="946"/>
      <c r="E22" s="737" t="s">
        <v>16</v>
      </c>
      <c r="F22" s="737" t="s">
        <v>16</v>
      </c>
      <c r="G22" s="737" t="s">
        <v>16</v>
      </c>
      <c r="H22" s="737" t="s">
        <v>16</v>
      </c>
      <c r="I22" s="737" t="s">
        <v>16</v>
      </c>
      <c r="J22" s="737">
        <v>2</v>
      </c>
      <c r="K22" s="737">
        <v>18</v>
      </c>
      <c r="L22" s="737">
        <v>1</v>
      </c>
      <c r="M22" s="737">
        <v>3</v>
      </c>
      <c r="N22" s="737" t="s">
        <v>16</v>
      </c>
      <c r="O22" s="737" t="s">
        <v>16</v>
      </c>
      <c r="P22" s="737">
        <v>12</v>
      </c>
      <c r="Q22" s="737" t="s">
        <v>16</v>
      </c>
      <c r="R22" s="737" t="s">
        <v>16</v>
      </c>
      <c r="S22" s="737">
        <v>19</v>
      </c>
      <c r="T22" s="737" t="s">
        <v>16</v>
      </c>
      <c r="U22" s="737">
        <v>1</v>
      </c>
      <c r="V22" s="763" t="s">
        <v>16</v>
      </c>
    </row>
    <row r="23" spans="1:22" ht="30.75" customHeight="1">
      <c r="A23" s="978"/>
      <c r="B23" s="986" t="s">
        <v>471</v>
      </c>
      <c r="C23" s="964"/>
      <c r="D23" s="946"/>
      <c r="E23" s="737">
        <v>11</v>
      </c>
      <c r="F23" s="737" t="s">
        <v>16</v>
      </c>
      <c r="G23" s="737" t="s">
        <v>16</v>
      </c>
      <c r="H23" s="737" t="s">
        <v>16</v>
      </c>
      <c r="I23" s="737" t="s">
        <v>16</v>
      </c>
      <c r="J23" s="737">
        <v>1</v>
      </c>
      <c r="K23" s="737">
        <v>1</v>
      </c>
      <c r="L23" s="737">
        <v>10</v>
      </c>
      <c r="M23" s="737">
        <v>2</v>
      </c>
      <c r="N23" s="737" t="s">
        <v>16</v>
      </c>
      <c r="O23" s="737" t="s">
        <v>16</v>
      </c>
      <c r="P23" s="737">
        <v>2</v>
      </c>
      <c r="Q23" s="737" t="s">
        <v>16</v>
      </c>
      <c r="R23" s="737" t="s">
        <v>16</v>
      </c>
      <c r="S23" s="737">
        <v>2</v>
      </c>
      <c r="T23" s="737" t="s">
        <v>16</v>
      </c>
      <c r="U23" s="737" t="s">
        <v>16</v>
      </c>
      <c r="V23" s="763" t="s">
        <v>16</v>
      </c>
    </row>
    <row r="24" spans="1:22" ht="30.75" customHeight="1">
      <c r="A24" s="978"/>
      <c r="B24" s="986" t="s">
        <v>472</v>
      </c>
      <c r="C24" s="964"/>
      <c r="D24" s="946"/>
      <c r="E24" s="737" t="s">
        <v>16</v>
      </c>
      <c r="F24" s="737" t="s">
        <v>16</v>
      </c>
      <c r="G24" s="737" t="s">
        <v>16</v>
      </c>
      <c r="H24" s="737" t="s">
        <v>16</v>
      </c>
      <c r="I24" s="737" t="s">
        <v>16</v>
      </c>
      <c r="J24" s="737">
        <v>3</v>
      </c>
      <c r="K24" s="737">
        <v>18</v>
      </c>
      <c r="L24" s="737" t="s">
        <v>16</v>
      </c>
      <c r="M24" s="737">
        <v>2</v>
      </c>
      <c r="N24" s="737" t="s">
        <v>16</v>
      </c>
      <c r="O24" s="737" t="s">
        <v>16</v>
      </c>
      <c r="P24" s="737">
        <v>12</v>
      </c>
      <c r="Q24" s="737" t="s">
        <v>16</v>
      </c>
      <c r="R24" s="737" t="s">
        <v>16</v>
      </c>
      <c r="S24" s="737">
        <v>21</v>
      </c>
      <c r="T24" s="737" t="s">
        <v>16</v>
      </c>
      <c r="U24" s="737" t="s">
        <v>16</v>
      </c>
      <c r="V24" s="763" t="s">
        <v>16</v>
      </c>
    </row>
    <row r="25" spans="1:22" ht="30.75" customHeight="1">
      <c r="A25" s="978"/>
      <c r="B25" s="986" t="s">
        <v>473</v>
      </c>
      <c r="C25" s="964"/>
      <c r="D25" s="946"/>
      <c r="E25" s="737" t="s">
        <v>16</v>
      </c>
      <c r="F25" s="737" t="s">
        <v>16</v>
      </c>
      <c r="G25" s="737" t="s">
        <v>16</v>
      </c>
      <c r="H25" s="737" t="s">
        <v>16</v>
      </c>
      <c r="I25" s="737" t="s">
        <v>16</v>
      </c>
      <c r="J25" s="737">
        <v>4</v>
      </c>
      <c r="K25" s="737">
        <v>25</v>
      </c>
      <c r="L25" s="737">
        <v>2</v>
      </c>
      <c r="M25" s="737">
        <v>2</v>
      </c>
      <c r="N25" s="737" t="s">
        <v>16</v>
      </c>
      <c r="O25" s="737" t="s">
        <v>16</v>
      </c>
      <c r="P25" s="737">
        <v>16</v>
      </c>
      <c r="Q25" s="737">
        <v>2</v>
      </c>
      <c r="R25" s="737" t="s">
        <v>16</v>
      </c>
      <c r="S25" s="737">
        <v>45</v>
      </c>
      <c r="T25" s="737" t="s">
        <v>16</v>
      </c>
      <c r="U25" s="737" t="s">
        <v>16</v>
      </c>
      <c r="V25" s="763" t="s">
        <v>16</v>
      </c>
    </row>
    <row r="26" spans="1:22" ht="30.75" customHeight="1">
      <c r="A26" s="978"/>
      <c r="B26" s="986" t="s">
        <v>474</v>
      </c>
      <c r="C26" s="964"/>
      <c r="D26" s="946"/>
      <c r="E26" s="737" t="s">
        <v>16</v>
      </c>
      <c r="F26" s="737" t="s">
        <v>16</v>
      </c>
      <c r="G26" s="737" t="s">
        <v>16</v>
      </c>
      <c r="H26" s="737" t="s">
        <v>16</v>
      </c>
      <c r="I26" s="737" t="s">
        <v>16</v>
      </c>
      <c r="J26" s="737">
        <v>1</v>
      </c>
      <c r="K26" s="737">
        <v>11</v>
      </c>
      <c r="L26" s="737" t="s">
        <v>16</v>
      </c>
      <c r="M26" s="737" t="s">
        <v>16</v>
      </c>
      <c r="N26" s="737" t="s">
        <v>16</v>
      </c>
      <c r="O26" s="737" t="s">
        <v>16</v>
      </c>
      <c r="P26" s="737">
        <v>11</v>
      </c>
      <c r="Q26" s="737" t="s">
        <v>16</v>
      </c>
      <c r="R26" s="737" t="s">
        <v>16</v>
      </c>
      <c r="S26" s="737">
        <v>11</v>
      </c>
      <c r="T26" s="737" t="s">
        <v>16</v>
      </c>
      <c r="U26" s="737" t="s">
        <v>16</v>
      </c>
      <c r="V26" s="763" t="s">
        <v>16</v>
      </c>
    </row>
    <row r="27" spans="1:22" ht="30.75" customHeight="1">
      <c r="A27" s="978"/>
      <c r="B27" s="987" t="s">
        <v>475</v>
      </c>
      <c r="C27" s="988"/>
      <c r="D27" s="989"/>
      <c r="E27" s="737" t="s">
        <v>16</v>
      </c>
      <c r="F27" s="737" t="s">
        <v>16</v>
      </c>
      <c r="G27" s="737" t="s">
        <v>16</v>
      </c>
      <c r="H27" s="737">
        <v>14</v>
      </c>
      <c r="I27" s="737" t="s">
        <v>16</v>
      </c>
      <c r="J27" s="737">
        <v>7</v>
      </c>
      <c r="K27" s="737">
        <v>18</v>
      </c>
      <c r="L27" s="737">
        <v>35</v>
      </c>
      <c r="M27" s="737">
        <v>30</v>
      </c>
      <c r="N27" s="737" t="s">
        <v>16</v>
      </c>
      <c r="O27" s="737" t="s">
        <v>16</v>
      </c>
      <c r="P27" s="737" t="s">
        <v>16</v>
      </c>
      <c r="Q27" s="737">
        <v>5</v>
      </c>
      <c r="R27" s="737">
        <v>1</v>
      </c>
      <c r="S27" s="737">
        <v>26</v>
      </c>
      <c r="T27" s="737" t="s">
        <v>16</v>
      </c>
      <c r="U27" s="737" t="s">
        <v>16</v>
      </c>
      <c r="V27" s="763" t="s">
        <v>16</v>
      </c>
    </row>
    <row r="28" spans="1:22" ht="30.75" customHeight="1">
      <c r="A28" s="978"/>
      <c r="B28" s="987" t="s">
        <v>476</v>
      </c>
      <c r="C28" s="988"/>
      <c r="D28" s="989"/>
      <c r="E28" s="737" t="s">
        <v>346</v>
      </c>
      <c r="F28" s="737" t="s">
        <v>346</v>
      </c>
      <c r="G28" s="737" t="s">
        <v>346</v>
      </c>
      <c r="H28" s="737" t="s">
        <v>346</v>
      </c>
      <c r="I28" s="737" t="s">
        <v>346</v>
      </c>
      <c r="J28" s="737">
        <v>3</v>
      </c>
      <c r="K28" s="737">
        <v>14</v>
      </c>
      <c r="L28" s="737">
        <v>17</v>
      </c>
      <c r="M28" s="737" t="s">
        <v>16</v>
      </c>
      <c r="N28" s="737" t="s">
        <v>16</v>
      </c>
      <c r="O28" s="737" t="s">
        <v>16</v>
      </c>
      <c r="P28" s="737" t="s">
        <v>16</v>
      </c>
      <c r="Q28" s="737" t="s">
        <v>16</v>
      </c>
      <c r="R28" s="737" t="s">
        <v>16</v>
      </c>
      <c r="S28" s="737">
        <v>20</v>
      </c>
      <c r="T28" s="737" t="s">
        <v>16</v>
      </c>
      <c r="U28" s="737" t="s">
        <v>16</v>
      </c>
      <c r="V28" s="763" t="s">
        <v>16</v>
      </c>
    </row>
    <row r="29" spans="1:22" s="75" customFormat="1" ht="30.75" customHeight="1">
      <c r="A29" s="978"/>
      <c r="B29" s="990" t="s">
        <v>477</v>
      </c>
      <c r="C29" s="991"/>
      <c r="D29" s="992"/>
      <c r="E29" s="749" t="s">
        <v>16</v>
      </c>
      <c r="F29" s="749" t="s">
        <v>16</v>
      </c>
      <c r="G29" s="749" t="s">
        <v>16</v>
      </c>
      <c r="H29" s="749" t="s">
        <v>16</v>
      </c>
      <c r="I29" s="749" t="s">
        <v>16</v>
      </c>
      <c r="J29" s="749">
        <v>2</v>
      </c>
      <c r="K29" s="749" t="s">
        <v>16</v>
      </c>
      <c r="L29" s="749">
        <v>42</v>
      </c>
      <c r="M29" s="749" t="s">
        <v>16</v>
      </c>
      <c r="N29" s="749" t="s">
        <v>16</v>
      </c>
      <c r="O29" s="749" t="s">
        <v>16</v>
      </c>
      <c r="P29" s="749" t="s">
        <v>16</v>
      </c>
      <c r="Q29" s="749" t="s">
        <v>16</v>
      </c>
      <c r="R29" s="749" t="s">
        <v>16</v>
      </c>
      <c r="S29" s="749">
        <v>29</v>
      </c>
      <c r="T29" s="749" t="s">
        <v>16</v>
      </c>
      <c r="U29" s="749" t="s">
        <v>16</v>
      </c>
      <c r="V29" s="764" t="s">
        <v>16</v>
      </c>
    </row>
    <row r="30" spans="1:22" s="218" customFormat="1" ht="30.75" customHeight="1">
      <c r="A30" s="979"/>
      <c r="B30" s="993" t="s">
        <v>478</v>
      </c>
      <c r="C30" s="965"/>
      <c r="D30" s="948"/>
      <c r="E30" s="739" t="s">
        <v>16</v>
      </c>
      <c r="F30" s="739" t="s">
        <v>16</v>
      </c>
      <c r="G30" s="739" t="s">
        <v>16</v>
      </c>
      <c r="H30" s="739" t="s">
        <v>16</v>
      </c>
      <c r="I30" s="739">
        <v>1</v>
      </c>
      <c r="J30" s="739" t="s">
        <v>16</v>
      </c>
      <c r="K30" s="739" t="s">
        <v>16</v>
      </c>
      <c r="L30" s="739" t="s">
        <v>16</v>
      </c>
      <c r="M30" s="739" t="s">
        <v>16</v>
      </c>
      <c r="N30" s="739" t="s">
        <v>16</v>
      </c>
      <c r="O30" s="739" t="s">
        <v>16</v>
      </c>
      <c r="P30" s="739" t="s">
        <v>16</v>
      </c>
      <c r="Q30" s="739" t="s">
        <v>16</v>
      </c>
      <c r="R30" s="739" t="s">
        <v>16</v>
      </c>
      <c r="S30" s="739" t="s">
        <v>16</v>
      </c>
      <c r="T30" s="739" t="s">
        <v>16</v>
      </c>
      <c r="U30" s="739" t="s">
        <v>16</v>
      </c>
      <c r="V30" s="765" t="s">
        <v>16</v>
      </c>
    </row>
  </sheetData>
  <mergeCells count="39">
    <mergeCell ref="B24:D24"/>
    <mergeCell ref="B25:D25"/>
    <mergeCell ref="K1:L1"/>
    <mergeCell ref="M1:P1"/>
    <mergeCell ref="T2:U2"/>
    <mergeCell ref="E4:E8"/>
    <mergeCell ref="F4:F8"/>
    <mergeCell ref="G4:G8"/>
    <mergeCell ref="H4:H8"/>
    <mergeCell ref="N4:O8"/>
    <mergeCell ref="P4:P8"/>
    <mergeCell ref="Q4:Q8"/>
    <mergeCell ref="R4:R8"/>
    <mergeCell ref="S4:S8"/>
    <mergeCell ref="T4:T8"/>
    <mergeCell ref="U4:U8"/>
    <mergeCell ref="V4:V8"/>
    <mergeCell ref="B13:D13"/>
    <mergeCell ref="A4:D12"/>
    <mergeCell ref="I4:I8"/>
    <mergeCell ref="J4:J8"/>
    <mergeCell ref="K4:L8"/>
    <mergeCell ref="M4:M8"/>
    <mergeCell ref="A14:A30"/>
    <mergeCell ref="B14:D14"/>
    <mergeCell ref="B15:D15"/>
    <mergeCell ref="B16:D16"/>
    <mergeCell ref="B17:D17"/>
    <mergeCell ref="B18:D18"/>
    <mergeCell ref="B19:D19"/>
    <mergeCell ref="B20:D20"/>
    <mergeCell ref="B27:D27"/>
    <mergeCell ref="B28:D28"/>
    <mergeCell ref="B29:D29"/>
    <mergeCell ref="B30:D30"/>
    <mergeCell ref="B26:D26"/>
    <mergeCell ref="B21:D21"/>
    <mergeCell ref="B22:D22"/>
    <mergeCell ref="B23:D23"/>
  </mergeCells>
  <phoneticPr fontId="1" type="noConversion"/>
  <pageMargins left="0.78740157480314965" right="0.74803149606299213" top="1.0236220472440944" bottom="1.0629921259842521" header="0.9055118110236221" footer="0.86614173228346458"/>
  <pageSetup paperSize="9" firstPageNumber="1244" orientation="portrait" useFirstPageNumber="1" r:id="rId1"/>
  <headerFooter>
    <oddHeader>&amp;L&amp;"HY견고딕,보통"&amp;9&amp;P&amp;"HY그래픽M,보통"&amp;8 - 전기&amp;R&amp;"HY그래픽M,보통"&amp;8전기 - &amp;"HY견고딕,보통"&amp;9&amp;P</oddHeader>
  </headerFooter>
  <colBreaks count="1" manualBreakCount="1">
    <brk id="12" max="2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1"/>
  <sheetViews>
    <sheetView zoomScale="70" zoomScaleNormal="70" zoomScaleSheetLayoutView="130" workbookViewId="0">
      <selection activeCell="P33" sqref="P33"/>
    </sheetView>
  </sheetViews>
  <sheetFormatPr defaultColWidth="8.8984375" defaultRowHeight="10.199999999999999"/>
  <cols>
    <col min="1" max="1" width="2.8984375" style="239" customWidth="1"/>
    <col min="2" max="3" width="4.69921875" style="239" customWidth="1"/>
    <col min="4" max="4" width="2.69921875" style="239" customWidth="1"/>
    <col min="5" max="5" width="11.19921875" style="239" customWidth="1"/>
    <col min="6" max="6" width="7.296875" style="239" customWidth="1"/>
    <col min="7" max="7" width="5.296875" style="239" customWidth="1"/>
    <col min="8" max="8" width="6.796875" style="239" customWidth="1"/>
    <col min="9" max="9" width="8.296875" style="239" customWidth="1"/>
    <col min="10" max="12" width="5.296875" style="239" customWidth="1"/>
    <col min="13" max="13" width="5.59765625" style="239" customWidth="1"/>
    <col min="14" max="15" width="5.296875" style="239" customWidth="1"/>
    <col min="16" max="16" width="4" style="239" bestFit="1" customWidth="1"/>
    <col min="17" max="17" width="7.296875" style="239" customWidth="1"/>
    <col min="18" max="18" width="6.796875" style="239" customWidth="1"/>
    <col min="19" max="19" width="6.59765625" style="239" customWidth="1"/>
    <col min="20" max="20" width="10" style="239" customWidth="1"/>
    <col min="21" max="22" width="5.796875" style="239" customWidth="1"/>
    <col min="23" max="23" width="6.59765625" style="239" customWidth="1"/>
    <col min="24" max="24" width="5.796875" style="239" customWidth="1"/>
    <col min="25" max="25" width="5.69921875" style="242" customWidth="1"/>
    <col min="26" max="26" width="9.59765625" style="242" bestFit="1" customWidth="1"/>
    <col min="27" max="27" width="6.796875" style="242" customWidth="1"/>
    <col min="28" max="29" width="6.796875" style="239" customWidth="1"/>
    <col min="30" max="30" width="5.796875" style="239" customWidth="1"/>
    <col min="31" max="31" width="6.09765625" style="239" customWidth="1"/>
    <col min="32" max="32" width="6.3984375" style="239" customWidth="1"/>
    <col min="33" max="34" width="4.796875" style="239" customWidth="1"/>
    <col min="35" max="35" width="5.796875" style="239" customWidth="1"/>
    <col min="36" max="37" width="4.796875" style="239" customWidth="1"/>
    <col min="38" max="39" width="6.69921875" style="239" customWidth="1"/>
    <col min="40" max="41" width="4.796875" style="239" customWidth="1"/>
    <col min="42" max="16384" width="8.8984375" style="239"/>
  </cols>
  <sheetData>
    <row r="1" spans="1:41" s="220" customFormat="1" ht="27" customHeight="1">
      <c r="A1" s="219"/>
      <c r="I1" s="1018" t="s">
        <v>674</v>
      </c>
      <c r="J1" s="1018"/>
      <c r="K1" s="1018"/>
      <c r="L1" s="1018"/>
      <c r="M1" s="1018"/>
      <c r="N1" s="1019" t="s">
        <v>146</v>
      </c>
      <c r="O1" s="1019"/>
      <c r="P1" s="1019"/>
      <c r="Q1" s="1019"/>
      <c r="R1" s="1019"/>
      <c r="U1" s="221"/>
      <c r="V1" s="221"/>
      <c r="X1" s="221"/>
      <c r="Y1" s="222"/>
      <c r="Z1" s="223"/>
      <c r="AA1" s="223"/>
      <c r="AD1" s="221"/>
      <c r="AE1" s="221"/>
      <c r="AF1" s="221"/>
    </row>
    <row r="2" spans="1:41" s="227" customFormat="1" ht="19.5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1010"/>
      <c r="M2" s="1010"/>
      <c r="N2" s="1020"/>
      <c r="O2" s="1020"/>
      <c r="P2" s="1020"/>
      <c r="Q2" s="1020"/>
      <c r="R2" s="1010"/>
      <c r="S2" s="1010"/>
      <c r="T2" s="225"/>
      <c r="U2" s="1010"/>
      <c r="V2" s="1010"/>
      <c r="W2" s="1010"/>
      <c r="X2" s="226"/>
      <c r="Y2" s="226"/>
      <c r="Z2" s="226"/>
      <c r="AA2" s="1011"/>
      <c r="AB2" s="1011"/>
      <c r="AC2" s="1011"/>
      <c r="AD2" s="1012"/>
      <c r="AE2" s="1012"/>
      <c r="AF2" s="1012"/>
    </row>
    <row r="3" spans="1:41" s="228" customFormat="1" ht="9" customHeight="1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</row>
    <row r="4" spans="1:41" s="229" customFormat="1" ht="38.1" customHeight="1">
      <c r="A4" s="943" t="s">
        <v>90</v>
      </c>
      <c r="B4" s="963"/>
      <c r="C4" s="963"/>
      <c r="D4" s="944"/>
      <c r="E4" s="1013" t="s">
        <v>147</v>
      </c>
      <c r="F4" s="1014"/>
      <c r="G4" s="1014"/>
      <c r="H4" s="1015"/>
      <c r="I4" s="1013" t="s">
        <v>148</v>
      </c>
      <c r="J4" s="1016"/>
      <c r="K4" s="1016"/>
      <c r="L4" s="1017"/>
      <c r="M4" s="514" t="s">
        <v>149</v>
      </c>
      <c r="N4" s="515" t="s">
        <v>150</v>
      </c>
      <c r="O4" s="509" t="s">
        <v>151</v>
      </c>
      <c r="P4" s="509" t="s">
        <v>152</v>
      </c>
      <c r="Q4" s="509" t="s">
        <v>153</v>
      </c>
      <c r="R4" s="509" t="s">
        <v>154</v>
      </c>
      <c r="S4" s="509" t="s">
        <v>155</v>
      </c>
      <c r="T4" s="1013" t="s">
        <v>156</v>
      </c>
      <c r="U4" s="1016"/>
      <c r="V4" s="1016"/>
      <c r="W4" s="1017"/>
      <c r="X4" s="509" t="s">
        <v>157</v>
      </c>
      <c r="Y4" s="602" t="s">
        <v>158</v>
      </c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</row>
    <row r="5" spans="1:41" s="230" customFormat="1" ht="18.899999999999999" customHeight="1">
      <c r="A5" s="945"/>
      <c r="B5" s="964"/>
      <c r="C5" s="964"/>
      <c r="D5" s="946"/>
      <c r="E5" s="157" t="s">
        <v>159</v>
      </c>
      <c r="F5" s="510" t="s">
        <v>160</v>
      </c>
      <c r="G5" s="510" t="s">
        <v>161</v>
      </c>
      <c r="H5" s="510" t="s">
        <v>162</v>
      </c>
      <c r="I5" s="510" t="s">
        <v>159</v>
      </c>
      <c r="J5" s="510" t="s">
        <v>160</v>
      </c>
      <c r="K5" s="510" t="s">
        <v>161</v>
      </c>
      <c r="L5" s="510" t="s">
        <v>162</v>
      </c>
      <c r="M5" s="156" t="s">
        <v>88</v>
      </c>
      <c r="N5" s="157"/>
      <c r="O5" s="510" t="s">
        <v>88</v>
      </c>
      <c r="P5" s="510" t="s">
        <v>88</v>
      </c>
      <c r="Q5" s="510"/>
      <c r="R5" s="510"/>
      <c r="S5" s="510" t="s">
        <v>88</v>
      </c>
      <c r="T5" s="510" t="s">
        <v>159</v>
      </c>
      <c r="U5" s="510" t="s">
        <v>160</v>
      </c>
      <c r="V5" s="510" t="s">
        <v>161</v>
      </c>
      <c r="W5" s="510" t="s">
        <v>162</v>
      </c>
      <c r="X5" s="510" t="s">
        <v>88</v>
      </c>
      <c r="Y5" s="599" t="s">
        <v>88</v>
      </c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231"/>
      <c r="AO5" s="231"/>
    </row>
    <row r="6" spans="1:41" s="230" customFormat="1" ht="18.899999999999999" customHeight="1">
      <c r="A6" s="947"/>
      <c r="B6" s="965"/>
      <c r="C6" s="965"/>
      <c r="D6" s="948"/>
      <c r="E6" s="232" t="s">
        <v>163</v>
      </c>
      <c r="F6" s="233" t="s">
        <v>164</v>
      </c>
      <c r="G6" s="233" t="s">
        <v>165</v>
      </c>
      <c r="H6" s="233" t="s">
        <v>164</v>
      </c>
      <c r="I6" s="233" t="s">
        <v>163</v>
      </c>
      <c r="J6" s="233" t="s">
        <v>164</v>
      </c>
      <c r="K6" s="233" t="s">
        <v>165</v>
      </c>
      <c r="L6" s="233" t="s">
        <v>164</v>
      </c>
      <c r="M6" s="234" t="s">
        <v>166</v>
      </c>
      <c r="N6" s="232" t="s">
        <v>166</v>
      </c>
      <c r="O6" s="233" t="s">
        <v>167</v>
      </c>
      <c r="P6" s="233" t="s">
        <v>167</v>
      </c>
      <c r="Q6" s="233" t="s">
        <v>141</v>
      </c>
      <c r="R6" s="233" t="s">
        <v>168</v>
      </c>
      <c r="S6" s="233" t="s">
        <v>141</v>
      </c>
      <c r="T6" s="233" t="s">
        <v>163</v>
      </c>
      <c r="U6" s="233" t="s">
        <v>164</v>
      </c>
      <c r="V6" s="233" t="s">
        <v>165</v>
      </c>
      <c r="W6" s="233" t="s">
        <v>164</v>
      </c>
      <c r="X6" s="233" t="s">
        <v>168</v>
      </c>
      <c r="Y6" s="603" t="s">
        <v>168</v>
      </c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</row>
    <row r="7" spans="1:41" s="144" customFormat="1" ht="35.1" customHeight="1">
      <c r="A7" s="1003" t="s">
        <v>93</v>
      </c>
      <c r="B7" s="1004" t="s">
        <v>94</v>
      </c>
      <c r="C7" s="1005"/>
      <c r="D7" s="1006"/>
      <c r="E7" s="741" t="s">
        <v>57</v>
      </c>
      <c r="F7" s="753">
        <v>130.05000000000001</v>
      </c>
      <c r="G7" s="744">
        <v>105</v>
      </c>
      <c r="H7" s="753">
        <v>777.7</v>
      </c>
      <c r="I7" s="744" t="s">
        <v>16</v>
      </c>
      <c r="J7" s="753">
        <v>4.04</v>
      </c>
      <c r="K7" s="744">
        <v>15</v>
      </c>
      <c r="L7" s="753">
        <v>13.68</v>
      </c>
      <c r="M7" s="744">
        <v>447</v>
      </c>
      <c r="N7" s="744">
        <v>1</v>
      </c>
      <c r="O7" s="744">
        <v>3</v>
      </c>
      <c r="P7" s="744" t="s">
        <v>16</v>
      </c>
      <c r="Q7" s="744">
        <v>47710</v>
      </c>
      <c r="R7" s="744">
        <v>322</v>
      </c>
      <c r="S7" s="744">
        <v>81</v>
      </c>
      <c r="T7" s="744" t="s">
        <v>57</v>
      </c>
      <c r="U7" s="744">
        <v>142</v>
      </c>
      <c r="V7" s="744">
        <v>327</v>
      </c>
      <c r="W7" s="744">
        <v>15329</v>
      </c>
      <c r="X7" s="744">
        <v>392</v>
      </c>
      <c r="Y7" s="766">
        <v>735</v>
      </c>
      <c r="Z7" s="236"/>
    </row>
    <row r="8" spans="1:41" s="115" customFormat="1" ht="29.25" customHeight="1">
      <c r="A8" s="978"/>
      <c r="B8" s="983" t="s">
        <v>95</v>
      </c>
      <c r="C8" s="984"/>
      <c r="D8" s="985"/>
      <c r="E8" s="740" t="s">
        <v>16</v>
      </c>
      <c r="F8" s="745" t="s">
        <v>16</v>
      </c>
      <c r="G8" s="745" t="s">
        <v>16</v>
      </c>
      <c r="H8" s="745" t="s">
        <v>16</v>
      </c>
      <c r="I8" s="745" t="s">
        <v>16</v>
      </c>
      <c r="J8" s="745" t="s">
        <v>16</v>
      </c>
      <c r="K8" s="745" t="s">
        <v>16</v>
      </c>
      <c r="L8" s="745" t="s">
        <v>16</v>
      </c>
      <c r="M8" s="745" t="s">
        <v>16</v>
      </c>
      <c r="N8" s="745" t="s">
        <v>16</v>
      </c>
      <c r="O8" s="745" t="s">
        <v>16</v>
      </c>
      <c r="P8" s="745" t="s">
        <v>16</v>
      </c>
      <c r="Q8" s="745" t="s">
        <v>16</v>
      </c>
      <c r="R8" s="745" t="s">
        <v>16</v>
      </c>
      <c r="S8" s="745" t="s">
        <v>16</v>
      </c>
      <c r="T8" s="746" t="s">
        <v>58</v>
      </c>
      <c r="U8" s="745">
        <v>26</v>
      </c>
      <c r="V8" s="745">
        <v>57</v>
      </c>
      <c r="W8" s="745">
        <v>102</v>
      </c>
      <c r="X8" s="745">
        <v>10</v>
      </c>
      <c r="Y8" s="767">
        <v>92</v>
      </c>
    </row>
    <row r="9" spans="1:41" s="144" customFormat="1" ht="29.25" customHeight="1">
      <c r="A9" s="978"/>
      <c r="B9" s="986" t="s">
        <v>96</v>
      </c>
      <c r="C9" s="984"/>
      <c r="D9" s="985"/>
      <c r="E9" s="742" t="s">
        <v>59</v>
      </c>
      <c r="F9" s="754">
        <v>1.46</v>
      </c>
      <c r="G9" s="745">
        <v>6</v>
      </c>
      <c r="H9" s="754">
        <v>8.74</v>
      </c>
      <c r="I9" s="745" t="s">
        <v>16</v>
      </c>
      <c r="J9" s="745" t="s">
        <v>16</v>
      </c>
      <c r="K9" s="745" t="s">
        <v>16</v>
      </c>
      <c r="L9" s="745" t="s">
        <v>16</v>
      </c>
      <c r="M9" s="745">
        <v>5</v>
      </c>
      <c r="N9" s="745" t="s">
        <v>16</v>
      </c>
      <c r="O9" s="745" t="s">
        <v>16</v>
      </c>
      <c r="P9" s="745" t="s">
        <v>16</v>
      </c>
      <c r="Q9" s="745" t="s">
        <v>16</v>
      </c>
      <c r="R9" s="745" t="s">
        <v>16</v>
      </c>
      <c r="S9" s="745" t="s">
        <v>16</v>
      </c>
      <c r="T9" s="746" t="s">
        <v>58</v>
      </c>
      <c r="U9" s="745">
        <v>13</v>
      </c>
      <c r="V9" s="745">
        <v>24</v>
      </c>
      <c r="W9" s="745">
        <v>65</v>
      </c>
      <c r="X9" s="745">
        <v>42</v>
      </c>
      <c r="Y9" s="767">
        <v>234</v>
      </c>
    </row>
    <row r="10" spans="1:41" s="144" customFormat="1" ht="29.25" customHeight="1">
      <c r="A10" s="978"/>
      <c r="B10" s="986" t="s">
        <v>97</v>
      </c>
      <c r="C10" s="984"/>
      <c r="D10" s="985"/>
      <c r="E10" s="742" t="s">
        <v>80</v>
      </c>
      <c r="F10" s="754">
        <v>12.48</v>
      </c>
      <c r="G10" s="745">
        <v>15</v>
      </c>
      <c r="H10" s="754">
        <v>72.27</v>
      </c>
      <c r="I10" s="747" t="s">
        <v>58</v>
      </c>
      <c r="J10" s="768">
        <v>0.03</v>
      </c>
      <c r="K10" s="745">
        <v>6</v>
      </c>
      <c r="L10" s="754">
        <v>0.2</v>
      </c>
      <c r="M10" s="745">
        <v>43</v>
      </c>
      <c r="N10" s="745">
        <v>1</v>
      </c>
      <c r="O10" s="745" t="s">
        <v>16</v>
      </c>
      <c r="P10" s="745" t="s">
        <v>16</v>
      </c>
      <c r="Q10" s="745">
        <v>6063</v>
      </c>
      <c r="R10" s="745">
        <v>13</v>
      </c>
      <c r="S10" s="745">
        <v>20</v>
      </c>
      <c r="T10" s="746" t="s">
        <v>60</v>
      </c>
      <c r="U10" s="745">
        <v>16</v>
      </c>
      <c r="V10" s="745">
        <v>39</v>
      </c>
      <c r="W10" s="745">
        <v>88</v>
      </c>
      <c r="X10" s="745">
        <v>56</v>
      </c>
      <c r="Y10" s="767">
        <v>69</v>
      </c>
    </row>
    <row r="11" spans="1:41" s="172" customFormat="1" ht="29.25" customHeight="1">
      <c r="A11" s="978"/>
      <c r="B11" s="986" t="s">
        <v>98</v>
      </c>
      <c r="C11" s="964"/>
      <c r="D11" s="946"/>
      <c r="E11" s="740" t="s">
        <v>16</v>
      </c>
      <c r="F11" s="745" t="s">
        <v>16</v>
      </c>
      <c r="G11" s="745" t="s">
        <v>16</v>
      </c>
      <c r="H11" s="745" t="s">
        <v>16</v>
      </c>
      <c r="I11" s="747" t="s">
        <v>61</v>
      </c>
      <c r="J11" s="768">
        <v>0.49</v>
      </c>
      <c r="K11" s="745">
        <v>6</v>
      </c>
      <c r="L11" s="754">
        <v>2.92</v>
      </c>
      <c r="M11" s="745">
        <v>3</v>
      </c>
      <c r="N11" s="745" t="s">
        <v>16</v>
      </c>
      <c r="O11" s="745" t="s">
        <v>16</v>
      </c>
      <c r="P11" s="745" t="s">
        <v>16</v>
      </c>
      <c r="Q11" s="745">
        <v>285</v>
      </c>
      <c r="R11" s="745">
        <v>1</v>
      </c>
      <c r="S11" s="745" t="s">
        <v>16</v>
      </c>
      <c r="T11" s="746" t="s">
        <v>81</v>
      </c>
      <c r="U11" s="745">
        <v>16</v>
      </c>
      <c r="V11" s="745">
        <v>21</v>
      </c>
      <c r="W11" s="745">
        <v>96</v>
      </c>
      <c r="X11" s="745">
        <v>48</v>
      </c>
      <c r="Y11" s="767">
        <v>55</v>
      </c>
    </row>
    <row r="12" spans="1:41" s="172" customFormat="1" ht="29.25" customHeight="1">
      <c r="A12" s="978"/>
      <c r="B12" s="986" t="s">
        <v>99</v>
      </c>
      <c r="C12" s="964"/>
      <c r="D12" s="946"/>
      <c r="E12" s="740" t="s">
        <v>16</v>
      </c>
      <c r="F12" s="745" t="s">
        <v>16</v>
      </c>
      <c r="G12" s="745" t="s">
        <v>16</v>
      </c>
      <c r="H12" s="745" t="s">
        <v>16</v>
      </c>
      <c r="I12" s="746" t="s">
        <v>16</v>
      </c>
      <c r="J12" s="746" t="s">
        <v>16</v>
      </c>
      <c r="K12" s="745" t="s">
        <v>16</v>
      </c>
      <c r="L12" s="745" t="s">
        <v>16</v>
      </c>
      <c r="M12" s="745" t="s">
        <v>16</v>
      </c>
      <c r="N12" s="745" t="s">
        <v>16</v>
      </c>
      <c r="O12" s="745" t="s">
        <v>16</v>
      </c>
      <c r="P12" s="745" t="s">
        <v>16</v>
      </c>
      <c r="Q12" s="745" t="s">
        <v>16</v>
      </c>
      <c r="R12" s="745" t="s">
        <v>16</v>
      </c>
      <c r="S12" s="745" t="s">
        <v>16</v>
      </c>
      <c r="T12" s="746" t="s">
        <v>62</v>
      </c>
      <c r="U12" s="745">
        <v>14</v>
      </c>
      <c r="V12" s="745">
        <v>24</v>
      </c>
      <c r="W12" s="745">
        <v>83</v>
      </c>
      <c r="X12" s="745">
        <v>48</v>
      </c>
      <c r="Y12" s="767">
        <v>56</v>
      </c>
    </row>
    <row r="13" spans="1:41" s="172" customFormat="1" ht="29.25" customHeight="1">
      <c r="A13" s="978"/>
      <c r="B13" s="986" t="s">
        <v>100</v>
      </c>
      <c r="C13" s="964"/>
      <c r="D13" s="946"/>
      <c r="E13" s="742" t="s">
        <v>63</v>
      </c>
      <c r="F13" s="754">
        <v>6.3</v>
      </c>
      <c r="G13" s="745">
        <v>6</v>
      </c>
      <c r="H13" s="754">
        <v>37.82</v>
      </c>
      <c r="I13" s="747" t="s">
        <v>64</v>
      </c>
      <c r="J13" s="768">
        <v>3.52</v>
      </c>
      <c r="K13" s="745">
        <v>3</v>
      </c>
      <c r="L13" s="754">
        <v>10.56</v>
      </c>
      <c r="M13" s="745">
        <v>34</v>
      </c>
      <c r="N13" s="745" t="s">
        <v>16</v>
      </c>
      <c r="O13" s="745" t="s">
        <v>16</v>
      </c>
      <c r="P13" s="745" t="s">
        <v>16</v>
      </c>
      <c r="Q13" s="745">
        <v>2757</v>
      </c>
      <c r="R13" s="745">
        <v>34</v>
      </c>
      <c r="S13" s="745" t="s">
        <v>16</v>
      </c>
      <c r="T13" s="746" t="s">
        <v>62</v>
      </c>
      <c r="U13" s="745">
        <v>1</v>
      </c>
      <c r="V13" s="745">
        <v>6</v>
      </c>
      <c r="W13" s="745">
        <v>3</v>
      </c>
      <c r="X13" s="745">
        <v>2</v>
      </c>
      <c r="Y13" s="767">
        <v>2</v>
      </c>
    </row>
    <row r="14" spans="1:41" s="172" customFormat="1" ht="29.25" customHeight="1">
      <c r="A14" s="978"/>
      <c r="B14" s="986" t="s">
        <v>101</v>
      </c>
      <c r="C14" s="964"/>
      <c r="D14" s="946"/>
      <c r="E14" s="742" t="s">
        <v>65</v>
      </c>
      <c r="F14" s="754">
        <v>33.67</v>
      </c>
      <c r="G14" s="745">
        <v>12</v>
      </c>
      <c r="H14" s="754">
        <v>202.04</v>
      </c>
      <c r="I14" s="746" t="s">
        <v>16</v>
      </c>
      <c r="J14" s="746" t="s">
        <v>16</v>
      </c>
      <c r="K14" s="745" t="s">
        <v>16</v>
      </c>
      <c r="L14" s="745" t="s">
        <v>16</v>
      </c>
      <c r="M14" s="745">
        <v>113</v>
      </c>
      <c r="N14" s="745" t="s">
        <v>16</v>
      </c>
      <c r="O14" s="745">
        <v>1</v>
      </c>
      <c r="P14" s="745" t="s">
        <v>16</v>
      </c>
      <c r="Q14" s="745">
        <v>15570</v>
      </c>
      <c r="R14" s="745">
        <v>114</v>
      </c>
      <c r="S14" s="745">
        <v>11</v>
      </c>
      <c r="T14" s="746" t="s">
        <v>169</v>
      </c>
      <c r="U14" s="745">
        <v>8</v>
      </c>
      <c r="V14" s="745">
        <v>12</v>
      </c>
      <c r="W14" s="745">
        <v>48</v>
      </c>
      <c r="X14" s="745">
        <v>28</v>
      </c>
      <c r="Y14" s="767">
        <v>32</v>
      </c>
    </row>
    <row r="15" spans="1:41" s="172" customFormat="1" ht="29.25" customHeight="1">
      <c r="A15" s="978"/>
      <c r="B15" s="986" t="s">
        <v>102</v>
      </c>
      <c r="C15" s="964"/>
      <c r="D15" s="946"/>
      <c r="E15" s="742" t="s">
        <v>63</v>
      </c>
      <c r="F15" s="754">
        <v>1.74</v>
      </c>
      <c r="G15" s="745">
        <v>6</v>
      </c>
      <c r="H15" s="754">
        <v>10.46</v>
      </c>
      <c r="I15" s="746" t="s">
        <v>16</v>
      </c>
      <c r="J15" s="746" t="s">
        <v>16</v>
      </c>
      <c r="K15" s="745" t="s">
        <v>16</v>
      </c>
      <c r="L15" s="745" t="s">
        <v>16</v>
      </c>
      <c r="M15" s="745">
        <v>7</v>
      </c>
      <c r="N15" s="745" t="s">
        <v>16</v>
      </c>
      <c r="O15" s="745" t="s">
        <v>16</v>
      </c>
      <c r="P15" s="745" t="s">
        <v>16</v>
      </c>
      <c r="Q15" s="745">
        <v>1392</v>
      </c>
      <c r="R15" s="745">
        <v>20</v>
      </c>
      <c r="S15" s="745" t="s">
        <v>16</v>
      </c>
      <c r="T15" s="746" t="s">
        <v>66</v>
      </c>
      <c r="U15" s="745">
        <v>4</v>
      </c>
      <c r="V15" s="745">
        <v>18</v>
      </c>
      <c r="W15" s="745">
        <v>22</v>
      </c>
      <c r="X15" s="745">
        <v>11</v>
      </c>
      <c r="Y15" s="767">
        <v>11</v>
      </c>
    </row>
    <row r="16" spans="1:41" s="172" customFormat="1" ht="29.25" customHeight="1">
      <c r="A16" s="978"/>
      <c r="B16" s="986" t="s">
        <v>103</v>
      </c>
      <c r="C16" s="964"/>
      <c r="D16" s="946"/>
      <c r="E16" s="742" t="s">
        <v>63</v>
      </c>
      <c r="F16" s="754">
        <v>7.4</v>
      </c>
      <c r="G16" s="745">
        <v>6</v>
      </c>
      <c r="H16" s="754">
        <v>44.38</v>
      </c>
      <c r="I16" s="746" t="s">
        <v>16</v>
      </c>
      <c r="J16" s="746" t="s">
        <v>16</v>
      </c>
      <c r="K16" s="745" t="s">
        <v>16</v>
      </c>
      <c r="L16" s="745" t="s">
        <v>16</v>
      </c>
      <c r="M16" s="745">
        <v>26</v>
      </c>
      <c r="N16" s="745" t="s">
        <v>16</v>
      </c>
      <c r="O16" s="745" t="s">
        <v>16</v>
      </c>
      <c r="P16" s="745" t="s">
        <v>16</v>
      </c>
      <c r="Q16" s="745">
        <v>1512</v>
      </c>
      <c r="R16" s="745">
        <v>26</v>
      </c>
      <c r="S16" s="745">
        <v>18</v>
      </c>
      <c r="T16" s="746" t="s">
        <v>16</v>
      </c>
      <c r="U16" s="745" t="s">
        <v>16</v>
      </c>
      <c r="V16" s="745" t="s">
        <v>16</v>
      </c>
      <c r="W16" s="745" t="s">
        <v>16</v>
      </c>
      <c r="X16" s="745" t="s">
        <v>16</v>
      </c>
      <c r="Y16" s="767" t="s">
        <v>16</v>
      </c>
    </row>
    <row r="17" spans="1:33" s="172" customFormat="1" ht="29.25" customHeight="1">
      <c r="A17" s="978"/>
      <c r="B17" s="986" t="s">
        <v>104</v>
      </c>
      <c r="C17" s="964"/>
      <c r="D17" s="946"/>
      <c r="E17" s="742" t="s">
        <v>63</v>
      </c>
      <c r="F17" s="754">
        <v>9.5500000000000007</v>
      </c>
      <c r="G17" s="745">
        <v>12</v>
      </c>
      <c r="H17" s="754">
        <v>57.27</v>
      </c>
      <c r="I17" s="746" t="s">
        <v>16</v>
      </c>
      <c r="J17" s="745" t="s">
        <v>16</v>
      </c>
      <c r="K17" s="745" t="s">
        <v>16</v>
      </c>
      <c r="L17" s="745" t="s">
        <v>16</v>
      </c>
      <c r="M17" s="745">
        <v>31</v>
      </c>
      <c r="N17" s="745" t="s">
        <v>16</v>
      </c>
      <c r="O17" s="745" t="s">
        <v>16</v>
      </c>
      <c r="P17" s="745" t="s">
        <v>16</v>
      </c>
      <c r="Q17" s="745">
        <v>3953</v>
      </c>
      <c r="R17" s="745">
        <v>31</v>
      </c>
      <c r="S17" s="745">
        <v>5</v>
      </c>
      <c r="T17" s="746" t="s">
        <v>66</v>
      </c>
      <c r="U17" s="745">
        <v>4</v>
      </c>
      <c r="V17" s="745">
        <v>24</v>
      </c>
      <c r="W17" s="745">
        <v>14564</v>
      </c>
      <c r="X17" s="745">
        <v>15</v>
      </c>
      <c r="Y17" s="767">
        <v>21</v>
      </c>
    </row>
    <row r="18" spans="1:33" s="172" customFormat="1" ht="29.25" customHeight="1">
      <c r="A18" s="978"/>
      <c r="B18" s="986" t="s">
        <v>145</v>
      </c>
      <c r="C18" s="964"/>
      <c r="D18" s="946"/>
      <c r="E18" s="742" t="s">
        <v>63</v>
      </c>
      <c r="F18" s="754">
        <v>10.99</v>
      </c>
      <c r="G18" s="745">
        <v>6</v>
      </c>
      <c r="H18" s="754">
        <v>65.930000000000007</v>
      </c>
      <c r="I18" s="745" t="s">
        <v>16</v>
      </c>
      <c r="J18" s="745" t="s">
        <v>16</v>
      </c>
      <c r="K18" s="745" t="s">
        <v>16</v>
      </c>
      <c r="L18" s="745" t="s">
        <v>16</v>
      </c>
      <c r="M18" s="745">
        <v>30</v>
      </c>
      <c r="N18" s="745" t="s">
        <v>16</v>
      </c>
      <c r="O18" s="745" t="s">
        <v>16</v>
      </c>
      <c r="P18" s="745" t="s">
        <v>16</v>
      </c>
      <c r="Q18" s="745">
        <v>5210</v>
      </c>
      <c r="R18" s="745" t="s">
        <v>16</v>
      </c>
      <c r="S18" s="745">
        <v>8</v>
      </c>
      <c r="T18" s="746" t="s">
        <v>66</v>
      </c>
      <c r="U18" s="745">
        <v>6</v>
      </c>
      <c r="V18" s="745">
        <v>24</v>
      </c>
      <c r="W18" s="745">
        <v>38</v>
      </c>
      <c r="X18" s="745">
        <v>19</v>
      </c>
      <c r="Y18" s="767">
        <v>27</v>
      </c>
    </row>
    <row r="19" spans="1:33" s="172" customFormat="1" ht="29.25" customHeight="1">
      <c r="A19" s="978"/>
      <c r="B19" s="986" t="s">
        <v>105</v>
      </c>
      <c r="C19" s="964"/>
      <c r="D19" s="946"/>
      <c r="E19" s="742" t="s">
        <v>71</v>
      </c>
      <c r="F19" s="754">
        <v>17.75</v>
      </c>
      <c r="G19" s="745">
        <v>6</v>
      </c>
      <c r="H19" s="754">
        <v>106.47</v>
      </c>
      <c r="I19" s="745" t="s">
        <v>16</v>
      </c>
      <c r="J19" s="745" t="s">
        <v>16</v>
      </c>
      <c r="K19" s="745" t="s">
        <v>16</v>
      </c>
      <c r="L19" s="745" t="s">
        <v>16</v>
      </c>
      <c r="M19" s="745">
        <v>59</v>
      </c>
      <c r="N19" s="745" t="s">
        <v>16</v>
      </c>
      <c r="O19" s="745" t="s">
        <v>16</v>
      </c>
      <c r="P19" s="745" t="s">
        <v>16</v>
      </c>
      <c r="Q19" s="745">
        <v>6732</v>
      </c>
      <c r="R19" s="745">
        <v>59</v>
      </c>
      <c r="S19" s="745" t="s">
        <v>16</v>
      </c>
      <c r="T19" s="746" t="s">
        <v>72</v>
      </c>
      <c r="U19" s="745">
        <v>2</v>
      </c>
      <c r="V19" s="745">
        <v>12</v>
      </c>
      <c r="W19" s="745">
        <v>15</v>
      </c>
      <c r="X19" s="745">
        <v>7</v>
      </c>
      <c r="Y19" s="767">
        <v>9</v>
      </c>
    </row>
    <row r="20" spans="1:33" s="172" customFormat="1" ht="29.25" customHeight="1">
      <c r="A20" s="978"/>
      <c r="B20" s="986" t="s">
        <v>106</v>
      </c>
      <c r="C20" s="964"/>
      <c r="D20" s="946"/>
      <c r="E20" s="742" t="s">
        <v>67</v>
      </c>
      <c r="F20" s="754">
        <v>22.97</v>
      </c>
      <c r="G20" s="745">
        <v>18</v>
      </c>
      <c r="H20" s="754">
        <v>137.80000000000001</v>
      </c>
      <c r="I20" s="745" t="s">
        <v>16</v>
      </c>
      <c r="J20" s="745" t="s">
        <v>16</v>
      </c>
      <c r="K20" s="745" t="s">
        <v>16</v>
      </c>
      <c r="L20" s="745" t="s">
        <v>16</v>
      </c>
      <c r="M20" s="745">
        <v>73</v>
      </c>
      <c r="N20" s="745" t="s">
        <v>16</v>
      </c>
      <c r="O20" s="745">
        <v>1</v>
      </c>
      <c r="P20" s="745" t="s">
        <v>16</v>
      </c>
      <c r="Q20" s="745" t="s">
        <v>16</v>
      </c>
      <c r="R20" s="745" t="s">
        <v>16</v>
      </c>
      <c r="S20" s="745">
        <v>17</v>
      </c>
      <c r="T20" s="748" t="s">
        <v>68</v>
      </c>
      <c r="U20" s="743">
        <v>14</v>
      </c>
      <c r="V20" s="745">
        <v>36</v>
      </c>
      <c r="W20" s="743">
        <v>102</v>
      </c>
      <c r="X20" s="745">
        <v>51</v>
      </c>
      <c r="Y20" s="767">
        <v>61</v>
      </c>
      <c r="Z20" s="237"/>
      <c r="AG20" s="468"/>
    </row>
    <row r="21" spans="1:33" s="218" customFormat="1" ht="29.25" customHeight="1">
      <c r="A21" s="978"/>
      <c r="B21" s="986" t="s">
        <v>107</v>
      </c>
      <c r="C21" s="964"/>
      <c r="D21" s="946"/>
      <c r="E21" s="742" t="s">
        <v>67</v>
      </c>
      <c r="F21" s="754">
        <v>4.79</v>
      </c>
      <c r="G21" s="745">
        <v>6</v>
      </c>
      <c r="H21" s="754">
        <v>28.74</v>
      </c>
      <c r="I21" s="745" t="s">
        <v>16</v>
      </c>
      <c r="J21" s="745" t="s">
        <v>16</v>
      </c>
      <c r="K21" s="745" t="s">
        <v>16</v>
      </c>
      <c r="L21" s="745" t="s">
        <v>16</v>
      </c>
      <c r="M21" s="745">
        <v>21</v>
      </c>
      <c r="N21" s="745" t="s">
        <v>16</v>
      </c>
      <c r="O21" s="745" t="s">
        <v>16</v>
      </c>
      <c r="P21" s="745" t="s">
        <v>16</v>
      </c>
      <c r="Q21" s="745">
        <v>3426</v>
      </c>
      <c r="R21" s="745">
        <v>21</v>
      </c>
      <c r="S21" s="745">
        <v>2</v>
      </c>
      <c r="T21" s="746" t="s">
        <v>73</v>
      </c>
      <c r="U21" s="745">
        <v>12</v>
      </c>
      <c r="V21" s="745">
        <v>18</v>
      </c>
      <c r="W21" s="745">
        <v>73</v>
      </c>
      <c r="X21" s="745">
        <v>36</v>
      </c>
      <c r="Y21" s="767">
        <v>43</v>
      </c>
      <c r="Z21" s="238"/>
    </row>
    <row r="22" spans="1:33" s="269" customFormat="1" ht="29.25" customHeight="1">
      <c r="A22" s="979"/>
      <c r="B22" s="1007" t="s">
        <v>108</v>
      </c>
      <c r="C22" s="1008"/>
      <c r="D22" s="1009"/>
      <c r="E22" s="750" t="s">
        <v>71</v>
      </c>
      <c r="F22" s="755">
        <v>0.97</v>
      </c>
      <c r="G22" s="751">
        <v>6</v>
      </c>
      <c r="H22" s="755">
        <v>5.79</v>
      </c>
      <c r="I22" s="751" t="s">
        <v>16</v>
      </c>
      <c r="J22" s="751" t="s">
        <v>16</v>
      </c>
      <c r="K22" s="751" t="s">
        <v>16</v>
      </c>
      <c r="L22" s="751" t="s">
        <v>16</v>
      </c>
      <c r="M22" s="751">
        <v>2</v>
      </c>
      <c r="N22" s="751" t="s">
        <v>16</v>
      </c>
      <c r="O22" s="751">
        <v>1</v>
      </c>
      <c r="P22" s="751" t="s">
        <v>16</v>
      </c>
      <c r="Q22" s="751">
        <v>810</v>
      </c>
      <c r="R22" s="751">
        <v>3</v>
      </c>
      <c r="S22" s="751" t="s">
        <v>16</v>
      </c>
      <c r="T22" s="752" t="s">
        <v>72</v>
      </c>
      <c r="U22" s="751">
        <v>5</v>
      </c>
      <c r="V22" s="751">
        <v>12</v>
      </c>
      <c r="W22" s="751">
        <v>30</v>
      </c>
      <c r="X22" s="751">
        <v>19</v>
      </c>
      <c r="Y22" s="769">
        <v>23</v>
      </c>
      <c r="Z22" s="414"/>
    </row>
    <row r="23" spans="1:33" s="240" customFormat="1" ht="25.5" customHeight="1">
      <c r="A23" s="239"/>
      <c r="B23" s="239"/>
      <c r="C23" s="239"/>
      <c r="D23" s="239"/>
      <c r="E23" s="239"/>
      <c r="F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41"/>
      <c r="Z23" s="241"/>
      <c r="AA23" s="241"/>
    </row>
    <row r="24" spans="1:33" s="240" customFormat="1" ht="25.5" customHeight="1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42"/>
      <c r="Z24" s="241"/>
      <c r="AA24" s="241"/>
    </row>
    <row r="25" spans="1:33" ht="25.5" customHeight="1">
      <c r="Z25" s="241"/>
    </row>
    <row r="26" spans="1:33" s="242" customFormat="1" ht="25.5" customHeight="1">
      <c r="Z26" s="241"/>
    </row>
    <row r="27" spans="1:33" s="242" customFormat="1" ht="25.5" customHeight="1">
      <c r="Z27" s="241"/>
    </row>
    <row r="28" spans="1:33" s="242" customFormat="1" ht="25.5" customHeight="1">
      <c r="Z28" s="241"/>
    </row>
    <row r="29" spans="1:33" s="242" customFormat="1" ht="25.5" customHeight="1">
      <c r="Z29" s="241"/>
    </row>
    <row r="30" spans="1:33" s="242" customFormat="1" ht="25.5" customHeight="1">
      <c r="Z30" s="241"/>
    </row>
    <row r="31" spans="1:33" s="242" customFormat="1" ht="25.5" customHeight="1"/>
    <row r="32" spans="1:33" s="242" customFormat="1" ht="25.5" customHeight="1"/>
    <row r="33" s="242" customFormat="1" ht="25.5" customHeight="1"/>
    <row r="34" s="242" customFormat="1" ht="25.5" customHeight="1"/>
    <row r="35" s="242" customFormat="1" ht="25.5" customHeight="1"/>
    <row r="36" s="242" customFormat="1" ht="25.5" customHeight="1"/>
    <row r="37" s="242" customFormat="1" ht="25.5" customHeight="1"/>
    <row r="38" s="242" customFormat="1" ht="25.5" customHeight="1"/>
    <row r="39" s="242" customFormat="1" ht="25.5" customHeight="1"/>
    <row r="40" s="242" customFormat="1" ht="25.5" customHeight="1"/>
    <row r="41" s="242" customFormat="1" ht="25.5" customHeight="1"/>
    <row r="42" ht="25.5" customHeight="1"/>
    <row r="43" ht="25.5" customHeight="1"/>
    <row r="44" ht="25.5" customHeight="1"/>
    <row r="45" ht="25.5" customHeight="1"/>
    <row r="46" ht="25.5" customHeight="1"/>
    <row r="47" ht="25.5" customHeight="1"/>
    <row r="48" ht="25.5" customHeight="1"/>
    <row r="49" ht="25.5" customHeight="1"/>
    <row r="50" ht="25.5" customHeight="1"/>
    <row r="51" ht="25.5" customHeight="1"/>
    <row r="52" ht="25.5" customHeight="1"/>
    <row r="53" ht="25.5" customHeight="1"/>
    <row r="54" ht="25.5" customHeight="1"/>
    <row r="55" ht="25.5" customHeight="1"/>
    <row r="56" ht="25.5" customHeight="1"/>
    <row r="57" ht="25.5" customHeight="1"/>
    <row r="58" ht="25.5" customHeight="1"/>
    <row r="59" ht="25.5" customHeight="1"/>
    <row r="60" ht="25.5" customHeight="1"/>
    <row r="61" ht="25.5" customHeight="1"/>
    <row r="62" ht="25.5" customHeight="1"/>
    <row r="63" ht="25.5" customHeight="1"/>
    <row r="64" ht="25.5" customHeight="1"/>
    <row r="65" ht="25.5" customHeight="1"/>
    <row r="66" ht="25.5" customHeight="1"/>
    <row r="67" ht="25.5" customHeight="1"/>
    <row r="68" ht="25.5" customHeight="1"/>
    <row r="69" ht="25.5" customHeight="1"/>
    <row r="70" ht="25.5" customHeight="1"/>
    <row r="71" ht="25.5" customHeight="1"/>
    <row r="72" ht="25.5" customHeight="1"/>
    <row r="73" ht="25.5" customHeight="1"/>
    <row r="74" ht="25.5" customHeight="1"/>
    <row r="75" ht="25.5" customHeight="1"/>
    <row r="76" ht="25.5" customHeight="1"/>
    <row r="77" ht="25.5" customHeight="1"/>
    <row r="78" ht="25.5" customHeight="1"/>
    <row r="79" ht="25.5" customHeight="1"/>
    <row r="80" ht="25.5" customHeight="1"/>
    <row r="81" ht="25.5" customHeight="1"/>
    <row r="82" ht="25.5" customHeight="1"/>
    <row r="83" ht="25.5" customHeight="1"/>
    <row r="84" ht="25.5" customHeight="1"/>
    <row r="85" ht="25.5" customHeight="1"/>
    <row r="86" ht="25.5" customHeight="1"/>
    <row r="87" ht="25.5" customHeight="1"/>
    <row r="88" ht="25.5" customHeight="1"/>
    <row r="89" ht="25.5" customHeight="1"/>
    <row r="90" ht="25.5" customHeight="1"/>
    <row r="91" ht="25.5" customHeight="1"/>
    <row r="92" ht="25.5" customHeight="1"/>
    <row r="93" ht="25.5" customHeight="1"/>
    <row r="94" ht="25.5" customHeight="1"/>
    <row r="95" ht="25.5" customHeight="1"/>
    <row r="96" ht="25.5" customHeight="1"/>
    <row r="97" ht="25.5" customHeight="1"/>
    <row r="98" ht="25.5" customHeight="1"/>
    <row r="99" ht="25.5" customHeight="1"/>
    <row r="100" ht="25.5" customHeight="1"/>
    <row r="101" ht="25.5" customHeight="1"/>
    <row r="102" ht="25.5" customHeight="1"/>
    <row r="103" ht="25.5" customHeight="1"/>
    <row r="104" ht="25.5" customHeight="1"/>
    <row r="105" ht="25.5" customHeight="1"/>
    <row r="106" ht="25.5" customHeight="1"/>
    <row r="107" ht="25.5" customHeight="1"/>
    <row r="108" ht="25.5" customHeight="1"/>
    <row r="109" ht="25.5" customHeight="1"/>
    <row r="110" ht="25.5" customHeight="1"/>
    <row r="111" ht="25.5" customHeight="1"/>
    <row r="112" ht="25.5" customHeight="1"/>
    <row r="113" ht="25.5" customHeight="1"/>
    <row r="114" ht="25.5" customHeight="1"/>
    <row r="115" ht="25.5" customHeight="1"/>
    <row r="116" ht="25.5" customHeight="1"/>
    <row r="117" ht="25.5" customHeight="1"/>
    <row r="118" ht="25.5" customHeight="1"/>
    <row r="119" ht="25.5" customHeight="1"/>
    <row r="120" ht="25.5" customHeight="1"/>
    <row r="121" ht="25.5" customHeight="1"/>
    <row r="122" ht="25.5" customHeight="1"/>
    <row r="123" ht="25.5" customHeight="1"/>
    <row r="124" ht="25.5" customHeight="1"/>
    <row r="125" ht="25.5" customHeight="1"/>
    <row r="126" ht="25.5" customHeight="1"/>
    <row r="127" ht="25.5" customHeight="1"/>
    <row r="128" ht="25.5" customHeight="1"/>
    <row r="129" ht="25.5" customHeight="1"/>
    <row r="130" ht="25.5" customHeight="1"/>
    <row r="131" ht="25.5" customHeight="1"/>
  </sheetData>
  <mergeCells count="29">
    <mergeCell ref="I1:M1"/>
    <mergeCell ref="N1:R1"/>
    <mergeCell ref="L2:M2"/>
    <mergeCell ref="N2:Q2"/>
    <mergeCell ref="R2:S2"/>
    <mergeCell ref="B20:D20"/>
    <mergeCell ref="U2:W2"/>
    <mergeCell ref="AA2:AC2"/>
    <mergeCell ref="AD2:AF2"/>
    <mergeCell ref="A4:D6"/>
    <mergeCell ref="E4:H4"/>
    <mergeCell ref="I4:L4"/>
    <mergeCell ref="T4:W4"/>
    <mergeCell ref="B21:D21"/>
    <mergeCell ref="A7:A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22:D22"/>
    <mergeCell ref="B16:D16"/>
    <mergeCell ref="B17:D17"/>
    <mergeCell ref="B18:D18"/>
    <mergeCell ref="B19:D19"/>
  </mergeCells>
  <phoneticPr fontId="1" type="noConversion"/>
  <pageMargins left="0.78740157480314965" right="0.78740157480314965" top="1.0236220472440944" bottom="0" header="0.9055118110236221" footer="0.86614173228346458"/>
  <pageSetup paperSize="9" scale="99" firstPageNumber="1246" orientation="portrait" useFirstPageNumber="1" r:id="rId1"/>
  <headerFooter>
    <oddHeader>&amp;L&amp;"HY견고딕,보통"&amp;9&amp;P&amp;"HY그래픽M,보통"&amp;8 - 전기&amp;R&amp;"HY그래픽M,보통"&amp;8전기 - &amp;"HY견고딕,보통"&amp;9&amp;P</oddHeader>
  </headerFooter>
  <colBreaks count="1" manualBreakCount="1">
    <brk id="13" max="22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"/>
  <sheetViews>
    <sheetView zoomScaleNormal="100" zoomScaleSheetLayoutView="130" workbookViewId="0">
      <selection activeCell="P33" sqref="P33"/>
    </sheetView>
  </sheetViews>
  <sheetFormatPr defaultColWidth="8.8984375" defaultRowHeight="10.199999999999999"/>
  <cols>
    <col min="1" max="1" width="3.296875" style="75" customWidth="1"/>
    <col min="2" max="2" width="8.796875" style="75" customWidth="1"/>
    <col min="3" max="3" width="8.09765625" style="75" customWidth="1"/>
    <col min="4" max="4" width="7.69921875" style="75" customWidth="1"/>
    <col min="5" max="5" width="7" style="75" bestFit="1" customWidth="1"/>
    <col min="6" max="6" width="6.796875" style="75" customWidth="1"/>
    <col min="7" max="7" width="7.69921875" style="75" customWidth="1"/>
    <col min="8" max="8" width="7.796875" style="75" customWidth="1"/>
    <col min="9" max="9" width="7.19921875" style="75" customWidth="1"/>
    <col min="10" max="10" width="5.296875" style="75" customWidth="1"/>
    <col min="11" max="11" width="4.69921875" style="75" customWidth="1"/>
    <col min="12" max="12" width="8.8984375" style="75" bestFit="1" customWidth="1"/>
    <col min="13" max="13" width="8.296875" style="75" customWidth="1"/>
    <col min="14" max="14" width="7.69921875" style="75" customWidth="1"/>
    <col min="15" max="15" width="5.796875" style="75" customWidth="1"/>
    <col min="16" max="16" width="6.296875" style="75" customWidth="1"/>
    <col min="17" max="17" width="6.09765625" style="75" customWidth="1"/>
    <col min="18" max="18" width="8.3984375" style="75" bestFit="1" customWidth="1"/>
    <col min="19" max="19" width="6.796875" style="75" customWidth="1"/>
    <col min="20" max="20" width="5.59765625" style="75" customWidth="1"/>
    <col min="21" max="21" width="7.19921875" style="75" customWidth="1"/>
    <col min="22" max="16384" width="8.8984375" style="75"/>
  </cols>
  <sheetData>
    <row r="1" spans="1:21" s="62" customFormat="1" ht="21" customHeight="1">
      <c r="A1" s="61"/>
      <c r="B1" s="61"/>
      <c r="C1" s="61"/>
      <c r="D1" s="61"/>
      <c r="E1" s="61"/>
      <c r="F1" s="61"/>
      <c r="G1" s="1031" t="s">
        <v>675</v>
      </c>
      <c r="H1" s="1031"/>
      <c r="I1" s="1031"/>
      <c r="J1" s="1032" t="s">
        <v>481</v>
      </c>
      <c r="K1" s="1032"/>
      <c r="L1" s="1032"/>
      <c r="M1" s="1032"/>
      <c r="N1" s="1032"/>
      <c r="O1" s="61"/>
      <c r="P1" s="61"/>
      <c r="Q1" s="61"/>
      <c r="R1" s="61"/>
      <c r="S1" s="61"/>
      <c r="T1" s="61"/>
      <c r="U1" s="61"/>
    </row>
    <row r="2" spans="1:21" s="64" customFormat="1" ht="19.5" customHeight="1">
      <c r="A2" s="63"/>
      <c r="B2" s="63"/>
      <c r="C2" s="63"/>
      <c r="D2" s="63"/>
      <c r="E2" s="63"/>
      <c r="F2" s="63"/>
      <c r="G2" s="1033"/>
      <c r="H2" s="1033"/>
      <c r="I2" s="1033"/>
      <c r="J2" s="971"/>
      <c r="K2" s="971"/>
      <c r="L2" s="971"/>
      <c r="M2" s="971"/>
      <c r="N2" s="971"/>
      <c r="O2" s="63"/>
      <c r="P2" s="63"/>
      <c r="Q2" s="63"/>
      <c r="R2" s="63"/>
      <c r="S2" s="63"/>
      <c r="T2" s="63"/>
      <c r="U2" s="63"/>
    </row>
    <row r="3" spans="1:21" s="66" customFormat="1" ht="5.4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s="337" customFormat="1" ht="12" customHeight="1">
      <c r="A4" s="1049" t="s">
        <v>487</v>
      </c>
      <c r="B4" s="1023"/>
      <c r="C4" s="1023"/>
      <c r="D4" s="1023"/>
      <c r="E4" s="1023" t="s">
        <v>482</v>
      </c>
      <c r="F4" s="1023"/>
      <c r="G4" s="1023"/>
      <c r="H4" s="1023"/>
      <c r="I4" s="1023"/>
      <c r="J4" s="1023" t="s">
        <v>483</v>
      </c>
      <c r="K4" s="1023"/>
      <c r="L4" s="1023" t="s">
        <v>484</v>
      </c>
      <c r="M4" s="1023"/>
      <c r="N4" s="1023" t="s">
        <v>485</v>
      </c>
      <c r="O4" s="1023"/>
      <c r="P4" s="1023"/>
      <c r="Q4" s="1023" t="s">
        <v>486</v>
      </c>
      <c r="R4" s="1023"/>
      <c r="S4" s="1023"/>
      <c r="T4" s="1023"/>
      <c r="U4" s="1024"/>
    </row>
    <row r="5" spans="1:21" s="67" customFormat="1" ht="12" customHeight="1">
      <c r="A5" s="1050"/>
      <c r="B5" s="1021"/>
      <c r="C5" s="1021"/>
      <c r="D5" s="1021"/>
      <c r="E5" s="268" t="s">
        <v>388</v>
      </c>
      <c r="F5" s="268" t="s">
        <v>488</v>
      </c>
      <c r="G5" s="268" t="s">
        <v>489</v>
      </c>
      <c r="H5" s="268" t="s">
        <v>490</v>
      </c>
      <c r="I5" s="268" t="s">
        <v>491</v>
      </c>
      <c r="J5" s="268" t="s">
        <v>492</v>
      </c>
      <c r="K5" s="268" t="s">
        <v>493</v>
      </c>
      <c r="L5" s="268" t="s">
        <v>494</v>
      </c>
      <c r="M5" s="268" t="s">
        <v>495</v>
      </c>
      <c r="N5" s="268" t="s">
        <v>496</v>
      </c>
      <c r="O5" s="268" t="s">
        <v>497</v>
      </c>
      <c r="P5" s="268" t="s">
        <v>498</v>
      </c>
      <c r="Q5" s="268" t="s">
        <v>388</v>
      </c>
      <c r="R5" s="268" t="s">
        <v>499</v>
      </c>
      <c r="S5" s="268" t="s">
        <v>500</v>
      </c>
      <c r="T5" s="268" t="s">
        <v>501</v>
      </c>
      <c r="U5" s="556" t="s">
        <v>502</v>
      </c>
    </row>
    <row r="6" spans="1:21" s="338" customFormat="1" ht="12" customHeight="1">
      <c r="A6" s="1051"/>
      <c r="B6" s="1041"/>
      <c r="C6" s="1041"/>
      <c r="D6" s="1041"/>
      <c r="E6" s="566" t="s">
        <v>503</v>
      </c>
      <c r="F6" s="566" t="s">
        <v>503</v>
      </c>
      <c r="G6" s="566" t="s">
        <v>503</v>
      </c>
      <c r="H6" s="566" t="s">
        <v>503</v>
      </c>
      <c r="I6" s="566" t="s">
        <v>504</v>
      </c>
      <c r="J6" s="566" t="s">
        <v>503</v>
      </c>
      <c r="K6" s="566" t="s">
        <v>503</v>
      </c>
      <c r="L6" s="566" t="s">
        <v>505</v>
      </c>
      <c r="M6" s="566" t="s">
        <v>506</v>
      </c>
      <c r="N6" s="566" t="s">
        <v>507</v>
      </c>
      <c r="O6" s="566" t="s">
        <v>507</v>
      </c>
      <c r="P6" s="566" t="s">
        <v>507</v>
      </c>
      <c r="Q6" s="566" t="s">
        <v>507</v>
      </c>
      <c r="R6" s="566" t="s">
        <v>507</v>
      </c>
      <c r="S6" s="566" t="s">
        <v>507</v>
      </c>
      <c r="T6" s="566" t="s">
        <v>507</v>
      </c>
      <c r="U6" s="567" t="s">
        <v>507</v>
      </c>
    </row>
    <row r="7" spans="1:21" s="67" customFormat="1" ht="6" customHeight="1">
      <c r="A7" s="558"/>
      <c r="B7" s="1021"/>
      <c r="C7" s="1021"/>
      <c r="D7" s="1021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557"/>
    </row>
    <row r="8" spans="1:21" s="76" customFormat="1" ht="18" customHeight="1">
      <c r="A8" s="1043" t="s">
        <v>907</v>
      </c>
      <c r="B8" s="571" t="s">
        <v>28</v>
      </c>
      <c r="C8" s="572"/>
      <c r="D8" s="573"/>
      <c r="E8" s="576">
        <v>28539</v>
      </c>
      <c r="F8" s="577">
        <v>205</v>
      </c>
      <c r="G8" s="577">
        <v>20979</v>
      </c>
      <c r="H8" s="577">
        <v>7080</v>
      </c>
      <c r="I8" s="577">
        <v>275</v>
      </c>
      <c r="J8" s="577">
        <v>12788</v>
      </c>
      <c r="K8" s="577">
        <v>347</v>
      </c>
      <c r="L8" s="577">
        <v>6194595</v>
      </c>
      <c r="M8" s="577">
        <v>6049819</v>
      </c>
      <c r="N8" s="577">
        <v>863</v>
      </c>
      <c r="O8" s="577">
        <v>41765</v>
      </c>
      <c r="P8" s="577">
        <v>189022</v>
      </c>
      <c r="Q8" s="577">
        <v>9867</v>
      </c>
      <c r="R8" s="577">
        <v>58</v>
      </c>
      <c r="S8" s="578" t="s">
        <v>69</v>
      </c>
      <c r="T8" s="577">
        <v>7630</v>
      </c>
      <c r="U8" s="579">
        <v>2179</v>
      </c>
    </row>
    <row r="9" spans="1:21" ht="18" customHeight="1">
      <c r="A9" s="1044"/>
      <c r="B9" s="574" t="s">
        <v>29</v>
      </c>
      <c r="C9" s="537"/>
      <c r="D9" s="575"/>
      <c r="E9" s="580">
        <v>29153</v>
      </c>
      <c r="F9" s="538">
        <v>168</v>
      </c>
      <c r="G9" s="538">
        <v>21317</v>
      </c>
      <c r="H9" s="538">
        <v>7384</v>
      </c>
      <c r="I9" s="538">
        <v>284</v>
      </c>
      <c r="J9" s="538">
        <v>12924</v>
      </c>
      <c r="K9" s="538">
        <v>376</v>
      </c>
      <c r="L9" s="538">
        <v>6535193</v>
      </c>
      <c r="M9" s="538">
        <v>6242118</v>
      </c>
      <c r="N9" s="538">
        <v>813</v>
      </c>
      <c r="O9" s="538">
        <v>42884</v>
      </c>
      <c r="P9" s="538">
        <v>192583</v>
      </c>
      <c r="Q9" s="538">
        <v>10275</v>
      </c>
      <c r="R9" s="539">
        <v>0</v>
      </c>
      <c r="S9" s="539">
        <v>0</v>
      </c>
      <c r="T9" s="538">
        <v>8214</v>
      </c>
      <c r="U9" s="559">
        <v>2061</v>
      </c>
    </row>
    <row r="10" spans="1:21" ht="18" customHeight="1">
      <c r="A10" s="1044"/>
      <c r="B10" s="574" t="s">
        <v>30</v>
      </c>
      <c r="C10" s="537"/>
      <c r="D10" s="575"/>
      <c r="E10" s="580">
        <v>30116</v>
      </c>
      <c r="F10" s="538">
        <v>51</v>
      </c>
      <c r="G10" s="538">
        <v>22251</v>
      </c>
      <c r="H10" s="538">
        <v>7506</v>
      </c>
      <c r="I10" s="538">
        <v>308</v>
      </c>
      <c r="J10" s="538">
        <v>13734</v>
      </c>
      <c r="K10" s="538">
        <v>405</v>
      </c>
      <c r="L10" s="538">
        <v>6249949</v>
      </c>
      <c r="M10" s="538">
        <v>6314186</v>
      </c>
      <c r="N10" s="538">
        <v>712</v>
      </c>
      <c r="O10" s="538">
        <v>36080</v>
      </c>
      <c r="P10" s="538">
        <v>170319</v>
      </c>
      <c r="Q10" s="538">
        <v>9668</v>
      </c>
      <c r="R10" s="539">
        <v>0</v>
      </c>
      <c r="S10" s="539">
        <v>0</v>
      </c>
      <c r="T10" s="538">
        <v>6594</v>
      </c>
      <c r="U10" s="559">
        <v>3159</v>
      </c>
    </row>
    <row r="11" spans="1:21" ht="18" customHeight="1">
      <c r="A11" s="1044"/>
      <c r="B11" s="574" t="s">
        <v>508</v>
      </c>
      <c r="C11" s="537"/>
      <c r="D11" s="575"/>
      <c r="E11" s="581">
        <v>30303</v>
      </c>
      <c r="F11" s="540">
        <v>41</v>
      </c>
      <c r="G11" s="540">
        <v>22151</v>
      </c>
      <c r="H11" s="540">
        <v>7758</v>
      </c>
      <c r="I11" s="540">
        <v>353</v>
      </c>
      <c r="J11" s="540">
        <v>13645</v>
      </c>
      <c r="K11" s="540">
        <v>419</v>
      </c>
      <c r="L11" s="540">
        <v>6232721</v>
      </c>
      <c r="M11" s="540">
        <v>6205517</v>
      </c>
      <c r="N11" s="540">
        <v>656</v>
      </c>
      <c r="O11" s="540">
        <v>43722</v>
      </c>
      <c r="P11" s="540">
        <v>201268</v>
      </c>
      <c r="Q11" s="540">
        <v>751894</v>
      </c>
      <c r="R11" s="541">
        <v>19618</v>
      </c>
      <c r="S11" s="540">
        <v>722845</v>
      </c>
      <c r="T11" s="540">
        <v>5984</v>
      </c>
      <c r="U11" s="560">
        <v>3447</v>
      </c>
    </row>
    <row r="12" spans="1:21" ht="18" customHeight="1">
      <c r="A12" s="1044"/>
      <c r="B12" s="574" t="s">
        <v>509</v>
      </c>
      <c r="C12" s="537"/>
      <c r="D12" s="575"/>
      <c r="E12" s="581">
        <v>28714</v>
      </c>
      <c r="F12" s="540">
        <v>27</v>
      </c>
      <c r="G12" s="540">
        <v>21574</v>
      </c>
      <c r="H12" s="540">
        <v>6794</v>
      </c>
      <c r="I12" s="540">
        <v>319</v>
      </c>
      <c r="J12" s="540">
        <v>13705</v>
      </c>
      <c r="K12" s="540">
        <v>443</v>
      </c>
      <c r="L12" s="540">
        <v>6003261</v>
      </c>
      <c r="M12" s="540">
        <v>6996854</v>
      </c>
      <c r="N12" s="540">
        <v>645</v>
      </c>
      <c r="O12" s="540">
        <v>43779</v>
      </c>
      <c r="P12" s="540">
        <v>203521</v>
      </c>
      <c r="Q12" s="540">
        <v>9780</v>
      </c>
      <c r="R12" s="542">
        <v>0</v>
      </c>
      <c r="S12" s="543">
        <v>0</v>
      </c>
      <c r="T12" s="540">
        <v>5935</v>
      </c>
      <c r="U12" s="560">
        <v>3931</v>
      </c>
    </row>
    <row r="13" spans="1:21" ht="10.8">
      <c r="A13" s="1044"/>
      <c r="B13" s="1025"/>
      <c r="C13" s="1026"/>
      <c r="D13" s="1027"/>
      <c r="E13" s="581"/>
      <c r="F13" s="540"/>
      <c r="G13" s="540"/>
      <c r="H13" s="540"/>
      <c r="I13" s="540"/>
      <c r="J13" s="540"/>
      <c r="K13" s="540"/>
      <c r="L13" s="540"/>
      <c r="M13" s="540"/>
      <c r="N13" s="540"/>
      <c r="O13" s="540"/>
      <c r="P13" s="540"/>
      <c r="Q13" s="540"/>
      <c r="R13" s="542"/>
      <c r="S13" s="543"/>
      <c r="T13" s="540"/>
      <c r="U13" s="560"/>
    </row>
    <row r="14" spans="1:21" ht="18" customHeight="1">
      <c r="A14" s="1044"/>
      <c r="B14" s="574" t="s">
        <v>510</v>
      </c>
      <c r="C14" s="537"/>
      <c r="D14" s="575"/>
      <c r="E14" s="581">
        <v>23333</v>
      </c>
      <c r="F14" s="540">
        <v>24</v>
      </c>
      <c r="G14" s="540">
        <v>21838</v>
      </c>
      <c r="H14" s="540">
        <v>1142</v>
      </c>
      <c r="I14" s="540">
        <v>329</v>
      </c>
      <c r="J14" s="540">
        <v>13874</v>
      </c>
      <c r="K14" s="540">
        <v>452</v>
      </c>
      <c r="L14" s="540">
        <v>5984816</v>
      </c>
      <c r="M14" s="540">
        <v>7201868</v>
      </c>
      <c r="N14" s="540">
        <v>645</v>
      </c>
      <c r="O14" s="540">
        <v>38121</v>
      </c>
      <c r="P14" s="540">
        <v>205907</v>
      </c>
      <c r="Q14" s="540">
        <v>281524</v>
      </c>
      <c r="R14" s="541">
        <v>31476</v>
      </c>
      <c r="S14" s="540">
        <v>208042</v>
      </c>
      <c r="T14" s="540">
        <v>24531</v>
      </c>
      <c r="U14" s="560">
        <v>22360</v>
      </c>
    </row>
    <row r="15" spans="1:21" ht="18" customHeight="1">
      <c r="A15" s="1044"/>
      <c r="B15" s="574" t="s">
        <v>511</v>
      </c>
      <c r="C15" s="537"/>
      <c r="D15" s="575"/>
      <c r="E15" s="581">
        <v>30452</v>
      </c>
      <c r="F15" s="540">
        <v>14</v>
      </c>
      <c r="G15" s="540">
        <v>21433</v>
      </c>
      <c r="H15" s="540">
        <v>8678</v>
      </c>
      <c r="I15" s="540">
        <v>327</v>
      </c>
      <c r="J15" s="540">
        <v>13979</v>
      </c>
      <c r="K15" s="540">
        <v>484</v>
      </c>
      <c r="L15" s="540">
        <v>5959697</v>
      </c>
      <c r="M15" s="540">
        <v>8392012.5</v>
      </c>
      <c r="N15" s="540">
        <v>621</v>
      </c>
      <c r="O15" s="540">
        <v>43915</v>
      </c>
      <c r="P15" s="540">
        <v>204445</v>
      </c>
      <c r="Q15" s="540">
        <v>279821</v>
      </c>
      <c r="R15" s="541">
        <v>7572</v>
      </c>
      <c r="S15" s="538">
        <v>225045</v>
      </c>
      <c r="T15" s="540">
        <v>23821</v>
      </c>
      <c r="U15" s="560">
        <v>23383</v>
      </c>
    </row>
    <row r="16" spans="1:21" ht="18" customHeight="1">
      <c r="A16" s="1044"/>
      <c r="B16" s="574" t="s">
        <v>512</v>
      </c>
      <c r="C16" s="537"/>
      <c r="D16" s="575"/>
      <c r="E16" s="581">
        <v>25861</v>
      </c>
      <c r="F16" s="544">
        <v>0</v>
      </c>
      <c r="G16" s="540">
        <v>17021</v>
      </c>
      <c r="H16" s="540">
        <v>8461</v>
      </c>
      <c r="I16" s="540">
        <v>379</v>
      </c>
      <c r="J16" s="540">
        <v>12141</v>
      </c>
      <c r="K16" s="540">
        <v>460</v>
      </c>
      <c r="L16" s="540">
        <v>5824111</v>
      </c>
      <c r="M16" s="541">
        <v>10812795</v>
      </c>
      <c r="N16" s="540">
        <v>205</v>
      </c>
      <c r="O16" s="540">
        <v>44633</v>
      </c>
      <c r="P16" s="540">
        <v>179589</v>
      </c>
      <c r="Q16" s="540">
        <v>321329</v>
      </c>
      <c r="R16" s="541">
        <v>6023</v>
      </c>
      <c r="S16" s="538">
        <v>272214</v>
      </c>
      <c r="T16" s="540">
        <v>23901</v>
      </c>
      <c r="U16" s="560">
        <v>24139</v>
      </c>
    </row>
    <row r="17" spans="1:21" ht="18" customHeight="1">
      <c r="A17" s="1044"/>
      <c r="B17" s="574" t="s">
        <v>513</v>
      </c>
      <c r="C17" s="537"/>
      <c r="D17" s="575"/>
      <c r="E17" s="581">
        <v>16064</v>
      </c>
      <c r="F17" s="544">
        <v>0</v>
      </c>
      <c r="G17" s="540">
        <v>13925</v>
      </c>
      <c r="H17" s="540">
        <v>1479</v>
      </c>
      <c r="I17" s="540">
        <v>660</v>
      </c>
      <c r="J17" s="540">
        <v>13787</v>
      </c>
      <c r="K17" s="540">
        <v>401</v>
      </c>
      <c r="L17" s="540">
        <v>4296179</v>
      </c>
      <c r="M17" s="541">
        <v>12464243.5</v>
      </c>
      <c r="N17" s="540">
        <v>1975192</v>
      </c>
      <c r="O17" s="540">
        <v>37741</v>
      </c>
      <c r="P17" s="540">
        <v>146411</v>
      </c>
      <c r="Q17" s="540">
        <v>115029</v>
      </c>
      <c r="R17" s="541">
        <v>10459</v>
      </c>
      <c r="S17" s="540">
        <v>81171</v>
      </c>
      <c r="T17" s="540">
        <v>11160</v>
      </c>
      <c r="U17" s="560">
        <v>12239</v>
      </c>
    </row>
    <row r="18" spans="1:21" s="344" customFormat="1" ht="18" customHeight="1">
      <c r="A18" s="1044"/>
      <c r="B18" s="574" t="s">
        <v>514</v>
      </c>
      <c r="C18" s="537"/>
      <c r="D18" s="575"/>
      <c r="E18" s="582">
        <v>13222</v>
      </c>
      <c r="F18" s="544">
        <v>0</v>
      </c>
      <c r="G18" s="546">
        <v>12.186999999999999</v>
      </c>
      <c r="H18" s="545">
        <v>648</v>
      </c>
      <c r="I18" s="547">
        <v>387</v>
      </c>
      <c r="J18" s="548">
        <v>12.628</v>
      </c>
      <c r="K18" s="547">
        <v>419</v>
      </c>
      <c r="L18" s="545">
        <v>4945218</v>
      </c>
      <c r="M18" s="549">
        <v>16146673</v>
      </c>
      <c r="N18" s="545">
        <v>154</v>
      </c>
      <c r="O18" s="545">
        <v>41373</v>
      </c>
      <c r="P18" s="545">
        <v>164257</v>
      </c>
      <c r="Q18" s="545">
        <v>21512</v>
      </c>
      <c r="R18" s="542">
        <v>0</v>
      </c>
      <c r="S18" s="550">
        <v>0</v>
      </c>
      <c r="T18" s="545">
        <v>6191</v>
      </c>
      <c r="U18" s="561">
        <v>15321</v>
      </c>
    </row>
    <row r="19" spans="1:21" s="344" customFormat="1" ht="10.8">
      <c r="A19" s="1044"/>
      <c r="B19" s="1025"/>
      <c r="C19" s="1026"/>
      <c r="D19" s="1027"/>
      <c r="E19" s="582"/>
      <c r="F19" s="544"/>
      <c r="G19" s="546"/>
      <c r="H19" s="545"/>
      <c r="I19" s="547"/>
      <c r="J19" s="548"/>
      <c r="K19" s="547"/>
      <c r="L19" s="545"/>
      <c r="M19" s="549"/>
      <c r="N19" s="545"/>
      <c r="O19" s="545"/>
      <c r="P19" s="545"/>
      <c r="Q19" s="545"/>
      <c r="R19" s="542"/>
      <c r="S19" s="550"/>
      <c r="T19" s="545"/>
      <c r="U19" s="561"/>
    </row>
    <row r="20" spans="1:21" s="344" customFormat="1" ht="18" customHeight="1">
      <c r="A20" s="1044"/>
      <c r="B20" s="574" t="s">
        <v>515</v>
      </c>
      <c r="C20" s="537"/>
      <c r="D20" s="575"/>
      <c r="E20" s="582">
        <v>11857</v>
      </c>
      <c r="F20" s="544">
        <v>0</v>
      </c>
      <c r="G20" s="540">
        <v>9838</v>
      </c>
      <c r="H20" s="545">
        <v>1666</v>
      </c>
      <c r="I20" s="547">
        <v>353</v>
      </c>
      <c r="J20" s="551">
        <v>5947</v>
      </c>
      <c r="K20" s="547">
        <v>331</v>
      </c>
      <c r="L20" s="545">
        <v>4883182</v>
      </c>
      <c r="M20" s="549">
        <v>17071870</v>
      </c>
      <c r="N20" s="545">
        <v>233</v>
      </c>
      <c r="O20" s="545">
        <v>36991</v>
      </c>
      <c r="P20" s="545">
        <v>148327</v>
      </c>
      <c r="Q20" s="545">
        <v>287351</v>
      </c>
      <c r="R20" s="542">
        <v>0</v>
      </c>
      <c r="S20" s="550">
        <v>0</v>
      </c>
      <c r="T20" s="545">
        <v>11860</v>
      </c>
      <c r="U20" s="561">
        <v>19255</v>
      </c>
    </row>
    <row r="21" spans="1:21" s="314" customFormat="1" ht="18" customHeight="1">
      <c r="A21" s="1044"/>
      <c r="B21" s="1028" t="s">
        <v>516</v>
      </c>
      <c r="C21" s="1029"/>
      <c r="D21" s="1030"/>
      <c r="E21" s="583">
        <v>11125</v>
      </c>
      <c r="F21" s="551">
        <v>0</v>
      </c>
      <c r="G21" s="551">
        <v>9567</v>
      </c>
      <c r="H21" s="551">
        <v>1185</v>
      </c>
      <c r="I21" s="551">
        <v>373</v>
      </c>
      <c r="J21" s="551">
        <v>5615</v>
      </c>
      <c r="K21" s="551">
        <v>329</v>
      </c>
      <c r="L21" s="551">
        <v>4042921</v>
      </c>
      <c r="M21" s="551">
        <v>14205550</v>
      </c>
      <c r="N21" s="551">
        <v>462</v>
      </c>
      <c r="O21" s="551">
        <v>38238</v>
      </c>
      <c r="P21" s="551">
        <v>144141</v>
      </c>
      <c r="Q21" s="551">
        <v>171723</v>
      </c>
      <c r="R21" s="552">
        <v>7936</v>
      </c>
      <c r="S21" s="553">
        <v>138093</v>
      </c>
      <c r="T21" s="551">
        <v>10311</v>
      </c>
      <c r="U21" s="562">
        <v>16806</v>
      </c>
    </row>
    <row r="22" spans="1:21" s="314" customFormat="1" ht="18" customHeight="1">
      <c r="A22" s="1044"/>
      <c r="B22" s="1025" t="s">
        <v>517</v>
      </c>
      <c r="C22" s="1026"/>
      <c r="D22" s="1027"/>
      <c r="E22" s="583">
        <v>10368</v>
      </c>
      <c r="F22" s="551">
        <v>0</v>
      </c>
      <c r="G22" s="551">
        <v>8852</v>
      </c>
      <c r="H22" s="551">
        <v>1212</v>
      </c>
      <c r="I22" s="551">
        <v>304</v>
      </c>
      <c r="J22" s="551">
        <v>5567</v>
      </c>
      <c r="K22" s="551">
        <v>350</v>
      </c>
      <c r="L22" s="551">
        <v>4343842</v>
      </c>
      <c r="M22" s="551">
        <v>16380010.5</v>
      </c>
      <c r="N22" s="551">
        <v>15</v>
      </c>
      <c r="O22" s="551">
        <v>37724</v>
      </c>
      <c r="P22" s="551">
        <v>148467</v>
      </c>
      <c r="Q22" s="551">
        <v>234525</v>
      </c>
      <c r="R22" s="554">
        <v>11952</v>
      </c>
      <c r="S22" s="553">
        <v>192087</v>
      </c>
      <c r="T22" s="551">
        <v>9171</v>
      </c>
      <c r="U22" s="562">
        <v>21315</v>
      </c>
    </row>
    <row r="23" spans="1:21" s="314" customFormat="1" ht="18" customHeight="1">
      <c r="A23" s="1044"/>
      <c r="B23" s="1025" t="s">
        <v>518</v>
      </c>
      <c r="C23" s="1026"/>
      <c r="D23" s="1027"/>
      <c r="E23" s="584">
        <v>12720</v>
      </c>
      <c r="F23" s="544">
        <v>0</v>
      </c>
      <c r="G23" s="541">
        <v>9740</v>
      </c>
      <c r="H23" s="541">
        <v>1936</v>
      </c>
      <c r="I23" s="541">
        <v>1044</v>
      </c>
      <c r="J23" s="541">
        <v>5322</v>
      </c>
      <c r="K23" s="541">
        <v>275</v>
      </c>
      <c r="L23" s="541">
        <v>3252631.6</v>
      </c>
      <c r="M23" s="541">
        <v>8567746.5</v>
      </c>
      <c r="N23" s="543">
        <v>0</v>
      </c>
      <c r="O23" s="541">
        <v>36984</v>
      </c>
      <c r="P23" s="541">
        <v>147135</v>
      </c>
      <c r="Q23" s="541">
        <v>61476</v>
      </c>
      <c r="R23" s="543">
        <v>0</v>
      </c>
      <c r="S23" s="550">
        <v>0</v>
      </c>
      <c r="T23" s="541">
        <v>23240</v>
      </c>
      <c r="U23" s="563">
        <v>38236</v>
      </c>
    </row>
    <row r="24" spans="1:21" s="314" customFormat="1" ht="18" customHeight="1">
      <c r="A24" s="1044"/>
      <c r="B24" s="1025" t="s">
        <v>519</v>
      </c>
      <c r="C24" s="1026"/>
      <c r="D24" s="1027"/>
      <c r="E24" s="584">
        <v>9310</v>
      </c>
      <c r="F24" s="544">
        <v>0</v>
      </c>
      <c r="G24" s="541">
        <v>8158</v>
      </c>
      <c r="H24" s="541">
        <v>916</v>
      </c>
      <c r="I24" s="541">
        <v>299</v>
      </c>
      <c r="J24" s="541">
        <v>5076</v>
      </c>
      <c r="K24" s="541">
        <v>403</v>
      </c>
      <c r="L24" s="541">
        <v>4659900</v>
      </c>
      <c r="M24" s="541">
        <v>21938030</v>
      </c>
      <c r="N24" s="543">
        <v>0</v>
      </c>
      <c r="O24" s="541">
        <v>34826</v>
      </c>
      <c r="P24" s="541">
        <v>164880</v>
      </c>
      <c r="Q24" s="541">
        <v>48178</v>
      </c>
      <c r="R24" s="543">
        <v>0</v>
      </c>
      <c r="S24" s="550">
        <v>0</v>
      </c>
      <c r="T24" s="541">
        <v>16978</v>
      </c>
      <c r="U24" s="563">
        <v>31200</v>
      </c>
    </row>
    <row r="25" spans="1:21" s="111" customFormat="1" ht="18" customHeight="1">
      <c r="A25" s="1044"/>
      <c r="B25" s="1025" t="s">
        <v>520</v>
      </c>
      <c r="C25" s="1026"/>
      <c r="D25" s="1027"/>
      <c r="E25" s="584">
        <v>8005</v>
      </c>
      <c r="F25" s="544">
        <v>0</v>
      </c>
      <c r="G25" s="541">
        <v>6865</v>
      </c>
      <c r="H25" s="541">
        <v>853</v>
      </c>
      <c r="I25" s="541">
        <v>287</v>
      </c>
      <c r="J25" s="541">
        <v>4017</v>
      </c>
      <c r="K25" s="541">
        <v>305</v>
      </c>
      <c r="L25" s="541">
        <v>4386970</v>
      </c>
      <c r="M25" s="541">
        <v>27773457</v>
      </c>
      <c r="N25" s="543">
        <v>0</v>
      </c>
      <c r="O25" s="541">
        <v>34352</v>
      </c>
      <c r="P25" s="541">
        <v>139324</v>
      </c>
      <c r="Q25" s="541">
        <v>52056</v>
      </c>
      <c r="R25" s="543">
        <v>0</v>
      </c>
      <c r="S25" s="555">
        <v>0</v>
      </c>
      <c r="T25" s="541">
        <v>16691</v>
      </c>
      <c r="U25" s="563">
        <v>35365</v>
      </c>
    </row>
    <row r="26" spans="1:21" s="325" customFormat="1" ht="18" customHeight="1">
      <c r="A26" s="1044"/>
      <c r="B26" s="1025" t="s">
        <v>521</v>
      </c>
      <c r="C26" s="1026"/>
      <c r="D26" s="1027"/>
      <c r="E26" s="584">
        <v>7971</v>
      </c>
      <c r="F26" s="541">
        <v>0</v>
      </c>
      <c r="G26" s="541">
        <v>6401</v>
      </c>
      <c r="H26" s="541">
        <v>971</v>
      </c>
      <c r="I26" s="541">
        <v>581</v>
      </c>
      <c r="J26" s="541">
        <v>3956</v>
      </c>
      <c r="K26" s="541">
        <v>286</v>
      </c>
      <c r="L26" s="541">
        <v>3837116</v>
      </c>
      <c r="M26" s="541">
        <v>28679869</v>
      </c>
      <c r="N26" s="541">
        <v>0</v>
      </c>
      <c r="O26" s="541">
        <v>32930</v>
      </c>
      <c r="P26" s="541">
        <v>137445</v>
      </c>
      <c r="Q26" s="541">
        <v>54339</v>
      </c>
      <c r="R26" s="541">
        <v>0</v>
      </c>
      <c r="S26" s="541">
        <v>0</v>
      </c>
      <c r="T26" s="541">
        <v>17022</v>
      </c>
      <c r="U26" s="563">
        <v>37317</v>
      </c>
    </row>
    <row r="27" spans="1:21" s="325" customFormat="1" ht="18" customHeight="1">
      <c r="A27" s="1044"/>
      <c r="B27" s="1025" t="s">
        <v>522</v>
      </c>
      <c r="C27" s="1026"/>
      <c r="D27" s="1027"/>
      <c r="E27" s="584">
        <v>7638</v>
      </c>
      <c r="F27" s="541">
        <v>0</v>
      </c>
      <c r="G27" s="541">
        <v>6477</v>
      </c>
      <c r="H27" s="541">
        <v>497</v>
      </c>
      <c r="I27" s="541">
        <v>664</v>
      </c>
      <c r="J27" s="541">
        <v>3910</v>
      </c>
      <c r="K27" s="541">
        <v>289</v>
      </c>
      <c r="L27" s="541">
        <v>3463832</v>
      </c>
      <c r="M27" s="541">
        <v>31784517.800000001</v>
      </c>
      <c r="N27" s="541">
        <v>15</v>
      </c>
      <c r="O27" s="541">
        <v>32693</v>
      </c>
      <c r="P27" s="541">
        <v>134678</v>
      </c>
      <c r="Q27" s="541">
        <v>66947</v>
      </c>
      <c r="R27" s="541">
        <v>0</v>
      </c>
      <c r="S27" s="541">
        <v>0</v>
      </c>
      <c r="T27" s="541">
        <v>19257</v>
      </c>
      <c r="U27" s="563">
        <v>47690</v>
      </c>
    </row>
    <row r="28" spans="1:21" s="325" customFormat="1" ht="18" customHeight="1">
      <c r="A28" s="1044"/>
      <c r="B28" s="1025" t="s">
        <v>523</v>
      </c>
      <c r="C28" s="1026"/>
      <c r="D28" s="1027"/>
      <c r="E28" s="584">
        <v>7435</v>
      </c>
      <c r="F28" s="541">
        <v>0</v>
      </c>
      <c r="G28" s="541">
        <v>6262</v>
      </c>
      <c r="H28" s="541">
        <v>497</v>
      </c>
      <c r="I28" s="541">
        <v>676</v>
      </c>
      <c r="J28" s="541">
        <v>3380</v>
      </c>
      <c r="K28" s="541">
        <v>285</v>
      </c>
      <c r="L28" s="541">
        <v>3432971</v>
      </c>
      <c r="M28" s="541">
        <v>33481676</v>
      </c>
      <c r="N28" s="541">
        <v>15</v>
      </c>
      <c r="O28" s="541">
        <v>32277</v>
      </c>
      <c r="P28" s="541">
        <v>131633</v>
      </c>
      <c r="Q28" s="541">
        <v>846118</v>
      </c>
      <c r="R28" s="541">
        <v>11494</v>
      </c>
      <c r="S28" s="541">
        <v>767716</v>
      </c>
      <c r="T28" s="541">
        <v>19177</v>
      </c>
      <c r="U28" s="563">
        <v>47731</v>
      </c>
    </row>
    <row r="29" spans="1:21" s="325" customFormat="1" ht="18" customHeight="1">
      <c r="A29" s="1044"/>
      <c r="B29" s="1025" t="s">
        <v>524</v>
      </c>
      <c r="C29" s="1026"/>
      <c r="D29" s="1027"/>
      <c r="E29" s="836">
        <v>8137</v>
      </c>
      <c r="F29" s="834">
        <v>0</v>
      </c>
      <c r="G29" s="834">
        <v>6560</v>
      </c>
      <c r="H29" s="834">
        <v>934</v>
      </c>
      <c r="I29" s="834">
        <v>643</v>
      </c>
      <c r="J29" s="834">
        <v>3542</v>
      </c>
      <c r="K29" s="834">
        <v>309</v>
      </c>
      <c r="L29" s="834">
        <v>3778098</v>
      </c>
      <c r="M29" s="834">
        <v>37259003</v>
      </c>
      <c r="N29" s="834">
        <v>15</v>
      </c>
      <c r="O29" s="834">
        <v>31279</v>
      </c>
      <c r="P29" s="834">
        <v>130393</v>
      </c>
      <c r="Q29" s="834">
        <v>875698</v>
      </c>
      <c r="R29" s="834">
        <v>11998</v>
      </c>
      <c r="S29" s="834">
        <v>790308</v>
      </c>
      <c r="T29" s="834">
        <v>18573</v>
      </c>
      <c r="U29" s="835">
        <v>47628</v>
      </c>
    </row>
    <row r="30" spans="1:21" s="325" customFormat="1" ht="18" customHeight="1">
      <c r="A30" s="1044"/>
      <c r="B30" s="1025" t="s">
        <v>717</v>
      </c>
      <c r="C30" s="1026"/>
      <c r="D30" s="1027"/>
      <c r="E30" s="584">
        <v>9546</v>
      </c>
      <c r="F30" s="541">
        <v>0</v>
      </c>
      <c r="G30" s="541">
        <v>6125</v>
      </c>
      <c r="H30" s="541">
        <v>953</v>
      </c>
      <c r="I30" s="541">
        <v>2468</v>
      </c>
      <c r="J30" s="541">
        <v>3202</v>
      </c>
      <c r="K30" s="541">
        <v>296</v>
      </c>
      <c r="L30" s="541">
        <v>3644860</v>
      </c>
      <c r="M30" s="541">
        <v>36703059.200000003</v>
      </c>
      <c r="N30" s="541">
        <v>0</v>
      </c>
      <c r="O30" s="541">
        <v>30056</v>
      </c>
      <c r="P30" s="541">
        <v>131410</v>
      </c>
      <c r="Q30" s="541">
        <v>707726</v>
      </c>
      <c r="R30" s="541">
        <v>12455</v>
      </c>
      <c r="S30" s="541">
        <v>637233</v>
      </c>
      <c r="T30" s="541">
        <v>17205</v>
      </c>
      <c r="U30" s="563">
        <v>40833</v>
      </c>
    </row>
    <row r="31" spans="1:21" s="810" customFormat="1" ht="18" customHeight="1">
      <c r="A31" s="1044"/>
      <c r="B31" s="1025" t="s">
        <v>719</v>
      </c>
      <c r="C31" s="1026"/>
      <c r="D31" s="1027"/>
      <c r="E31" s="836">
        <v>8877</v>
      </c>
      <c r="F31" s="834">
        <v>0</v>
      </c>
      <c r="G31" s="834">
        <v>6160</v>
      </c>
      <c r="H31" s="834">
        <v>1789</v>
      </c>
      <c r="I31" s="834">
        <v>928</v>
      </c>
      <c r="J31" s="834">
        <v>3114</v>
      </c>
      <c r="K31" s="834">
        <v>348</v>
      </c>
      <c r="L31" s="834">
        <v>2890742.3990000002</v>
      </c>
      <c r="M31" s="834">
        <v>36811160.399999999</v>
      </c>
      <c r="N31" s="834">
        <v>0</v>
      </c>
      <c r="O31" s="834">
        <v>30909</v>
      </c>
      <c r="P31" s="834">
        <v>126456</v>
      </c>
      <c r="Q31" s="834">
        <v>660396</v>
      </c>
      <c r="R31" s="834">
        <v>11309</v>
      </c>
      <c r="S31" s="834">
        <v>593836</v>
      </c>
      <c r="T31" s="834">
        <v>16560</v>
      </c>
      <c r="U31" s="835">
        <v>38691</v>
      </c>
    </row>
    <row r="32" spans="1:21" s="481" customFormat="1" ht="18" customHeight="1">
      <c r="A32" s="1045"/>
      <c r="B32" s="1046" t="s">
        <v>991</v>
      </c>
      <c r="C32" s="1047"/>
      <c r="D32" s="1048"/>
      <c r="E32" s="799">
        <v>9072</v>
      </c>
      <c r="F32" s="800">
        <v>0</v>
      </c>
      <c r="G32" s="800">
        <v>6176</v>
      </c>
      <c r="H32" s="800">
        <v>1963</v>
      </c>
      <c r="I32" s="800">
        <v>933</v>
      </c>
      <c r="J32" s="800">
        <v>3064</v>
      </c>
      <c r="K32" s="800">
        <v>358</v>
      </c>
      <c r="L32" s="800">
        <v>3481518</v>
      </c>
      <c r="M32" s="800">
        <v>40278082.399999999</v>
      </c>
      <c r="N32" s="800">
        <v>0</v>
      </c>
      <c r="O32" s="800">
        <v>30730</v>
      </c>
      <c r="P32" s="800">
        <v>127953</v>
      </c>
      <c r="Q32" s="800">
        <v>707682</v>
      </c>
      <c r="R32" s="800">
        <v>11830</v>
      </c>
      <c r="S32" s="800">
        <v>638551</v>
      </c>
      <c r="T32" s="800">
        <v>16003</v>
      </c>
      <c r="U32" s="804">
        <v>40060</v>
      </c>
    </row>
    <row r="33" spans="1:22">
      <c r="A33" s="564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565"/>
    </row>
    <row r="34" spans="1:22" ht="15" customHeight="1">
      <c r="A34" s="1034" t="s">
        <v>908</v>
      </c>
      <c r="B34" s="570" t="s">
        <v>906</v>
      </c>
      <c r="C34" s="568"/>
      <c r="D34" s="569"/>
      <c r="E34" s="377"/>
      <c r="F34" s="377"/>
      <c r="G34" s="377"/>
      <c r="H34" s="480"/>
      <c r="I34" s="377"/>
      <c r="J34" s="377"/>
      <c r="K34" s="377"/>
      <c r="L34" s="377"/>
      <c r="M34" s="377"/>
      <c r="N34" s="377"/>
      <c r="O34" s="377"/>
      <c r="P34" s="377"/>
      <c r="Q34" s="76"/>
      <c r="R34" s="76"/>
      <c r="S34" s="76"/>
      <c r="T34" s="76"/>
      <c r="U34" s="565"/>
      <c r="V34" s="76"/>
    </row>
    <row r="35" spans="1:22" ht="15" customHeight="1">
      <c r="A35" s="1035"/>
      <c r="B35" s="1037" t="s">
        <v>909</v>
      </c>
      <c r="C35" s="1023" t="s">
        <v>701</v>
      </c>
      <c r="D35" s="1024"/>
      <c r="E35" s="848">
        <v>33</v>
      </c>
      <c r="F35" s="848">
        <v>0</v>
      </c>
      <c r="G35" s="848">
        <v>0</v>
      </c>
      <c r="H35" s="848">
        <v>0</v>
      </c>
      <c r="I35" s="848">
        <v>33</v>
      </c>
      <c r="J35" s="848">
        <v>31</v>
      </c>
      <c r="K35" s="848">
        <v>0</v>
      </c>
      <c r="L35" s="848">
        <v>153543</v>
      </c>
      <c r="M35" s="848">
        <v>1533877</v>
      </c>
      <c r="N35" s="848">
        <v>0</v>
      </c>
      <c r="O35" s="848">
        <v>0</v>
      </c>
      <c r="P35" s="848">
        <v>6906</v>
      </c>
      <c r="Q35" s="848">
        <v>65262</v>
      </c>
      <c r="R35" s="848">
        <v>1558</v>
      </c>
      <c r="S35" s="848">
        <v>62538</v>
      </c>
      <c r="T35" s="848">
        <v>402</v>
      </c>
      <c r="U35" s="861">
        <v>764</v>
      </c>
      <c r="V35" s="76"/>
    </row>
    <row r="36" spans="1:22" ht="15" customHeight="1">
      <c r="A36" s="1035"/>
      <c r="B36" s="1038"/>
      <c r="C36" s="1021" t="s">
        <v>702</v>
      </c>
      <c r="D36" s="1022"/>
      <c r="E36" s="848">
        <v>58</v>
      </c>
      <c r="F36" s="848" t="s">
        <v>703</v>
      </c>
      <c r="G36" s="848">
        <v>0</v>
      </c>
      <c r="H36" s="848">
        <v>10</v>
      </c>
      <c r="I36" s="848">
        <v>48</v>
      </c>
      <c r="J36" s="848">
        <v>0</v>
      </c>
      <c r="K36" s="848">
        <v>0</v>
      </c>
      <c r="L36" s="848">
        <v>352734</v>
      </c>
      <c r="M36" s="848">
        <v>2548078</v>
      </c>
      <c r="N36" s="848">
        <v>0</v>
      </c>
      <c r="O36" s="848">
        <v>6352</v>
      </c>
      <c r="P36" s="848">
        <v>26022</v>
      </c>
      <c r="Q36" s="848">
        <v>173959</v>
      </c>
      <c r="R36" s="848">
        <v>4539</v>
      </c>
      <c r="S36" s="848">
        <v>162713</v>
      </c>
      <c r="T36" s="848">
        <v>784</v>
      </c>
      <c r="U36" s="861">
        <v>5923</v>
      </c>
      <c r="V36" s="76"/>
    </row>
    <row r="37" spans="1:22" ht="15" customHeight="1">
      <c r="A37" s="1035"/>
      <c r="B37" s="1039"/>
      <c r="C37" s="1021" t="s">
        <v>704</v>
      </c>
      <c r="D37" s="1022"/>
      <c r="E37" s="848">
        <v>913</v>
      </c>
      <c r="F37" s="848"/>
      <c r="G37" s="848">
        <v>163</v>
      </c>
      <c r="H37" s="848">
        <v>689</v>
      </c>
      <c r="I37" s="848">
        <v>61</v>
      </c>
      <c r="J37" s="848">
        <v>46</v>
      </c>
      <c r="K37" s="848">
        <v>25</v>
      </c>
      <c r="L37" s="848">
        <v>585101</v>
      </c>
      <c r="M37" s="848">
        <v>5565684</v>
      </c>
      <c r="N37" s="848"/>
      <c r="O37" s="848">
        <v>632</v>
      </c>
      <c r="P37" s="848">
        <v>10512</v>
      </c>
      <c r="Q37" s="848">
        <v>206394</v>
      </c>
      <c r="R37" s="848">
        <v>4176</v>
      </c>
      <c r="S37" s="848">
        <v>195815</v>
      </c>
      <c r="T37" s="848">
        <v>61</v>
      </c>
      <c r="U37" s="861">
        <v>6342</v>
      </c>
      <c r="V37" s="76"/>
    </row>
    <row r="38" spans="1:22" ht="15" customHeight="1">
      <c r="A38" s="1035"/>
      <c r="B38" s="1039"/>
      <c r="C38" s="1021" t="s">
        <v>705</v>
      </c>
      <c r="D38" s="1022"/>
      <c r="E38" s="848">
        <v>33</v>
      </c>
      <c r="F38" s="848">
        <v>0</v>
      </c>
      <c r="G38" s="848">
        <v>6</v>
      </c>
      <c r="H38" s="848">
        <v>0</v>
      </c>
      <c r="I38" s="848">
        <v>27</v>
      </c>
      <c r="J38" s="848">
        <v>106</v>
      </c>
      <c r="K38" s="848">
        <v>0</v>
      </c>
      <c r="L38" s="848">
        <v>167895</v>
      </c>
      <c r="M38" s="848">
        <v>3314785</v>
      </c>
      <c r="N38" s="848">
        <v>0</v>
      </c>
      <c r="O38" s="848">
        <v>1931</v>
      </c>
      <c r="P38" s="848">
        <v>6869</v>
      </c>
      <c r="Q38" s="848">
        <v>13854</v>
      </c>
      <c r="R38" s="848">
        <v>0</v>
      </c>
      <c r="S38" s="848">
        <v>11295</v>
      </c>
      <c r="T38" s="848">
        <v>140</v>
      </c>
      <c r="U38" s="861">
        <v>242</v>
      </c>
      <c r="V38" s="76"/>
    </row>
    <row r="39" spans="1:22" ht="15" customHeight="1">
      <c r="A39" s="1035"/>
      <c r="B39" s="1039"/>
      <c r="C39" s="1021" t="s">
        <v>706</v>
      </c>
      <c r="D39" s="1022"/>
      <c r="E39" s="848">
        <v>133</v>
      </c>
      <c r="F39" s="848">
        <v>0</v>
      </c>
      <c r="G39" s="848">
        <v>22</v>
      </c>
      <c r="H39" s="848">
        <v>0</v>
      </c>
      <c r="I39" s="848">
        <v>111</v>
      </c>
      <c r="J39" s="848">
        <v>0</v>
      </c>
      <c r="K39" s="848">
        <v>0</v>
      </c>
      <c r="L39" s="848">
        <v>270689</v>
      </c>
      <c r="M39" s="848">
        <v>4736219</v>
      </c>
      <c r="N39" s="848">
        <v>0</v>
      </c>
      <c r="O39" s="848">
        <v>2956</v>
      </c>
      <c r="P39" s="848">
        <v>9026</v>
      </c>
      <c r="Q39" s="848">
        <v>7849</v>
      </c>
      <c r="R39" s="848">
        <v>0</v>
      </c>
      <c r="S39" s="848">
        <v>0</v>
      </c>
      <c r="T39" s="848">
        <v>705</v>
      </c>
      <c r="U39" s="861">
        <v>7144</v>
      </c>
      <c r="V39" s="76"/>
    </row>
    <row r="40" spans="1:22" ht="15" customHeight="1">
      <c r="A40" s="1035"/>
      <c r="B40" s="1039"/>
      <c r="C40" s="1021" t="s">
        <v>707</v>
      </c>
      <c r="D40" s="1022"/>
      <c r="E40" s="848">
        <v>291</v>
      </c>
      <c r="F40" s="848"/>
      <c r="G40" s="848">
        <v>215</v>
      </c>
      <c r="H40" s="848">
        <v>21</v>
      </c>
      <c r="I40" s="848">
        <v>55</v>
      </c>
      <c r="J40" s="848"/>
      <c r="K40" s="848">
        <v>33</v>
      </c>
      <c r="L40" s="848">
        <v>335147</v>
      </c>
      <c r="M40" s="848">
        <v>484813</v>
      </c>
      <c r="N40" s="848"/>
      <c r="O40" s="848">
        <v>3499</v>
      </c>
      <c r="P40" s="848">
        <v>14799</v>
      </c>
      <c r="Q40" s="848">
        <v>2290</v>
      </c>
      <c r="R40" s="848">
        <v>0</v>
      </c>
      <c r="S40" s="848">
        <v>0</v>
      </c>
      <c r="T40" s="848">
        <v>1231</v>
      </c>
      <c r="U40" s="861">
        <v>1059</v>
      </c>
      <c r="V40" s="76"/>
    </row>
    <row r="41" spans="1:22" ht="15" customHeight="1">
      <c r="A41" s="1035"/>
      <c r="B41" s="1039"/>
      <c r="C41" s="1021" t="s">
        <v>708</v>
      </c>
      <c r="D41" s="1022"/>
      <c r="E41" s="848">
        <v>271</v>
      </c>
      <c r="F41" s="848">
        <v>0</v>
      </c>
      <c r="G41" s="848">
        <v>251</v>
      </c>
      <c r="H41" s="848">
        <v>20</v>
      </c>
      <c r="I41" s="848">
        <v>0</v>
      </c>
      <c r="J41" s="848">
        <v>230</v>
      </c>
      <c r="K41" s="848">
        <v>24</v>
      </c>
      <c r="L41" s="848">
        <v>119127</v>
      </c>
      <c r="M41" s="848">
        <v>1771748</v>
      </c>
      <c r="N41" s="848">
        <v>0</v>
      </c>
      <c r="O41" s="848">
        <v>1147</v>
      </c>
      <c r="P41" s="848">
        <v>3972</v>
      </c>
      <c r="Q41" s="848">
        <v>26212</v>
      </c>
      <c r="R41" s="848">
        <v>154</v>
      </c>
      <c r="S41" s="848">
        <v>23844</v>
      </c>
      <c r="T41" s="848">
        <v>506</v>
      </c>
      <c r="U41" s="861">
        <v>1708</v>
      </c>
      <c r="V41" s="76"/>
    </row>
    <row r="42" spans="1:22" ht="15" customHeight="1">
      <c r="A42" s="1035"/>
      <c r="B42" s="1039"/>
      <c r="C42" s="1021" t="s">
        <v>709</v>
      </c>
      <c r="D42" s="1022"/>
      <c r="E42" s="848">
        <v>879</v>
      </c>
      <c r="F42" s="848">
        <v>0</v>
      </c>
      <c r="G42" s="848">
        <v>2</v>
      </c>
      <c r="H42" s="848">
        <v>806</v>
      </c>
      <c r="I42" s="848">
        <v>71</v>
      </c>
      <c r="J42" s="848"/>
      <c r="K42" s="848">
        <v>52</v>
      </c>
      <c r="L42" s="848">
        <v>205142</v>
      </c>
      <c r="M42" s="848">
        <v>906488</v>
      </c>
      <c r="N42" s="848"/>
      <c r="O42" s="848">
        <v>2125</v>
      </c>
      <c r="P42" s="848">
        <v>6177</v>
      </c>
      <c r="Q42" s="848">
        <v>487</v>
      </c>
      <c r="R42" s="848"/>
      <c r="S42" s="848"/>
      <c r="T42" s="848"/>
      <c r="U42" s="861">
        <v>487</v>
      </c>
      <c r="V42" s="76"/>
    </row>
    <row r="43" spans="1:22" ht="15" customHeight="1">
      <c r="A43" s="1035"/>
      <c r="B43" s="1039"/>
      <c r="C43" s="1021" t="s">
        <v>710</v>
      </c>
      <c r="D43" s="1022"/>
      <c r="E43" s="848">
        <v>1528</v>
      </c>
      <c r="F43" s="848">
        <v>0</v>
      </c>
      <c r="G43" s="848">
        <v>1489</v>
      </c>
      <c r="H43" s="848">
        <v>6</v>
      </c>
      <c r="I43" s="848">
        <v>33</v>
      </c>
      <c r="J43" s="848">
        <v>827</v>
      </c>
      <c r="K43" s="848">
        <v>128</v>
      </c>
      <c r="L43" s="848">
        <v>198081</v>
      </c>
      <c r="M43" s="848">
        <v>1361684</v>
      </c>
      <c r="N43" s="848">
        <v>0</v>
      </c>
      <c r="O43" s="848">
        <v>2379</v>
      </c>
      <c r="P43" s="848">
        <v>10299</v>
      </c>
      <c r="Q43" s="848">
        <v>24268</v>
      </c>
      <c r="R43" s="848">
        <v>0</v>
      </c>
      <c r="S43" s="848">
        <v>22513</v>
      </c>
      <c r="T43" s="848">
        <v>1001</v>
      </c>
      <c r="U43" s="861">
        <v>754</v>
      </c>
      <c r="V43" s="76"/>
    </row>
    <row r="44" spans="1:22" ht="15" customHeight="1">
      <c r="A44" s="1035"/>
      <c r="B44" s="1039"/>
      <c r="C44" s="1021" t="s">
        <v>711</v>
      </c>
      <c r="D44" s="1022"/>
      <c r="E44" s="848">
        <v>2431</v>
      </c>
      <c r="F44" s="848">
        <v>0</v>
      </c>
      <c r="G44" s="848">
        <v>1903</v>
      </c>
      <c r="H44" s="848">
        <v>202</v>
      </c>
      <c r="I44" s="848">
        <v>326</v>
      </c>
      <c r="J44" s="848">
        <v>837</v>
      </c>
      <c r="K44" s="848">
        <v>25</v>
      </c>
      <c r="L44" s="848">
        <v>411917</v>
      </c>
      <c r="M44" s="848">
        <v>3379798</v>
      </c>
      <c r="N44" s="848">
        <v>0</v>
      </c>
      <c r="O44" s="848">
        <v>4207</v>
      </c>
      <c r="P44" s="848">
        <v>10169</v>
      </c>
      <c r="Q44" s="848">
        <v>59175</v>
      </c>
      <c r="R44" s="848">
        <v>787</v>
      </c>
      <c r="S44" s="848">
        <v>54336</v>
      </c>
      <c r="T44" s="848">
        <v>862</v>
      </c>
      <c r="U44" s="861">
        <v>3190</v>
      </c>
      <c r="V44" s="76"/>
    </row>
    <row r="45" spans="1:22" ht="15" customHeight="1">
      <c r="A45" s="1035"/>
      <c r="B45" s="1039"/>
      <c r="C45" s="1021" t="s">
        <v>712</v>
      </c>
      <c r="D45" s="1022"/>
      <c r="E45" s="848">
        <v>2089</v>
      </c>
      <c r="F45" s="848">
        <v>0</v>
      </c>
      <c r="G45" s="848">
        <v>1901</v>
      </c>
      <c r="H45" s="848">
        <v>160</v>
      </c>
      <c r="I45" s="848">
        <v>28</v>
      </c>
      <c r="J45" s="848">
        <v>759</v>
      </c>
      <c r="K45" s="848">
        <v>70</v>
      </c>
      <c r="L45" s="848">
        <v>598807</v>
      </c>
      <c r="M45" s="848">
        <v>1063061</v>
      </c>
      <c r="N45" s="848"/>
      <c r="O45" s="848">
        <v>3464</v>
      </c>
      <c r="P45" s="848">
        <v>15408</v>
      </c>
      <c r="Q45" s="848">
        <v>14936</v>
      </c>
      <c r="R45" s="848"/>
      <c r="S45" s="848">
        <v>13569</v>
      </c>
      <c r="T45" s="848">
        <v>1614</v>
      </c>
      <c r="U45" s="861">
        <v>692</v>
      </c>
      <c r="V45" s="76"/>
    </row>
    <row r="46" spans="1:22" ht="15" customHeight="1">
      <c r="A46" s="1035"/>
      <c r="B46" s="1039"/>
      <c r="C46" s="1021" t="s">
        <v>713</v>
      </c>
      <c r="D46" s="1022"/>
      <c r="E46" s="848">
        <v>331</v>
      </c>
      <c r="F46" s="848">
        <v>0</v>
      </c>
      <c r="G46" s="848">
        <v>203</v>
      </c>
      <c r="H46" s="848">
        <v>49</v>
      </c>
      <c r="I46" s="848">
        <v>79</v>
      </c>
      <c r="J46" s="848">
        <v>227</v>
      </c>
      <c r="K46" s="848">
        <v>0</v>
      </c>
      <c r="L46" s="848">
        <v>81076</v>
      </c>
      <c r="M46" s="848">
        <v>1743809</v>
      </c>
      <c r="N46" s="848">
        <v>0</v>
      </c>
      <c r="O46" s="848">
        <v>2038</v>
      </c>
      <c r="P46" s="848">
        <v>7679</v>
      </c>
      <c r="Q46" s="848">
        <v>59981</v>
      </c>
      <c r="R46" s="848">
        <v>214</v>
      </c>
      <c r="S46" s="848">
        <v>53434</v>
      </c>
      <c r="T46" s="848">
        <v>1310</v>
      </c>
      <c r="U46" s="861">
        <v>5023</v>
      </c>
      <c r="V46" s="76"/>
    </row>
    <row r="47" spans="1:22" s="76" customFormat="1" ht="15" customHeight="1">
      <c r="A47" s="1035"/>
      <c r="B47" s="1039"/>
      <c r="C47" s="1021" t="s">
        <v>714</v>
      </c>
      <c r="D47" s="1022"/>
      <c r="E47" s="848">
        <v>62</v>
      </c>
      <c r="F47" s="819" t="s">
        <v>995</v>
      </c>
      <c r="G47" s="852">
        <v>1</v>
      </c>
      <c r="H47" s="824" t="s">
        <v>996</v>
      </c>
      <c r="I47" s="852">
        <v>61</v>
      </c>
      <c r="J47" s="852">
        <v>1</v>
      </c>
      <c r="K47" s="852">
        <v>1</v>
      </c>
      <c r="L47" s="852">
        <v>0</v>
      </c>
      <c r="M47" s="824">
        <v>6154785</v>
      </c>
      <c r="N47" s="824" t="s">
        <v>997</v>
      </c>
      <c r="O47" s="824" t="s">
        <v>998</v>
      </c>
      <c r="P47" s="853">
        <v>24</v>
      </c>
      <c r="Q47" s="848">
        <v>12354</v>
      </c>
      <c r="R47" s="812" t="s">
        <v>16</v>
      </c>
      <c r="S47" s="812" t="s">
        <v>16</v>
      </c>
      <c r="T47" s="813">
        <v>7387</v>
      </c>
      <c r="U47" s="862">
        <v>4967</v>
      </c>
    </row>
    <row r="48" spans="1:22" s="76" customFormat="1" ht="15" customHeight="1">
      <c r="A48" s="1035"/>
      <c r="B48" s="1039"/>
      <c r="C48" s="1021" t="s">
        <v>715</v>
      </c>
      <c r="D48" s="1022"/>
      <c r="E48" s="848">
        <v>20</v>
      </c>
      <c r="F48" s="819" t="s">
        <v>999</v>
      </c>
      <c r="G48" s="852">
        <v>20</v>
      </c>
      <c r="H48" s="824" t="s">
        <v>1000</v>
      </c>
      <c r="I48" s="852">
        <v>0</v>
      </c>
      <c r="J48" s="852">
        <v>0</v>
      </c>
      <c r="K48" s="852">
        <v>0</v>
      </c>
      <c r="L48" s="852">
        <v>2259</v>
      </c>
      <c r="M48" s="824">
        <v>2330636</v>
      </c>
      <c r="N48" s="824" t="s">
        <v>1001</v>
      </c>
      <c r="O48" s="824" t="s">
        <v>1002</v>
      </c>
      <c r="P48" s="853">
        <v>91</v>
      </c>
      <c r="Q48" s="848">
        <v>40260</v>
      </c>
      <c r="R48" s="812">
        <v>402</v>
      </c>
      <c r="S48" s="812">
        <v>38494</v>
      </c>
      <c r="T48" s="813">
        <v>0</v>
      </c>
      <c r="U48" s="862">
        <v>1364</v>
      </c>
    </row>
    <row r="49" spans="1:21" s="76" customFormat="1" ht="15" customHeight="1">
      <c r="A49" s="1036"/>
      <c r="B49" s="1040"/>
      <c r="C49" s="1041" t="s">
        <v>716</v>
      </c>
      <c r="D49" s="1042"/>
      <c r="E49" s="864">
        <v>0</v>
      </c>
      <c r="F49" s="855"/>
      <c r="G49" s="856"/>
      <c r="H49" s="857"/>
      <c r="I49" s="856"/>
      <c r="J49" s="856"/>
      <c r="K49" s="856"/>
      <c r="L49" s="856"/>
      <c r="M49" s="857">
        <v>3382617</v>
      </c>
      <c r="N49" s="857"/>
      <c r="O49" s="857"/>
      <c r="P49" s="863"/>
      <c r="Q49" s="864">
        <v>401</v>
      </c>
      <c r="R49" s="865"/>
      <c r="S49" s="865"/>
      <c r="T49" s="866"/>
      <c r="U49" s="867">
        <v>401</v>
      </c>
    </row>
    <row r="50" spans="1:2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</row>
    <row r="51" spans="1:2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</row>
    <row r="52" spans="1:2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</row>
    <row r="53" spans="1:21">
      <c r="U53" s="76"/>
    </row>
    <row r="54" spans="1:21">
      <c r="U54" s="76"/>
    </row>
    <row r="55" spans="1:21">
      <c r="U55" s="76"/>
    </row>
    <row r="56" spans="1:21">
      <c r="U56" s="76"/>
    </row>
    <row r="57" spans="1:21">
      <c r="U57" s="76"/>
    </row>
    <row r="58" spans="1:21">
      <c r="U58" s="76"/>
    </row>
    <row r="59" spans="1:21">
      <c r="U59" s="76"/>
    </row>
    <row r="60" spans="1:21">
      <c r="U60" s="76"/>
    </row>
    <row r="61" spans="1:21">
      <c r="U61" s="76"/>
    </row>
    <row r="62" spans="1:21">
      <c r="U62" s="76"/>
    </row>
    <row r="63" spans="1:21">
      <c r="U63" s="76"/>
    </row>
    <row r="64" spans="1:21">
      <c r="U64" s="76"/>
    </row>
    <row r="65" spans="21:21">
      <c r="U65" s="76"/>
    </row>
    <row r="66" spans="21:21">
      <c r="U66" s="76"/>
    </row>
    <row r="67" spans="21:21">
      <c r="U67" s="76"/>
    </row>
    <row r="68" spans="21:21">
      <c r="U68" s="76"/>
    </row>
    <row r="69" spans="21:21">
      <c r="U69" s="76"/>
    </row>
    <row r="70" spans="21:21">
      <c r="U70" s="76"/>
    </row>
    <row r="71" spans="21:21">
      <c r="U71" s="76"/>
    </row>
    <row r="72" spans="21:21">
      <c r="U72" s="76"/>
    </row>
    <row r="73" spans="21:21">
      <c r="U73" s="76"/>
    </row>
    <row r="74" spans="21:21">
      <c r="U74" s="76"/>
    </row>
    <row r="75" spans="21:21">
      <c r="U75" s="76"/>
    </row>
    <row r="76" spans="21:21">
      <c r="U76" s="76"/>
    </row>
    <row r="77" spans="21:21">
      <c r="U77" s="76"/>
    </row>
    <row r="78" spans="21:21">
      <c r="U78" s="76"/>
    </row>
    <row r="79" spans="21:21">
      <c r="U79" s="76"/>
    </row>
    <row r="80" spans="21:21">
      <c r="U80" s="76"/>
    </row>
    <row r="81" spans="21:21">
      <c r="U81" s="76"/>
    </row>
    <row r="82" spans="21:21">
      <c r="U82" s="76"/>
    </row>
    <row r="83" spans="21:21">
      <c r="U83" s="76"/>
    </row>
    <row r="84" spans="21:21">
      <c r="U84" s="76"/>
    </row>
    <row r="85" spans="21:21">
      <c r="U85" s="76"/>
    </row>
    <row r="86" spans="21:21">
      <c r="U86" s="76"/>
    </row>
    <row r="87" spans="21:21">
      <c r="U87" s="76"/>
    </row>
    <row r="88" spans="21:21">
      <c r="U88" s="76"/>
    </row>
    <row r="89" spans="21:21">
      <c r="U89" s="76"/>
    </row>
    <row r="90" spans="21:21">
      <c r="U90" s="76"/>
    </row>
    <row r="91" spans="21:21">
      <c r="U91" s="76"/>
    </row>
    <row r="92" spans="21:21">
      <c r="U92" s="76"/>
    </row>
    <row r="93" spans="21:21">
      <c r="U93" s="76"/>
    </row>
  </sheetData>
  <mergeCells count="43">
    <mergeCell ref="B31:D31"/>
    <mergeCell ref="A4:D6"/>
    <mergeCell ref="C35:D35"/>
    <mergeCell ref="A34:A49"/>
    <mergeCell ref="B35:B49"/>
    <mergeCell ref="B29:D29"/>
    <mergeCell ref="B30:D30"/>
    <mergeCell ref="C38:D38"/>
    <mergeCell ref="C39:D39"/>
    <mergeCell ref="C40:D40"/>
    <mergeCell ref="C41:D41"/>
    <mergeCell ref="C49:D49"/>
    <mergeCell ref="C48:D48"/>
    <mergeCell ref="C42:D42"/>
    <mergeCell ref="C47:D47"/>
    <mergeCell ref="C46:D46"/>
    <mergeCell ref="C45:D45"/>
    <mergeCell ref="A8:A32"/>
    <mergeCell ref="B32:D32"/>
    <mergeCell ref="G1:I1"/>
    <mergeCell ref="J1:N1"/>
    <mergeCell ref="G2:I2"/>
    <mergeCell ref="J2:N2"/>
    <mergeCell ref="E4:I4"/>
    <mergeCell ref="J4:K4"/>
    <mergeCell ref="L4:M4"/>
    <mergeCell ref="N4:P4"/>
    <mergeCell ref="C44:D44"/>
    <mergeCell ref="C43:D43"/>
    <mergeCell ref="Q4:U4"/>
    <mergeCell ref="B28:D28"/>
    <mergeCell ref="B23:D23"/>
    <mergeCell ref="B24:D24"/>
    <mergeCell ref="B25:D25"/>
    <mergeCell ref="B26:D26"/>
    <mergeCell ref="B27:D27"/>
    <mergeCell ref="B7:D7"/>
    <mergeCell ref="B21:D21"/>
    <mergeCell ref="B22:D22"/>
    <mergeCell ref="B13:D13"/>
    <mergeCell ref="B19:D19"/>
    <mergeCell ref="C36:D36"/>
    <mergeCell ref="C37:D37"/>
  </mergeCells>
  <phoneticPr fontId="1" type="noConversion"/>
  <pageMargins left="0.78740157480314965" right="0.74803149606299213" top="1.0236220472440944" bottom="1.0629921259842521" header="0.9055118110236221" footer="0.86614173228346458"/>
  <pageSetup paperSize="9" scale="49" firstPageNumber="1372" orientation="portrait" useFirstPageNumber="1" horizontalDpi="4294967292" r:id="rId1"/>
  <headerFooter alignWithMargins="0">
    <oddHeader>&amp;L&amp;"HY견고딕,보통"&amp;9&amp;P&amp;"HY그래픽,보통"&amp;8 - 전기&amp;R&amp;"HY그래픽,보통"&amp;8전기 - &amp;"HY견고딕,보통"&amp;9&amp;P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이름이 지정된 범위</vt:lpstr>
      </vt:variant>
      <vt:variant>
        <vt:i4>29</vt:i4>
      </vt:variant>
    </vt:vector>
  </HeadingPairs>
  <TitlesOfParts>
    <vt:vector size="50" baseType="lpstr">
      <vt:lpstr>1.연도별,구간별전철화현황</vt:lpstr>
      <vt:lpstr>2.전차선가선현황</vt:lpstr>
      <vt:lpstr>3.전차선로시설물현황</vt:lpstr>
      <vt:lpstr>3(2).전차선로시설물현황</vt:lpstr>
      <vt:lpstr>4.전철변전시설물현황</vt:lpstr>
      <vt:lpstr>4(2).전철변전시설물현황</vt:lpstr>
      <vt:lpstr>4(4).전철변전시설물현황</vt:lpstr>
      <vt:lpstr>4(5).전철변전(송전)시설물현황</vt:lpstr>
      <vt:lpstr>5.전력시설물현황</vt:lpstr>
      <vt:lpstr>5(2).전력시설물현황</vt:lpstr>
      <vt:lpstr>5(3).전력시설물현황</vt:lpstr>
      <vt:lpstr>6.통신시설물현황</vt:lpstr>
      <vt:lpstr>6(2).통신시설물현황</vt:lpstr>
      <vt:lpstr>6(3).통신시설물현황</vt:lpstr>
      <vt:lpstr>6(4).통신시설물현황</vt:lpstr>
      <vt:lpstr>6(5).통신시설물현황</vt:lpstr>
      <vt:lpstr>7.전철전력사용량현황</vt:lpstr>
      <vt:lpstr>8.일반전력사용량현황</vt:lpstr>
      <vt:lpstr>9.신호제어설비현황</vt:lpstr>
      <vt:lpstr>9(2).신호제어설비현황</vt:lpstr>
      <vt:lpstr>9(3).신호제어설비현황</vt:lpstr>
      <vt:lpstr>'1.연도별,구간별전철화현황'!Print_Area</vt:lpstr>
      <vt:lpstr>'2.전차선가선현황'!Print_Area</vt:lpstr>
      <vt:lpstr>'3(2).전차선로시설물현황'!Print_Area</vt:lpstr>
      <vt:lpstr>'3.전차선로시설물현황'!Print_Area</vt:lpstr>
      <vt:lpstr>'4(2).전철변전시설물현황'!Print_Area</vt:lpstr>
      <vt:lpstr>'4(4).전철변전시설물현황'!Print_Area</vt:lpstr>
      <vt:lpstr>'4(5).전철변전(송전)시설물현황'!Print_Area</vt:lpstr>
      <vt:lpstr>'4.전철변전시설물현황'!Print_Area</vt:lpstr>
      <vt:lpstr>'5(2).전력시설물현황'!Print_Area</vt:lpstr>
      <vt:lpstr>'5(3).전력시설물현황'!Print_Area</vt:lpstr>
      <vt:lpstr>'5.전력시설물현황'!Print_Area</vt:lpstr>
      <vt:lpstr>'6(2).통신시설물현황'!Print_Area</vt:lpstr>
      <vt:lpstr>'6(3).통신시설물현황'!Print_Area</vt:lpstr>
      <vt:lpstr>'6(4).통신시설물현황'!Print_Area</vt:lpstr>
      <vt:lpstr>'6(5).통신시설물현황'!Print_Area</vt:lpstr>
      <vt:lpstr>'6.통신시설물현황'!Print_Area</vt:lpstr>
      <vt:lpstr>'7.전철전력사용량현황'!Print_Area</vt:lpstr>
      <vt:lpstr>'8.일반전력사용량현황'!Print_Area</vt:lpstr>
      <vt:lpstr>'9(2).신호제어설비현황'!Print_Area</vt:lpstr>
      <vt:lpstr>'9(3).신호제어설비현황'!Print_Area</vt:lpstr>
      <vt:lpstr>'9.신호제어설비현황'!Print_Area</vt:lpstr>
      <vt:lpstr>'3(2).전차선로시설물현황'!Print_Titles</vt:lpstr>
      <vt:lpstr>'3.전차선로시설물현황'!Print_Titles</vt:lpstr>
      <vt:lpstr>'4(5).전철변전(송전)시설물현황'!Print_Titles</vt:lpstr>
      <vt:lpstr>'6(2).통신시설물현황'!Print_Titles</vt:lpstr>
      <vt:lpstr>'6(3).통신시설물현황'!Print_Titles</vt:lpstr>
      <vt:lpstr>'6(4).통신시설물현황'!Print_Titles</vt:lpstr>
      <vt:lpstr>'6(5).통신시설물현황'!Print_Titles</vt:lpstr>
      <vt:lpstr>'6.통신시설물현황'!Print_Titles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CEO</cp:lastModifiedBy>
  <cp:lastPrinted>2014-05-08T04:50:43Z</cp:lastPrinted>
  <dcterms:created xsi:type="dcterms:W3CDTF">1998-01-05T02:16:45Z</dcterms:created>
  <dcterms:modified xsi:type="dcterms:W3CDTF">2019-10-11T07:58:44Z</dcterms:modified>
</cp:coreProperties>
</file>