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달력" sheetId="1" r:id="rId3"/>
    <sheet state="visible" name="Sheet63" sheetId="2" r:id="rId4"/>
    <sheet state="hidden" name="Sheet59" sheetId="3" r:id="rId5"/>
    <sheet state="hidden" name="Sheet60" sheetId="4" r:id="rId6"/>
    <sheet state="hidden" name="Sheet57" sheetId="5" r:id="rId7"/>
    <sheet state="hidden" name="Sheet56" sheetId="6" r:id="rId8"/>
    <sheet state="hidden" name="Sheet55" sheetId="7" r:id="rId9"/>
    <sheet state="hidden" name="Sheet54" sheetId="8" r:id="rId10"/>
    <sheet state="hidden" name="Sheet52" sheetId="9" r:id="rId11"/>
    <sheet state="hidden" name="Sheet51" sheetId="10" r:id="rId12"/>
    <sheet state="hidden" name="Sheet53" sheetId="11" r:id="rId13"/>
    <sheet state="hidden" name="Sheet50" sheetId="12" r:id="rId14"/>
    <sheet state="hidden" name="Sheet49" sheetId="13" r:id="rId15"/>
    <sheet state="hidden" name="Sheet46" sheetId="14" r:id="rId16"/>
    <sheet state="hidden" name="Sheet45" sheetId="15" r:id="rId17"/>
    <sheet state="hidden" name="Sheet47" sheetId="16" r:id="rId18"/>
    <sheet state="hidden" name="Sheet44" sheetId="17" r:id="rId19"/>
    <sheet state="hidden" name="Sheet43" sheetId="18" r:id="rId20"/>
    <sheet state="hidden" name="Sheet42" sheetId="19" r:id="rId21"/>
    <sheet state="hidden" name="Sheet40" sheetId="20" r:id="rId22"/>
    <sheet state="hidden" name="Sheet39" sheetId="21" r:id="rId23"/>
    <sheet state="hidden" name="Sheet38" sheetId="22" r:id="rId24"/>
    <sheet state="hidden" name="Sheet37" sheetId="23" r:id="rId25"/>
    <sheet state="hidden" name="Sheet35" sheetId="24" r:id="rId26"/>
    <sheet state="hidden" name="당번 빵꾸 대체 횟수" sheetId="25" r:id="rId27"/>
    <sheet state="visible" name="당번변경" sheetId="26" r:id="rId28"/>
    <sheet state="visible" name="최초-일자" sheetId="27" r:id="rId29"/>
    <sheet state="hidden" name="인원" sheetId="28" r:id="rId30"/>
    <sheet state="visible" name="인원2" sheetId="29" r:id="rId31"/>
  </sheets>
  <definedNames>
    <definedName hidden="1" localSheetId="26" name="_xlnm._FilterDatabase">'최초-일자'!$A$1:$M$653</definedName>
    <definedName hidden="1" localSheetId="26" name="Z_319B68FF_51CB_49F7_8A87_CF40A05096DB_.wvu.FilterData">'최초-일자'!$A$1:$Z$339</definedName>
  </definedNames>
  <calcPr/>
  <customWorkbookViews>
    <customWorkbookView activeSheetId="0" maximized="1" windowHeight="0" windowWidth="0" guid="{319B68FF-51CB-49F7-8A87-CF40A05096DB}" name="Filter 1"/>
  </customWorkbookViews>
</workbook>
</file>

<file path=xl/sharedStrings.xml><?xml version="1.0" encoding="utf-8"?>
<sst xmlns="http://schemas.openxmlformats.org/spreadsheetml/2006/main" count="8694" uniqueCount="422">
  <si>
    <t>이름검색→</t>
  </si>
  <si>
    <t>배태훈</t>
  </si>
  <si>
    <t>시간대</t>
  </si>
  <si>
    <t>06:30~09:30</t>
  </si>
  <si>
    <t>이승철</t>
  </si>
  <si>
    <t>민문기</t>
  </si>
  <si>
    <t>신명진</t>
  </si>
  <si>
    <t>김인규 4~7 휴가</t>
  </si>
  <si>
    <t>12:30~15:30</t>
  </si>
  <si>
    <t>윤신일</t>
  </si>
  <si>
    <t>이화용</t>
  </si>
  <si>
    <t>김인규</t>
  </si>
  <si>
    <t>신명진 8휴가</t>
  </si>
  <si>
    <t>15:30~18:05</t>
  </si>
  <si>
    <t>김남원</t>
  </si>
  <si>
    <t>[매칭]</t>
  </si>
  <si>
    <t>18:05~</t>
  </si>
  <si>
    <t>김혜원 14 휴가</t>
  </si>
  <si>
    <t>김인규 12 CME</t>
  </si>
  <si>
    <t>민문기 15휴가</t>
  </si>
  <si>
    <t>15일 신규인력</t>
  </si>
  <si>
    <t>윤신일 11~12 휴가</t>
  </si>
  <si>
    <t>배태훈 15휴가</t>
  </si>
  <si>
    <t>김인규 27 휴가</t>
  </si>
  <si>
    <t>3차 개편</t>
  </si>
  <si>
    <t>26일 팀 회식</t>
  </si>
  <si>
    <t>2일 이승철 차장 leave</t>
  </si>
  <si>
    <t>헬스체크</t>
  </si>
  <si>
    <t>김혜원 4 휴가</t>
  </si>
  <si>
    <t>이화용 6,9,10 휴가</t>
  </si>
  <si>
    <t>윤신일 12일 CME</t>
  </si>
  <si>
    <t>김혜원 11 휴가</t>
  </si>
  <si>
    <t>김혜원 16~30 근속휴가</t>
  </si>
  <si>
    <t>윤신일 20~23 휴가</t>
  </si>
  <si>
    <t>이장호</t>
  </si>
  <si>
    <t>김인규 18~20 휴가</t>
  </si>
  <si>
    <t>[휴]크리스마스</t>
  </si>
  <si>
    <t>김인규 26~27 휴가</t>
  </si>
  <si>
    <t>민문기 23 CME</t>
  </si>
  <si>
    <t>송영식</t>
  </si>
  <si>
    <t>이화용 23 숙직</t>
  </si>
  <si>
    <t>배태훈 26~27 휴가</t>
  </si>
  <si>
    <t>[휴]연말휴장</t>
  </si>
  <si>
    <t>[휴]신정</t>
  </si>
  <si>
    <t>김인규 윤신일  민문기31 휴가</t>
  </si>
  <si>
    <t>배태훈 30 CME</t>
  </si>
  <si>
    <t>신명진 26,27,30 휴가</t>
  </si>
  <si>
    <t>김남원 2일 휴가</t>
  </si>
  <si>
    <t>이화용 3일 휴가</t>
  </si>
  <si>
    <t>김채연</t>
  </si>
  <si>
    <t>김인규 10 휴가</t>
  </si>
  <si>
    <t>윤신일 9 휴가</t>
  </si>
  <si>
    <t>[휴]설날</t>
  </si>
  <si>
    <t>[휴]대체휴일</t>
  </si>
  <si>
    <t>김채연 28 휴가</t>
  </si>
  <si>
    <t>김혜원 7 휴가</t>
  </si>
  <si>
    <t>윤신일 5 숙직</t>
  </si>
  <si>
    <t>민문기 7 휴가</t>
  </si>
  <si>
    <t>김남원  14휴가</t>
  </si>
  <si>
    <t>윤신일 21 휴가</t>
  </si>
  <si>
    <t>민문기 22 숙직</t>
  </si>
  <si>
    <t>태훈 27 휴가</t>
  </si>
  <si>
    <t>김남원 6일 휴가</t>
  </si>
  <si>
    <t>태훈 13 휴가</t>
  </si>
  <si>
    <t>27 태훈 숙직</t>
  </si>
  <si>
    <t>김남원대</t>
  </si>
  <si>
    <t>4.3 태훈 숙직 휴가</t>
  </si>
  <si>
    <t>3.30 남원 휴가</t>
  </si>
  <si>
    <t>4.4 김인규,김채연남원 출근</t>
  </si>
  <si>
    <t>[휴]국회선거</t>
  </si>
  <si>
    <t>4.16 김채연 휴가</t>
  </si>
  <si>
    <t>현물DR</t>
  </si>
  <si>
    <t>4.18 민문기.이화용출근</t>
  </si>
  <si>
    <t>4.18 윤신일.김남원 출근</t>
  </si>
  <si>
    <t>23 윤신일 휴가</t>
  </si>
  <si>
    <t>[휴]부처님</t>
  </si>
  <si>
    <t>[휴]근로자날</t>
  </si>
  <si>
    <t>[휴]어린이날</t>
  </si>
  <si>
    <t>11일 김인규 휴가</t>
  </si>
  <si>
    <t>19 남원 휴가</t>
  </si>
  <si>
    <t>25 윤신일 / 이화용 휴가</t>
  </si>
  <si>
    <t>박일</t>
  </si>
  <si>
    <t>5일 김채연 휴가</t>
  </si>
  <si>
    <t>6/1 이화용 건강검진</t>
  </si>
  <si>
    <t>10 남원 휴가</t>
  </si>
  <si>
    <t>12 이화용 김인규 휴가</t>
  </si>
  <si>
    <t>17 18 19 배 휴가</t>
  </si>
  <si>
    <t>16 4시8시사이 feed a 유보</t>
  </si>
  <si>
    <t>19 민문기휴가</t>
  </si>
  <si>
    <t>26  배 휴가</t>
  </si>
  <si>
    <t xml:space="preserve">29 30 1 윤신일휴가 </t>
  </si>
  <si>
    <t>3 배태훈 휴가</t>
  </si>
  <si>
    <t>10일 건강검진 남원</t>
  </si>
  <si>
    <t>6~7 민문기.이화용휴가</t>
  </si>
  <si>
    <t>16  팀회식</t>
  </si>
  <si>
    <t>17 김인규 휴가</t>
  </si>
  <si>
    <t>21~23 김인규 신명진 교육</t>
  </si>
  <si>
    <t>24 배휴가</t>
  </si>
  <si>
    <t>31 김혜원 휴가</t>
  </si>
  <si>
    <t>27 배휴가</t>
  </si>
  <si>
    <t>28 29 30 배 교육</t>
  </si>
  <si>
    <t>3 김혜원 휴가  4~7 김인규 휴가</t>
  </si>
  <si>
    <t>6-7남원휴가</t>
  </si>
  <si>
    <t>13~14 이화용 CME</t>
  </si>
  <si>
    <t>13 김인규 검진 휴가, 11~13  민문기 교육</t>
  </si>
  <si>
    <t>10-12 이화용 휴가.  10,14 윤신일 휴가,  11 13 남원교육</t>
  </si>
  <si>
    <t>20 21 24 김채연 휴가</t>
  </si>
  <si>
    <t>20 원휴가</t>
  </si>
  <si>
    <t xml:space="preserve">18 민문기휴가 </t>
  </si>
  <si>
    <t>28 김채연 검진 휴가</t>
  </si>
  <si>
    <t>24,25 신명진 휴가</t>
  </si>
  <si>
    <t>개편주간</t>
  </si>
  <si>
    <t>9/3 이화용 휴가</t>
  </si>
  <si>
    <t>10 11 배휴가, 8 윤신일cme</t>
  </si>
  <si>
    <t>10 신명진 검진</t>
  </si>
  <si>
    <t>11 남원 휴가</t>
  </si>
  <si>
    <t>16 김혜원 검진휴가, 14 윤신일휴가</t>
  </si>
  <si>
    <t>15 민문기 검진휴가</t>
  </si>
  <si>
    <t>21,22 이화용 휴가</t>
  </si>
  <si>
    <t>22,23,24,25 신명진 휴가</t>
  </si>
  <si>
    <t>24  김남원 휴가</t>
  </si>
  <si>
    <t>28 김혜원 휴가</t>
  </si>
  <si>
    <t>8 윤신일휴가,5,6 김채연 휴가</t>
  </si>
  <si>
    <t>5 신명진 휴가</t>
  </si>
  <si>
    <t>14 15 윤신일교육 14 김채연 휴가</t>
  </si>
  <si>
    <t xml:space="preserve">12  김남원 휴가, 14 15 민문기휴가 </t>
  </si>
  <si>
    <t>16 이화용 휴가</t>
  </si>
  <si>
    <t>19 윤신일휴가</t>
  </si>
  <si>
    <t xml:space="preserve">22 23   민문기휴가 </t>
  </si>
  <si>
    <t>22 워크샵</t>
  </si>
  <si>
    <t>26 27 배휴가  26 신명진 휴가</t>
  </si>
  <si>
    <t>29 30 남휴가 30 김채연 휴가 29 민문기휴가</t>
  </si>
  <si>
    <t>3 4 김인규 휴가</t>
  </si>
  <si>
    <t>11 민문기휴가</t>
  </si>
  <si>
    <t>9 김채연 휴가</t>
  </si>
  <si>
    <t>13 윤신일 휴가</t>
  </si>
  <si>
    <t>17 남휴가</t>
  </si>
  <si>
    <t>20 김혜원 휴가</t>
  </si>
  <si>
    <t>27 배 검진휴가</t>
  </si>
  <si>
    <t>30  윤신일휴가</t>
  </si>
  <si>
    <t>30-이화용 휴가</t>
  </si>
  <si>
    <t>12/3 김혜원 휴가</t>
  </si>
  <si>
    <t>11 신명진 휴가</t>
  </si>
  <si>
    <t>17 18 김인규 휴가</t>
  </si>
  <si>
    <t>재택</t>
  </si>
  <si>
    <t>22 배휴가 21 신명진휴가</t>
  </si>
  <si>
    <t>23 24 김인규 휴가, 24 이화용 휴가</t>
  </si>
  <si>
    <t>윤신일,김채연</t>
  </si>
  <si>
    <t>김인규 29 야간시장, 31 휴가</t>
  </si>
  <si>
    <t>30 신명진 휴가 30 31 윤신일 휴가, 31 이화용 휴가</t>
  </si>
  <si>
    <t>증설테스트</t>
  </si>
  <si>
    <t>4 김채연 휴가</t>
  </si>
  <si>
    <t>한계치테스트</t>
  </si>
  <si>
    <t>11 김혜원 휴가</t>
  </si>
  <si>
    <t>윤신일.신명진</t>
  </si>
  <si>
    <t>X</t>
  </si>
  <si>
    <t>이화용 19 EUREX</t>
  </si>
  <si>
    <t>윤 27 EUREX</t>
  </si>
  <si>
    <t>윤 2 EUREX</t>
  </si>
  <si>
    <t>2/5 이화용 휴가</t>
  </si>
  <si>
    <t>5 김혜원 휴가</t>
  </si>
  <si>
    <t>김인규,박일</t>
  </si>
  <si>
    <t>배 2월 8일 EUREX</t>
  </si>
  <si>
    <t>16 김인규 휴가</t>
  </si>
  <si>
    <t>17 박일 오전당번교육</t>
  </si>
  <si>
    <t>19 박일 오후당번교육</t>
  </si>
  <si>
    <t>26 박일 오전당번교육</t>
  </si>
  <si>
    <t>24 김채연 휴가</t>
  </si>
  <si>
    <t>26 이화용 EUREX</t>
  </si>
  <si>
    <t>2 김인규 휴가</t>
  </si>
  <si>
    <t>1차개편</t>
  </si>
  <si>
    <t>Eurex이행</t>
  </si>
  <si>
    <t>15,18 윤신일 휴가</t>
  </si>
  <si>
    <t>22 김채연 휴가</t>
  </si>
  <si>
    <t>파생 한계치</t>
  </si>
  <si>
    <t>25, 26 윤신일 휴가</t>
  </si>
  <si>
    <t>2 윤신일 휴가</t>
  </si>
  <si>
    <t>현물DR훈련</t>
  </si>
  <si>
    <t>30 신명진 휴가</t>
  </si>
  <si>
    <t>30 배 휴가</t>
  </si>
  <si>
    <t>30 김연수 오후반차</t>
  </si>
  <si>
    <t>배 27 28 29 교육</t>
  </si>
  <si>
    <t>27,28,29 김연수 교육</t>
  </si>
  <si>
    <t>3,4휴가-이화용</t>
  </si>
  <si>
    <t>3,4휴가-김현호</t>
  </si>
  <si>
    <t>7 윤신일 휴가</t>
  </si>
  <si>
    <t xml:space="preserve">10 11 윤신일휴가 </t>
  </si>
  <si>
    <t>14 김채연 휴가</t>
  </si>
  <si>
    <t>11~13교육김현호</t>
  </si>
  <si>
    <t>11~13 김연수 교육</t>
  </si>
  <si>
    <t>11~13 박일 교육</t>
  </si>
  <si>
    <t>17 건강검진-이화용</t>
  </si>
  <si>
    <t>20 오전 김연수 당번교육</t>
  </si>
  <si>
    <t>20 박일 휴가</t>
  </si>
  <si>
    <t>21 오전 김혜원 교육</t>
  </si>
  <si>
    <t>18 배 오후반차</t>
  </si>
  <si>
    <t>31 박일 휴가</t>
  </si>
  <si>
    <t>9 김연수 오후반차</t>
  </si>
  <si>
    <t>6/9 김채연 휴가</t>
  </si>
  <si>
    <t>6/14~16 김채연 교육</t>
  </si>
  <si>
    <t>6/14 박일 휴가</t>
  </si>
  <si>
    <t>6/18 박일 오후반차</t>
  </si>
  <si>
    <t>6/14-6/25 이화용 휴가</t>
  </si>
  <si>
    <t>6/14~18 김채연 청원휴가</t>
  </si>
  <si>
    <t>6/22 신명진 윤신일 교육</t>
  </si>
  <si>
    <t>22 24 25 배휴가</t>
  </si>
  <si>
    <t>6/30 윤신일 건강검진</t>
  </si>
  <si>
    <t>7/2 김연수 휴가</t>
  </si>
  <si>
    <t>7/7 김채연 휴가</t>
  </si>
  <si>
    <t>7/6 김연수 휴가</t>
  </si>
  <si>
    <t>7/12~13 박일 휴가</t>
  </si>
  <si>
    <t>7/15 박일 오전반차</t>
  </si>
  <si>
    <t>2차개편 점검</t>
  </si>
  <si>
    <t>12  신명진 휴가</t>
  </si>
  <si>
    <t>13 14 15 배 휴가</t>
  </si>
  <si>
    <t>7/23 김연수 오후반차</t>
  </si>
  <si>
    <t>야간시장 개편이행</t>
  </si>
  <si>
    <t>재택 및 베트남</t>
  </si>
  <si>
    <t>신명진.김연수</t>
  </si>
  <si>
    <t>7/29~8/2 김혜원 휴가</t>
  </si>
  <si>
    <t>26일 윤신일 EUREX</t>
  </si>
  <si>
    <t>28-30 이화용 휴가</t>
  </si>
  <si>
    <t>김현호.박일</t>
  </si>
  <si>
    <t>윤신일.김채연</t>
  </si>
  <si>
    <t>8/6 김채연 건강검진</t>
  </si>
  <si>
    <t xml:space="preserve">8/5 김채연 오후반차 </t>
  </si>
  <si>
    <t>8/6 김연수 오후반차</t>
  </si>
  <si>
    <t>Eurex 인프라작업 점검</t>
  </si>
  <si>
    <t>8/9-12 김채연 휴가</t>
  </si>
  <si>
    <t>8/10  이화용 EUREX</t>
  </si>
  <si>
    <t>8/13 박일 휴가</t>
  </si>
  <si>
    <t>8/12 배 EUREX</t>
  </si>
  <si>
    <t>8/13 김현호 휴가</t>
  </si>
  <si>
    <t>8/17 ~8/30 배 휴가</t>
  </si>
  <si>
    <t>8/17 윤신일 휴가</t>
  </si>
  <si>
    <t>8/18~19 박일 교육</t>
  </si>
  <si>
    <t>김연수</t>
  </si>
  <si>
    <t>23 신명진 휴가</t>
  </si>
  <si>
    <t>8/27 김연수 휴가</t>
  </si>
  <si>
    <t>24 이화용 백신2차</t>
  </si>
  <si>
    <t>김현호</t>
  </si>
  <si>
    <t>9/1 신명진 검진 휴가</t>
  </si>
  <si>
    <t>8/30 윤신일휴가</t>
  </si>
  <si>
    <t>9/2 김현호 백신1차</t>
  </si>
  <si>
    <t>9/6 윤신일 백신1차</t>
  </si>
  <si>
    <t>9/9 김연수 백신</t>
  </si>
  <si>
    <t>9/10 김채연 휴가</t>
  </si>
  <si>
    <t>9/8~9/22  김혜원 자가격리</t>
  </si>
  <si>
    <t>9/13 신명진 백신</t>
  </si>
  <si>
    <t>9/16 배 백신</t>
  </si>
  <si>
    <t>9/23 박일 백신 1차</t>
  </si>
  <si>
    <t>9/23 김채연 휴가</t>
  </si>
  <si>
    <t>9/24 신명진 휴가</t>
  </si>
  <si>
    <t>9/23 김혜원 백신 1차</t>
  </si>
  <si>
    <t>9/27 김채연 백신</t>
  </si>
  <si>
    <t>9/29 이화용 휴가</t>
  </si>
  <si>
    <t>9/30 김현호백신2차</t>
  </si>
  <si>
    <t>10/6 신명진 2차 백신</t>
  </si>
  <si>
    <t>10/7 김연수 휴가</t>
  </si>
  <si>
    <t>10/14 김연수 백신2차</t>
  </si>
  <si>
    <t>10/15 김채연 휴가</t>
  </si>
  <si>
    <t>파생.일반상품 DR 훈련</t>
  </si>
  <si>
    <t>10/21김혜원 백신2차</t>
  </si>
  <si>
    <t>10/18윤신일 백신2차</t>
  </si>
  <si>
    <t>10/21 박일 2차 백신</t>
  </si>
  <si>
    <t>10/19 신명진 휴가</t>
  </si>
  <si>
    <t>10/20~11/3  윤신일 근속휴가</t>
  </si>
  <si>
    <t>10/20 이화용 휴가</t>
  </si>
  <si>
    <t>10/29 김혜원 휴가</t>
  </si>
  <si>
    <t>10/25 김채연 2차</t>
  </si>
  <si>
    <t>10/27 김현호 건진</t>
  </si>
  <si>
    <t>11/4~11/5 김연수 휴가</t>
  </si>
  <si>
    <t>11/5,11/8 신명진 휴가</t>
  </si>
  <si>
    <t>11/3 이화용 휴가</t>
  </si>
  <si>
    <t>11/11 김혜원 검진</t>
  </si>
  <si>
    <t>11/9 김채연 휴가</t>
  </si>
  <si>
    <t>11/11 이화용 휴가</t>
  </si>
  <si>
    <t>11/12 팀워크샵</t>
  </si>
  <si>
    <t>11/15~11/16 배휴가</t>
  </si>
  <si>
    <t>11/19 김연수 휴가</t>
  </si>
  <si>
    <t>야간시장  3차 개편이행</t>
  </si>
  <si>
    <t>11/17 신명진 휴가</t>
  </si>
  <si>
    <t>11/25 박일 건강검진</t>
  </si>
  <si>
    <t>3차개편점검</t>
  </si>
  <si>
    <t>11/24 김현호 휴가</t>
  </si>
  <si>
    <t>11/29~12/2 김혜원 휴가</t>
  </si>
  <si>
    <t>12/1,3 김연수 휴가</t>
  </si>
  <si>
    <t>11/30 김현호휴가</t>
  </si>
  <si>
    <t>12/07 김현호휴가</t>
  </si>
  <si>
    <t>헬스체크(연기)</t>
  </si>
  <si>
    <t>12/10 김현호휴가</t>
  </si>
  <si>
    <t>12/10 윤신일 오후반차</t>
  </si>
  <si>
    <t>12/9 신명진 휴가</t>
  </si>
  <si>
    <t>휴가</t>
  </si>
  <si>
    <t>김현호.윤신일(반차)</t>
  </si>
  <si>
    <t>12/16 김연수 휴가</t>
  </si>
  <si>
    <t>12/13 이화용 휴가</t>
  </si>
  <si>
    <t>12/17 박일 휴가</t>
  </si>
  <si>
    <t>12/17, 12/20 이화용 휴가</t>
  </si>
  <si>
    <t>12/14 신명진휴가</t>
  </si>
  <si>
    <t>김연수.김현호, 박일(반차)</t>
  </si>
  <si>
    <t>박일.이화용</t>
  </si>
  <si>
    <t>12/16 김현호휴가</t>
  </si>
  <si>
    <t>12/22,23 김현호휴가</t>
  </si>
  <si>
    <t>12/21 김혜원휴가</t>
  </si>
  <si>
    <t xml:space="preserve">20, 24 윤신일휴가 </t>
  </si>
  <si>
    <t>12/21 신명진 오후반차</t>
  </si>
  <si>
    <t>이화용.윤신일</t>
  </si>
  <si>
    <t>신명진(반차).김혜원</t>
  </si>
  <si>
    <t>김현호,박일(반차)</t>
  </si>
  <si>
    <t>12/27~12/29 박일 휴가</t>
  </si>
  <si>
    <t>12/30 김혜원 윤신일휴가</t>
  </si>
  <si>
    <t>12/28 김현호휴가</t>
  </si>
  <si>
    <t>12/27~29 배태훈 휴가</t>
  </si>
  <si>
    <t>12/27 이화용 휴가</t>
  </si>
  <si>
    <t>박일.이화용,배태훈</t>
  </si>
  <si>
    <t>박일.김현호,배태훈</t>
  </si>
  <si>
    <t xml:space="preserve">박일.신명진,배태훈 </t>
  </si>
  <si>
    <t>김혜원 윤신일</t>
  </si>
  <si>
    <t>12/29 신명진 휴가</t>
  </si>
  <si>
    <t>1/7 박일 휴가</t>
  </si>
  <si>
    <t>1/3 김연수 휴가</t>
  </si>
  <si>
    <t>1/3 박일 휴가</t>
  </si>
  <si>
    <t>박일,김연수</t>
  </si>
  <si>
    <t>1/10~11 박일 휴가</t>
  </si>
  <si>
    <t>1/20,21 김현호 휴가</t>
  </si>
  <si>
    <t>김연수 결혼</t>
  </si>
  <si>
    <t>1/17 이화용 백신</t>
  </si>
  <si>
    <t>사당 아르테스 3시</t>
  </si>
  <si>
    <t>1/21 김연수 휴가</t>
  </si>
  <si>
    <t>김현호 김연수</t>
  </si>
  <si>
    <t>1/24~1/28 김연수 결혼휴가</t>
  </si>
  <si>
    <t>1/24 김현호 휴가</t>
  </si>
  <si>
    <t>김연수 김현호 윤신일</t>
  </si>
  <si>
    <t>김연수 윤신일</t>
  </si>
  <si>
    <t>김현호 오후</t>
  </si>
  <si>
    <t>신명진 백신</t>
  </si>
  <si>
    <t>김현호 오후/이화용</t>
  </si>
  <si>
    <t>김연수 백신</t>
  </si>
  <si>
    <t>박일 백신/이화용</t>
  </si>
  <si>
    <t>박일 백신</t>
  </si>
  <si>
    <t>김연수/이화용</t>
  </si>
  <si>
    <t>신명진.윤신일</t>
  </si>
  <si>
    <t>배태훈접종</t>
  </si>
  <si>
    <t>1채개편점검</t>
  </si>
  <si>
    <t>김연수 , 배태훈접종</t>
  </si>
  <si>
    <t>김연수오후,김현호백신</t>
  </si>
  <si>
    <t>현물 DR훈련</t>
  </si>
  <si>
    <t>신명진 오후반차</t>
  </si>
  <si>
    <t>이화용 반차</t>
  </si>
  <si>
    <t>김현호휴가(~5/6) 배휴가</t>
  </si>
  <si>
    <t>김연수 배태훈 오후, 최혜원 오후, 이화용 오후</t>
  </si>
  <si>
    <t>윤신일휴가,  최혜원오후반차</t>
  </si>
  <si>
    <t>5/6 윤신일 eurex</t>
  </si>
  <si>
    <t>배태훈 오후반차</t>
  </si>
  <si>
    <t>5/13 5/14 배 백신휴가</t>
  </si>
  <si>
    <t>5/20 김연수 최혜원 교육</t>
  </si>
  <si>
    <t>5/24 25 26 배교육</t>
  </si>
  <si>
    <t xml:space="preserve">6/2 배 EUREX </t>
  </si>
  <si>
    <t>이화용-건강검진</t>
  </si>
  <si>
    <t>6/14김현호Eurex</t>
  </si>
  <si>
    <t>가동 Health Check</t>
  </si>
  <si>
    <t>윤신일 오전반차</t>
  </si>
  <si>
    <t>최혜원 오후반차</t>
  </si>
  <si>
    <t>이화용,신명진</t>
  </si>
  <si>
    <t>신명진, 배태훈 오후</t>
  </si>
  <si>
    <t>현물,파생 DR훈련</t>
  </si>
  <si>
    <t>박일 오후반차,이승철 건강검진</t>
  </si>
  <si>
    <t>김연수, 최혜원</t>
  </si>
  <si>
    <t>윤신일, 배 오후반차</t>
  </si>
  <si>
    <t>최혜원</t>
  </si>
  <si>
    <t>김연수(건강검진), 신명진</t>
  </si>
  <si>
    <t>신명진 박일</t>
  </si>
  <si>
    <t>신명진 윤신일</t>
  </si>
  <si>
    <t>새벽</t>
  </si>
  <si>
    <t>장중 야간</t>
  </si>
  <si>
    <t>장마감후</t>
  </si>
  <si>
    <t>변경일자</t>
  </si>
  <si>
    <t>요일</t>
  </si>
  <si>
    <t>BIZ</t>
  </si>
  <si>
    <t>최종</t>
  </si>
  <si>
    <t>최초당번</t>
  </si>
  <si>
    <t>변경전2</t>
  </si>
  <si>
    <t>변경전3</t>
  </si>
  <si>
    <t>변경전4</t>
  </si>
  <si>
    <t>변경전5</t>
  </si>
  <si>
    <t>변경전6</t>
  </si>
  <si>
    <t>금</t>
  </si>
  <si>
    <t>Y</t>
  </si>
  <si>
    <t>토</t>
  </si>
  <si>
    <t>N</t>
  </si>
  <si>
    <t>일</t>
  </si>
  <si>
    <t>월</t>
  </si>
  <si>
    <t>화</t>
  </si>
  <si>
    <t>수</t>
  </si>
  <si>
    <t>목</t>
  </si>
  <si>
    <t xml:space="preserve">배태훈 </t>
  </si>
  <si>
    <t>06:30~09:31</t>
  </si>
  <si>
    <t>15:30~18:06</t>
  </si>
  <si>
    <t>김미순</t>
  </si>
  <si>
    <t>날짜</t>
  </si>
  <si>
    <t>휴일</t>
  </si>
  <si>
    <t>장오픈</t>
  </si>
  <si>
    <t>idx</t>
  </si>
  <si>
    <t>야간</t>
  </si>
  <si>
    <t/>
  </si>
  <si>
    <t>[휴]광복절</t>
  </si>
  <si>
    <t>[휴]추석</t>
  </si>
  <si>
    <t>[휴]제헌절</t>
  </si>
  <si>
    <t>[휴]한글날</t>
  </si>
  <si>
    <t>[휴]MAS</t>
  </si>
  <si>
    <t>[휴]휴장일</t>
  </si>
  <si>
    <t>[휴]새해</t>
  </si>
  <si>
    <t>[휴]삼일절</t>
  </si>
  <si>
    <t>[휴]석가탄신일</t>
  </si>
  <si>
    <t>[휴]대체공휴일</t>
  </si>
  <si>
    <t>[휴]대통령선거</t>
  </si>
  <si>
    <t>[휴]지방선거</t>
  </si>
  <si>
    <t>[휴]현충일</t>
  </si>
  <si>
    <t>KEY</t>
  </si>
  <si>
    <t>VALUE</t>
  </si>
  <si>
    <t>인원수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</si>
</sst>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12]m\/d\(aaa\)"/>
    <numFmt numFmtId="165" formatCode="[$-412]yyyy&quot;년&quot;\ m&quot;월&quot;\ d&quot;일&quot;\ dddd"/>
    <numFmt numFmtId="166" formatCode="aaa"/>
  </numFmts>
  <fonts count="30">
    <font>
      <sz val="11.0"/>
      <color rgb="FF000000"/>
      <name val="Malgun Gothic"/>
    </font>
    <font>
      <sz val="10.0"/>
      <color rgb="FF000000"/>
      <name val="Malgun Gothic"/>
    </font>
    <font>
      <b/>
      <sz val="11.0"/>
      <color rgb="FF000000"/>
      <name val="Malgun Gothic"/>
    </font>
    <font/>
    <font>
      <b/>
      <sz val="10.0"/>
      <color rgb="FF000000"/>
      <name val="Malgun Gothic"/>
    </font>
    <font>
      <sz val="10.0"/>
    </font>
    <font>
      <sz val="10.0"/>
      <color rgb="FFFF0000"/>
    </font>
    <font>
      <b/>
      <sz val="10.0"/>
    </font>
    <font>
      <sz val="10.0"/>
      <name val="Malgun Gothic"/>
    </font>
    <font>
      <sz val="11.0"/>
      <name val="Malgun Gothic"/>
    </font>
    <font>
      <b/>
      <color rgb="FF0088EE"/>
      <name val="Malgun Gothic"/>
    </font>
    <font>
      <b/>
      <sz val="11.0"/>
      <color rgb="FFFF0000"/>
      <name val="Malgun Gothic"/>
    </font>
    <font>
      <b/>
      <sz val="10.0"/>
      <color rgb="FFFF0000"/>
    </font>
    <font>
      <b/>
      <i/>
      <sz val="10.0"/>
      <name val="Malgun Gothic"/>
    </font>
    <font>
      <b/>
      <i/>
      <sz val="11.0"/>
      <name val="Malgun Gothic"/>
    </font>
    <font>
      <b/>
      <sz val="11.0"/>
      <name val="Malgun Gothic"/>
    </font>
    <font>
      <b/>
      <i/>
      <sz val="11.0"/>
      <color rgb="FFFF0000"/>
      <name val="Malgun Gothic"/>
    </font>
    <font>
      <color rgb="FFFF0000"/>
    </font>
    <font>
      <b/>
      <color rgb="FFFF0000"/>
    </font>
    <font>
      <color rgb="FF980000"/>
    </font>
    <font>
      <b/>
      <sz val="8.0"/>
      <color rgb="FF000000"/>
      <name val="Malgun Gothic"/>
    </font>
    <font>
      <b/>
      <sz val="10.0"/>
      <name val="Malgun Gothic"/>
    </font>
    <font>
      <b/>
    </font>
    <font>
      <b/>
      <sz val="10.0"/>
      <color rgb="FFFF0000"/>
      <name val="Malgun Gothic"/>
    </font>
    <font>
      <b/>
      <i/>
      <sz val="14.0"/>
      <color rgb="FF000000"/>
      <name val="Malgun Gothic"/>
    </font>
    <font>
      <sz val="11.0"/>
      <color rgb="FF000000"/>
      <name val="&quot;Malgun Gothic&quot;"/>
    </font>
    <font>
      <b/>
      <i/>
      <sz val="14.0"/>
      <color rgb="FF000000"/>
      <name val="&quot;Malgun Gothic&quot;"/>
    </font>
    <font>
      <sz val="11.0"/>
      <name val="&quot;Malgun Gothic&quot;"/>
    </font>
    <font>
      <b/>
      <sz val="11.0"/>
      <name val="&quot;Malgun Gothic&quot;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E5B8B7"/>
        <bgColor rgb="FFE5B8B7"/>
      </patternFill>
    </fill>
    <fill>
      <patternFill patternType="solid">
        <fgColor rgb="FFEAF1DD"/>
        <bgColor rgb="FFEAF1DD"/>
      </patternFill>
    </fill>
    <fill>
      <patternFill patternType="solid">
        <fgColor rgb="FFD9D9D9"/>
        <bgColor rgb="FFD9D9D9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22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2" fillId="3" fontId="4" numFmtId="0" xfId="0" applyAlignment="1" applyBorder="1" applyFill="1" applyFont="1">
      <alignment horizontal="center" vertical="center"/>
    </xf>
    <xf borderId="3" fillId="3" fontId="4" numFmtId="164" xfId="0" applyAlignment="1" applyBorder="1" applyFont="1" applyNumberFormat="1">
      <alignment horizontal="center" vertical="center"/>
    </xf>
    <xf borderId="4" fillId="3" fontId="4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5" fillId="4" fontId="4" numFmtId="0" xfId="0" applyAlignment="1" applyBorder="1" applyFill="1" applyFont="1">
      <alignment horizontal="center" vertical="center"/>
    </xf>
    <xf borderId="6" fillId="5" fontId="4" numFmtId="0" xfId="0" applyAlignment="1" applyBorder="1" applyFill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6" fontId="4" numFmtId="0" xfId="0" applyAlignment="1" applyBorder="1" applyFill="1" applyFont="1">
      <alignment horizontal="center" vertical="center"/>
    </xf>
    <xf borderId="0" fillId="0" fontId="5" numFmtId="0" xfId="0" applyAlignment="1" applyFont="1">
      <alignment vertical="center"/>
    </xf>
    <xf borderId="8" fillId="4" fontId="4" numFmtId="0" xfId="0" applyAlignment="1" applyBorder="1" applyFont="1">
      <alignment horizontal="center" vertical="center"/>
    </xf>
    <xf borderId="9" fillId="5" fontId="4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6" fontId="4" numFmtId="0" xfId="0" applyAlignment="1" applyBorder="1" applyFont="1">
      <alignment horizontal="center" vertical="center"/>
    </xf>
    <xf borderId="7" fillId="6" fontId="4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2" fillId="3" fontId="4" numFmtId="0" xfId="0" applyAlignment="1" applyBorder="1" applyFont="1">
      <alignment horizontal="center" vertical="center"/>
    </xf>
    <xf borderId="11" fillId="3" fontId="4" numFmtId="164" xfId="0" applyAlignment="1" applyBorder="1" applyFont="1" applyNumberFormat="1">
      <alignment horizontal="center" vertical="center"/>
    </xf>
    <xf borderId="12" fillId="3" fontId="4" numFmtId="164" xfId="0" applyAlignment="1" applyBorder="1" applyFont="1" applyNumberFormat="1">
      <alignment horizontal="center" vertical="center"/>
    </xf>
    <xf borderId="13" fillId="4" fontId="4" numFmtId="0" xfId="0" applyAlignment="1" applyBorder="1" applyFont="1">
      <alignment horizontal="center" vertical="center"/>
    </xf>
    <xf borderId="14" fillId="5" fontId="8" numFmtId="0" xfId="0" applyAlignment="1" applyBorder="1" applyFont="1">
      <alignment vertical="center"/>
    </xf>
    <xf borderId="14" fillId="0" fontId="1" numFmtId="0" xfId="0" applyAlignment="1" applyBorder="1" applyFont="1">
      <alignment horizontal="center" vertical="center"/>
    </xf>
    <xf borderId="15" fillId="6" fontId="8" numFmtId="0" xfId="0" applyAlignment="1" applyBorder="1" applyFont="1">
      <alignment vertical="center"/>
    </xf>
    <xf borderId="15" fillId="6" fontId="8" numFmtId="0" xfId="0" applyAlignment="1" applyBorder="1" applyFont="1">
      <alignment vertical="center"/>
    </xf>
    <xf borderId="16" fillId="4" fontId="4" numFmtId="0" xfId="0" applyAlignment="1" applyBorder="1" applyFont="1">
      <alignment horizontal="center" vertical="center"/>
    </xf>
    <xf borderId="17" fillId="5" fontId="8" numFmtId="0" xfId="0" applyAlignment="1" applyBorder="1" applyFont="1">
      <alignment vertical="center"/>
    </xf>
    <xf borderId="17" fillId="0" fontId="1" numFmtId="0" xfId="0" applyAlignment="1" applyBorder="1" applyFont="1">
      <alignment horizontal="center" vertical="center"/>
    </xf>
    <xf borderId="18" fillId="6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6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14" fillId="5" fontId="8" numFmtId="164" xfId="0" applyAlignment="1" applyBorder="1" applyFont="1" applyNumberFormat="1">
      <alignment vertical="center"/>
    </xf>
    <xf borderId="14" fillId="0" fontId="1" numFmtId="16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vertical="center"/>
    </xf>
    <xf borderId="15" fillId="6" fontId="8" numFmtId="164" xfId="0" applyAlignment="1" applyBorder="1" applyFont="1" applyNumberFormat="1">
      <alignment vertical="center"/>
    </xf>
    <xf borderId="0" fillId="0" fontId="9" numFmtId="0" xfId="0" applyAlignment="1" applyFont="1">
      <alignment readingOrder="0" vertical="center"/>
    </xf>
    <xf borderId="20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0" fillId="0" fontId="10" numFmtId="164" xfId="0" applyAlignment="1" applyFont="1" applyNumberFormat="1">
      <alignment readingOrder="0" vertical="center"/>
    </xf>
    <xf borderId="14" fillId="5" fontId="8" numFmtId="0" xfId="0" applyAlignment="1" applyBorder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readingOrder="0" vertical="center"/>
    </xf>
    <xf borderId="15" fillId="6" fontId="8" numFmtId="0" xfId="0" applyAlignment="1" applyBorder="1" applyFont="1">
      <alignment readingOrder="0" vertical="center"/>
    </xf>
    <xf borderId="15" fillId="6" fontId="13" numFmtId="0" xfId="0" applyAlignment="1" applyBorder="1" applyFont="1">
      <alignment vertical="center"/>
    </xf>
    <xf borderId="0" fillId="0" fontId="14" numFmtId="0" xfId="0" applyAlignment="1" applyFont="1">
      <alignment readingOrder="0" vertical="center"/>
    </xf>
    <xf borderId="0" fillId="0" fontId="14" numFmtId="0" xfId="0" applyAlignment="1" applyFont="1">
      <alignment vertical="center"/>
    </xf>
    <xf borderId="15" fillId="6" fontId="13" numFmtId="0" xfId="0" applyAlignment="1" applyBorder="1" applyFont="1">
      <alignment readingOrder="0" vertical="center"/>
    </xf>
    <xf borderId="19" fillId="0" fontId="1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readingOrder="0" vertical="center"/>
    </xf>
    <xf borderId="13" fillId="3" fontId="4" numFmtId="0" xfId="0" applyAlignment="1" applyBorder="1" applyFont="1">
      <alignment horizontal="center" vertical="center"/>
    </xf>
    <xf borderId="14" fillId="3" fontId="4" numFmtId="164" xfId="0" applyAlignment="1" applyBorder="1" applyFont="1" applyNumberFormat="1">
      <alignment horizontal="center" vertical="center"/>
    </xf>
    <xf borderId="15" fillId="3" fontId="4" numFmtId="164" xfId="0" applyAlignment="1" applyBorder="1" applyFont="1" applyNumberFormat="1">
      <alignment horizontal="center" vertical="center"/>
    </xf>
    <xf borderId="0" fillId="0" fontId="16" numFmtId="0" xfId="0" applyAlignment="1" applyFont="1">
      <alignment readingOrder="0" vertical="center"/>
    </xf>
    <xf borderId="13" fillId="4" fontId="4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vertical="center"/>
    </xf>
    <xf borderId="13" fillId="3" fontId="4" numFmtId="0" xfId="0" applyAlignment="1" applyBorder="1" applyFont="1">
      <alignment horizontal="center" readingOrder="0" vertical="center"/>
    </xf>
    <xf borderId="14" fillId="3" fontId="4" numFmtId="0" xfId="0" applyAlignment="1" applyBorder="1" applyFont="1">
      <alignment horizontal="center" readingOrder="0" vertical="center"/>
    </xf>
    <xf borderId="0" fillId="0" fontId="17" numFmtId="0" xfId="0" applyAlignment="1" applyFont="1">
      <alignment readingOrder="0" vertical="center"/>
    </xf>
    <xf borderId="20" fillId="0" fontId="4" numFmtId="0" xfId="0" applyAlignment="1" applyBorder="1" applyFont="1">
      <alignment horizontal="center" vertical="center"/>
    </xf>
    <xf borderId="0" fillId="0" fontId="18" numFmtId="0" xfId="0" applyAlignment="1" applyFont="1">
      <alignment readingOrder="0" vertical="center"/>
    </xf>
    <xf borderId="0" fillId="0" fontId="19" numFmtId="0" xfId="0" applyAlignment="1" applyFont="1">
      <alignment readingOrder="0" vertical="center"/>
    </xf>
    <xf borderId="14" fillId="0" fontId="4" numFmtId="0" xfId="0" applyAlignment="1" applyBorder="1" applyFont="1">
      <alignment horizontal="center" vertical="center"/>
    </xf>
    <xf borderId="14" fillId="3" fontId="20" numFmtId="0" xfId="0" applyAlignment="1" applyBorder="1" applyFont="1">
      <alignment horizontal="center" readingOrder="0" vertical="center"/>
    </xf>
    <xf borderId="14" fillId="5" fontId="21" numFmtId="0" xfId="0" applyAlignment="1" applyBorder="1" applyFont="1">
      <alignment vertical="center"/>
    </xf>
    <xf borderId="14" fillId="3" fontId="1" numFmtId="164" xfId="0" applyAlignment="1" applyBorder="1" applyFont="1" applyNumberFormat="1">
      <alignment horizontal="center" vertical="center"/>
    </xf>
    <xf borderId="0" fillId="0" fontId="22" numFmtId="0" xfId="0" applyAlignment="1" applyFont="1">
      <alignment horizontal="center" readingOrder="0" vertical="center"/>
    </xf>
    <xf borderId="14" fillId="3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14" fillId="3" fontId="23" numFmtId="0" xfId="0" applyAlignment="1" applyBorder="1" applyFont="1">
      <alignment horizontal="center" readingOrder="0" vertical="center"/>
    </xf>
    <xf borderId="0" fillId="0" fontId="22" numFmtId="0" xfId="0" applyAlignment="1" applyFont="1">
      <alignment vertical="center"/>
    </xf>
    <xf borderId="0" fillId="7" fontId="3" numFmtId="0" xfId="0" applyAlignment="1" applyFill="1" applyFont="1">
      <alignment readingOrder="0" vertical="center"/>
    </xf>
    <xf borderId="6" fillId="4" fontId="2" numFmtId="165" xfId="0" applyAlignment="1" applyBorder="1" applyFont="1" applyNumberFormat="1">
      <alignment horizontal="center" vertical="center"/>
    </xf>
    <xf borderId="6" fillId="4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center" readingOrder="0" vertical="center"/>
    </xf>
    <xf borderId="6" fillId="4" fontId="24" numFmtId="0" xfId="0" applyAlignment="1" applyBorder="1" applyFont="1">
      <alignment horizontal="center" readingOrder="0" vertical="center"/>
    </xf>
    <xf borderId="0" fillId="0" fontId="3" numFmtId="165" xfId="0" applyAlignment="1" applyFont="1" applyNumberFormat="1">
      <alignment vertical="center"/>
    </xf>
    <xf borderId="6" fillId="0" fontId="0" numFmtId="14" xfId="0" applyAlignment="1" applyBorder="1" applyFont="1" applyNumberFormat="1">
      <alignment horizontal="center" vertical="center"/>
    </xf>
    <xf borderId="6" fillId="0" fontId="0" numFmtId="0" xfId="0" applyAlignment="1" applyBorder="1" applyFont="1">
      <alignment horizontal="center" vertical="center"/>
    </xf>
    <xf borderId="6" fillId="0" fontId="0" numFmtId="165" xfId="0" applyAlignment="1" applyBorder="1" applyFont="1" applyNumberFormat="1">
      <alignment horizontal="center" vertical="center"/>
    </xf>
    <xf borderId="6" fillId="0" fontId="24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shrinkToFit="0" vertical="center" wrapText="1"/>
    </xf>
    <xf borderId="6" fillId="0" fontId="0" numFmtId="166" xfId="0" applyAlignment="1" applyBorder="1" applyFont="1" applyNumberFormat="1">
      <alignment horizontal="center" vertical="center"/>
    </xf>
    <xf borderId="0" fillId="0" fontId="3" numFmtId="166" xfId="0" applyAlignment="1" applyFont="1" applyNumberFormat="1">
      <alignment vertical="center"/>
    </xf>
    <xf borderId="6" fillId="8" fontId="0" numFmtId="14" xfId="0" applyAlignment="1" applyBorder="1" applyFill="1" applyFont="1" applyNumberFormat="1">
      <alignment horizontal="center" vertical="center"/>
    </xf>
    <xf borderId="19" fillId="8" fontId="0" numFmtId="0" xfId="0" applyAlignment="1" applyBorder="1" applyFont="1">
      <alignment horizontal="center" vertical="center"/>
    </xf>
    <xf borderId="19" fillId="8" fontId="0" numFmtId="14" xfId="0" applyAlignment="1" applyBorder="1" applyFont="1" applyNumberFormat="1">
      <alignment horizontal="center" vertical="center"/>
    </xf>
    <xf borderId="19" fillId="8" fontId="0" numFmtId="165" xfId="0" applyAlignment="1" applyBorder="1" applyFont="1" applyNumberFormat="1">
      <alignment horizontal="center" vertical="center"/>
    </xf>
    <xf borderId="19" fillId="8" fontId="24" numFmtId="0" xfId="0" applyAlignment="1" applyBorder="1" applyFont="1">
      <alignment horizontal="center" vertical="center"/>
    </xf>
    <xf borderId="20" fillId="8" fontId="0" numFmtId="14" xfId="0" applyAlignment="1" applyBorder="1" applyFont="1" applyNumberFormat="1">
      <alignment horizontal="center" vertical="center"/>
    </xf>
    <xf borderId="14" fillId="8" fontId="0" numFmtId="0" xfId="0" applyAlignment="1" applyBorder="1" applyFont="1">
      <alignment horizontal="center" vertical="center"/>
    </xf>
    <xf borderId="14" fillId="8" fontId="0" numFmtId="14" xfId="0" applyAlignment="1" applyBorder="1" applyFont="1" applyNumberFormat="1">
      <alignment horizontal="center" vertical="center"/>
    </xf>
    <xf borderId="14" fillId="8" fontId="0" numFmtId="165" xfId="0" applyAlignment="1" applyBorder="1" applyFont="1" applyNumberFormat="1">
      <alignment horizontal="center" vertical="center"/>
    </xf>
    <xf borderId="14" fillId="8" fontId="24" numFmtId="0" xfId="0" applyAlignment="1" applyBorder="1" applyFont="1">
      <alignment horizontal="center" vertical="center"/>
    </xf>
    <xf borderId="14" fillId="8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readingOrder="0" vertical="center"/>
    </xf>
    <xf borderId="6" fillId="5" fontId="0" numFmtId="14" xfId="0" applyAlignment="1" applyBorder="1" applyFont="1" applyNumberFormat="1">
      <alignment horizontal="center" vertical="center"/>
    </xf>
    <xf borderId="19" fillId="5" fontId="0" numFmtId="0" xfId="0" applyAlignment="1" applyBorder="1" applyFont="1">
      <alignment horizontal="center" vertical="center"/>
    </xf>
    <xf borderId="19" fillId="5" fontId="0" numFmtId="14" xfId="0" applyAlignment="1" applyBorder="1" applyFont="1" applyNumberFormat="1">
      <alignment horizontal="center" vertical="center"/>
    </xf>
    <xf borderId="19" fillId="5" fontId="0" numFmtId="165" xfId="0" applyAlignment="1" applyBorder="1" applyFont="1" applyNumberFormat="1">
      <alignment horizontal="center" vertical="center"/>
    </xf>
    <xf borderId="19" fillId="5" fontId="24" numFmtId="0" xfId="0" applyAlignment="1" applyBorder="1" applyFont="1">
      <alignment horizontal="center" vertical="center"/>
    </xf>
    <xf borderId="19" fillId="5" fontId="0" numFmtId="0" xfId="0" applyAlignment="1" applyBorder="1" applyFont="1">
      <alignment horizontal="center" vertical="center"/>
    </xf>
    <xf borderId="20" fillId="5" fontId="0" numFmtId="14" xfId="0" applyAlignment="1" applyBorder="1" applyFont="1" applyNumberFormat="1">
      <alignment horizontal="center" vertical="center"/>
    </xf>
    <xf borderId="14" fillId="5" fontId="0" numFmtId="0" xfId="0" applyAlignment="1" applyBorder="1" applyFont="1">
      <alignment horizontal="center" vertical="center"/>
    </xf>
    <xf borderId="14" fillId="5" fontId="0" numFmtId="14" xfId="0" applyAlignment="1" applyBorder="1" applyFont="1" applyNumberFormat="1">
      <alignment horizontal="center" vertical="center"/>
    </xf>
    <xf borderId="14" fillId="5" fontId="0" numFmtId="165" xfId="0" applyAlignment="1" applyBorder="1" applyFont="1" applyNumberFormat="1">
      <alignment horizontal="center" vertical="center"/>
    </xf>
    <xf borderId="14" fillId="5" fontId="24" numFmtId="0" xfId="0" applyAlignment="1" applyBorder="1" applyFont="1">
      <alignment horizontal="center" vertical="center"/>
    </xf>
    <xf borderId="20" fillId="9" fontId="0" numFmtId="14" xfId="0" applyAlignment="1" applyBorder="1" applyFill="1" applyFont="1" applyNumberFormat="1">
      <alignment horizontal="center" vertical="center"/>
    </xf>
    <xf borderId="14" fillId="9" fontId="0" numFmtId="0" xfId="0" applyAlignment="1" applyBorder="1" applyFont="1">
      <alignment horizontal="center" vertical="center"/>
    </xf>
    <xf borderId="14" fillId="9" fontId="0" numFmtId="14" xfId="0" applyAlignment="1" applyBorder="1" applyFont="1" applyNumberFormat="1">
      <alignment horizontal="center" vertical="center"/>
    </xf>
    <xf borderId="14" fillId="9" fontId="0" numFmtId="165" xfId="0" applyAlignment="1" applyBorder="1" applyFont="1" applyNumberFormat="1">
      <alignment horizontal="center" vertical="center"/>
    </xf>
    <xf borderId="14" fillId="9" fontId="24" numFmtId="0" xfId="0" applyAlignment="1" applyBorder="1" applyFont="1">
      <alignment horizontal="center" vertical="center"/>
    </xf>
    <xf borderId="14" fillId="9" fontId="0" numFmtId="0" xfId="0" applyAlignment="1" applyBorder="1" applyFont="1">
      <alignment horizontal="center" vertical="center"/>
    </xf>
    <xf borderId="20" fillId="10" fontId="0" numFmtId="14" xfId="0" applyAlignment="1" applyBorder="1" applyFill="1" applyFont="1" applyNumberFormat="1">
      <alignment horizontal="center" vertical="center"/>
    </xf>
    <xf borderId="14" fillId="10" fontId="0" numFmtId="0" xfId="0" applyAlignment="1" applyBorder="1" applyFont="1">
      <alignment horizontal="center" vertical="center"/>
    </xf>
    <xf borderId="14" fillId="10" fontId="0" numFmtId="14" xfId="0" applyAlignment="1" applyBorder="1" applyFont="1" applyNumberFormat="1">
      <alignment horizontal="center" vertical="center"/>
    </xf>
    <xf borderId="14" fillId="10" fontId="0" numFmtId="165" xfId="0" applyAlignment="1" applyBorder="1" applyFont="1" applyNumberFormat="1">
      <alignment horizontal="center" vertical="center"/>
    </xf>
    <xf borderId="14" fillId="10" fontId="24" numFmtId="0" xfId="0" applyAlignment="1" applyBorder="1" applyFont="1">
      <alignment horizontal="center" vertical="center"/>
    </xf>
    <xf borderId="20" fillId="0" fontId="0" numFmtId="14" xfId="0" applyAlignment="1" applyBorder="1" applyFont="1" applyNumberFormat="1">
      <alignment horizontal="center" vertical="center"/>
    </xf>
    <xf borderId="14" fillId="0" fontId="0" numFmtId="0" xfId="0" applyAlignment="1" applyBorder="1" applyFont="1">
      <alignment horizontal="center" vertical="center"/>
    </xf>
    <xf borderId="14" fillId="0" fontId="0" numFmtId="14" xfId="0" applyAlignment="1" applyBorder="1" applyFont="1" applyNumberFormat="1">
      <alignment horizontal="center" vertical="center"/>
    </xf>
    <xf borderId="14" fillId="0" fontId="0" numFmtId="165" xfId="0" applyAlignment="1" applyBorder="1" applyFont="1" applyNumberFormat="1">
      <alignment horizontal="center" vertical="center"/>
    </xf>
    <xf borderId="14" fillId="0" fontId="24" numFmtId="0" xfId="0" applyAlignment="1" applyBorder="1" applyFont="1">
      <alignment horizontal="center" vertical="center"/>
    </xf>
    <xf borderId="14" fillId="1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20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readingOrder="0" vertical="center"/>
    </xf>
    <xf borderId="6" fillId="9" fontId="0" numFmtId="14" xfId="0" applyAlignment="1" applyBorder="1" applyFont="1" applyNumberFormat="1">
      <alignment horizontal="center" vertical="center"/>
    </xf>
    <xf borderId="19" fillId="9" fontId="0" numFmtId="0" xfId="0" applyAlignment="1" applyBorder="1" applyFont="1">
      <alignment horizontal="center" vertical="center"/>
    </xf>
    <xf borderId="19" fillId="9" fontId="0" numFmtId="14" xfId="0" applyAlignment="1" applyBorder="1" applyFont="1" applyNumberFormat="1">
      <alignment horizontal="center" vertical="center"/>
    </xf>
    <xf borderId="19" fillId="9" fontId="0" numFmtId="165" xfId="0" applyAlignment="1" applyBorder="1" applyFont="1" applyNumberFormat="1">
      <alignment horizontal="center" vertical="center"/>
    </xf>
    <xf borderId="19" fillId="9" fontId="24" numFmtId="0" xfId="0" applyAlignment="1" applyBorder="1" applyFont="1">
      <alignment horizontal="center" vertical="center"/>
    </xf>
    <xf borderId="19" fillId="9" fontId="9" numFmtId="0" xfId="0" applyAlignment="1" applyBorder="1" applyFont="1">
      <alignment vertical="center"/>
    </xf>
    <xf borderId="19" fillId="9" fontId="9" numFmtId="0" xfId="0" applyAlignment="1" applyBorder="1" applyFont="1">
      <alignment vertical="center"/>
    </xf>
    <xf borderId="14" fillId="9" fontId="0" numFmtId="0" xfId="0" applyAlignment="1" applyBorder="1" applyFont="1">
      <alignment horizontal="center" readingOrder="0" vertical="center"/>
    </xf>
    <xf borderId="14" fillId="10" fontId="0" numFmtId="0" xfId="0" applyAlignment="1" applyBorder="1" applyFont="1">
      <alignment horizontal="center" readingOrder="0" vertical="center"/>
    </xf>
    <xf borderId="19" fillId="9" fontId="9" numFmtId="0" xfId="0" applyAlignment="1" applyBorder="1" applyFont="1">
      <alignment readingOrder="0" vertical="center"/>
    </xf>
    <xf borderId="19" fillId="8" fontId="9" numFmtId="0" xfId="0" applyAlignment="1" applyBorder="1" applyFont="1">
      <alignment vertical="center"/>
    </xf>
    <xf borderId="14" fillId="8" fontId="9" numFmtId="0" xfId="0" applyAlignment="1" applyBorder="1" applyFont="1">
      <alignment vertical="center"/>
    </xf>
    <xf borderId="19" fillId="8" fontId="9" numFmtId="0" xfId="0" applyAlignment="1" applyBorder="1" applyFont="1">
      <alignment vertical="center"/>
    </xf>
    <xf borderId="14" fillId="8" fontId="9" numFmtId="0" xfId="0" applyAlignment="1" applyBorder="1" applyFont="1">
      <alignment vertical="center"/>
    </xf>
    <xf borderId="19" fillId="8" fontId="9" numFmtId="0" xfId="0" applyAlignment="1" applyBorder="1" applyFont="1">
      <alignment readingOrder="0" vertical="center"/>
    </xf>
    <xf borderId="14" fillId="8" fontId="9" numFmtId="0" xfId="0" applyAlignment="1" applyBorder="1" applyFont="1">
      <alignment readingOrder="0" vertical="center"/>
    </xf>
    <xf borderId="14" fillId="8" fontId="0" numFmtId="0" xfId="0" applyAlignment="1" applyBorder="1" applyFont="1">
      <alignment horizontal="center" readingOrder="0" vertical="center"/>
    </xf>
    <xf borderId="19" fillId="8" fontId="0" numFmtId="0" xfId="0" applyAlignment="1" applyBorder="1" applyFont="1">
      <alignment horizontal="center" readingOrder="0" vertical="center"/>
    </xf>
    <xf borderId="19" fillId="5" fontId="9" numFmtId="0" xfId="0" applyAlignment="1" applyBorder="1" applyFont="1">
      <alignment vertical="center"/>
    </xf>
    <xf borderId="14" fillId="5" fontId="9" numFmtId="0" xfId="0" applyAlignment="1" applyBorder="1" applyFont="1">
      <alignment vertical="center"/>
    </xf>
    <xf borderId="14" fillId="9" fontId="9" numFmtId="0" xfId="0" applyAlignment="1" applyBorder="1" applyFont="1">
      <alignment vertical="center"/>
    </xf>
    <xf borderId="14" fillId="10" fontId="9" numFmtId="0" xfId="0" applyAlignment="1" applyBorder="1" applyFont="1">
      <alignment vertical="center"/>
    </xf>
    <xf borderId="19" fillId="5" fontId="9" numFmtId="0" xfId="0" applyAlignment="1" applyBorder="1" applyFont="1">
      <alignment readingOrder="0" vertical="center"/>
    </xf>
    <xf borderId="14" fillId="5" fontId="9" numFmtId="0" xfId="0" applyAlignment="1" applyBorder="1" applyFont="1">
      <alignment readingOrder="0" vertical="center"/>
    </xf>
    <xf borderId="14" fillId="9" fontId="9" numFmtId="0" xfId="0" applyAlignment="1" applyBorder="1" applyFont="1">
      <alignment readingOrder="0" vertical="center"/>
    </xf>
    <xf borderId="14" fillId="10" fontId="9" numFmtId="0" xfId="0" applyAlignment="1" applyBorder="1" applyFont="1">
      <alignment readingOrder="0" vertical="center"/>
    </xf>
    <xf borderId="19" fillId="5" fontId="9" numFmtId="0" xfId="0" applyAlignment="1" applyBorder="1" applyFont="1">
      <alignment vertical="center"/>
    </xf>
    <xf borderId="14" fillId="5" fontId="9" numFmtId="0" xfId="0" applyAlignment="1" applyBorder="1" applyFont="1">
      <alignment vertical="center"/>
    </xf>
    <xf borderId="19" fillId="5" fontId="0" numFmtId="0" xfId="0" applyAlignment="1" applyBorder="1" applyFont="1">
      <alignment horizontal="center" readingOrder="0" vertical="center"/>
    </xf>
    <xf borderId="0" fillId="5" fontId="25" numFmtId="14" xfId="0" applyAlignment="1" applyFont="1" applyNumberFormat="1">
      <alignment horizontal="center" vertical="center"/>
    </xf>
    <xf borderId="6" fillId="5" fontId="25" numFmtId="0" xfId="0" applyAlignment="1" applyBorder="1" applyFont="1">
      <alignment horizontal="center" vertical="center"/>
    </xf>
    <xf borderId="6" fillId="5" fontId="25" numFmtId="14" xfId="0" applyAlignment="1" applyBorder="1" applyFont="1" applyNumberFormat="1">
      <alignment horizontal="center" vertical="center"/>
    </xf>
    <xf borderId="6" fillId="5" fontId="26" numFmtId="0" xfId="0" applyAlignment="1" applyBorder="1" applyFont="1">
      <alignment horizontal="center" vertical="center"/>
    </xf>
    <xf borderId="6" fillId="5" fontId="27" numFmtId="0" xfId="0" applyAlignment="1" applyBorder="1" applyFont="1">
      <alignment vertical="center"/>
    </xf>
    <xf borderId="0" fillId="0" fontId="27" numFmtId="0" xfId="0" applyAlignment="1" applyFont="1">
      <alignment vertical="center"/>
    </xf>
    <xf borderId="6" fillId="9" fontId="25" numFmtId="14" xfId="0" applyAlignment="1" applyBorder="1" applyFont="1" applyNumberFormat="1">
      <alignment horizontal="center" vertical="center"/>
    </xf>
    <xf borderId="6" fillId="9" fontId="25" numFmtId="0" xfId="0" applyAlignment="1" applyBorder="1" applyFont="1">
      <alignment horizontal="center" vertical="center"/>
    </xf>
    <xf borderId="6" fillId="9" fontId="26" numFmtId="0" xfId="0" applyAlignment="1" applyBorder="1" applyFont="1">
      <alignment horizontal="center" vertical="center"/>
    </xf>
    <xf borderId="6" fillId="9" fontId="27" numFmtId="0" xfId="0" applyAlignment="1" applyBorder="1" applyFont="1">
      <alignment readingOrder="0" vertical="center"/>
    </xf>
    <xf borderId="6" fillId="10" fontId="25" numFmtId="14" xfId="0" applyAlignment="1" applyBorder="1" applyFont="1" applyNumberFormat="1">
      <alignment horizontal="center" vertical="center"/>
    </xf>
    <xf borderId="6" fillId="10" fontId="25" numFmtId="0" xfId="0" applyAlignment="1" applyBorder="1" applyFont="1">
      <alignment horizontal="center" vertical="center"/>
    </xf>
    <xf borderId="6" fillId="10" fontId="26" numFmtId="0" xfId="0" applyAlignment="1" applyBorder="1" applyFont="1">
      <alignment horizontal="center" vertical="center"/>
    </xf>
    <xf borderId="6" fillId="10" fontId="27" numFmtId="0" xfId="0" applyAlignment="1" applyBorder="1" applyFont="1">
      <alignment readingOrder="0" vertical="center"/>
    </xf>
    <xf borderId="6" fillId="8" fontId="25" numFmtId="14" xfId="0" applyAlignment="1" applyBorder="1" applyFont="1" applyNumberFormat="1">
      <alignment horizontal="center" vertical="center"/>
    </xf>
    <xf borderId="6" fillId="8" fontId="25" numFmtId="0" xfId="0" applyAlignment="1" applyBorder="1" applyFont="1">
      <alignment horizontal="center" vertical="center"/>
    </xf>
    <xf borderId="6" fillId="8" fontId="26" numFmtId="0" xfId="0" applyAlignment="1" applyBorder="1" applyFont="1">
      <alignment horizontal="center" vertical="center"/>
    </xf>
    <xf borderId="6" fillId="8" fontId="27" numFmtId="0" xfId="0" applyAlignment="1" applyBorder="1" applyFont="1">
      <alignment vertical="center"/>
    </xf>
    <xf borderId="6" fillId="8" fontId="27" numFmtId="0" xfId="0" applyAlignment="1" applyBorder="1" applyFont="1">
      <alignment readingOrder="0" vertical="center"/>
    </xf>
    <xf borderId="6" fillId="5" fontId="27" numFmtId="0" xfId="0" applyAlignment="1" applyBorder="1" applyFont="1">
      <alignment readingOrder="0" vertical="center"/>
    </xf>
    <xf borderId="6" fillId="8" fontId="25" numFmtId="0" xfId="0" applyAlignment="1" applyBorder="1" applyFont="1">
      <alignment horizontal="center" readingOrder="0" vertical="center"/>
    </xf>
    <xf borderId="6" fillId="5" fontId="25" numFmtId="0" xfId="0" applyAlignment="1" applyBorder="1" applyFont="1">
      <alignment horizontal="center" readingOrder="0" vertical="center"/>
    </xf>
    <xf borderId="6" fillId="5" fontId="28" numFmtId="0" xfId="0" applyAlignment="1" applyBorder="1" applyFont="1">
      <alignment vertical="center"/>
    </xf>
    <xf borderId="0" fillId="5" fontId="25" numFmtId="0" xfId="0" applyAlignment="1" applyFont="1">
      <alignment horizontal="center" vertical="center"/>
    </xf>
    <xf borderId="0" fillId="8" fontId="0" numFmtId="165" xfId="0" applyAlignment="1" applyFont="1" applyNumberFormat="1">
      <alignment horizontal="center" vertical="center"/>
    </xf>
    <xf borderId="0" fillId="5" fontId="26" numFmtId="0" xfId="0" applyAlignment="1" applyFont="1">
      <alignment horizontal="center" vertical="center"/>
    </xf>
    <xf borderId="0" fillId="5" fontId="27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0" fillId="0" fontId="0" numFmtId="14" xfId="0" applyAlignment="1" applyFont="1" applyNumberFormat="1">
      <alignment vertical="center"/>
    </xf>
    <xf borderId="0" fillId="0" fontId="0" numFmtId="166" xfId="0" applyAlignment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11" fontId="29" numFmtId="0" xfId="0" applyAlignment="1" applyFill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0" numFmtId="14" xfId="0" applyAlignment="1" applyFont="1" applyNumberFormat="1">
      <alignment shrinkToFit="0" vertical="center" wrapText="0"/>
    </xf>
    <xf borderId="0" fillId="0" fontId="25" numFmtId="14" xfId="0" applyAlignment="1" applyFont="1" applyNumberFormat="1">
      <alignment horizontal="right" vertical="center"/>
    </xf>
    <xf borderId="0" fillId="0" fontId="25" numFmtId="166" xfId="0" applyAlignment="1" applyFont="1" applyNumberFormat="1">
      <alignment horizontal="center" vertical="center"/>
    </xf>
    <xf borderId="0" fillId="0" fontId="25" numFmtId="0" xfId="0" applyAlignment="1" applyFont="1">
      <alignment horizontal="center" vertical="center"/>
    </xf>
    <xf borderId="0" fillId="0" fontId="25" numFmtId="0" xfId="0" applyAlignment="1" applyFont="1">
      <alignment horizontal="center" readingOrder="0" vertical="center"/>
    </xf>
    <xf borderId="0" fillId="0" fontId="27" numFmtId="0" xfId="0" applyAlignment="1" applyFont="1">
      <alignment readingOrder="0" vertical="center"/>
    </xf>
    <xf borderId="0" fillId="0" fontId="25" numFmtId="14" xfId="0" applyAlignment="1" applyFont="1" applyNumberFormat="1">
      <alignment horizontal="right" readingOrder="0" vertical="center"/>
    </xf>
    <xf borderId="0" fillId="0" fontId="27" numFmtId="0" xfId="0" applyAlignment="1" applyFont="1">
      <alignment horizontal="right" vertical="center"/>
    </xf>
    <xf borderId="0" fillId="0" fontId="27" numFmtId="0" xfId="0" applyAlignment="1" applyFont="1">
      <alignment horizontal="right" readingOrder="0" vertical="center"/>
    </xf>
  </cellXfs>
  <cellStyles count="1">
    <cellStyle xfId="0" name="Normal" builtinId="0"/>
  </cellStyles>
  <dxfs count="8">
    <dxf>
      <font>
        <b/>
      </font>
      <fill>
        <patternFill patternType="solid">
          <fgColor rgb="FFB6DDE8"/>
          <bgColor rgb="FFB6DDE8"/>
        </patternFill>
      </fill>
      <border/>
    </dxf>
    <dxf>
      <font>
        <b/>
        <color rgb="FFFFFF00"/>
      </font>
      <fill>
        <patternFill patternType="solid">
          <fgColor rgb="FFFF0000"/>
          <bgColor rgb="FFFF0000"/>
        </patternFill>
      </fill>
      <border/>
    </dxf>
    <dxf>
      <font>
        <b/>
        <color rgb="FFFF0000"/>
      </font>
      <fill>
        <patternFill patternType="none"/>
      </fill>
      <border/>
    </dxf>
    <dxf>
      <font/>
      <fill>
        <patternFill patternType="solid">
          <fgColor rgb="FFFBD4B4"/>
          <bgColor rgb="FFFBD4B4"/>
        </patternFill>
      </fill>
      <border/>
    </dxf>
    <dxf>
      <font/>
      <fill>
        <patternFill patternType="solid">
          <fgColor rgb="FFCCC0D9"/>
          <bgColor rgb="FFCCC0D9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>
        <b/>
        <i/>
        <color rgb="FF0000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0"/>
    <col customWidth="1" min="2" max="2" width="9.75"/>
    <col customWidth="1" min="3" max="7" width="12.63"/>
    <col customWidth="1" min="8" max="8" width="11.13"/>
    <col customWidth="1" min="9" max="9" width="15.63"/>
  </cols>
  <sheetData>
    <row r="1" ht="16.5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5"/>
      <c r="J1" s="5"/>
      <c r="K1" s="5"/>
    </row>
    <row r="2" ht="16.5" hidden="1" customHeight="1">
      <c r="A2" s="6" t="s">
        <v>2</v>
      </c>
      <c r="B2" s="7">
        <v>43772.0</v>
      </c>
      <c r="C2" s="7">
        <v>43773.0</v>
      </c>
      <c r="D2" s="7">
        <v>43774.0</v>
      </c>
      <c r="E2" s="7">
        <v>43775.0</v>
      </c>
      <c r="F2" s="7">
        <v>43776.0</v>
      </c>
      <c r="G2" s="7">
        <v>43777.0</v>
      </c>
      <c r="H2" s="8">
        <v>43778.0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6.5" hidden="1" customHeight="1">
      <c r="A3" s="10" t="s">
        <v>3</v>
      </c>
      <c r="B3" s="11"/>
      <c r="C3" s="12" t="s">
        <v>4</v>
      </c>
      <c r="D3" s="12" t="s">
        <v>5</v>
      </c>
      <c r="E3" s="12" t="s">
        <v>6</v>
      </c>
      <c r="F3" s="12" t="s">
        <v>4</v>
      </c>
      <c r="G3" s="12" t="s">
        <v>1</v>
      </c>
      <c r="H3" s="13"/>
      <c r="I3" s="14" t="s">
        <v>7</v>
      </c>
      <c r="J3" s="14"/>
      <c r="K3" s="1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6.5" hidden="1" customHeight="1">
      <c r="A4" s="10" t="s">
        <v>8</v>
      </c>
      <c r="B4" s="11"/>
      <c r="C4" s="12" t="s">
        <v>9</v>
      </c>
      <c r="D4" s="12" t="s">
        <v>6</v>
      </c>
      <c r="E4" s="12" t="s">
        <v>10</v>
      </c>
      <c r="F4" s="12" t="s">
        <v>9</v>
      </c>
      <c r="G4" s="12" t="s">
        <v>11</v>
      </c>
      <c r="H4" s="13"/>
      <c r="I4" s="14" t="s">
        <v>12</v>
      </c>
      <c r="J4" s="14"/>
      <c r="K4" s="1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6.5" hidden="1" customHeight="1">
      <c r="A5" s="10" t="s">
        <v>13</v>
      </c>
      <c r="B5" s="11"/>
      <c r="C5" s="12" t="s">
        <v>14</v>
      </c>
      <c r="D5" s="12" t="s">
        <v>15</v>
      </c>
      <c r="E5" s="12" t="s">
        <v>9</v>
      </c>
      <c r="F5" s="12" t="s">
        <v>15</v>
      </c>
      <c r="G5" s="12" t="s">
        <v>5</v>
      </c>
      <c r="H5" s="1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6.5" hidden="1" customHeight="1">
      <c r="A6" s="15" t="s">
        <v>16</v>
      </c>
      <c r="B6" s="16"/>
      <c r="C6" s="17" t="s">
        <v>1</v>
      </c>
      <c r="D6" s="17" t="s">
        <v>15</v>
      </c>
      <c r="E6" s="17" t="s">
        <v>9</v>
      </c>
      <c r="F6" s="17" t="s">
        <v>15</v>
      </c>
      <c r="G6" s="17" t="s">
        <v>5</v>
      </c>
      <c r="H6" s="1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6.5" hidden="1" customHeight="1">
      <c r="A7" s="6" t="s">
        <v>2</v>
      </c>
      <c r="B7" s="7">
        <v>43779.0</v>
      </c>
      <c r="C7" s="7">
        <v>43780.0</v>
      </c>
      <c r="D7" s="7">
        <v>43781.0</v>
      </c>
      <c r="E7" s="7">
        <v>43782.0</v>
      </c>
      <c r="F7" s="7">
        <v>43783.0</v>
      </c>
      <c r="G7" s="7">
        <v>43784.0</v>
      </c>
      <c r="H7" s="8">
        <v>43785.0</v>
      </c>
      <c r="I7" s="14"/>
      <c r="J7" s="14"/>
      <c r="K7" s="1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6.5" hidden="1" customHeight="1">
      <c r="A8" s="10" t="s">
        <v>3</v>
      </c>
      <c r="B8" s="11"/>
      <c r="C8" s="12" t="s">
        <v>10</v>
      </c>
      <c r="D8" s="12" t="s">
        <v>1</v>
      </c>
      <c r="E8" s="12" t="s">
        <v>9</v>
      </c>
      <c r="F8" s="12" t="s">
        <v>10</v>
      </c>
      <c r="G8" s="12" t="s">
        <v>11</v>
      </c>
      <c r="H8" s="13"/>
      <c r="I8" s="14" t="s">
        <v>17</v>
      </c>
      <c r="J8" s="14"/>
      <c r="K8" s="14"/>
      <c r="L8" s="14" t="s">
        <v>18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6.5" hidden="1" customHeight="1">
      <c r="A9" s="10" t="s">
        <v>8</v>
      </c>
      <c r="B9" s="11"/>
      <c r="C9" s="12" t="s">
        <v>5</v>
      </c>
      <c r="D9" s="12" t="s">
        <v>4</v>
      </c>
      <c r="E9" s="12" t="s">
        <v>1</v>
      </c>
      <c r="F9" s="12" t="s">
        <v>9</v>
      </c>
      <c r="G9" s="12" t="s">
        <v>6</v>
      </c>
      <c r="H9" s="13"/>
      <c r="I9" s="14" t="s">
        <v>19</v>
      </c>
      <c r="J9" s="14"/>
      <c r="K9" s="14"/>
      <c r="L9" s="14" t="s">
        <v>20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6.5" hidden="1" customHeight="1">
      <c r="A10" s="10" t="s">
        <v>13</v>
      </c>
      <c r="B10" s="11"/>
      <c r="C10" s="12" t="s">
        <v>15</v>
      </c>
      <c r="D10" s="12" t="s">
        <v>15</v>
      </c>
      <c r="E10" s="12" t="s">
        <v>15</v>
      </c>
      <c r="F10" s="12" t="s">
        <v>14</v>
      </c>
      <c r="G10" s="12" t="s">
        <v>9</v>
      </c>
      <c r="H10" s="13"/>
      <c r="I10" s="14" t="s">
        <v>21</v>
      </c>
      <c r="J10" s="14"/>
      <c r="K10" s="1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6.5" hidden="1" customHeight="1">
      <c r="A11" s="15" t="s">
        <v>16</v>
      </c>
      <c r="B11" s="16"/>
      <c r="C11" s="17" t="s">
        <v>15</v>
      </c>
      <c r="D11" s="17" t="s">
        <v>15</v>
      </c>
      <c r="E11" s="17" t="s">
        <v>15</v>
      </c>
      <c r="F11" s="17" t="s">
        <v>1</v>
      </c>
      <c r="G11" s="17" t="s">
        <v>9</v>
      </c>
      <c r="H11" s="18"/>
      <c r="I11" s="14" t="s">
        <v>22</v>
      </c>
      <c r="J11" s="14"/>
      <c r="K11" s="1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6.5" hidden="1" customHeight="1">
      <c r="A12" s="6" t="s">
        <v>2</v>
      </c>
      <c r="B12" s="7">
        <v>43786.0</v>
      </c>
      <c r="C12" s="7">
        <v>43787.0</v>
      </c>
      <c r="D12" s="7">
        <v>43788.0</v>
      </c>
      <c r="E12" s="7">
        <v>43789.0</v>
      </c>
      <c r="F12" s="7">
        <v>43790.0</v>
      </c>
      <c r="G12" s="7">
        <v>43791.0</v>
      </c>
      <c r="H12" s="8">
        <v>43792.0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6.5" hidden="1" customHeight="1">
      <c r="A13" s="10" t="s">
        <v>3</v>
      </c>
      <c r="B13" s="11"/>
      <c r="C13" s="12" t="s">
        <v>14</v>
      </c>
      <c r="D13" s="12" t="s">
        <v>9</v>
      </c>
      <c r="E13" s="12" t="s">
        <v>6</v>
      </c>
      <c r="F13" s="12" t="s">
        <v>10</v>
      </c>
      <c r="G13" s="12" t="s">
        <v>1</v>
      </c>
      <c r="H13" s="13"/>
      <c r="I13" s="14"/>
      <c r="J13" s="14"/>
      <c r="K13" s="14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6.5" hidden="1" customHeight="1">
      <c r="A14" s="10" t="s">
        <v>8</v>
      </c>
      <c r="B14" s="11"/>
      <c r="C14" s="12" t="s">
        <v>10</v>
      </c>
      <c r="D14" s="12" t="s">
        <v>14</v>
      </c>
      <c r="E14" s="12" t="s">
        <v>11</v>
      </c>
      <c r="F14" s="12" t="s">
        <v>5</v>
      </c>
      <c r="G14" s="12" t="s">
        <v>9</v>
      </c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6.5" hidden="1" customHeight="1">
      <c r="A15" s="10" t="s">
        <v>13</v>
      </c>
      <c r="B15" s="11"/>
      <c r="C15" s="12" t="s">
        <v>11</v>
      </c>
      <c r="D15" s="12" t="s">
        <v>15</v>
      </c>
      <c r="E15" s="12" t="s">
        <v>15</v>
      </c>
      <c r="F15" s="12" t="s">
        <v>15</v>
      </c>
      <c r="G15" s="12" t="s">
        <v>6</v>
      </c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6.5" hidden="1" customHeight="1">
      <c r="A16" s="15" t="s">
        <v>16</v>
      </c>
      <c r="B16" s="16"/>
      <c r="C16" s="17" t="s">
        <v>11</v>
      </c>
      <c r="D16" s="17" t="s">
        <v>15</v>
      </c>
      <c r="E16" s="17" t="s">
        <v>15</v>
      </c>
      <c r="F16" s="17" t="s">
        <v>15</v>
      </c>
      <c r="G16" s="17" t="s">
        <v>6</v>
      </c>
      <c r="H16" s="1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6.5" hidden="1" customHeight="1">
      <c r="A17" s="6" t="s">
        <v>2</v>
      </c>
      <c r="B17" s="7">
        <v>43793.0</v>
      </c>
      <c r="C17" s="7">
        <v>43794.0</v>
      </c>
      <c r="D17" s="7">
        <v>43795.0</v>
      </c>
      <c r="E17" s="7">
        <v>43796.0</v>
      </c>
      <c r="F17" s="7">
        <v>43797.0</v>
      </c>
      <c r="G17" s="7">
        <v>43798.0</v>
      </c>
      <c r="H17" s="8">
        <v>43799.0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6.5" hidden="1" customHeight="1">
      <c r="A18" s="10" t="s">
        <v>3</v>
      </c>
      <c r="B18" s="11"/>
      <c r="C18" s="12" t="s">
        <v>11</v>
      </c>
      <c r="D18" s="12" t="s">
        <v>4</v>
      </c>
      <c r="E18" s="12" t="s">
        <v>5</v>
      </c>
      <c r="F18" s="12" t="s">
        <v>1</v>
      </c>
      <c r="G18" s="12" t="s">
        <v>9</v>
      </c>
      <c r="H18" s="13"/>
      <c r="I18" s="14" t="s">
        <v>23</v>
      </c>
      <c r="J18" s="14"/>
      <c r="K18" s="1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6.5" hidden="1" customHeight="1">
      <c r="A19" s="10" t="s">
        <v>8</v>
      </c>
      <c r="B19" s="11"/>
      <c r="C19" s="12" t="s">
        <v>1</v>
      </c>
      <c r="D19" s="12" t="s">
        <v>10</v>
      </c>
      <c r="E19" s="12" t="s">
        <v>6</v>
      </c>
      <c r="F19" s="12" t="s">
        <v>10</v>
      </c>
      <c r="G19" s="12" t="s">
        <v>14</v>
      </c>
      <c r="H19" s="13" t="s">
        <v>24</v>
      </c>
      <c r="I19" s="14" t="s">
        <v>25</v>
      </c>
      <c r="J19" s="14"/>
      <c r="K19" s="1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6.5" hidden="1" customHeight="1">
      <c r="A20" s="10" t="s">
        <v>13</v>
      </c>
      <c r="B20" s="11"/>
      <c r="C20" s="12" t="s">
        <v>15</v>
      </c>
      <c r="D20" s="12" t="s">
        <v>14</v>
      </c>
      <c r="E20" s="12" t="s">
        <v>4</v>
      </c>
      <c r="F20" s="12" t="s">
        <v>6</v>
      </c>
      <c r="G20" s="12" t="s">
        <v>15</v>
      </c>
      <c r="H20" s="13" t="s">
        <v>24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6.5" hidden="1" customHeight="1">
      <c r="A21" s="15" t="s">
        <v>16</v>
      </c>
      <c r="B21" s="16"/>
      <c r="C21" s="17" t="s">
        <v>15</v>
      </c>
      <c r="D21" s="17" t="s">
        <v>1</v>
      </c>
      <c r="E21" s="17" t="s">
        <v>4</v>
      </c>
      <c r="F21" s="17" t="s">
        <v>6</v>
      </c>
      <c r="G21" s="17" t="s">
        <v>15</v>
      </c>
      <c r="H21" s="1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6.5" hidden="1" customHeight="1">
      <c r="A22" s="6" t="s">
        <v>2</v>
      </c>
      <c r="B22" s="7">
        <v>43800.0</v>
      </c>
      <c r="C22" s="7">
        <v>43801.0</v>
      </c>
      <c r="D22" s="7">
        <v>43802.0</v>
      </c>
      <c r="E22" s="7">
        <v>43803.0</v>
      </c>
      <c r="F22" s="7">
        <v>43804.0</v>
      </c>
      <c r="G22" s="7">
        <v>43805.0</v>
      </c>
      <c r="H22" s="8">
        <v>43806.0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6.5" hidden="1" customHeight="1">
      <c r="A23" s="10" t="s">
        <v>3</v>
      </c>
      <c r="B23" s="11"/>
      <c r="C23" s="12" t="s">
        <v>6</v>
      </c>
      <c r="D23" s="12" t="s">
        <v>10</v>
      </c>
      <c r="E23" s="12" t="s">
        <v>1</v>
      </c>
      <c r="F23" s="12" t="s">
        <v>11</v>
      </c>
      <c r="G23" s="12" t="s">
        <v>9</v>
      </c>
      <c r="H23" s="13"/>
      <c r="I23" s="14" t="s">
        <v>26</v>
      </c>
      <c r="J23" s="14"/>
      <c r="K23" s="1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6.5" hidden="1" customHeight="1">
      <c r="A24" s="10" t="s">
        <v>8</v>
      </c>
      <c r="B24" s="11"/>
      <c r="C24" s="12" t="s">
        <v>1</v>
      </c>
      <c r="D24" s="12" t="s">
        <v>11</v>
      </c>
      <c r="E24" s="12" t="s">
        <v>5</v>
      </c>
      <c r="F24" s="12" t="s">
        <v>1</v>
      </c>
      <c r="G24" s="12" t="s">
        <v>6</v>
      </c>
      <c r="H24" s="19" t="s">
        <v>27</v>
      </c>
      <c r="I24" s="14" t="s">
        <v>28</v>
      </c>
      <c r="J24" s="14"/>
      <c r="K24" s="1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6.5" hidden="1" customHeight="1">
      <c r="A25" s="10" t="s">
        <v>13</v>
      </c>
      <c r="B25" s="11"/>
      <c r="C25" s="12" t="s">
        <v>9</v>
      </c>
      <c r="D25" s="12" t="s">
        <v>15</v>
      </c>
      <c r="E25" s="12" t="s">
        <v>10</v>
      </c>
      <c r="F25" s="12" t="s">
        <v>15</v>
      </c>
      <c r="G25" s="12" t="s">
        <v>11</v>
      </c>
      <c r="H25" s="13"/>
      <c r="I25" s="20" t="s">
        <v>29</v>
      </c>
      <c r="J25" s="20"/>
      <c r="K25" s="20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6.5" hidden="1" customHeight="1">
      <c r="A26" s="15" t="s">
        <v>16</v>
      </c>
      <c r="B26" s="16"/>
      <c r="C26" s="17" t="s">
        <v>9</v>
      </c>
      <c r="D26" s="17" t="s">
        <v>15</v>
      </c>
      <c r="E26" s="17" t="s">
        <v>10</v>
      </c>
      <c r="F26" s="17" t="s">
        <v>15</v>
      </c>
      <c r="G26" s="17" t="s">
        <v>1</v>
      </c>
      <c r="H26" s="1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6.5" hidden="1" customHeight="1">
      <c r="A27" s="6" t="s">
        <v>2</v>
      </c>
      <c r="B27" s="7">
        <v>43807.0</v>
      </c>
      <c r="C27" s="7">
        <v>43808.0</v>
      </c>
      <c r="D27" s="7">
        <v>43809.0</v>
      </c>
      <c r="E27" s="7">
        <v>43810.0</v>
      </c>
      <c r="F27" s="7">
        <v>43811.0</v>
      </c>
      <c r="G27" s="7">
        <v>43812.0</v>
      </c>
      <c r="H27" s="8">
        <v>43813.0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6.5" hidden="1" customHeight="1">
      <c r="A28" s="10" t="s">
        <v>3</v>
      </c>
      <c r="B28" s="11"/>
      <c r="C28" s="12" t="s">
        <v>5</v>
      </c>
      <c r="D28" s="12" t="s">
        <v>1</v>
      </c>
      <c r="E28" s="12" t="s">
        <v>9</v>
      </c>
      <c r="F28" s="12" t="s">
        <v>6</v>
      </c>
      <c r="G28" s="12" t="s">
        <v>10</v>
      </c>
      <c r="H28" s="13"/>
      <c r="I28" s="14" t="s">
        <v>30</v>
      </c>
      <c r="J28" s="14"/>
      <c r="K28" s="1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6.5" hidden="1" customHeight="1">
      <c r="A29" s="10" t="s">
        <v>8</v>
      </c>
      <c r="B29" s="11"/>
      <c r="C29" s="12" t="s">
        <v>14</v>
      </c>
      <c r="D29" s="12" t="s">
        <v>9</v>
      </c>
      <c r="E29" s="12" t="s">
        <v>14</v>
      </c>
      <c r="F29" s="12" t="s">
        <v>11</v>
      </c>
      <c r="G29" s="12" t="s">
        <v>11</v>
      </c>
      <c r="H29" s="13"/>
      <c r="I29" s="14" t="s">
        <v>31</v>
      </c>
      <c r="J29" s="14"/>
      <c r="K29" s="1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6.5" hidden="1" customHeight="1">
      <c r="A30" s="10" t="s">
        <v>13</v>
      </c>
      <c r="B30" s="11"/>
      <c r="C30" s="12" t="s">
        <v>15</v>
      </c>
      <c r="D30" s="12" t="s">
        <v>14</v>
      </c>
      <c r="E30" s="12" t="s">
        <v>15</v>
      </c>
      <c r="F30" s="12" t="s">
        <v>5</v>
      </c>
      <c r="G30" s="12" t="s">
        <v>15</v>
      </c>
      <c r="H30" s="13"/>
      <c r="I30" s="14"/>
      <c r="J30" s="14"/>
      <c r="K30" s="1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6.5" hidden="1" customHeight="1">
      <c r="A31" s="15" t="s">
        <v>16</v>
      </c>
      <c r="B31" s="16"/>
      <c r="C31" s="17" t="s">
        <v>15</v>
      </c>
      <c r="D31" s="17" t="s">
        <v>11</v>
      </c>
      <c r="E31" s="17" t="s">
        <v>15</v>
      </c>
      <c r="F31" s="17" t="s">
        <v>5</v>
      </c>
      <c r="G31" s="17" t="s">
        <v>15</v>
      </c>
      <c r="H31" s="1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6.5" hidden="1" customHeight="1">
      <c r="A32" s="6" t="s">
        <v>2</v>
      </c>
      <c r="B32" s="7">
        <v>43814.0</v>
      </c>
      <c r="C32" s="7">
        <v>43815.0</v>
      </c>
      <c r="D32" s="7">
        <v>43816.0</v>
      </c>
      <c r="E32" s="7">
        <v>43817.0</v>
      </c>
      <c r="F32" s="7">
        <v>43818.0</v>
      </c>
      <c r="G32" s="7">
        <v>43819.0</v>
      </c>
      <c r="H32" s="8">
        <v>43820.0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6.5" hidden="1" customHeight="1">
      <c r="A33" s="10" t="s">
        <v>3</v>
      </c>
      <c r="B33" s="11"/>
      <c r="C33" s="12" t="s">
        <v>14</v>
      </c>
      <c r="D33" s="12" t="s">
        <v>11</v>
      </c>
      <c r="E33" s="12" t="s">
        <v>6</v>
      </c>
      <c r="F33" s="12" t="s">
        <v>5</v>
      </c>
      <c r="G33" s="12" t="s">
        <v>1</v>
      </c>
      <c r="H33" s="13"/>
      <c r="I33" s="14" t="s">
        <v>32</v>
      </c>
      <c r="J33" s="14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6.5" hidden="1" customHeight="1">
      <c r="A34" s="10" t="s">
        <v>8</v>
      </c>
      <c r="B34" s="11"/>
      <c r="C34" s="12" t="s">
        <v>5</v>
      </c>
      <c r="D34" s="12" t="s">
        <v>1</v>
      </c>
      <c r="E34" s="12" t="s">
        <v>9</v>
      </c>
      <c r="F34" s="12" t="s">
        <v>6</v>
      </c>
      <c r="G34" s="12" t="s">
        <v>10</v>
      </c>
      <c r="H34" s="13"/>
      <c r="I34" s="14" t="s">
        <v>33</v>
      </c>
      <c r="J34" s="14"/>
      <c r="K34" s="14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6.5" hidden="1" customHeight="1">
      <c r="A35" s="10" t="s">
        <v>13</v>
      </c>
      <c r="B35" s="11"/>
      <c r="C35" s="12" t="s">
        <v>10</v>
      </c>
      <c r="D35" s="12" t="s">
        <v>9</v>
      </c>
      <c r="E35" s="12" t="s">
        <v>14</v>
      </c>
      <c r="F35" s="12" t="s">
        <v>15</v>
      </c>
      <c r="G35" s="12" t="s">
        <v>34</v>
      </c>
      <c r="H35" s="13"/>
      <c r="I35" s="14" t="s">
        <v>35</v>
      </c>
      <c r="J35" s="14"/>
      <c r="K35" s="14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6.5" hidden="1" customHeight="1">
      <c r="A36" s="15" t="s">
        <v>16</v>
      </c>
      <c r="B36" s="16"/>
      <c r="C36" s="17" t="s">
        <v>10</v>
      </c>
      <c r="D36" s="17" t="s">
        <v>9</v>
      </c>
      <c r="E36" s="17" t="s">
        <v>1</v>
      </c>
      <c r="F36" s="17" t="s">
        <v>15</v>
      </c>
      <c r="G36" s="17" t="s">
        <v>34</v>
      </c>
      <c r="H36" s="1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6.5" hidden="1" customHeight="1">
      <c r="A37" s="6" t="s">
        <v>2</v>
      </c>
      <c r="B37" s="7">
        <v>43821.0</v>
      </c>
      <c r="C37" s="7">
        <v>43822.0</v>
      </c>
      <c r="D37" s="7">
        <v>43823.0</v>
      </c>
      <c r="E37" s="7">
        <v>43824.0</v>
      </c>
      <c r="F37" s="7">
        <v>43825.0</v>
      </c>
      <c r="G37" s="7">
        <v>43826.0</v>
      </c>
      <c r="H37" s="8">
        <v>43827.0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6.5" hidden="1" customHeight="1">
      <c r="A38" s="10" t="s">
        <v>3</v>
      </c>
      <c r="B38" s="11"/>
      <c r="C38" s="12" t="s">
        <v>6</v>
      </c>
      <c r="D38" s="12" t="s">
        <v>9</v>
      </c>
      <c r="E38" s="12" t="s">
        <v>36</v>
      </c>
      <c r="F38" s="12" t="s">
        <v>10</v>
      </c>
      <c r="G38" s="12" t="s">
        <v>14</v>
      </c>
      <c r="H38" s="13"/>
      <c r="I38" s="14" t="s">
        <v>37</v>
      </c>
      <c r="J38" s="14"/>
      <c r="K38" s="14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6.5" hidden="1" customHeight="1">
      <c r="A39" s="10" t="s">
        <v>8</v>
      </c>
      <c r="B39" s="11"/>
      <c r="C39" s="12" t="s">
        <v>14</v>
      </c>
      <c r="D39" s="12" t="s">
        <v>11</v>
      </c>
      <c r="E39" s="12" t="s">
        <v>36</v>
      </c>
      <c r="F39" s="12" t="s">
        <v>9</v>
      </c>
      <c r="G39" s="12" t="s">
        <v>5</v>
      </c>
      <c r="H39" s="13"/>
      <c r="I39" s="14" t="s">
        <v>38</v>
      </c>
      <c r="J39" s="14"/>
      <c r="K39" s="14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6.5" hidden="1" customHeight="1">
      <c r="A40" s="10" t="s">
        <v>13</v>
      </c>
      <c r="B40" s="11"/>
      <c r="C40" s="12" t="s">
        <v>15</v>
      </c>
      <c r="D40" s="12" t="s">
        <v>6</v>
      </c>
      <c r="E40" s="12" t="s">
        <v>36</v>
      </c>
      <c r="F40" s="12" t="s">
        <v>39</v>
      </c>
      <c r="G40" s="12" t="s">
        <v>15</v>
      </c>
      <c r="H40" s="13"/>
      <c r="I40" s="14" t="s">
        <v>40</v>
      </c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6.5" hidden="1" customHeight="1">
      <c r="A41" s="15" t="s">
        <v>16</v>
      </c>
      <c r="B41" s="16"/>
      <c r="C41" s="17" t="s">
        <v>15</v>
      </c>
      <c r="D41" s="17" t="s">
        <v>6</v>
      </c>
      <c r="E41" s="17" t="s">
        <v>36</v>
      </c>
      <c r="F41" s="17" t="s">
        <v>39</v>
      </c>
      <c r="G41" s="17" t="s">
        <v>15</v>
      </c>
      <c r="H41" s="18"/>
      <c r="I41" s="14" t="s">
        <v>41</v>
      </c>
      <c r="J41" s="14"/>
      <c r="K41" s="14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6.5" hidden="1" customHeight="1">
      <c r="A42" s="6" t="s">
        <v>2</v>
      </c>
      <c r="B42" s="7">
        <v>43828.0</v>
      </c>
      <c r="C42" s="7">
        <v>43829.0</v>
      </c>
      <c r="D42" s="7">
        <v>43830.0</v>
      </c>
      <c r="E42" s="7">
        <v>43831.0</v>
      </c>
      <c r="F42" s="7">
        <v>43832.0</v>
      </c>
      <c r="G42" s="7">
        <v>43833.0</v>
      </c>
      <c r="H42" s="8">
        <v>43834.0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6.5" hidden="1" customHeight="1">
      <c r="A43" s="10" t="s">
        <v>3</v>
      </c>
      <c r="B43" s="11"/>
      <c r="C43" s="12" t="s">
        <v>11</v>
      </c>
      <c r="D43" s="12" t="s">
        <v>42</v>
      </c>
      <c r="E43" s="12" t="s">
        <v>43</v>
      </c>
      <c r="F43" s="12" t="s">
        <v>5</v>
      </c>
      <c r="G43" s="12" t="s">
        <v>1</v>
      </c>
      <c r="H43" s="13"/>
      <c r="I43" s="14" t="s">
        <v>44</v>
      </c>
      <c r="J43" s="14"/>
      <c r="K43" s="1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6.5" hidden="1" customHeight="1">
      <c r="A44" s="10" t="s">
        <v>8</v>
      </c>
      <c r="B44" s="11"/>
      <c r="C44" s="12" t="s">
        <v>5</v>
      </c>
      <c r="D44" s="12" t="s">
        <v>42</v>
      </c>
      <c r="E44" s="12" t="s">
        <v>43</v>
      </c>
      <c r="F44" s="12" t="s">
        <v>10</v>
      </c>
      <c r="G44" s="12" t="s">
        <v>6</v>
      </c>
      <c r="H44" s="13"/>
      <c r="I44" s="14" t="s">
        <v>45</v>
      </c>
      <c r="J44" s="14"/>
      <c r="K44" s="14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6.5" hidden="1" customHeight="1">
      <c r="A45" s="10" t="s">
        <v>13</v>
      </c>
      <c r="B45" s="11"/>
      <c r="C45" s="12" t="s">
        <v>14</v>
      </c>
      <c r="D45" s="12" t="s">
        <v>42</v>
      </c>
      <c r="E45" s="12" t="s">
        <v>43</v>
      </c>
      <c r="F45" s="12" t="s">
        <v>11</v>
      </c>
      <c r="G45" s="12" t="s">
        <v>15</v>
      </c>
      <c r="H45" s="13"/>
      <c r="I45" s="21" t="s">
        <v>46</v>
      </c>
      <c r="J45" s="21"/>
      <c r="K45" s="21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6.5" hidden="1" customHeight="1">
      <c r="A46" s="15" t="s">
        <v>16</v>
      </c>
      <c r="B46" s="16"/>
      <c r="C46" s="17" t="s">
        <v>14</v>
      </c>
      <c r="D46" s="17" t="s">
        <v>42</v>
      </c>
      <c r="E46" s="17" t="s">
        <v>43</v>
      </c>
      <c r="F46" s="17" t="s">
        <v>11</v>
      </c>
      <c r="G46" s="17" t="s">
        <v>15</v>
      </c>
      <c r="H46" s="18"/>
      <c r="I46" s="14" t="s">
        <v>47</v>
      </c>
      <c r="J46" s="14"/>
      <c r="K46" s="14"/>
      <c r="L46" s="20" t="s">
        <v>48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6.5" hidden="1" customHeight="1">
      <c r="A47" s="6" t="s">
        <v>2</v>
      </c>
      <c r="B47" s="7">
        <v>43835.0</v>
      </c>
      <c r="C47" s="7">
        <v>43836.0</v>
      </c>
      <c r="D47" s="7">
        <v>43837.0</v>
      </c>
      <c r="E47" s="7">
        <v>43838.0</v>
      </c>
      <c r="F47" s="7">
        <v>43839.0</v>
      </c>
      <c r="G47" s="7">
        <v>43840.0</v>
      </c>
      <c r="H47" s="8">
        <v>43841.0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6.5" hidden="1" customHeight="1">
      <c r="A48" s="10" t="s">
        <v>3</v>
      </c>
      <c r="B48" s="11"/>
      <c r="C48" s="12" t="s">
        <v>6</v>
      </c>
      <c r="D48" s="12" t="s">
        <v>14</v>
      </c>
      <c r="E48" s="12" t="s">
        <v>11</v>
      </c>
      <c r="F48" s="12" t="s">
        <v>49</v>
      </c>
      <c r="G48" s="12" t="s">
        <v>5</v>
      </c>
      <c r="H48" s="13"/>
      <c r="I48" s="14" t="s">
        <v>50</v>
      </c>
      <c r="J48" s="14"/>
      <c r="K48" s="1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6.5" hidden="1" customHeight="1">
      <c r="A49" s="10" t="s">
        <v>8</v>
      </c>
      <c r="B49" s="11"/>
      <c r="C49" s="12" t="s">
        <v>11</v>
      </c>
      <c r="D49" s="12" t="s">
        <v>5</v>
      </c>
      <c r="E49" s="12" t="s">
        <v>14</v>
      </c>
      <c r="F49" s="12" t="s">
        <v>6</v>
      </c>
      <c r="G49" s="12" t="s">
        <v>10</v>
      </c>
      <c r="H49" s="13"/>
      <c r="I49" s="14" t="s">
        <v>51</v>
      </c>
      <c r="J49" s="14"/>
      <c r="K49" s="14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6.5" hidden="1" customHeight="1">
      <c r="A50" s="10" t="s">
        <v>13</v>
      </c>
      <c r="B50" s="11"/>
      <c r="C50" s="12" t="s">
        <v>5</v>
      </c>
      <c r="D50" s="12" t="s">
        <v>15</v>
      </c>
      <c r="E50" s="12" t="s">
        <v>1</v>
      </c>
      <c r="F50" s="12" t="s">
        <v>15</v>
      </c>
      <c r="G50" s="12" t="s">
        <v>6</v>
      </c>
      <c r="H50" s="1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6.5" hidden="1" customHeight="1">
      <c r="A51" s="15" t="s">
        <v>16</v>
      </c>
      <c r="B51" s="16"/>
      <c r="C51" s="17" t="s">
        <v>5</v>
      </c>
      <c r="D51" s="17" t="s">
        <v>15</v>
      </c>
      <c r="E51" s="17" t="s">
        <v>1</v>
      </c>
      <c r="F51" s="17" t="s">
        <v>15</v>
      </c>
      <c r="G51" s="17" t="s">
        <v>6</v>
      </c>
      <c r="H51" s="1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6.5" hidden="1" customHeight="1">
      <c r="A52" s="6" t="s">
        <v>2</v>
      </c>
      <c r="B52" s="7">
        <v>43842.0</v>
      </c>
      <c r="C52" s="7">
        <v>43843.0</v>
      </c>
      <c r="D52" s="7">
        <v>43844.0</v>
      </c>
      <c r="E52" s="7">
        <v>43845.0</v>
      </c>
      <c r="F52" s="7">
        <v>43846.0</v>
      </c>
      <c r="G52" s="7">
        <v>43847.0</v>
      </c>
      <c r="H52" s="8">
        <v>43848.0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6.5" hidden="1" customHeight="1">
      <c r="A53" s="10" t="s">
        <v>3</v>
      </c>
      <c r="B53" s="11"/>
      <c r="C53" s="12" t="s">
        <v>1</v>
      </c>
      <c r="D53" s="12" t="s">
        <v>9</v>
      </c>
      <c r="E53" s="12" t="s">
        <v>6</v>
      </c>
      <c r="F53" s="12" t="s">
        <v>10</v>
      </c>
      <c r="G53" s="12" t="s">
        <v>14</v>
      </c>
      <c r="H53" s="1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6.5" hidden="1" customHeight="1">
      <c r="A54" s="10" t="s">
        <v>8</v>
      </c>
      <c r="B54" s="11"/>
      <c r="C54" s="12" t="s">
        <v>11</v>
      </c>
      <c r="D54" s="12" t="s">
        <v>14</v>
      </c>
      <c r="E54" s="12" t="s">
        <v>49</v>
      </c>
      <c r="F54" s="12" t="s">
        <v>6</v>
      </c>
      <c r="G54" s="12" t="s">
        <v>1</v>
      </c>
      <c r="H54" s="1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6.5" hidden="1" customHeight="1">
      <c r="A55" s="10" t="s">
        <v>13</v>
      </c>
      <c r="B55" s="11"/>
      <c r="C55" s="12" t="s">
        <v>15</v>
      </c>
      <c r="D55" s="12" t="s">
        <v>10</v>
      </c>
      <c r="E55" s="12" t="s">
        <v>15</v>
      </c>
      <c r="F55" s="12" t="s">
        <v>14</v>
      </c>
      <c r="G55" s="12" t="s">
        <v>15</v>
      </c>
      <c r="H55" s="1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6.5" hidden="1" customHeight="1">
      <c r="A56" s="15" t="s">
        <v>16</v>
      </c>
      <c r="B56" s="16"/>
      <c r="C56" s="17" t="s">
        <v>15</v>
      </c>
      <c r="D56" s="17" t="s">
        <v>10</v>
      </c>
      <c r="E56" s="17" t="s">
        <v>15</v>
      </c>
      <c r="F56" s="17" t="s">
        <v>1</v>
      </c>
      <c r="G56" s="17" t="s">
        <v>15</v>
      </c>
      <c r="H56" s="1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6.5" hidden="1" customHeight="1">
      <c r="A57" s="6" t="s">
        <v>2</v>
      </c>
      <c r="B57" s="7">
        <v>43849.0</v>
      </c>
      <c r="C57" s="7">
        <v>43850.0</v>
      </c>
      <c r="D57" s="7">
        <v>43851.0</v>
      </c>
      <c r="E57" s="7">
        <v>43852.0</v>
      </c>
      <c r="F57" s="7">
        <v>43853.0</v>
      </c>
      <c r="G57" s="7">
        <v>43854.0</v>
      </c>
      <c r="H57" s="8">
        <v>43855.0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6.5" hidden="1" customHeight="1">
      <c r="A58" s="10" t="s">
        <v>3</v>
      </c>
      <c r="B58" s="11"/>
      <c r="C58" s="12" t="s">
        <v>11</v>
      </c>
      <c r="D58" s="12" t="s">
        <v>49</v>
      </c>
      <c r="E58" s="12" t="s">
        <v>5</v>
      </c>
      <c r="F58" s="12" t="s">
        <v>14</v>
      </c>
      <c r="G58" s="12" t="s">
        <v>52</v>
      </c>
      <c r="H58" s="1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6.5" hidden="1" customHeight="1">
      <c r="A59" s="10" t="s">
        <v>8</v>
      </c>
      <c r="B59" s="11"/>
      <c r="C59" s="12" t="s">
        <v>9</v>
      </c>
      <c r="D59" s="12" t="s">
        <v>5</v>
      </c>
      <c r="E59" s="12" t="s">
        <v>10</v>
      </c>
      <c r="F59" s="12" t="s">
        <v>1</v>
      </c>
      <c r="G59" s="12" t="s">
        <v>52</v>
      </c>
      <c r="H59" s="1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6.5" hidden="1" customHeight="1">
      <c r="A60" s="10" t="s">
        <v>13</v>
      </c>
      <c r="B60" s="11"/>
      <c r="C60" s="12" t="s">
        <v>15</v>
      </c>
      <c r="D60" s="12" t="s">
        <v>11</v>
      </c>
      <c r="E60" s="12" t="s">
        <v>49</v>
      </c>
      <c r="F60" s="12" t="s">
        <v>15</v>
      </c>
      <c r="G60" s="12" t="s">
        <v>52</v>
      </c>
      <c r="H60" s="1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6.5" hidden="1" customHeight="1">
      <c r="A61" s="15" t="s">
        <v>16</v>
      </c>
      <c r="B61" s="16"/>
      <c r="C61" s="17" t="s">
        <v>15</v>
      </c>
      <c r="D61" s="17" t="s">
        <v>11</v>
      </c>
      <c r="E61" s="17" t="s">
        <v>49</v>
      </c>
      <c r="F61" s="17" t="s">
        <v>15</v>
      </c>
      <c r="G61" s="17" t="s">
        <v>52</v>
      </c>
      <c r="H61" s="1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6.5" hidden="1" customHeight="1">
      <c r="A62" s="6" t="s">
        <v>2</v>
      </c>
      <c r="B62" s="7">
        <v>43856.0</v>
      </c>
      <c r="C62" s="7">
        <v>43857.0</v>
      </c>
      <c r="D62" s="7">
        <v>43858.0</v>
      </c>
      <c r="E62" s="7">
        <v>43859.0</v>
      </c>
      <c r="F62" s="7">
        <v>43860.0</v>
      </c>
      <c r="G62" s="7">
        <v>43861.0</v>
      </c>
      <c r="H62" s="8">
        <v>43862.0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6.5" hidden="1" customHeight="1">
      <c r="A63" s="10" t="s">
        <v>3</v>
      </c>
      <c r="B63" s="11"/>
      <c r="C63" s="12" t="s">
        <v>53</v>
      </c>
      <c r="D63" s="12" t="s">
        <v>9</v>
      </c>
      <c r="E63" s="12" t="s">
        <v>6</v>
      </c>
      <c r="F63" s="12" t="s">
        <v>10</v>
      </c>
      <c r="G63" s="12" t="s">
        <v>14</v>
      </c>
      <c r="H63" s="1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6.5" hidden="1" customHeight="1">
      <c r="A64" s="10" t="s">
        <v>8</v>
      </c>
      <c r="B64" s="11"/>
      <c r="C64" s="12" t="s">
        <v>53</v>
      </c>
      <c r="D64" s="12" t="s">
        <v>11</v>
      </c>
      <c r="E64" s="12" t="s">
        <v>49</v>
      </c>
      <c r="F64" s="12" t="s">
        <v>5</v>
      </c>
      <c r="G64" s="12" t="s">
        <v>1</v>
      </c>
      <c r="H64" s="13"/>
      <c r="I64" s="14" t="s">
        <v>54</v>
      </c>
      <c r="J64" s="14"/>
      <c r="K64" s="14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6.5" hidden="1" customHeight="1">
      <c r="A65" s="10" t="s">
        <v>13</v>
      </c>
      <c r="B65" s="11"/>
      <c r="C65" s="12" t="s">
        <v>53</v>
      </c>
      <c r="D65" s="12" t="s">
        <v>5</v>
      </c>
      <c r="E65" s="12" t="s">
        <v>15</v>
      </c>
      <c r="F65" s="12" t="s">
        <v>14</v>
      </c>
      <c r="G65" s="12" t="s">
        <v>15</v>
      </c>
      <c r="H65" s="1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6.5" hidden="1" customHeight="1">
      <c r="A66" s="15" t="s">
        <v>16</v>
      </c>
      <c r="B66" s="16"/>
      <c r="C66" s="17" t="s">
        <v>53</v>
      </c>
      <c r="D66" s="17" t="s">
        <v>5</v>
      </c>
      <c r="E66" s="17" t="s">
        <v>15</v>
      </c>
      <c r="F66" s="17" t="s">
        <v>1</v>
      </c>
      <c r="G66" s="17" t="s">
        <v>15</v>
      </c>
      <c r="H66" s="1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6.5" hidden="1" customHeight="1">
      <c r="A67" s="6" t="s">
        <v>2</v>
      </c>
      <c r="B67" s="7">
        <v>43863.0</v>
      </c>
      <c r="C67" s="7">
        <v>43864.0</v>
      </c>
      <c r="D67" s="7">
        <v>43865.0</v>
      </c>
      <c r="E67" s="7">
        <v>43866.0</v>
      </c>
      <c r="F67" s="7">
        <v>43867.0</v>
      </c>
      <c r="G67" s="7">
        <v>43868.0</v>
      </c>
      <c r="H67" s="8">
        <v>43869.0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6.5" hidden="1" customHeight="1">
      <c r="A68" s="10" t="s">
        <v>3</v>
      </c>
      <c r="B68" s="11"/>
      <c r="C68" s="12" t="s">
        <v>11</v>
      </c>
      <c r="D68" s="12" t="s">
        <v>49</v>
      </c>
      <c r="E68" s="12" t="s">
        <v>14</v>
      </c>
      <c r="F68" s="12" t="s">
        <v>1</v>
      </c>
      <c r="G68" s="12" t="s">
        <v>9</v>
      </c>
      <c r="H68" s="13"/>
      <c r="I68" s="14" t="s">
        <v>55</v>
      </c>
      <c r="J68" s="14"/>
      <c r="K68" s="1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6.5" hidden="1" customHeight="1">
      <c r="A69" s="10" t="s">
        <v>8</v>
      </c>
      <c r="B69" s="11"/>
      <c r="C69" s="12" t="s">
        <v>14</v>
      </c>
      <c r="D69" s="12" t="s">
        <v>6</v>
      </c>
      <c r="E69" s="12" t="s">
        <v>5</v>
      </c>
      <c r="F69" s="12" t="s">
        <v>10</v>
      </c>
      <c r="G69" s="12" t="s">
        <v>49</v>
      </c>
      <c r="H69" s="13"/>
      <c r="I69" s="14" t="s">
        <v>56</v>
      </c>
      <c r="J69" s="14"/>
      <c r="K69" s="1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6.5" hidden="1" customHeight="1">
      <c r="A70" s="10" t="s">
        <v>13</v>
      </c>
      <c r="B70" s="11"/>
      <c r="C70" s="12" t="s">
        <v>15</v>
      </c>
      <c r="D70" s="12" t="s">
        <v>14</v>
      </c>
      <c r="E70" s="12" t="s">
        <v>15</v>
      </c>
      <c r="F70" s="12" t="s">
        <v>6</v>
      </c>
      <c r="G70" s="12" t="s">
        <v>15</v>
      </c>
      <c r="H70" s="13"/>
      <c r="I70" s="14" t="s">
        <v>57</v>
      </c>
      <c r="J70" s="14"/>
      <c r="K70" s="14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6.5" hidden="1" customHeight="1">
      <c r="A71" s="15" t="s">
        <v>16</v>
      </c>
      <c r="B71" s="16"/>
      <c r="C71" s="17" t="s">
        <v>15</v>
      </c>
      <c r="D71" s="17" t="s">
        <v>9</v>
      </c>
      <c r="E71" s="17" t="s">
        <v>15</v>
      </c>
      <c r="F71" s="17" t="s">
        <v>6</v>
      </c>
      <c r="G71" s="17" t="s">
        <v>15</v>
      </c>
      <c r="H71" s="1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6.5" hidden="1" customHeight="1">
      <c r="A72" s="6" t="s">
        <v>2</v>
      </c>
      <c r="B72" s="7">
        <v>43870.0</v>
      </c>
      <c r="C72" s="7">
        <v>43871.0</v>
      </c>
      <c r="D72" s="7">
        <v>43872.0</v>
      </c>
      <c r="E72" s="7">
        <v>43873.0</v>
      </c>
      <c r="F72" s="7">
        <v>43874.0</v>
      </c>
      <c r="G72" s="7">
        <v>43875.0</v>
      </c>
      <c r="H72" s="8">
        <v>43876.0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6.5" hidden="1" customHeight="1">
      <c r="A73" s="10" t="s">
        <v>3</v>
      </c>
      <c r="B73" s="11"/>
      <c r="C73" s="12" t="s">
        <v>6</v>
      </c>
      <c r="D73" s="12" t="s">
        <v>10</v>
      </c>
      <c r="E73" s="12" t="s">
        <v>14</v>
      </c>
      <c r="F73" s="12" t="s">
        <v>9</v>
      </c>
      <c r="G73" s="12" t="s">
        <v>49</v>
      </c>
      <c r="H73" s="13"/>
      <c r="I73" s="14" t="s">
        <v>58</v>
      </c>
      <c r="J73" s="14"/>
      <c r="K73" s="14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6.5" hidden="1" customHeight="1">
      <c r="A74" s="10" t="s">
        <v>8</v>
      </c>
      <c r="B74" s="11"/>
      <c r="C74" s="12" t="s">
        <v>49</v>
      </c>
      <c r="D74" s="12" t="s">
        <v>1</v>
      </c>
      <c r="E74" s="12" t="s">
        <v>9</v>
      </c>
      <c r="F74" s="12" t="s">
        <v>1</v>
      </c>
      <c r="G74" s="12" t="s">
        <v>6</v>
      </c>
      <c r="H74" s="1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6.5" hidden="1" customHeight="1">
      <c r="A75" s="10" t="s">
        <v>13</v>
      </c>
      <c r="B75" s="11"/>
      <c r="C75" s="12" t="s">
        <v>9</v>
      </c>
      <c r="D75" s="12" t="s">
        <v>15</v>
      </c>
      <c r="E75" s="12" t="s">
        <v>10</v>
      </c>
      <c r="F75" s="12" t="s">
        <v>15</v>
      </c>
      <c r="G75" s="12" t="s">
        <v>5</v>
      </c>
      <c r="H75" s="1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6.5" hidden="1" customHeight="1">
      <c r="A76" s="15" t="s">
        <v>16</v>
      </c>
      <c r="B76" s="16"/>
      <c r="C76" s="17" t="s">
        <v>9</v>
      </c>
      <c r="D76" s="17" t="s">
        <v>15</v>
      </c>
      <c r="E76" s="17" t="s">
        <v>10</v>
      </c>
      <c r="F76" s="17" t="s">
        <v>15</v>
      </c>
      <c r="G76" s="17" t="s">
        <v>5</v>
      </c>
      <c r="H76" s="1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6.5" hidden="1" customHeight="1">
      <c r="A77" s="6" t="s">
        <v>2</v>
      </c>
      <c r="B77" s="7">
        <v>43877.0</v>
      </c>
      <c r="C77" s="7">
        <v>43878.0</v>
      </c>
      <c r="D77" s="7">
        <v>43879.0</v>
      </c>
      <c r="E77" s="7">
        <v>43880.0</v>
      </c>
      <c r="F77" s="7">
        <v>43881.0</v>
      </c>
      <c r="G77" s="7">
        <v>43882.0</v>
      </c>
      <c r="H77" s="8">
        <v>43883.0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6.5" hidden="1" customHeight="1">
      <c r="A78" s="10" t="s">
        <v>3</v>
      </c>
      <c r="B78" s="11"/>
      <c r="C78" s="12" t="s">
        <v>5</v>
      </c>
      <c r="D78" s="12" t="s">
        <v>6</v>
      </c>
      <c r="E78" s="12" t="s">
        <v>9</v>
      </c>
      <c r="F78" s="12" t="s">
        <v>10</v>
      </c>
      <c r="G78" s="12" t="s">
        <v>1</v>
      </c>
      <c r="H78" s="13"/>
      <c r="I78" s="21" t="s">
        <v>59</v>
      </c>
      <c r="J78" s="21"/>
      <c r="K78" s="21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6.5" hidden="1" customHeight="1">
      <c r="A79" s="10" t="s">
        <v>8</v>
      </c>
      <c r="B79" s="11"/>
      <c r="C79" s="12" t="s">
        <v>10</v>
      </c>
      <c r="D79" s="12" t="s">
        <v>9</v>
      </c>
      <c r="E79" s="12" t="s">
        <v>10</v>
      </c>
      <c r="F79" s="12" t="s">
        <v>14</v>
      </c>
      <c r="G79" s="12" t="s">
        <v>6</v>
      </c>
      <c r="H79" s="19"/>
      <c r="I79" s="14" t="s">
        <v>60</v>
      </c>
      <c r="J79" s="14"/>
      <c r="K79" s="14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6.5" hidden="1" customHeight="1">
      <c r="A80" s="10" t="s">
        <v>13</v>
      </c>
      <c r="B80" s="11"/>
      <c r="C80" s="12" t="s">
        <v>15</v>
      </c>
      <c r="D80" s="12" t="s">
        <v>49</v>
      </c>
      <c r="E80" s="12" t="s">
        <v>15</v>
      </c>
      <c r="F80" s="12" t="s">
        <v>5</v>
      </c>
      <c r="G80" s="12" t="s">
        <v>15</v>
      </c>
      <c r="H80" s="1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6.5" hidden="1" customHeight="1">
      <c r="A81" s="15" t="s">
        <v>16</v>
      </c>
      <c r="B81" s="16"/>
      <c r="C81" s="17" t="s">
        <v>15</v>
      </c>
      <c r="D81" s="17" t="s">
        <v>49</v>
      </c>
      <c r="E81" s="17" t="s">
        <v>15</v>
      </c>
      <c r="F81" s="17" t="s">
        <v>5</v>
      </c>
      <c r="G81" s="17" t="s">
        <v>15</v>
      </c>
      <c r="H81" s="1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6.5" hidden="1" customHeight="1">
      <c r="A82" s="6" t="s">
        <v>2</v>
      </c>
      <c r="B82" s="7">
        <v>43884.0</v>
      </c>
      <c r="C82" s="7">
        <v>43885.0</v>
      </c>
      <c r="D82" s="7">
        <v>43886.0</v>
      </c>
      <c r="E82" s="7">
        <v>43887.0</v>
      </c>
      <c r="F82" s="7">
        <v>43888.0</v>
      </c>
      <c r="G82" s="7">
        <v>43889.0</v>
      </c>
      <c r="H82" s="8">
        <v>43890.0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6.5" hidden="1" customHeight="1">
      <c r="A83" s="10" t="s">
        <v>3</v>
      </c>
      <c r="B83" s="11"/>
      <c r="C83" s="12" t="s">
        <v>5</v>
      </c>
      <c r="D83" s="12" t="s">
        <v>11</v>
      </c>
      <c r="E83" s="12" t="s">
        <v>49</v>
      </c>
      <c r="F83" s="12" t="s">
        <v>5</v>
      </c>
      <c r="G83" s="12" t="s">
        <v>1</v>
      </c>
      <c r="H83" s="13"/>
      <c r="I83" s="14" t="s">
        <v>61</v>
      </c>
      <c r="J83" s="14"/>
      <c r="K83" s="14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6.5" hidden="1" customHeight="1">
      <c r="A84" s="10" t="s">
        <v>8</v>
      </c>
      <c r="B84" s="11"/>
      <c r="C84" s="12" t="s">
        <v>10</v>
      </c>
      <c r="D84" s="12" t="s">
        <v>14</v>
      </c>
      <c r="E84" s="12" t="s">
        <v>1</v>
      </c>
      <c r="F84" s="12" t="s">
        <v>9</v>
      </c>
      <c r="G84" s="12" t="s">
        <v>9</v>
      </c>
      <c r="H84" s="13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6.5" hidden="1" customHeight="1">
      <c r="A85" s="10" t="s">
        <v>13</v>
      </c>
      <c r="B85" s="11"/>
      <c r="C85" s="12" t="s">
        <v>1</v>
      </c>
      <c r="D85" s="12" t="s">
        <v>15</v>
      </c>
      <c r="E85" s="12" t="s">
        <v>14</v>
      </c>
      <c r="F85" s="12" t="s">
        <v>15</v>
      </c>
      <c r="G85" s="12" t="s">
        <v>6</v>
      </c>
      <c r="H85" s="13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6.5" hidden="1" customHeight="1">
      <c r="A86" s="15" t="s">
        <v>16</v>
      </c>
      <c r="B86" s="16"/>
      <c r="C86" s="17" t="s">
        <v>1</v>
      </c>
      <c r="D86" s="17" t="s">
        <v>15</v>
      </c>
      <c r="E86" s="17" t="s">
        <v>5</v>
      </c>
      <c r="F86" s="17" t="s">
        <v>15</v>
      </c>
      <c r="G86" s="17" t="s">
        <v>6</v>
      </c>
      <c r="H86" s="1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6.5" hidden="1" customHeight="1">
      <c r="A87" s="6" t="s">
        <v>2</v>
      </c>
      <c r="B87" s="7">
        <v>43891.0</v>
      </c>
      <c r="C87" s="7">
        <v>43892.0</v>
      </c>
      <c r="D87" s="7">
        <v>43893.0</v>
      </c>
      <c r="E87" s="7">
        <v>43894.0</v>
      </c>
      <c r="F87" s="7">
        <v>43895.0</v>
      </c>
      <c r="G87" s="7">
        <v>43896.0</v>
      </c>
      <c r="H87" s="8">
        <v>43897.0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6.5" hidden="1" customHeight="1">
      <c r="A88" s="10" t="s">
        <v>3</v>
      </c>
      <c r="B88" s="11"/>
      <c r="C88" s="12" t="s">
        <v>9</v>
      </c>
      <c r="D88" s="12" t="s">
        <v>6</v>
      </c>
      <c r="E88" s="12" t="s">
        <v>10</v>
      </c>
      <c r="F88" s="12" t="s">
        <v>14</v>
      </c>
      <c r="G88" s="12" t="s">
        <v>49</v>
      </c>
      <c r="H88" s="13"/>
      <c r="I88" s="22" t="s">
        <v>62</v>
      </c>
      <c r="J88" s="2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6.5" hidden="1" customHeight="1">
      <c r="A89" s="10" t="s">
        <v>8</v>
      </c>
      <c r="B89" s="11"/>
      <c r="C89" s="12" t="s">
        <v>11</v>
      </c>
      <c r="D89" s="12" t="s">
        <v>49</v>
      </c>
      <c r="E89" s="12" t="s">
        <v>5</v>
      </c>
      <c r="F89" s="12" t="s">
        <v>1</v>
      </c>
      <c r="G89" s="12" t="s">
        <v>6</v>
      </c>
      <c r="H89" s="13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6.5" hidden="1" customHeight="1">
      <c r="A90" s="10" t="s">
        <v>13</v>
      </c>
      <c r="B90" s="11"/>
      <c r="C90" s="12" t="s">
        <v>10</v>
      </c>
      <c r="D90" s="12" t="s">
        <v>15</v>
      </c>
      <c r="E90" s="12" t="s">
        <v>14</v>
      </c>
      <c r="F90" s="12" t="s">
        <v>15</v>
      </c>
      <c r="G90" s="12" t="s">
        <v>11</v>
      </c>
      <c r="H90" s="13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6.5" hidden="1" customHeight="1">
      <c r="A91" s="15" t="s">
        <v>16</v>
      </c>
      <c r="B91" s="16"/>
      <c r="C91" s="17" t="s">
        <v>10</v>
      </c>
      <c r="D91" s="17" t="s">
        <v>15</v>
      </c>
      <c r="E91" s="17" t="s">
        <v>9</v>
      </c>
      <c r="F91" s="17" t="s">
        <v>15</v>
      </c>
      <c r="G91" s="17" t="s">
        <v>11</v>
      </c>
      <c r="H91" s="1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6.5" hidden="1" customHeight="1">
      <c r="A92" s="6" t="s">
        <v>2</v>
      </c>
      <c r="B92" s="7">
        <v>43898.0</v>
      </c>
      <c r="C92" s="7">
        <v>43899.0</v>
      </c>
      <c r="D92" s="7">
        <v>43900.0</v>
      </c>
      <c r="E92" s="7">
        <v>43901.0</v>
      </c>
      <c r="F92" s="7">
        <v>43902.0</v>
      </c>
      <c r="G92" s="7">
        <v>43903.0</v>
      </c>
      <c r="H92" s="8">
        <v>43904.0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6.5" hidden="1" customHeight="1">
      <c r="A93" s="10" t="s">
        <v>3</v>
      </c>
      <c r="B93" s="11"/>
      <c r="C93" s="12" t="s">
        <v>11</v>
      </c>
      <c r="D93" s="12" t="s">
        <v>5</v>
      </c>
      <c r="E93" s="12" t="s">
        <v>49</v>
      </c>
      <c r="F93" s="12" t="s">
        <v>9</v>
      </c>
      <c r="G93" s="12" t="s">
        <v>6</v>
      </c>
      <c r="H93" s="13"/>
      <c r="I93" s="22" t="s">
        <v>63</v>
      </c>
      <c r="J93" s="2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6.5" hidden="1" customHeight="1">
      <c r="A94" s="10" t="s">
        <v>8</v>
      </c>
      <c r="B94" s="11"/>
      <c r="C94" s="12" t="s">
        <v>9</v>
      </c>
      <c r="D94" s="12" t="s">
        <v>10</v>
      </c>
      <c r="E94" s="12" t="s">
        <v>1</v>
      </c>
      <c r="F94" s="12" t="s">
        <v>49</v>
      </c>
      <c r="G94" s="12" t="s">
        <v>11</v>
      </c>
      <c r="H94" s="13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6.5" hidden="1" customHeight="1">
      <c r="A95" s="10" t="s">
        <v>13</v>
      </c>
      <c r="B95" s="11"/>
      <c r="C95" s="12" t="s">
        <v>15</v>
      </c>
      <c r="D95" s="12" t="s">
        <v>49</v>
      </c>
      <c r="E95" s="12" t="s">
        <v>15</v>
      </c>
      <c r="F95" s="12" t="s">
        <v>5</v>
      </c>
      <c r="G95" s="12" t="s">
        <v>15</v>
      </c>
      <c r="H95" s="13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6.5" hidden="1" customHeight="1">
      <c r="A96" s="15" t="s">
        <v>16</v>
      </c>
      <c r="B96" s="16"/>
      <c r="C96" s="17" t="s">
        <v>15</v>
      </c>
      <c r="D96" s="17" t="s">
        <v>49</v>
      </c>
      <c r="E96" s="17" t="s">
        <v>15</v>
      </c>
      <c r="F96" s="17" t="s">
        <v>5</v>
      </c>
      <c r="G96" s="17" t="s">
        <v>15</v>
      </c>
      <c r="H96" s="1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6.5" hidden="1" customHeight="1">
      <c r="A97" s="6" t="s">
        <v>2</v>
      </c>
      <c r="B97" s="7">
        <v>43905.0</v>
      </c>
      <c r="C97" s="7">
        <v>43906.0</v>
      </c>
      <c r="D97" s="7">
        <v>43907.0</v>
      </c>
      <c r="E97" s="7">
        <v>43908.0</v>
      </c>
      <c r="F97" s="7">
        <v>43909.0</v>
      </c>
      <c r="G97" s="7">
        <v>43910.0</v>
      </c>
      <c r="H97" s="8">
        <v>43911.0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6.5" hidden="1" customHeight="1">
      <c r="A98" s="10" t="s">
        <v>3</v>
      </c>
      <c r="B98" s="11"/>
      <c r="C98" s="12" t="s">
        <v>10</v>
      </c>
      <c r="D98" s="12" t="s">
        <v>6</v>
      </c>
      <c r="E98" s="12" t="s">
        <v>11</v>
      </c>
      <c r="F98" s="12" t="s">
        <v>5</v>
      </c>
      <c r="G98" s="12" t="s">
        <v>49</v>
      </c>
      <c r="H98" s="13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6.5" hidden="1" customHeight="1">
      <c r="A99" s="10" t="s">
        <v>8</v>
      </c>
      <c r="B99" s="11"/>
      <c r="C99" s="12" t="s">
        <v>5</v>
      </c>
      <c r="D99" s="12" t="s">
        <v>1</v>
      </c>
      <c r="E99" s="12" t="s">
        <v>6</v>
      </c>
      <c r="F99" s="12" t="s">
        <v>11</v>
      </c>
      <c r="G99" s="12" t="s">
        <v>9</v>
      </c>
      <c r="H99" s="1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6.5" hidden="1" customHeight="1">
      <c r="A100" s="10" t="s">
        <v>13</v>
      </c>
      <c r="B100" s="11"/>
      <c r="C100" s="12" t="s">
        <v>1</v>
      </c>
      <c r="D100" s="12" t="s">
        <v>15</v>
      </c>
      <c r="E100" s="12" t="s">
        <v>5</v>
      </c>
      <c r="F100" s="12" t="s">
        <v>15</v>
      </c>
      <c r="G100" s="12" t="s">
        <v>6</v>
      </c>
      <c r="H100" s="13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6.5" hidden="1" customHeight="1">
      <c r="A101" s="15" t="s">
        <v>16</v>
      </c>
      <c r="B101" s="16"/>
      <c r="C101" s="17" t="s">
        <v>1</v>
      </c>
      <c r="D101" s="17" t="s">
        <v>15</v>
      </c>
      <c r="E101" s="17" t="s">
        <v>49</v>
      </c>
      <c r="F101" s="17" t="s">
        <v>15</v>
      </c>
      <c r="G101" s="17" t="s">
        <v>6</v>
      </c>
      <c r="H101" s="1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6.5" hidden="1" customHeight="1">
      <c r="A102" s="6" t="s">
        <v>2</v>
      </c>
      <c r="B102" s="7">
        <v>43912.0</v>
      </c>
      <c r="C102" s="7">
        <v>43913.0</v>
      </c>
      <c r="D102" s="7">
        <v>43914.0</v>
      </c>
      <c r="E102" s="7">
        <v>43915.0</v>
      </c>
      <c r="F102" s="7">
        <v>43916.0</v>
      </c>
      <c r="G102" s="7">
        <v>43917.0</v>
      </c>
      <c r="H102" s="8">
        <v>43918.0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6.5" hidden="1" customHeight="1">
      <c r="A103" s="10" t="s">
        <v>3</v>
      </c>
      <c r="B103" s="11"/>
      <c r="C103" s="12" t="s">
        <v>1</v>
      </c>
      <c r="D103" s="12" t="s">
        <v>9</v>
      </c>
      <c r="E103" s="12" t="s">
        <v>6</v>
      </c>
      <c r="F103" s="12" t="s">
        <v>10</v>
      </c>
      <c r="G103" s="12" t="s">
        <v>5</v>
      </c>
      <c r="H103" s="13"/>
      <c r="I103" s="22" t="s">
        <v>64</v>
      </c>
      <c r="J103" s="2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6.5" hidden="1" customHeight="1">
      <c r="A104" s="10" t="s">
        <v>8</v>
      </c>
      <c r="B104" s="11"/>
      <c r="C104" s="12" t="s">
        <v>10</v>
      </c>
      <c r="D104" s="12" t="s">
        <v>11</v>
      </c>
      <c r="E104" s="12" t="s">
        <v>49</v>
      </c>
      <c r="F104" s="12" t="s">
        <v>5</v>
      </c>
      <c r="G104" s="12" t="s">
        <v>1</v>
      </c>
      <c r="H104" s="1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6.5" hidden="1" customHeight="1">
      <c r="A105" s="10" t="s">
        <v>13</v>
      </c>
      <c r="B105" s="11"/>
      <c r="C105" s="12" t="s">
        <v>15</v>
      </c>
      <c r="D105" s="12" t="s">
        <v>10</v>
      </c>
      <c r="E105" s="12" t="s">
        <v>15</v>
      </c>
      <c r="F105" s="12" t="s">
        <v>49</v>
      </c>
      <c r="G105" s="12" t="s">
        <v>15</v>
      </c>
      <c r="H105" s="1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6.5" hidden="1" customHeight="1">
      <c r="A106" s="15" t="s">
        <v>16</v>
      </c>
      <c r="B106" s="16"/>
      <c r="C106" s="17" t="s">
        <v>15</v>
      </c>
      <c r="D106" s="17" t="s">
        <v>10</v>
      </c>
      <c r="E106" s="17" t="s">
        <v>15</v>
      </c>
      <c r="F106" s="17" t="s">
        <v>9</v>
      </c>
      <c r="G106" s="17" t="s">
        <v>15</v>
      </c>
      <c r="H106" s="1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6.5" hidden="1" customHeight="1">
      <c r="A107" s="23" t="s">
        <v>2</v>
      </c>
      <c r="B107" s="24">
        <v>43919.0</v>
      </c>
      <c r="C107" s="24">
        <v>43920.0</v>
      </c>
      <c r="D107" s="24">
        <v>43921.0</v>
      </c>
      <c r="E107" s="24">
        <v>43922.0</v>
      </c>
      <c r="F107" s="24">
        <v>43923.0</v>
      </c>
      <c r="G107" s="24">
        <v>43924.0</v>
      </c>
      <c r="H107" s="25">
        <v>43925.0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6.5" hidden="1" customHeight="1">
      <c r="A108" s="26" t="s">
        <v>3</v>
      </c>
      <c r="B108" s="27"/>
      <c r="C108" s="28" t="s">
        <v>49</v>
      </c>
      <c r="D108" s="28" t="s">
        <v>11</v>
      </c>
      <c r="E108" s="28" t="s">
        <v>5</v>
      </c>
      <c r="F108" s="28" t="s">
        <v>9</v>
      </c>
      <c r="G108" s="28" t="s">
        <v>65</v>
      </c>
      <c r="H108" s="29"/>
      <c r="I108" s="22" t="s">
        <v>66</v>
      </c>
      <c r="J108" s="2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6.5" hidden="1" customHeight="1">
      <c r="A109" s="10" t="s">
        <v>8</v>
      </c>
      <c r="B109" s="27"/>
      <c r="C109" s="28" t="s">
        <v>9</v>
      </c>
      <c r="D109" s="28" t="s">
        <v>6</v>
      </c>
      <c r="E109" s="28" t="s">
        <v>9</v>
      </c>
      <c r="F109" s="28" t="s">
        <v>11</v>
      </c>
      <c r="G109" s="28" t="s">
        <v>49</v>
      </c>
      <c r="H109" s="29"/>
      <c r="I109" s="22" t="s">
        <v>67</v>
      </c>
      <c r="J109" s="2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6.5" hidden="1" customHeight="1">
      <c r="A110" s="26" t="s">
        <v>13</v>
      </c>
      <c r="B110" s="27"/>
      <c r="C110" s="28" t="s">
        <v>11</v>
      </c>
      <c r="D110" s="28" t="s">
        <v>15</v>
      </c>
      <c r="E110" s="28" t="s">
        <v>15</v>
      </c>
      <c r="F110" s="28" t="s">
        <v>49</v>
      </c>
      <c r="G110" s="28" t="s">
        <v>15</v>
      </c>
      <c r="H110" s="30" t="s">
        <v>27</v>
      </c>
      <c r="I110" s="22" t="s">
        <v>68</v>
      </c>
      <c r="J110" s="2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6.5" hidden="1" customHeight="1">
      <c r="A111" s="31" t="s">
        <v>16</v>
      </c>
      <c r="B111" s="32"/>
      <c r="C111" s="33" t="s">
        <v>11</v>
      </c>
      <c r="D111" s="33" t="s">
        <v>15</v>
      </c>
      <c r="E111" s="33" t="s">
        <v>15</v>
      </c>
      <c r="F111" s="33" t="s">
        <v>49</v>
      </c>
      <c r="G111" s="33" t="s">
        <v>15</v>
      </c>
      <c r="H111" s="34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6.5" hidden="1" customHeight="1">
      <c r="A112" s="23" t="s">
        <v>2</v>
      </c>
      <c r="B112" s="24">
        <v>43926.0</v>
      </c>
      <c r="C112" s="24">
        <v>43927.0</v>
      </c>
      <c r="D112" s="24">
        <v>43928.0</v>
      </c>
      <c r="E112" s="24">
        <v>43929.0</v>
      </c>
      <c r="F112" s="24">
        <v>43930.0</v>
      </c>
      <c r="G112" s="24">
        <v>43931.0</v>
      </c>
      <c r="H112" s="25">
        <v>43932.0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6.5" hidden="1" customHeight="1">
      <c r="A113" s="26" t="s">
        <v>3</v>
      </c>
      <c r="B113" s="27"/>
      <c r="C113" s="28" t="s">
        <v>6</v>
      </c>
      <c r="D113" s="28" t="s">
        <v>10</v>
      </c>
      <c r="E113" s="28" t="s">
        <v>65</v>
      </c>
      <c r="F113" s="28" t="s">
        <v>11</v>
      </c>
      <c r="G113" s="28" t="s">
        <v>5</v>
      </c>
      <c r="H113" s="2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6.5" hidden="1" customHeight="1">
      <c r="A114" s="10" t="s">
        <v>8</v>
      </c>
      <c r="B114" s="27"/>
      <c r="C114" s="28" t="s">
        <v>1</v>
      </c>
      <c r="D114" s="28" t="s">
        <v>5</v>
      </c>
      <c r="E114" s="28" t="s">
        <v>10</v>
      </c>
      <c r="F114" s="28" t="s">
        <v>6</v>
      </c>
      <c r="G114" s="28" t="s">
        <v>10</v>
      </c>
      <c r="H114" s="2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6.5" hidden="1" customHeight="1">
      <c r="A115" s="26" t="s">
        <v>13</v>
      </c>
      <c r="B115" s="27"/>
      <c r="C115" s="28" t="s">
        <v>5</v>
      </c>
      <c r="D115" s="28" t="s">
        <v>15</v>
      </c>
      <c r="E115" s="28" t="s">
        <v>1</v>
      </c>
      <c r="F115" s="28" t="s">
        <v>15</v>
      </c>
      <c r="G115" s="28" t="s">
        <v>9</v>
      </c>
      <c r="H115" s="3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6.5" hidden="1" customHeight="1">
      <c r="A116" s="31" t="s">
        <v>16</v>
      </c>
      <c r="B116" s="32"/>
      <c r="C116" s="33" t="s">
        <v>5</v>
      </c>
      <c r="D116" s="33" t="s">
        <v>15</v>
      </c>
      <c r="E116" s="33" t="s">
        <v>1</v>
      </c>
      <c r="F116" s="33" t="s">
        <v>15</v>
      </c>
      <c r="G116" s="33" t="s">
        <v>9</v>
      </c>
      <c r="H116" s="34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6.5" hidden="1" customHeight="1">
      <c r="A117" s="23" t="s">
        <v>2</v>
      </c>
      <c r="B117" s="24">
        <v>43933.0</v>
      </c>
      <c r="C117" s="24">
        <v>43934.0</v>
      </c>
      <c r="D117" s="24">
        <v>43935.0</v>
      </c>
      <c r="E117" s="24">
        <v>43936.0</v>
      </c>
      <c r="F117" s="24">
        <v>43937.0</v>
      </c>
      <c r="G117" s="24">
        <v>43938.0</v>
      </c>
      <c r="H117" s="25">
        <v>43939.0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6.5" hidden="1" customHeight="1">
      <c r="A118" s="26" t="s">
        <v>3</v>
      </c>
      <c r="B118" s="27"/>
      <c r="C118" s="28" t="s">
        <v>1</v>
      </c>
      <c r="D118" s="28" t="s">
        <v>9</v>
      </c>
      <c r="E118" s="28" t="s">
        <v>69</v>
      </c>
      <c r="F118" s="28" t="s">
        <v>6</v>
      </c>
      <c r="G118" s="28" t="s">
        <v>10</v>
      </c>
      <c r="H118" s="29"/>
      <c r="I118" s="22" t="s">
        <v>70</v>
      </c>
      <c r="J118" s="2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6.5" hidden="1" customHeight="1">
      <c r="A119" s="10" t="s">
        <v>8</v>
      </c>
      <c r="B119" s="27"/>
      <c r="C119" s="28" t="s">
        <v>11</v>
      </c>
      <c r="D119" s="28" t="s">
        <v>49</v>
      </c>
      <c r="E119" s="28" t="s">
        <v>69</v>
      </c>
      <c r="F119" s="28" t="s">
        <v>5</v>
      </c>
      <c r="G119" s="28" t="s">
        <v>1</v>
      </c>
      <c r="H119" s="30" t="s">
        <v>71</v>
      </c>
      <c r="I119" s="22" t="s">
        <v>72</v>
      </c>
      <c r="J119" s="2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6.5" hidden="1" customHeight="1">
      <c r="A120" s="26" t="s">
        <v>13</v>
      </c>
      <c r="B120" s="27"/>
      <c r="C120" s="28" t="s">
        <v>15</v>
      </c>
      <c r="D120" s="28" t="s">
        <v>10</v>
      </c>
      <c r="E120" s="28" t="s">
        <v>69</v>
      </c>
      <c r="F120" s="28" t="s">
        <v>11</v>
      </c>
      <c r="G120" s="28" t="s">
        <v>15</v>
      </c>
      <c r="H120" s="30"/>
      <c r="I120" s="22" t="s">
        <v>73</v>
      </c>
      <c r="J120" s="2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6.5" hidden="1" customHeight="1">
      <c r="A121" s="31" t="s">
        <v>16</v>
      </c>
      <c r="B121" s="32"/>
      <c r="C121" s="33" t="s">
        <v>15</v>
      </c>
      <c r="D121" s="33" t="s">
        <v>10</v>
      </c>
      <c r="E121" s="33" t="s">
        <v>69</v>
      </c>
      <c r="F121" s="33" t="s">
        <v>11</v>
      </c>
      <c r="G121" s="33" t="s">
        <v>15</v>
      </c>
      <c r="H121" s="34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6.5" hidden="1" customHeight="1">
      <c r="A122" s="23" t="s">
        <v>2</v>
      </c>
      <c r="B122" s="24">
        <v>43940.0</v>
      </c>
      <c r="C122" s="24">
        <v>43941.0</v>
      </c>
      <c r="D122" s="24">
        <v>43942.0</v>
      </c>
      <c r="E122" s="24">
        <v>43943.0</v>
      </c>
      <c r="F122" s="24">
        <v>43944.0</v>
      </c>
      <c r="G122" s="24">
        <v>43945.0</v>
      </c>
      <c r="H122" s="25">
        <v>43946.0</v>
      </c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6.5" hidden="1" customHeight="1">
      <c r="A123" s="26" t="s">
        <v>3</v>
      </c>
      <c r="B123" s="27"/>
      <c r="C123" s="28" t="s">
        <v>49</v>
      </c>
      <c r="D123" s="28" t="s">
        <v>11</v>
      </c>
      <c r="E123" s="36" t="s">
        <v>65</v>
      </c>
      <c r="F123" s="37" t="s">
        <v>1</v>
      </c>
      <c r="G123" s="37" t="s">
        <v>9</v>
      </c>
      <c r="H123" s="29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6.5" hidden="1" customHeight="1">
      <c r="A124" s="26" t="s">
        <v>8</v>
      </c>
      <c r="B124" s="38"/>
      <c r="C124" s="39" t="s">
        <v>9</v>
      </c>
      <c r="D124" s="39" t="s">
        <v>6</v>
      </c>
      <c r="E124" s="40" t="s">
        <v>10</v>
      </c>
      <c r="F124" s="39" t="s">
        <v>11</v>
      </c>
      <c r="G124" s="39" t="s">
        <v>49</v>
      </c>
      <c r="H124" s="41"/>
      <c r="I124" s="42" t="s">
        <v>74</v>
      </c>
      <c r="J124" s="42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6.5" hidden="1" customHeight="1">
      <c r="A125" s="26" t="s">
        <v>13</v>
      </c>
      <c r="B125" s="27"/>
      <c r="C125" s="28" t="s">
        <v>6</v>
      </c>
      <c r="D125" s="28" t="s">
        <v>15</v>
      </c>
      <c r="E125" s="43" t="s">
        <v>49</v>
      </c>
      <c r="F125" s="28" t="s">
        <v>15</v>
      </c>
      <c r="G125" s="28" t="s">
        <v>1</v>
      </c>
      <c r="H125" s="29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6.5" hidden="1" customHeight="1">
      <c r="A126" s="31" t="s">
        <v>16</v>
      </c>
      <c r="B126" s="32"/>
      <c r="C126" s="33" t="s">
        <v>6</v>
      </c>
      <c r="D126" s="33" t="s">
        <v>15</v>
      </c>
      <c r="E126" s="44" t="s">
        <v>49</v>
      </c>
      <c r="F126" s="33" t="s">
        <v>15</v>
      </c>
      <c r="G126" s="33" t="s">
        <v>1</v>
      </c>
      <c r="H126" s="34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6.5" hidden="1" customHeight="1">
      <c r="A127" s="23" t="s">
        <v>2</v>
      </c>
      <c r="B127" s="24">
        <v>43947.0</v>
      </c>
      <c r="C127" s="24">
        <v>43948.0</v>
      </c>
      <c r="D127" s="24">
        <v>43949.0</v>
      </c>
      <c r="E127" s="24">
        <v>43950.0</v>
      </c>
      <c r="F127" s="24">
        <v>43951.0</v>
      </c>
      <c r="G127" s="24">
        <v>43952.0</v>
      </c>
      <c r="H127" s="25">
        <v>43953.0</v>
      </c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6.5" hidden="1" customHeight="1">
      <c r="A128" s="26" t="s">
        <v>3</v>
      </c>
      <c r="B128" s="27"/>
      <c r="C128" s="28" t="s">
        <v>6</v>
      </c>
      <c r="D128" s="28" t="s">
        <v>10</v>
      </c>
      <c r="E128" s="36" t="s">
        <v>49</v>
      </c>
      <c r="F128" s="37" t="s">
        <v>75</v>
      </c>
      <c r="G128" s="37" t="s">
        <v>76</v>
      </c>
      <c r="H128" s="29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6.5" hidden="1" customHeight="1">
      <c r="A129" s="26" t="s">
        <v>8</v>
      </c>
      <c r="B129" s="27"/>
      <c r="C129" s="28" t="s">
        <v>5</v>
      </c>
      <c r="D129" s="28" t="s">
        <v>49</v>
      </c>
      <c r="E129" s="43" t="s">
        <v>9</v>
      </c>
      <c r="F129" s="28" t="s">
        <v>75</v>
      </c>
      <c r="G129" s="28" t="s">
        <v>76</v>
      </c>
      <c r="H129" s="29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6.5" hidden="1" customHeight="1">
      <c r="A130" s="26" t="s">
        <v>13</v>
      </c>
      <c r="B130" s="27"/>
      <c r="C130" s="28" t="s">
        <v>15</v>
      </c>
      <c r="D130" s="28" t="s">
        <v>5</v>
      </c>
      <c r="E130" s="43" t="s">
        <v>15</v>
      </c>
      <c r="F130" s="28" t="s">
        <v>75</v>
      </c>
      <c r="G130" s="28" t="s">
        <v>76</v>
      </c>
      <c r="H130" s="29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6.5" hidden="1" customHeight="1">
      <c r="A131" s="31" t="s">
        <v>16</v>
      </c>
      <c r="B131" s="32"/>
      <c r="C131" s="33" t="s">
        <v>15</v>
      </c>
      <c r="D131" s="33" t="s">
        <v>5</v>
      </c>
      <c r="E131" s="44" t="s">
        <v>15</v>
      </c>
      <c r="F131" s="33" t="s">
        <v>75</v>
      </c>
      <c r="G131" s="33" t="s">
        <v>76</v>
      </c>
      <c r="H131" s="34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6.5" hidden="1" customHeight="1">
      <c r="A132" s="23" t="s">
        <v>2</v>
      </c>
      <c r="B132" s="24">
        <v>43954.0</v>
      </c>
      <c r="C132" s="24">
        <v>43955.0</v>
      </c>
      <c r="D132" s="24">
        <v>43956.0</v>
      </c>
      <c r="E132" s="24">
        <v>43957.0</v>
      </c>
      <c r="F132" s="24">
        <v>43958.0</v>
      </c>
      <c r="G132" s="24">
        <v>43959.0</v>
      </c>
      <c r="H132" s="25">
        <v>43960.0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6.5" hidden="1" customHeight="1">
      <c r="A133" s="26" t="s">
        <v>3</v>
      </c>
      <c r="B133" s="27"/>
      <c r="C133" s="28" t="s">
        <v>14</v>
      </c>
      <c r="D133" s="28" t="s">
        <v>77</v>
      </c>
      <c r="E133" s="28" t="s">
        <v>11</v>
      </c>
      <c r="F133" s="28" t="s">
        <v>5</v>
      </c>
      <c r="G133" s="28" t="s">
        <v>1</v>
      </c>
      <c r="H133" s="29"/>
      <c r="I133" s="22"/>
      <c r="J133" s="2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6.5" hidden="1" customHeight="1">
      <c r="A134" s="10" t="s">
        <v>8</v>
      </c>
      <c r="B134" s="27"/>
      <c r="C134" s="28" t="s">
        <v>6</v>
      </c>
      <c r="D134" s="28" t="s">
        <v>77</v>
      </c>
      <c r="E134" s="28" t="s">
        <v>5</v>
      </c>
      <c r="F134" s="28" t="s">
        <v>11</v>
      </c>
      <c r="G134" s="28" t="s">
        <v>49</v>
      </c>
      <c r="H134" s="29"/>
      <c r="I134" s="22"/>
      <c r="J134" s="2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6.5" hidden="1" customHeight="1">
      <c r="A135" s="26" t="s">
        <v>13</v>
      </c>
      <c r="B135" s="27"/>
      <c r="C135" s="28" t="s">
        <v>9</v>
      </c>
      <c r="D135" s="28" t="s">
        <v>77</v>
      </c>
      <c r="E135" s="28" t="s">
        <v>6</v>
      </c>
      <c r="F135" s="28" t="s">
        <v>15</v>
      </c>
      <c r="G135" s="28" t="s">
        <v>10</v>
      </c>
      <c r="H135" s="30"/>
      <c r="I135" s="22"/>
      <c r="J135" s="2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6.5" hidden="1" customHeight="1">
      <c r="A136" s="31" t="s">
        <v>16</v>
      </c>
      <c r="B136" s="32"/>
      <c r="C136" s="33" t="s">
        <v>9</v>
      </c>
      <c r="D136" s="33" t="s">
        <v>77</v>
      </c>
      <c r="E136" s="33" t="s">
        <v>6</v>
      </c>
      <c r="F136" s="33" t="s">
        <v>15</v>
      </c>
      <c r="G136" s="33" t="s">
        <v>10</v>
      </c>
      <c r="H136" s="34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6.5" hidden="1" customHeight="1">
      <c r="A137" s="23" t="s">
        <v>2</v>
      </c>
      <c r="B137" s="24">
        <v>43961.0</v>
      </c>
      <c r="C137" s="24">
        <v>43962.0</v>
      </c>
      <c r="D137" s="24">
        <v>43963.0</v>
      </c>
      <c r="E137" s="24">
        <v>43964.0</v>
      </c>
      <c r="F137" s="24">
        <v>43965.0</v>
      </c>
      <c r="G137" s="24">
        <v>43966.0</v>
      </c>
      <c r="H137" s="25">
        <v>43967.0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6.5" hidden="1" customHeight="1">
      <c r="A138" s="26" t="s">
        <v>3</v>
      </c>
      <c r="B138" s="27"/>
      <c r="C138" s="28" t="s">
        <v>9</v>
      </c>
      <c r="D138" s="28" t="s">
        <v>6</v>
      </c>
      <c r="E138" s="28" t="s">
        <v>10</v>
      </c>
      <c r="F138" s="28" t="s">
        <v>14</v>
      </c>
      <c r="G138" s="28" t="s">
        <v>11</v>
      </c>
      <c r="H138" s="29"/>
      <c r="I138" s="22" t="s">
        <v>78</v>
      </c>
      <c r="J138" s="2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6.5" hidden="1" customHeight="1">
      <c r="A139" s="10" t="s">
        <v>8</v>
      </c>
      <c r="B139" s="27"/>
      <c r="C139" s="28" t="s">
        <v>10</v>
      </c>
      <c r="D139" s="28" t="s">
        <v>1</v>
      </c>
      <c r="E139" s="28" t="s">
        <v>9</v>
      </c>
      <c r="F139" s="28" t="s">
        <v>6</v>
      </c>
      <c r="G139" s="28" t="s">
        <v>10</v>
      </c>
      <c r="H139" s="2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6.5" hidden="1" customHeight="1">
      <c r="A140" s="26" t="s">
        <v>13</v>
      </c>
      <c r="B140" s="27"/>
      <c r="C140" s="28" t="s">
        <v>15</v>
      </c>
      <c r="D140" s="28" t="s">
        <v>11</v>
      </c>
      <c r="E140" s="28" t="s">
        <v>15</v>
      </c>
      <c r="F140" s="28" t="s">
        <v>49</v>
      </c>
      <c r="G140" s="28" t="s">
        <v>15</v>
      </c>
      <c r="H140" s="3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6.5" hidden="1" customHeight="1">
      <c r="A141" s="31" t="s">
        <v>16</v>
      </c>
      <c r="B141" s="32"/>
      <c r="C141" s="33" t="s">
        <v>15</v>
      </c>
      <c r="D141" s="33" t="s">
        <v>11</v>
      </c>
      <c r="E141" s="33" t="s">
        <v>15</v>
      </c>
      <c r="F141" s="33" t="s">
        <v>49</v>
      </c>
      <c r="G141" s="33" t="s">
        <v>15</v>
      </c>
      <c r="H141" s="34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6.5" hidden="1" customHeight="1">
      <c r="A142" s="23" t="s">
        <v>2</v>
      </c>
      <c r="B142" s="24">
        <v>43968.0</v>
      </c>
      <c r="C142" s="24">
        <v>43969.0</v>
      </c>
      <c r="D142" s="24">
        <v>43970.0</v>
      </c>
      <c r="E142" s="24">
        <v>43971.0</v>
      </c>
      <c r="F142" s="24">
        <v>43972.0</v>
      </c>
      <c r="G142" s="24">
        <v>43973.0</v>
      </c>
      <c r="H142" s="25">
        <v>43974.0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6.5" hidden="1" customHeight="1">
      <c r="A143" s="26" t="s">
        <v>3</v>
      </c>
      <c r="B143" s="27"/>
      <c r="C143" s="28" t="s">
        <v>49</v>
      </c>
      <c r="D143" s="28" t="s">
        <v>5</v>
      </c>
      <c r="E143" s="28" t="s">
        <v>1</v>
      </c>
      <c r="F143" s="28" t="s">
        <v>14</v>
      </c>
      <c r="G143" s="28" t="s">
        <v>6</v>
      </c>
      <c r="H143" s="29"/>
      <c r="I143" s="22" t="s">
        <v>79</v>
      </c>
      <c r="J143" s="2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6.5" hidden="1" customHeight="1">
      <c r="A144" s="10" t="s">
        <v>8</v>
      </c>
      <c r="B144" s="27"/>
      <c r="C144" s="28" t="s">
        <v>11</v>
      </c>
      <c r="D144" s="28" t="s">
        <v>1</v>
      </c>
      <c r="E144" s="28" t="s">
        <v>5</v>
      </c>
      <c r="F144" s="28" t="s">
        <v>1</v>
      </c>
      <c r="G144" s="28" t="s">
        <v>9</v>
      </c>
      <c r="H144" s="30"/>
      <c r="I144" s="22"/>
      <c r="J144" s="2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6.5" hidden="1" customHeight="1">
      <c r="A145" s="26" t="s">
        <v>13</v>
      </c>
      <c r="B145" s="27"/>
      <c r="C145" s="28" t="s">
        <v>5</v>
      </c>
      <c r="D145" s="28" t="s">
        <v>15</v>
      </c>
      <c r="E145" s="28" t="s">
        <v>6</v>
      </c>
      <c r="F145" s="28" t="s">
        <v>15</v>
      </c>
      <c r="G145" s="28" t="s">
        <v>1</v>
      </c>
      <c r="H145" s="3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6.5" hidden="1" customHeight="1">
      <c r="A146" s="31" t="s">
        <v>16</v>
      </c>
      <c r="B146" s="32"/>
      <c r="C146" s="33" t="s">
        <v>5</v>
      </c>
      <c r="D146" s="33" t="s">
        <v>15</v>
      </c>
      <c r="E146" s="33" t="s">
        <v>6</v>
      </c>
      <c r="F146" s="33" t="s">
        <v>15</v>
      </c>
      <c r="G146" s="33" t="s">
        <v>1</v>
      </c>
      <c r="H146" s="34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6.5" hidden="1" customHeight="1">
      <c r="A147" s="23" t="s">
        <v>2</v>
      </c>
      <c r="B147" s="24">
        <v>43975.0</v>
      </c>
      <c r="C147" s="24">
        <v>43976.0</v>
      </c>
      <c r="D147" s="24">
        <v>43977.0</v>
      </c>
      <c r="E147" s="24">
        <v>43978.0</v>
      </c>
      <c r="F147" s="24">
        <v>43979.0</v>
      </c>
      <c r="G147" s="24">
        <v>43980.0</v>
      </c>
      <c r="H147" s="25">
        <v>43981.0</v>
      </c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6.5" hidden="1" customHeight="1">
      <c r="A148" s="26" t="s">
        <v>3</v>
      </c>
      <c r="B148" s="27"/>
      <c r="C148" s="28" t="s">
        <v>11</v>
      </c>
      <c r="D148" s="28" t="s">
        <v>14</v>
      </c>
      <c r="E148" s="36" t="s">
        <v>11</v>
      </c>
      <c r="F148" s="37" t="s">
        <v>49</v>
      </c>
      <c r="G148" s="37" t="s">
        <v>5</v>
      </c>
      <c r="H148" s="29"/>
      <c r="I148" s="42" t="s">
        <v>80</v>
      </c>
      <c r="J148" s="42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6.5" hidden="1" customHeight="1">
      <c r="A149" s="26" t="s">
        <v>8</v>
      </c>
      <c r="B149" s="38"/>
      <c r="C149" s="39" t="s">
        <v>6</v>
      </c>
      <c r="D149" s="39" t="s">
        <v>10</v>
      </c>
      <c r="E149" s="40" t="s">
        <v>1</v>
      </c>
      <c r="F149" s="39" t="s">
        <v>9</v>
      </c>
      <c r="G149" s="39" t="s">
        <v>10</v>
      </c>
      <c r="H149" s="4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6.5" hidden="1" customHeight="1">
      <c r="A150" s="26" t="s">
        <v>13</v>
      </c>
      <c r="B150" s="27"/>
      <c r="C150" s="28" t="s">
        <v>15</v>
      </c>
      <c r="D150" s="28" t="s">
        <v>9</v>
      </c>
      <c r="E150" s="43" t="s">
        <v>15</v>
      </c>
      <c r="F150" s="28" t="s">
        <v>10</v>
      </c>
      <c r="G150" s="28" t="s">
        <v>15</v>
      </c>
      <c r="H150" s="29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6.5" hidden="1" customHeight="1">
      <c r="A151" s="31" t="s">
        <v>16</v>
      </c>
      <c r="B151" s="32"/>
      <c r="C151" s="33" t="s">
        <v>15</v>
      </c>
      <c r="D151" s="33" t="s">
        <v>9</v>
      </c>
      <c r="E151" s="44" t="s">
        <v>15</v>
      </c>
      <c r="F151" s="33" t="s">
        <v>10</v>
      </c>
      <c r="G151" s="33" t="s">
        <v>15</v>
      </c>
      <c r="H151" s="34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6.5" hidden="1" customHeight="1">
      <c r="A152" s="23" t="s">
        <v>2</v>
      </c>
      <c r="B152" s="45">
        <f>B147+7</f>
        <v>43982</v>
      </c>
      <c r="C152" s="24">
        <f t="shared" ref="C152:H152" si="1">C147+7</f>
        <v>43983</v>
      </c>
      <c r="D152" s="24">
        <f t="shared" si="1"/>
        <v>43984</v>
      </c>
      <c r="E152" s="24">
        <f t="shared" si="1"/>
        <v>43985</v>
      </c>
      <c r="F152" s="24">
        <f t="shared" si="1"/>
        <v>43986</v>
      </c>
      <c r="G152" s="24">
        <f t="shared" si="1"/>
        <v>43987</v>
      </c>
      <c r="H152" s="25">
        <f t="shared" si="1"/>
        <v>43988</v>
      </c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6.5" hidden="1" customHeight="1">
      <c r="A153" s="26" t="s">
        <v>3</v>
      </c>
      <c r="B153" s="46" t="s">
        <v>81</v>
      </c>
      <c r="C153" s="28" t="str">
        <f t="array" ref="C153">INDEX('당번변경'!$A:$E,MATCH(C152,INDEX('당번변경'!$A:$A,),0),5)</f>
        <v>배태훈</v>
      </c>
      <c r="D153" s="28" t="str">
        <f t="array" ref="D153">INDEX('당번변경'!$A:$E,MATCH(D152,INDEX('당번변경'!$A:$A,),0),5)</f>
        <v>윤신일</v>
      </c>
      <c r="E153" s="36" t="str">
        <f t="array" ref="E153">INDEX('당번변경'!$A:$E,MATCH(E152,INDEX('당번변경'!$A:$A,),0),5)</f>
        <v>신명진</v>
      </c>
      <c r="F153" s="37" t="str">
        <f t="array" ref="F153">INDEX('당번변경'!$A:$E,MATCH(F152,INDEX('당번변경'!$A:$A,),0),5)</f>
        <v>이화용</v>
      </c>
      <c r="G153" s="37" t="str">
        <f t="array" ref="G153">INDEX('당번변경'!$A:$E,MATCH(G152,INDEX('당번변경'!$A:$A,),0),5)</f>
        <v>김남원</v>
      </c>
      <c r="H153" s="29"/>
      <c r="I153" s="42" t="s">
        <v>82</v>
      </c>
      <c r="J153" s="42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6.5" hidden="1" customHeight="1">
      <c r="A154" s="26" t="s">
        <v>8</v>
      </c>
      <c r="B154" s="27"/>
      <c r="C154" s="28" t="str">
        <f t="array" ref="C154">INDEX('당번변경'!$A:$E,MATCH(C152,INDEX('당번변경'!$A:$A,),0)+1,5)</f>
        <v>김채연</v>
      </c>
      <c r="D154" s="28" t="str">
        <f t="array" ref="D154">INDEX('당번변경'!$A:$E,MATCH(D152,INDEX('당번변경'!$A:$A,),0)+1,5)</f>
        <v>신명진</v>
      </c>
      <c r="E154" s="43" t="str">
        <f t="array" ref="E154">INDEX('당번변경'!$A:$E,MATCH(E152,INDEX('당번변경'!$A:$A,),0)+1,5)</f>
        <v>김인규</v>
      </c>
      <c r="F154" s="28" t="str">
        <f t="array" ref="F154">INDEX('당번변경'!$A:$E,MATCH(F152,INDEX('당번변경'!$A:$A,),0)+1,5)</f>
        <v>민문기</v>
      </c>
      <c r="G154" s="43" t="str">
        <f t="array" ref="G154">INDEX('당번변경'!$A:$E,MATCH(G152,INDEX('당번변경'!$A:$A,),0)+1,5)</f>
        <v>김인규</v>
      </c>
      <c r="H154" s="29"/>
      <c r="I154" s="47" t="s">
        <v>83</v>
      </c>
      <c r="J154" s="47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6.5" hidden="1" customHeight="1">
      <c r="A155" s="26" t="s">
        <v>13</v>
      </c>
      <c r="B155" s="27"/>
      <c r="C155" s="28" t="str">
        <f t="array" ref="C155">INDEX('당번변경'!$A:$E,MATCH(C152,INDEX('당번변경'!$A:$A,),0)+2,5)</f>
        <v>[매칭]</v>
      </c>
      <c r="D155" s="28" t="str">
        <f t="array" ref="D155">INDEX('당번변경'!$A:$E,MATCH(D152,INDEX('당번변경'!$A:$A,),0)+2,5)</f>
        <v>김인규</v>
      </c>
      <c r="E155" s="43" t="str">
        <f t="array" ref="E155">INDEX('당번변경'!$A:$E,MATCH(E152,INDEX('당번변경'!$A:$A,),0)+2,5)</f>
        <v>[매칭]</v>
      </c>
      <c r="F155" s="28" t="str">
        <f t="array" ref="F155">INDEX('당번변경'!$A:$E,MATCH(F152,INDEX('당번변경'!$A:$A,),0)+2,5)</f>
        <v>김채연</v>
      </c>
      <c r="G155" s="43" t="str">
        <f t="array" ref="G155">INDEX('당번변경'!$A:$E,MATCH(G152,INDEX('당번변경'!$A:$A,),0)+2,5)</f>
        <v>[매칭]</v>
      </c>
      <c r="H155" s="29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6.5" hidden="1" customHeight="1">
      <c r="A156" s="31" t="s">
        <v>16</v>
      </c>
      <c r="B156" s="32"/>
      <c r="C156" s="33" t="str">
        <f t="array" ref="C156">INDEX('당번변경'!$A:$E,MATCH(C152,INDEX('당번변경'!$A:$A,),0)+3,5)</f>
        <v>[매칭]</v>
      </c>
      <c r="D156" s="33" t="str">
        <f t="array" ref="D156">INDEX('당번변경'!$A:$E,MATCH(D152,INDEX('당번변경'!$A:$A,),0)+3,5)</f>
        <v>김인규</v>
      </c>
      <c r="E156" s="44" t="str">
        <f t="array" ref="E156">INDEX('당번변경'!$A:$E,MATCH(E152,INDEX('당번변경'!$A:$A,),0)+3,5)</f>
        <v>[매칭]</v>
      </c>
      <c r="F156" s="33" t="str">
        <f t="array" ref="F156">INDEX('당번변경'!$A:$E,MATCH(F152,INDEX('당번변경'!$A:$A,),0)+3,5)</f>
        <v>김채연</v>
      </c>
      <c r="G156" s="33" t="str">
        <f t="array" ref="G156">INDEX('당번변경'!$A:$E,MATCH(G152,INDEX('당번변경'!$A:$A,),0)+3,5)</f>
        <v>[매칭]</v>
      </c>
      <c r="H156" s="34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6.5" hidden="1" customHeight="1">
      <c r="A157" s="23" t="s">
        <v>2</v>
      </c>
      <c r="B157" s="24">
        <f t="shared" ref="B157:H157" si="2">B152+7</f>
        <v>43989</v>
      </c>
      <c r="C157" s="24">
        <f t="shared" si="2"/>
        <v>43990</v>
      </c>
      <c r="D157" s="24">
        <f t="shared" si="2"/>
        <v>43991</v>
      </c>
      <c r="E157" s="24">
        <f t="shared" si="2"/>
        <v>43992</v>
      </c>
      <c r="F157" s="24">
        <f t="shared" si="2"/>
        <v>43993</v>
      </c>
      <c r="G157" s="24">
        <f t="shared" si="2"/>
        <v>43994</v>
      </c>
      <c r="H157" s="25">
        <f t="shared" si="2"/>
        <v>43995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6.5" hidden="1" customHeight="1">
      <c r="A158" s="26" t="s">
        <v>3</v>
      </c>
      <c r="B158" s="27"/>
      <c r="C158" s="28" t="str">
        <f t="array" ref="C158">INDEX('당번변경'!$A:$E,MATCH(C157,INDEX('당번변경'!$A:$A,),0),5)</f>
        <v>이화용</v>
      </c>
      <c r="D158" s="28" t="str">
        <f t="array" ref="D158">INDEX('당번변경'!$A:$E,MATCH(D157,INDEX('당번변경'!$A:$A,),0),5)</f>
        <v>김채연</v>
      </c>
      <c r="E158" s="28" t="str">
        <f t="array" ref="E158">INDEX('당번변경'!$A:$E,MATCH(E157,INDEX('당번변경'!$A:$A,),0),5)</f>
        <v>민문기</v>
      </c>
      <c r="F158" s="28" t="str">
        <f t="array" ref="F158">INDEX('당번변경'!$A:$E,MATCH(F157,INDEX('당번변경'!$A:$A,),0),5)</f>
        <v>배태훈</v>
      </c>
      <c r="G158" s="28" t="str">
        <f t="array" ref="G158">INDEX('당번변경'!$A:$E,MATCH(G157,INDEX('당번변경'!$A:$A,),0),5)</f>
        <v>윤신일</v>
      </c>
      <c r="H158" s="29"/>
      <c r="I158" s="22" t="s">
        <v>84</v>
      </c>
      <c r="J158" s="2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6.5" hidden="1" customHeight="1">
      <c r="A159" s="10" t="s">
        <v>8</v>
      </c>
      <c r="B159" s="27"/>
      <c r="C159" s="28" t="str">
        <f t="array" ref="C159">INDEX('당번변경'!$A:$E,MATCH(C157,INDEX('당번변경'!$A:$A,),0)+1,5)</f>
        <v>김채연</v>
      </c>
      <c r="D159" s="28" t="str">
        <f t="array" ref="D159">INDEX('당번변경'!$A:$E,MATCH(D157,INDEX('당번변경'!$A:$A,),0)+1,5)</f>
        <v>민문기</v>
      </c>
      <c r="E159" s="28" t="str">
        <f t="array" ref="E159">INDEX('당번변경'!$A:$E,MATCH(E157,INDEX('당번변경'!$A:$A,),0)+1,5)</f>
        <v>배태훈</v>
      </c>
      <c r="F159" s="28" t="str">
        <f t="array" ref="F159">INDEX('당번변경'!$A:$E,MATCH(F157,INDEX('당번변경'!$A:$A,),0)+1,5)</f>
        <v>윤신일</v>
      </c>
      <c r="G159" s="28" t="str">
        <f t="array" ref="G159">INDEX('당번변경'!$A:$E,MATCH(G157,INDEX('당번변경'!$A:$A,),0)+1,5)</f>
        <v>신명진</v>
      </c>
      <c r="H159" s="29"/>
      <c r="I159" s="48" t="s">
        <v>85</v>
      </c>
      <c r="J159" s="48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6.5" hidden="1" customHeight="1">
      <c r="A160" s="26" t="s">
        <v>13</v>
      </c>
      <c r="B160" s="27"/>
      <c r="C160" s="28" t="str">
        <f t="array" ref="C160">INDEX('당번변경'!$A:$E,MATCH(C157,INDEX('당번변경'!$A:$A,),0)+2,5)</f>
        <v>민문기</v>
      </c>
      <c r="D160" s="28" t="str">
        <f t="array" ref="D160">INDEX('당번변경'!$A:$E,MATCH(D157,INDEX('당번변경'!$A:$A,),0)+2,5)</f>
        <v>[매칭]</v>
      </c>
      <c r="E160" s="28" t="str">
        <f t="array" ref="E160">INDEX('당번변경'!$A:$E,MATCH(E157,INDEX('당번변경'!$A:$A,),0)+2,5)</f>
        <v>신명진</v>
      </c>
      <c r="F160" s="28" t="str">
        <f t="array" ref="F160">INDEX('당번변경'!$A:$E,MATCH(F157,INDEX('당번변경'!$A:$A,),0)+2,5)</f>
        <v>[매칭]</v>
      </c>
      <c r="G160" s="28" t="str">
        <f t="array" ref="G160">INDEX('당번변경'!$A:$E,MATCH(G157,INDEX('당번변경'!$A:$A,),0)+2,5)</f>
        <v>배태훈</v>
      </c>
      <c r="H160" s="49"/>
      <c r="I160" s="22"/>
      <c r="J160" s="2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6.5" hidden="1" customHeight="1">
      <c r="A161" s="31" t="s">
        <v>16</v>
      </c>
      <c r="B161" s="32"/>
      <c r="C161" s="33" t="str">
        <f t="array" ref="C161">INDEX('당번변경'!$A:$E,MATCH(C157,INDEX('당번변경'!$A:$A,),0)+3,5)</f>
        <v>민문기</v>
      </c>
      <c r="D161" s="33" t="str">
        <f t="array" ref="D161">INDEX('당번변경'!$A:$E,MATCH(D157,INDEX('당번변경'!$A:$A,),0)+3,5)</f>
        <v>[매칭]</v>
      </c>
      <c r="E161" s="33" t="str">
        <f t="array" ref="E161">INDEX('당번변경'!$A:$E,MATCH(E157,INDEX('당번변경'!$A:$A,),0)+3,5)</f>
        <v>신명진</v>
      </c>
      <c r="F161" s="33" t="str">
        <f t="array" ref="F161">INDEX('당번변경'!$A:$E,MATCH(F157,INDEX('당번변경'!$A:$A,),0)+3,5)</f>
        <v>[매칭]</v>
      </c>
      <c r="G161" s="33" t="str">
        <f t="array" ref="G161">INDEX('당번변경'!$A:$E,MATCH(G157,INDEX('당번변경'!$A:$A,),0)+3,5)</f>
        <v>배태훈</v>
      </c>
      <c r="H161" s="34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6.5" hidden="1" customHeight="1">
      <c r="A162" s="23" t="s">
        <v>2</v>
      </c>
      <c r="B162" s="24">
        <f t="shared" ref="B162:H162" si="3">B157+7</f>
        <v>43996</v>
      </c>
      <c r="C162" s="24">
        <f t="shared" si="3"/>
        <v>43997</v>
      </c>
      <c r="D162" s="24">
        <f t="shared" si="3"/>
        <v>43998</v>
      </c>
      <c r="E162" s="24">
        <f t="shared" si="3"/>
        <v>43999</v>
      </c>
      <c r="F162" s="24">
        <f t="shared" si="3"/>
        <v>44000</v>
      </c>
      <c r="G162" s="24">
        <f t="shared" si="3"/>
        <v>44001</v>
      </c>
      <c r="H162" s="25">
        <f t="shared" si="3"/>
        <v>44002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6.5" hidden="1" customHeight="1">
      <c r="A163" s="26" t="s">
        <v>3</v>
      </c>
      <c r="B163" s="27"/>
      <c r="C163" s="28" t="str">
        <f t="array" ref="C163">INDEX('당번변경'!$A:$E,MATCH(C162,INDEX('당번변경'!$A:$A,),0),5)</f>
        <v>김남원</v>
      </c>
      <c r="D163" s="28" t="str">
        <f t="array" ref="D163">INDEX('당번변경'!$A:$E,MATCH(D162,INDEX('당번변경'!$A:$A,),0),5)</f>
        <v>이화용</v>
      </c>
      <c r="E163" s="28" t="str">
        <f t="array" ref="E163">INDEX('당번변경'!$A:$E,MATCH(E162,INDEX('당번변경'!$A:$A,),0),5)</f>
        <v>민문기</v>
      </c>
      <c r="F163" s="28" t="str">
        <f t="array" ref="F163">INDEX('당번변경'!$A:$E,MATCH(F162,INDEX('당번변경'!$A:$A,),0),5)</f>
        <v>김인규</v>
      </c>
      <c r="G163" s="28" t="str">
        <f t="array" ref="G163">INDEX('당번변경'!$A:$E,MATCH(G162,INDEX('당번변경'!$A:$A,),0),5)</f>
        <v>신명진</v>
      </c>
      <c r="H163" s="29"/>
      <c r="I163" s="22"/>
      <c r="J163" s="2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6.5" hidden="1" customHeight="1">
      <c r="A164" s="10" t="s">
        <v>8</v>
      </c>
      <c r="B164" s="27"/>
      <c r="C164" s="28" t="str">
        <f t="array" ref="C164">INDEX('당번변경'!$A:$E,MATCH(C162,INDEX('당번변경'!$A:$A,),0)+1,5)</f>
        <v>이화용</v>
      </c>
      <c r="D164" s="28" t="str">
        <f t="array" ref="D164">INDEX('당번변경'!$A:$E,MATCH(D162,INDEX('당번변경'!$A:$A,),0)+1,5)</f>
        <v>배태훈</v>
      </c>
      <c r="E164" s="28" t="str">
        <f t="array" ref="E164">INDEX('당번변경'!$A:$E,MATCH(E162,INDEX('당번변경'!$A:$A,),0)+1,5)</f>
        <v>김채연</v>
      </c>
      <c r="F164" s="28" t="str">
        <f t="array" ref="F164">INDEX('당번변경'!$A:$E,MATCH(F162,INDEX('당번변경'!$A:$A,),0)+1,5)</f>
        <v>민문기</v>
      </c>
      <c r="G164" s="28" t="str">
        <f t="array" ref="G164">INDEX('당번변경'!$A:$E,MATCH(G162,INDEX('당번변경'!$A:$A,),0)+1,5)</f>
        <v>김인규</v>
      </c>
      <c r="H164" s="29"/>
      <c r="I164" s="22" t="s">
        <v>86</v>
      </c>
      <c r="J164" s="22"/>
      <c r="K164" s="22" t="s">
        <v>87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6.5" hidden="1" customHeight="1">
      <c r="A165" s="26" t="s">
        <v>13</v>
      </c>
      <c r="B165" s="27"/>
      <c r="C165" s="28" t="str">
        <f t="array" ref="C165">INDEX('당번변경'!$A:$E,MATCH(C162,INDEX('당번변경'!$A:$A,),0)+2,5)</f>
        <v>[매칭]</v>
      </c>
      <c r="D165" s="28" t="str">
        <f t="array" ref="D165">INDEX('당번변경'!$A:$E,MATCH(D162,INDEX('당번변경'!$A:$A,),0)+2,5)</f>
        <v>윤신일</v>
      </c>
      <c r="E165" s="28" t="str">
        <f t="array" ref="E165">INDEX('당번변경'!$A:$E,MATCH(E162,INDEX('당번변경'!$A:$A,),0)+2,5)</f>
        <v>[매칭]</v>
      </c>
      <c r="F165" s="28" t="str">
        <f t="array" ref="F165">INDEX('당번변경'!$A:$E,MATCH(F162,INDEX('당번변경'!$A:$A,),0)+2,5)</f>
        <v>이화용</v>
      </c>
      <c r="G165" s="28" t="str">
        <f t="array" ref="G165">INDEX('당번변경'!$A:$E,MATCH(G162,INDEX('당번변경'!$A:$A,),0)+2,5)</f>
        <v>[매칭]</v>
      </c>
      <c r="H165" s="49"/>
      <c r="I165" s="22" t="s">
        <v>88</v>
      </c>
      <c r="J165" s="2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6.5" hidden="1" customHeight="1">
      <c r="A166" s="31" t="s">
        <v>16</v>
      </c>
      <c r="B166" s="32"/>
      <c r="C166" s="33" t="str">
        <f t="array" ref="C166">INDEX('당번변경'!$A:$E,MATCH(C162,INDEX('당번변경'!$A:$A,),0)+3,5)</f>
        <v>[매칭]</v>
      </c>
      <c r="D166" s="33" t="str">
        <f t="array" ref="D166">INDEX('당번변경'!$A:$E,MATCH(D162,INDEX('당번변경'!$A:$A,),0)+3,5)</f>
        <v>윤신일</v>
      </c>
      <c r="E166" s="33" t="str">
        <f t="array" ref="E166">INDEX('당번변경'!$A:$E,MATCH(E162,INDEX('당번변경'!$A:$A,),0)+3,5)</f>
        <v>[매칭]</v>
      </c>
      <c r="F166" s="33" t="str">
        <f t="array" ref="F166">INDEX('당번변경'!$A:$E,MATCH(F162,INDEX('당번변경'!$A:$A,),0)+3,5)</f>
        <v>이화용</v>
      </c>
      <c r="G166" s="33" t="str">
        <f t="array" ref="G166">INDEX('당번변경'!$A:$E,MATCH(G162,INDEX('당번변경'!$A:$A,),0)+3,5)</f>
        <v>[매칭]</v>
      </c>
      <c r="H166" s="34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6.5" hidden="1" customHeight="1">
      <c r="A167" s="23" t="s">
        <v>2</v>
      </c>
      <c r="B167" s="24">
        <f t="shared" ref="B167:H167" si="4">B162+7</f>
        <v>44003</v>
      </c>
      <c r="C167" s="24">
        <f t="shared" si="4"/>
        <v>44004</v>
      </c>
      <c r="D167" s="24">
        <f t="shared" si="4"/>
        <v>44005</v>
      </c>
      <c r="E167" s="24">
        <f t="shared" si="4"/>
        <v>44006</v>
      </c>
      <c r="F167" s="24">
        <f t="shared" si="4"/>
        <v>44007</v>
      </c>
      <c r="G167" s="24">
        <f t="shared" si="4"/>
        <v>44008</v>
      </c>
      <c r="H167" s="25">
        <f t="shared" si="4"/>
        <v>44009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6.5" hidden="1" customHeight="1">
      <c r="A168" s="26" t="s">
        <v>3</v>
      </c>
      <c r="B168" s="27"/>
      <c r="C168" s="28" t="str">
        <f t="array" ref="C168">INDEX('당번변경'!$A:$E,MATCH(C167,INDEX('당번변경'!$A:$A,),0),5)</f>
        <v>김채연</v>
      </c>
      <c r="D168" s="28" t="str">
        <f t="array" ref="D168">INDEX('당번변경'!$A:$E,MATCH(D167,INDEX('당번변경'!$A:$A,),0),5)</f>
        <v>김남원</v>
      </c>
      <c r="E168" s="28" t="str">
        <f t="array" ref="E168">INDEX('당번변경'!$A:$E,MATCH(E167,INDEX('당번변경'!$A:$A,),0),5)</f>
        <v>윤신일</v>
      </c>
      <c r="F168" s="28" t="str">
        <f t="array" ref="F168">INDEX('당번변경'!$A:$E,MATCH(F167,INDEX('당번변경'!$A:$A,),0),5)</f>
        <v>신명진</v>
      </c>
      <c r="G168" s="28" t="str">
        <f t="array" ref="G168">INDEX('당번변경'!$A:$E,MATCH(G167,INDEX('당번변경'!$A:$A,),0),5)</f>
        <v>이화용</v>
      </c>
      <c r="H168" s="29"/>
      <c r="I168" s="22" t="s">
        <v>89</v>
      </c>
      <c r="J168" s="2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6.5" hidden="1" customHeight="1">
      <c r="A169" s="10" t="s">
        <v>8</v>
      </c>
      <c r="B169" s="27"/>
      <c r="C169" s="28" t="str">
        <f t="array" ref="C169">INDEX('당번변경'!$A:$E,MATCH(C167,INDEX('당번변경'!$A:$A,),0)+1,5)</f>
        <v>신명진</v>
      </c>
      <c r="D169" s="28" t="str">
        <f t="array" ref="D169">INDEX('당번변경'!$A:$E,MATCH(D167,INDEX('당번변경'!$A:$A,),0)+1,5)</f>
        <v>윤신일</v>
      </c>
      <c r="E169" s="28" t="str">
        <f t="array" ref="E169">INDEX('당번변경'!$A:$E,MATCH(E167,INDEX('당번변경'!$A:$A,),0)+1,5)</f>
        <v>이화용</v>
      </c>
      <c r="F169" s="28" t="str">
        <f t="array" ref="F169">INDEX('당번변경'!$A:$E,MATCH(F167,INDEX('당번변경'!$A:$A,),0)+1,5)</f>
        <v>김인규</v>
      </c>
      <c r="G169" s="28" t="str">
        <f t="array" ref="G169">INDEX('당번변경'!$A:$E,MATCH(G167,INDEX('당번변경'!$A:$A,),0)+1,5)</f>
        <v>윤신일</v>
      </c>
      <c r="H169" s="49"/>
      <c r="I169" s="22"/>
      <c r="J169" s="2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6.5" hidden="1" customHeight="1">
      <c r="A170" s="26" t="s">
        <v>13</v>
      </c>
      <c r="B170" s="27"/>
      <c r="C170" s="28" t="str">
        <f t="array" ref="C170">INDEX('당번변경'!$A:$E,MATCH(C167,INDEX('당번변경'!$A:$A,),0)+2,5)</f>
        <v>김인규</v>
      </c>
      <c r="D170" s="28" t="str">
        <f t="array" ref="D170">INDEX('당번변경'!$A:$E,MATCH(D167,INDEX('당번변경'!$A:$A,),0)+2,5)</f>
        <v>[매칭]</v>
      </c>
      <c r="E170" s="28" t="str">
        <f t="array" ref="E170">INDEX('당번변경'!$A:$E,MATCH(E167,INDEX('당번변경'!$A:$A,),0)+2,5)</f>
        <v>김채연</v>
      </c>
      <c r="F170" s="28" t="str">
        <f t="array" ref="F170">INDEX('당번변경'!$A:$E,MATCH(F167,INDEX('당번변경'!$A:$A,),0)+2,5)</f>
        <v>[매칭]</v>
      </c>
      <c r="G170" s="28" t="str">
        <f t="array" ref="G170">INDEX('당번변경'!$A:$E,MATCH(G167,INDEX('당번변경'!$A:$A,),0)+2,5)</f>
        <v>민문기</v>
      </c>
      <c r="H170" s="4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6.5" hidden="1" customHeight="1">
      <c r="A171" s="31" t="s">
        <v>16</v>
      </c>
      <c r="B171" s="32"/>
      <c r="C171" s="33" t="str">
        <f t="array" ref="C171">INDEX('당번변경'!$A:$E,MATCH(C167,INDEX('당번변경'!$A:$A,),0)+3,5)</f>
        <v>김인규</v>
      </c>
      <c r="D171" s="33" t="str">
        <f t="array" ref="D171">INDEX('당번변경'!$A:$E,MATCH(D167,INDEX('당번변경'!$A:$A,),0)+3,5)</f>
        <v>[매칭]</v>
      </c>
      <c r="E171" s="33" t="str">
        <f t="array" ref="E171">INDEX('당번변경'!$A:$E,MATCH(E167,INDEX('당번변경'!$A:$A,),0)+3,5)</f>
        <v>김채연</v>
      </c>
      <c r="F171" s="33" t="str">
        <f t="array" ref="F171">INDEX('당번변경'!$A:$E,MATCH(F167,INDEX('당번변경'!$A:$A,),0)+3,5)</f>
        <v>[매칭]</v>
      </c>
      <c r="G171" s="33" t="str">
        <f t="array" ref="G171">INDEX('당번변경'!$A:$E,MATCH(G167,INDEX('당번변경'!$A:$A,),0)+3,5)</f>
        <v>민문기</v>
      </c>
      <c r="H171" s="34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6.5" hidden="1" customHeight="1">
      <c r="A172" s="23" t="s">
        <v>2</v>
      </c>
      <c r="B172" s="24">
        <f t="shared" ref="B172:H172" si="5">B167+7</f>
        <v>44010</v>
      </c>
      <c r="C172" s="24">
        <f t="shared" si="5"/>
        <v>44011</v>
      </c>
      <c r="D172" s="24">
        <f t="shared" si="5"/>
        <v>44012</v>
      </c>
      <c r="E172" s="24">
        <f t="shared" si="5"/>
        <v>44013</v>
      </c>
      <c r="F172" s="24">
        <f t="shared" si="5"/>
        <v>44014</v>
      </c>
      <c r="G172" s="24">
        <f t="shared" si="5"/>
        <v>44015</v>
      </c>
      <c r="H172" s="25">
        <f t="shared" si="5"/>
        <v>44016</v>
      </c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6.5" hidden="1" customHeight="1">
      <c r="A173" s="26" t="s">
        <v>3</v>
      </c>
      <c r="B173" s="27"/>
      <c r="C173" s="28" t="str">
        <f t="array" ref="C173">INDEX('당번변경'!$A:$E,MATCH(C172,INDEX('당번변경'!$A:$A,),0),5)</f>
        <v>배태훈</v>
      </c>
      <c r="D173" s="28" t="str">
        <f t="array" ref="D173">INDEX('당번변경'!$A:$E,MATCH(D172,INDEX('당번변경'!$A:$A,),0),5)</f>
        <v>김인규</v>
      </c>
      <c r="E173" s="36" t="str">
        <f t="array" ref="E173">INDEX('당번변경'!$A:$E,MATCH(E172,INDEX('당번변경'!$A:$A,),0),5)</f>
        <v>김채연</v>
      </c>
      <c r="F173" s="37" t="str">
        <f t="array" ref="F173">INDEX('당번변경'!$A:$E,MATCH(F172,INDEX('당번변경'!$A:$A,),0),5)</f>
        <v>민문기</v>
      </c>
      <c r="G173" s="37" t="str">
        <f t="array" ref="G173">INDEX('당번변경'!$A:$E,MATCH(G172,INDEX('당번변경'!$A:$A,),0),5)</f>
        <v>김남원</v>
      </c>
      <c r="H173" s="29"/>
      <c r="I173" s="42" t="s">
        <v>90</v>
      </c>
      <c r="J173" s="42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6.5" hidden="1" customHeight="1">
      <c r="A174" s="10" t="s">
        <v>8</v>
      </c>
      <c r="B174" s="38"/>
      <c r="C174" s="39" t="str">
        <f t="array" ref="C174">INDEX('당번변경'!$A:$E,MATCH(C172,INDEX('당번변경'!$A:$A,),0)+1,5)</f>
        <v>민문기</v>
      </c>
      <c r="D174" s="39" t="str">
        <f t="array" ref="D174">INDEX('당번변경'!$A:$E,MATCH(D172,INDEX('당번변경'!$A:$A,),0)+1,5)</f>
        <v>김채연</v>
      </c>
      <c r="E174" s="28"/>
      <c r="F174" s="28"/>
      <c r="G174" s="28"/>
      <c r="H174" s="41"/>
      <c r="I174" s="42" t="s">
        <v>91</v>
      </c>
      <c r="J174" s="42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6.5" hidden="1" customHeight="1">
      <c r="A175" s="26" t="s">
        <v>13</v>
      </c>
      <c r="B175" s="27"/>
      <c r="C175" s="28" t="str">
        <f t="array" ref="C175">INDEX('당번변경'!$A:$E,MATCH(C172,INDEX('당번변경'!$A:$A,),0)+2,5)</f>
        <v>[매칭]</v>
      </c>
      <c r="D175" s="28" t="str">
        <f t="array" ref="D175">INDEX('당번변경'!$A:$E,MATCH(D172,INDEX('당번변경'!$A:$A,),0)+2,5)</f>
        <v>배태훈</v>
      </c>
      <c r="E175" s="40" t="str">
        <f t="array" ref="E175">INDEX('당번변경'!$A:$E,MATCH(E172,INDEX('당번변경'!$A:$A,),0)+1,5)</f>
        <v>신명진</v>
      </c>
      <c r="F175" s="39" t="str">
        <f t="array" ref="F175">INDEX('당번변경'!$A:$E,MATCH(F172,INDEX('당번변경'!$A:$A,),0)+1,5)</f>
        <v>김남원</v>
      </c>
      <c r="G175" s="39" t="str">
        <f t="array" ref="G175">INDEX('당번변경'!$A:$E,MATCH(G172,INDEX('당번변경'!$A:$A,),0)+1,5)</f>
        <v>이화용</v>
      </c>
      <c r="H175" s="29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6.5" hidden="1" customHeight="1">
      <c r="A176" s="31" t="s">
        <v>16</v>
      </c>
      <c r="B176" s="32"/>
      <c r="C176" s="33" t="str">
        <f t="array" ref="C176">INDEX('당번변경'!$A:$E,MATCH(C172,INDEX('당번변경'!$A:$A,),0)+3,5)</f>
        <v>[매칭]</v>
      </c>
      <c r="D176" s="33" t="str">
        <f t="array" ref="D176">INDEX('당번변경'!$A:$E,MATCH(D172,INDEX('당번변경'!$A:$A,),0)+3,5)</f>
        <v>배태훈</v>
      </c>
      <c r="E176" s="44"/>
      <c r="F176" s="33"/>
      <c r="G176" s="33"/>
      <c r="H176" s="34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6.5" hidden="1" customHeight="1">
      <c r="A177" s="23" t="s">
        <v>2</v>
      </c>
      <c r="B177" s="24">
        <f t="shared" ref="B177:H177" si="6">B172+7</f>
        <v>44017</v>
      </c>
      <c r="C177" s="24">
        <f t="shared" si="6"/>
        <v>44018</v>
      </c>
      <c r="D177" s="24">
        <f t="shared" si="6"/>
        <v>44019</v>
      </c>
      <c r="E177" s="24">
        <f t="shared" si="6"/>
        <v>44020</v>
      </c>
      <c r="F177" s="24">
        <f t="shared" si="6"/>
        <v>44021</v>
      </c>
      <c r="G177" s="24">
        <f t="shared" si="6"/>
        <v>44022</v>
      </c>
      <c r="H177" s="25">
        <f t="shared" si="6"/>
        <v>44023</v>
      </c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6.5" hidden="1" customHeight="1">
      <c r="A178" s="26" t="s">
        <v>3</v>
      </c>
      <c r="B178" s="27"/>
      <c r="C178" s="28" t="str">
        <f t="array" ref="C178">INDEX('당번변경'!$A:$E,MATCH(C177,INDEX('당번변경'!$A:$A,),0),5)</f>
        <v>윤신일</v>
      </c>
      <c r="D178" s="28" t="str">
        <f t="array" ref="D178">INDEX('당번변경'!$A:$E,MATCH(D177,INDEX('당번변경'!$A:$A,),0),5)</f>
        <v>신명진</v>
      </c>
      <c r="E178" s="36" t="str">
        <f t="array" ref="E178">INDEX('당번변경'!$A:$E,MATCH(E177,INDEX('당번변경'!$A:$A,),0),5)</f>
        <v>이화용</v>
      </c>
      <c r="F178" s="37" t="str">
        <f t="array" ref="F178">INDEX('당번변경'!$A:$E,MATCH(F177,INDEX('당번변경'!$A:$A,),0),5)</f>
        <v>김남원</v>
      </c>
      <c r="G178" s="37" t="str">
        <f t="array" ref="G178">INDEX('당번변경'!$A:$E,MATCH(G177,INDEX('당번변경'!$A:$A,),0),5)</f>
        <v>김인규</v>
      </c>
      <c r="H178" s="50"/>
      <c r="I178" s="51" t="s">
        <v>92</v>
      </c>
      <c r="J178" s="51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6.5" hidden="1" customHeight="1">
      <c r="A179" s="26" t="s">
        <v>13</v>
      </c>
      <c r="B179" s="27"/>
      <c r="C179" s="28" t="str">
        <f t="array" ref="C179">INDEX('당번변경'!$A:$E,MATCH(C177,INDEX('당번변경'!$A:$A,),0)+1,5)</f>
        <v>김인규</v>
      </c>
      <c r="D179" s="28" t="str">
        <f t="array" ref="D179">INDEX('당번변경'!$A:$E,MATCH(D177,INDEX('당번변경'!$A:$A,),0)+1,5)</f>
        <v>김채연</v>
      </c>
      <c r="E179" s="43" t="str">
        <f t="array" ref="E179">INDEX('당번변경'!$A:$E,MATCH(E177,INDEX('당번변경'!$A:$A,),0)+1,5)</f>
        <v>민문기</v>
      </c>
      <c r="F179" s="28" t="str">
        <f t="array" ref="F179">INDEX('당번변경'!$A:$E,MATCH(F177,INDEX('당번변경'!$A:$A,),0)+1,5)</f>
        <v>배태훈</v>
      </c>
      <c r="G179" s="43" t="str">
        <f t="array" ref="G179">INDEX('당번변경'!$A:$E,MATCH(G177,INDEX('당번변경'!$A:$A,),0)+1,5)</f>
        <v>윤신일</v>
      </c>
      <c r="H179" s="29"/>
      <c r="I179" s="42" t="s">
        <v>93</v>
      </c>
      <c r="J179" s="42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6.5" hidden="1" customHeight="1">
      <c r="A180" s="23" t="s">
        <v>2</v>
      </c>
      <c r="B180" s="24">
        <f t="shared" ref="B180:H180" si="7">B177+7</f>
        <v>44024</v>
      </c>
      <c r="C180" s="24">
        <f t="shared" si="7"/>
        <v>44025</v>
      </c>
      <c r="D180" s="24">
        <f t="shared" si="7"/>
        <v>44026</v>
      </c>
      <c r="E180" s="24">
        <f t="shared" si="7"/>
        <v>44027</v>
      </c>
      <c r="F180" s="24">
        <f t="shared" si="7"/>
        <v>44028</v>
      </c>
      <c r="G180" s="24">
        <f t="shared" si="7"/>
        <v>44029</v>
      </c>
      <c r="H180" s="25">
        <f t="shared" si="7"/>
        <v>44030</v>
      </c>
      <c r="I180" s="42"/>
      <c r="J180" s="42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6.5" hidden="1" customHeight="1">
      <c r="A181" s="26" t="s">
        <v>3</v>
      </c>
      <c r="B181" s="27"/>
      <c r="C181" s="28" t="str">
        <f t="array" ref="C181">INDEX('당번변경'!$A:$E,MATCH(C180,INDEX('당번변경'!$A:$A,),0),5)</f>
        <v>김채연</v>
      </c>
      <c r="D181" s="28" t="str">
        <f t="array" ref="D181">INDEX('당번변경'!$A:$E,MATCH(D180,INDEX('당번변경'!$A:$A,),0),5)</f>
        <v>민문기</v>
      </c>
      <c r="E181" s="36" t="str">
        <f t="array" ref="E181">INDEX('당번변경'!$A:$E,MATCH(E180,INDEX('당번변경'!$A:$A,),0),5)</f>
        <v>배태훈</v>
      </c>
      <c r="F181" s="37" t="str">
        <f t="array" ref="F181">INDEX('당번변경'!$A:$E,MATCH(F180,INDEX('당번변경'!$A:$A,),0),5)</f>
        <v>윤신일</v>
      </c>
      <c r="G181" s="37" t="str">
        <f t="array" ref="G181">INDEX('당번변경'!$A:$E,MATCH(G180,INDEX('당번변경'!$A:$A,),0),5)</f>
        <v>신명진</v>
      </c>
      <c r="H181" s="50"/>
      <c r="I181" s="51" t="s">
        <v>94</v>
      </c>
      <c r="J181" s="51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6.5" hidden="1" customHeight="1">
      <c r="A182" s="26" t="s">
        <v>13</v>
      </c>
      <c r="B182" s="27"/>
      <c r="C182" s="28" t="str">
        <f t="array" ref="C182">INDEX('당번변경'!$A:$E,MATCH(C180,INDEX('당번변경'!$A:$A,),0)+1,5)</f>
        <v>신명진</v>
      </c>
      <c r="D182" s="28" t="str">
        <f t="array" ref="D182">INDEX('당번변경'!$A:$E,MATCH(D180,INDEX('당번변경'!$A:$A,),0)+1,5)</f>
        <v>이화용</v>
      </c>
      <c r="E182" s="43" t="str">
        <f t="array" ref="E182">INDEX('당번변경'!$A:$E,MATCH(E180,INDEX('당번변경'!$A:$A,),0)+1,5)</f>
        <v>김남원</v>
      </c>
      <c r="F182" s="28" t="str">
        <f t="array" ref="F182">INDEX('당번변경'!$A:$E,MATCH(F180,INDEX('당번변경'!$A:$A,),0)+1,5)</f>
        <v>김인규</v>
      </c>
      <c r="G182" s="43" t="str">
        <f t="array" ref="G182">INDEX('당번변경'!$A:$E,MATCH(G180,INDEX('당번변경'!$A:$A,),0)+1,5)</f>
        <v>김채연</v>
      </c>
      <c r="H182" s="29"/>
      <c r="I182" s="42" t="s">
        <v>95</v>
      </c>
      <c r="J182" s="42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6.5" hidden="1" customHeight="1">
      <c r="A183" s="23" t="s">
        <v>2</v>
      </c>
      <c r="B183" s="24">
        <f t="shared" ref="B183:H183" si="8">B180+7</f>
        <v>44031</v>
      </c>
      <c r="C183" s="24">
        <f t="shared" si="8"/>
        <v>44032</v>
      </c>
      <c r="D183" s="24">
        <f t="shared" si="8"/>
        <v>44033</v>
      </c>
      <c r="E183" s="24">
        <f t="shared" si="8"/>
        <v>44034</v>
      </c>
      <c r="F183" s="24">
        <f t="shared" si="8"/>
        <v>44035</v>
      </c>
      <c r="G183" s="24">
        <f t="shared" si="8"/>
        <v>44036</v>
      </c>
      <c r="H183" s="25">
        <f t="shared" si="8"/>
        <v>44037</v>
      </c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6.5" hidden="1" customHeight="1">
      <c r="A184" s="26" t="s">
        <v>3</v>
      </c>
      <c r="B184" s="27"/>
      <c r="C184" s="28" t="str">
        <f t="array" ref="C184">INDEX('당번변경'!$A:$E,MATCH(C183,INDEX('당번변경'!$A:$A,),0),5)</f>
        <v>이화용</v>
      </c>
      <c r="D184" s="28" t="str">
        <f t="array" ref="D184">INDEX('당번변경'!$A:$E,MATCH(D183,INDEX('당번변경'!$A:$A,),0),5)</f>
        <v>배태훈</v>
      </c>
      <c r="E184" s="36" t="str">
        <f t="array" ref="E184">INDEX('당번변경'!$A:$E,MATCH(E183,INDEX('당번변경'!$A:$A,),0),5)</f>
        <v>민문기</v>
      </c>
      <c r="F184" s="37" t="str">
        <f t="array" ref="F184">INDEX('당번변경'!$A:$E,MATCH(F183,INDEX('당번변경'!$A:$A,),0),5)</f>
        <v>김채연</v>
      </c>
      <c r="G184" s="37" t="str">
        <f t="array" ref="G184">INDEX('당번변경'!$A:$E,MATCH(G183,INDEX('당번변경'!$A:$A,),0),5)</f>
        <v>김인규</v>
      </c>
      <c r="H184" s="50"/>
      <c r="I184" s="51" t="s">
        <v>96</v>
      </c>
      <c r="J184" s="51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6.5" hidden="1" customHeight="1">
      <c r="A185" s="26" t="s">
        <v>13</v>
      </c>
      <c r="B185" s="27"/>
      <c r="C185" s="28" t="str">
        <f t="array" ref="C185">INDEX('당번변경'!$A:$E,MATCH(C183,INDEX('당번변경'!$A:$A,),0)+1,5)</f>
        <v>민문기</v>
      </c>
      <c r="D185" s="28" t="str">
        <f t="array" ref="D185">INDEX('당번변경'!$A:$E,MATCH(D183,INDEX('당번변경'!$A:$A,),0)+1,5)</f>
        <v>김남원</v>
      </c>
      <c r="E185" s="43" t="str">
        <f t="array" ref="E185">INDEX('당번변경'!$A:$E,MATCH(E183,INDEX('당번변경'!$A:$A,),0)+1,5)</f>
        <v>이화용</v>
      </c>
      <c r="F185" s="28" t="str">
        <f t="array" ref="F185">INDEX('당번변경'!$A:$E,MATCH(F183,INDEX('당번변경'!$A:$A,),0)+1,5)</f>
        <v>윤신일</v>
      </c>
      <c r="G185" s="43" t="str">
        <f t="array" ref="G185">INDEX('당번변경'!$A:$E,MATCH(G183,INDEX('당번변경'!$A:$A,),0)+1,5)</f>
        <v>신명진</v>
      </c>
      <c r="H185" s="29"/>
      <c r="I185" s="42" t="s">
        <v>97</v>
      </c>
      <c r="J185" s="42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6.5" hidden="1" customHeight="1">
      <c r="A186" s="23" t="s">
        <v>2</v>
      </c>
      <c r="B186" s="24">
        <f t="shared" ref="B186:H186" si="9">B183+7</f>
        <v>44038</v>
      </c>
      <c r="C186" s="24">
        <f t="shared" si="9"/>
        <v>44039</v>
      </c>
      <c r="D186" s="24">
        <f t="shared" si="9"/>
        <v>44040</v>
      </c>
      <c r="E186" s="24">
        <f t="shared" si="9"/>
        <v>44041</v>
      </c>
      <c r="F186" s="24">
        <f t="shared" si="9"/>
        <v>44042</v>
      </c>
      <c r="G186" s="24">
        <f t="shared" si="9"/>
        <v>44043</v>
      </c>
      <c r="H186" s="25">
        <f t="shared" si="9"/>
        <v>44044</v>
      </c>
      <c r="I186" s="42"/>
      <c r="J186" s="42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6.5" hidden="1" customHeight="1">
      <c r="A187" s="26" t="s">
        <v>3</v>
      </c>
      <c r="B187" s="27"/>
      <c r="C187" s="28" t="str">
        <f t="array" ref="C187">INDEX('당번변경'!$A:$E,MATCH(C186,INDEX('당번변경'!$A:$A,),0),5)</f>
        <v>민문기</v>
      </c>
      <c r="D187" s="28" t="str">
        <f t="array" ref="D187">INDEX('당번변경'!$A:$E,MATCH(D186,INDEX('당번변경'!$A:$A,),0),5)</f>
        <v>윤신일</v>
      </c>
      <c r="E187" s="36" t="str">
        <f t="array" ref="E187">INDEX('당번변경'!$A:$E,MATCH(E186,INDEX('당번변경'!$A:$A,),0),5)</f>
        <v>신명진</v>
      </c>
      <c r="F187" s="37" t="str">
        <f t="array" ref="F187">INDEX('당번변경'!$A:$E,MATCH(F186,INDEX('당번변경'!$A:$A,),0),5)</f>
        <v>김남원</v>
      </c>
      <c r="G187" s="37" t="str">
        <f t="array" ref="G187">INDEX('당번변경'!$A:$E,MATCH(G186,INDEX('당번변경'!$A:$A,),0),5)</f>
        <v>이화용</v>
      </c>
      <c r="H187" s="50"/>
      <c r="I187" s="51" t="s">
        <v>98</v>
      </c>
      <c r="J187" s="51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6.5" hidden="1" customHeight="1">
      <c r="A188" s="26" t="s">
        <v>13</v>
      </c>
      <c r="B188" s="27"/>
      <c r="C188" s="28" t="str">
        <f t="array" ref="C188">INDEX('당번변경'!$A:$E,MATCH(C186,INDEX('당번변경'!$A:$A,),0)+1,5)</f>
        <v>김채연</v>
      </c>
      <c r="D188" s="28" t="str">
        <f t="array" ref="D188">INDEX('당번변경'!$A:$E,MATCH(D186,INDEX('당번변경'!$A:$A,),0)+1,5)</f>
        <v>김인규</v>
      </c>
      <c r="E188" s="43" t="str">
        <f t="array" ref="E188">INDEX('당번변경'!$A:$E,MATCH(E186,INDEX('당번변경'!$A:$A,),0)+1,5)</f>
        <v>김채연</v>
      </c>
      <c r="F188" s="28" t="str">
        <f t="array" ref="F188">INDEX('당번변경'!$A:$E,MATCH(F186,INDEX('당번변경'!$A:$A,),0)+1,5)</f>
        <v>민문기</v>
      </c>
      <c r="G188" s="43" t="str">
        <f t="array" ref="G188">INDEX('당번변경'!$A:$E,MATCH(G186,INDEX('당번변경'!$A:$A,),0)+1,5)</f>
        <v>배태훈</v>
      </c>
      <c r="H188" s="29"/>
      <c r="I188" s="42" t="s">
        <v>99</v>
      </c>
      <c r="J188" s="42"/>
      <c r="K188" s="42" t="s">
        <v>100</v>
      </c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6.5" hidden="1" customHeight="1">
      <c r="A189" s="23" t="s">
        <v>2</v>
      </c>
      <c r="B189" s="24">
        <f t="shared" ref="B189:H189" si="10">B186+7</f>
        <v>44045</v>
      </c>
      <c r="C189" s="24">
        <f t="shared" si="10"/>
        <v>44046</v>
      </c>
      <c r="D189" s="24">
        <f t="shared" si="10"/>
        <v>44047</v>
      </c>
      <c r="E189" s="24">
        <f t="shared" si="10"/>
        <v>44048</v>
      </c>
      <c r="F189" s="24">
        <f t="shared" si="10"/>
        <v>44049</v>
      </c>
      <c r="G189" s="24">
        <f t="shared" si="10"/>
        <v>44050</v>
      </c>
      <c r="H189" s="25">
        <f t="shared" si="10"/>
        <v>44051</v>
      </c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6.5" hidden="1" customHeight="1">
      <c r="A190" s="26" t="s">
        <v>3</v>
      </c>
      <c r="B190" s="27"/>
      <c r="C190" s="28" t="str">
        <f t="array" ref="C190">INDEX('당번변경'!$A:$E,MATCH(C189,INDEX('당번변경'!$A:$A,),0),5)</f>
        <v>김인규</v>
      </c>
      <c r="D190" s="28" t="str">
        <f t="array" ref="D190">INDEX('당번변경'!$A:$E,MATCH(D189,INDEX('당번변경'!$A:$A,),0),5)</f>
        <v>김채연</v>
      </c>
      <c r="E190" s="36" t="str">
        <f t="array" ref="E190">INDEX('당번변경'!$A:$E,MATCH(E189,INDEX('당번변경'!$A:$A,),0),5)</f>
        <v>김남원</v>
      </c>
      <c r="F190" s="37" t="str">
        <f t="array" ref="F190">INDEX('당번변경'!$A:$E,MATCH(F189,INDEX('당번변경'!$A:$A,),0),5)</f>
        <v>배태훈</v>
      </c>
      <c r="G190" s="37" t="str">
        <f t="array" ref="G190">INDEX('당번변경'!$A:$E,MATCH(G189,INDEX('당번변경'!$A:$A,),0),5)</f>
        <v>이화용</v>
      </c>
      <c r="H190" s="53" t="s">
        <v>27</v>
      </c>
      <c r="I190" s="51" t="s">
        <v>101</v>
      </c>
      <c r="J190" s="51"/>
      <c r="K190" s="51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6.5" hidden="1" customHeight="1">
      <c r="A191" s="26" t="s">
        <v>13</v>
      </c>
      <c r="B191" s="27"/>
      <c r="C191" s="28" t="str">
        <f t="array" ref="C191">INDEX('당번변경'!$A:$E,MATCH(C189,INDEX('당번변경'!$A:$A,),0)+1,5)</f>
        <v>윤신일</v>
      </c>
      <c r="D191" s="28" t="str">
        <f t="array" ref="D191">INDEX('당번변경'!$A:$E,MATCH(D189,INDEX('당번변경'!$A:$A,),0)+1,5)</f>
        <v>신명진</v>
      </c>
      <c r="E191" s="43" t="str">
        <f t="array" ref="E191">INDEX('당번변경'!$A:$E,MATCH(E189,INDEX('당번변경'!$A:$A,),0)+1,5)</f>
        <v>이화용</v>
      </c>
      <c r="F191" s="28" t="str">
        <f t="array" ref="F191">INDEX('당번변경'!$A:$E,MATCH(F189,INDEX('당번변경'!$A:$A,),0)+1,5)</f>
        <v>민문기</v>
      </c>
      <c r="G191" s="43" t="str">
        <f t="array" ref="G191">INDEX('당번변경'!$A:$E,MATCH(G189,INDEX('당번변경'!$A:$A,),0)+1,5)</f>
        <v>배태훈</v>
      </c>
      <c r="H191" s="29"/>
      <c r="I191" s="42" t="s">
        <v>102</v>
      </c>
      <c r="J191" s="42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6.5" hidden="1" customHeight="1">
      <c r="A192" s="23" t="s">
        <v>2</v>
      </c>
      <c r="B192" s="24">
        <f t="shared" ref="B192:C192" si="11">B189+7</f>
        <v>44052</v>
      </c>
      <c r="C192" s="24">
        <f t="shared" si="11"/>
        <v>44053</v>
      </c>
      <c r="D192" s="24">
        <f>D189+7</f>
        <v>44054</v>
      </c>
      <c r="E192" s="24">
        <f t="shared" ref="E192:H192" si="12">E189+7</f>
        <v>44055</v>
      </c>
      <c r="F192" s="24">
        <f t="shared" si="12"/>
        <v>44056</v>
      </c>
      <c r="G192" s="24">
        <f t="shared" si="12"/>
        <v>44057</v>
      </c>
      <c r="H192" s="25">
        <f t="shared" si="12"/>
        <v>44058</v>
      </c>
      <c r="I192" s="42" t="s">
        <v>103</v>
      </c>
      <c r="J192" s="42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6.5" hidden="1" customHeight="1">
      <c r="A193" s="26" t="s">
        <v>3</v>
      </c>
      <c r="B193" s="27"/>
      <c r="C193" s="28" t="str">
        <f t="array" ref="C193">INDEX('당번변경'!$A:$E,MATCH(C192,INDEX('당번변경'!$A:$A,),0),5)</f>
        <v>민문기</v>
      </c>
      <c r="D193" s="28" t="str">
        <f t="array" ref="D193">INDEX('당번변경'!$A:$E,MATCH(D192,INDEX('당번변경'!$A:$A,),0),5)</f>
        <v>윤신일</v>
      </c>
      <c r="E193" s="36" t="str">
        <f t="array" ref="E193">INDEX('당번변경'!$A:$E,MATCH(E192,INDEX('당번변경'!$A:$A,),0),5)</f>
        <v>신명진</v>
      </c>
      <c r="F193" s="37" t="str">
        <f t="array" ref="F193">INDEX('당번변경'!$A:$E,MATCH(F192,INDEX('당번변경'!$A:$A,),0),5)</f>
        <v>김채연</v>
      </c>
      <c r="G193" s="37" t="str">
        <f t="array" ref="G193">INDEX('당번변경'!$A:$E,MATCH(G192,INDEX('당번변경'!$A:$A,),0),5)</f>
        <v>김인규</v>
      </c>
      <c r="H193" s="50"/>
      <c r="I193" s="51" t="s">
        <v>104</v>
      </c>
      <c r="J193" s="51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6.5" hidden="1" customHeight="1">
      <c r="A194" s="26" t="s">
        <v>13</v>
      </c>
      <c r="B194" s="27"/>
      <c r="C194" s="28" t="str">
        <f t="array" ref="C194">INDEX('당번변경'!$A:$E,MATCH(C192,INDEX('당번변경'!$A:$A,),0)+1,5)</f>
        <v>김채연</v>
      </c>
      <c r="D194" s="28" t="str">
        <f t="array" ref="D194">INDEX('당번변경'!$A:$E,MATCH(D192,INDEX('당번변경'!$A:$A,),0)+1,5)</f>
        <v>배태훈</v>
      </c>
      <c r="E194" s="43" t="str">
        <f t="array" ref="E194">INDEX('당번변경'!$A:$E,MATCH(E192,INDEX('당번변경'!$A:$A,),0)+1,5)</f>
        <v>배태훈</v>
      </c>
      <c r="F194" s="28" t="str">
        <f t="array" ref="F194">INDEX('당번변경'!$A:$E,MATCH(F192,INDEX('당번변경'!$A:$A,),0)+1,5)</f>
        <v>윤신일</v>
      </c>
      <c r="G194" s="43" t="str">
        <f t="array" ref="G194">INDEX('당번변경'!$A:$E,MATCH(G192,INDEX('당번변경'!$A:$A,),0)+1,5)</f>
        <v>신명진</v>
      </c>
      <c r="H194" s="29"/>
      <c r="I194" s="42" t="s">
        <v>105</v>
      </c>
      <c r="J194" s="42"/>
      <c r="K194" s="42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6.5" hidden="1" customHeight="1">
      <c r="A195" s="23" t="s">
        <v>2</v>
      </c>
      <c r="B195" s="24">
        <f t="shared" ref="B195:H195" si="13">B192+7</f>
        <v>44059</v>
      </c>
      <c r="C195" s="24">
        <f t="shared" si="13"/>
        <v>44060</v>
      </c>
      <c r="D195" s="24">
        <f t="shared" si="13"/>
        <v>44061</v>
      </c>
      <c r="E195" s="24">
        <f t="shared" si="13"/>
        <v>44062</v>
      </c>
      <c r="F195" s="24">
        <f t="shared" si="13"/>
        <v>44063</v>
      </c>
      <c r="G195" s="24">
        <f t="shared" si="13"/>
        <v>44064</v>
      </c>
      <c r="H195" s="25">
        <f t="shared" si="13"/>
        <v>44065</v>
      </c>
      <c r="I195" s="42" t="s">
        <v>106</v>
      </c>
      <c r="J195" s="42"/>
      <c r="K195" s="42" t="s">
        <v>107</v>
      </c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6.5" hidden="1" customHeight="1">
      <c r="A196" s="26" t="s">
        <v>3</v>
      </c>
      <c r="B196" s="27"/>
      <c r="C196" s="28" t="str">
        <f t="array" ref="C196">INDEX('당번변경'!$A:$E,MATCH(C195,INDEX('당번변경'!$A:$A,),0),5)</f>
        <v>민문기</v>
      </c>
      <c r="D196" s="28" t="str">
        <f t="array" ref="D196">INDEX('당번변경'!$A:$E,MATCH(D195,INDEX('당번변경'!$A:$A,),0),5)</f>
        <v>배태훈</v>
      </c>
      <c r="E196" s="36" t="str">
        <f t="array" ref="E196">INDEX('당번변경'!$A:$E,MATCH(E195,INDEX('당번변경'!$A:$A,),0),5)</f>
        <v>윤신일</v>
      </c>
      <c r="F196" s="37" t="str">
        <f t="array" ref="F196">INDEX('당번변경'!$A:$E,MATCH(F195,INDEX('당번변경'!$A:$A,),0),5)</f>
        <v>신명진</v>
      </c>
      <c r="G196" s="37" t="str">
        <f t="array" ref="G196">INDEX('당번변경'!$A:$E,MATCH(G195,INDEX('당번변경'!$A:$A,),0),5)</f>
        <v>이화용</v>
      </c>
      <c r="H196" s="50"/>
      <c r="I196" s="51" t="s">
        <v>108</v>
      </c>
      <c r="J196" s="51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6.5" hidden="1" customHeight="1">
      <c r="A197" s="26" t="s">
        <v>13</v>
      </c>
      <c r="B197" s="27"/>
      <c r="C197" s="28" t="str">
        <f t="array" ref="C197">INDEX('당번변경'!$A:$E,MATCH(C195,INDEX('당번변경'!$A:$A,),0)+1,5)</f>
        <v>이화용</v>
      </c>
      <c r="D197" s="28" t="str">
        <f t="array" ref="D197">INDEX('당번변경'!$A:$E,MATCH(D195,INDEX('당번변경'!$A:$A,),0)+1,5)</f>
        <v>김남원</v>
      </c>
      <c r="E197" s="43" t="str">
        <f t="array" ref="E197">INDEX('당번변경'!$A:$E,MATCH(E195,INDEX('당번변경'!$A:$A,),0)+1,5)</f>
        <v>김인규</v>
      </c>
      <c r="F197" s="28" t="str">
        <f t="array" ref="F197">INDEX('당번변경'!$A:$E,MATCH(F195,INDEX('당번변경'!$A:$A,),0)+1,5)</f>
        <v>김인규</v>
      </c>
      <c r="G197" s="43" t="str">
        <f t="array" ref="G197">INDEX('당번변경'!$A:$E,MATCH(G195,INDEX('당번변경'!$A:$A,),0)+1,5)</f>
        <v>민문기</v>
      </c>
      <c r="H197" s="29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6.5" hidden="1" customHeight="1">
      <c r="A198" s="23" t="s">
        <v>2</v>
      </c>
      <c r="B198" s="24">
        <f t="shared" ref="B198:H198" si="14">B195+7</f>
        <v>44066</v>
      </c>
      <c r="C198" s="24">
        <f t="shared" si="14"/>
        <v>44067</v>
      </c>
      <c r="D198" s="24">
        <f t="shared" si="14"/>
        <v>44068</v>
      </c>
      <c r="E198" s="24">
        <f t="shared" si="14"/>
        <v>44069</v>
      </c>
      <c r="F198" s="24">
        <f t="shared" si="14"/>
        <v>44070</v>
      </c>
      <c r="G198" s="24">
        <f t="shared" si="14"/>
        <v>44071</v>
      </c>
      <c r="H198" s="25">
        <f t="shared" si="14"/>
        <v>44072</v>
      </c>
      <c r="I198" s="51" t="s">
        <v>109</v>
      </c>
      <c r="J198" s="51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6.5" hidden="1" customHeight="1">
      <c r="A199" s="26" t="s">
        <v>3</v>
      </c>
      <c r="B199" s="27"/>
      <c r="C199" s="28" t="str">
        <f t="array" ref="C199">INDEX('당번변경'!$A:$E,MATCH(C198,INDEX('당번변경'!$A:$A,),0),5)</f>
        <v>배태훈</v>
      </c>
      <c r="D199" s="28" t="str">
        <f t="array" ref="D199">INDEX('당번변경'!$A:$E,MATCH(D198,INDEX('당번변경'!$A:$A,),0),5)</f>
        <v>김인규</v>
      </c>
      <c r="E199" s="36" t="str">
        <f t="array" ref="E199">INDEX('당번변경'!$A:$E,MATCH(E198,INDEX('당번변경'!$A:$A,),0),5)</f>
        <v>김채연</v>
      </c>
      <c r="F199" s="37" t="str">
        <f t="array" ref="F199">INDEX('당번변경'!$A:$E,MATCH(F198,INDEX('당번변경'!$A:$A,),0),5)</f>
        <v>김남원</v>
      </c>
      <c r="G199" s="37" t="str">
        <f t="array" ref="G199">INDEX('당번변경'!$A:$E,MATCH(G198,INDEX('당번변경'!$A:$A,),0),5)</f>
        <v>배태훈</v>
      </c>
      <c r="H199" s="50"/>
      <c r="I199" s="51" t="s">
        <v>110</v>
      </c>
      <c r="J199" s="51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6.5" hidden="1" customHeight="1">
      <c r="A200" s="26" t="s">
        <v>13</v>
      </c>
      <c r="B200" s="27"/>
      <c r="C200" s="28" t="str">
        <f t="array" ref="C200">INDEX('당번변경'!$A:$E,MATCH(C198,INDEX('당번변경'!$A:$A,),0)+1,5)</f>
        <v>김남원</v>
      </c>
      <c r="D200" s="28" t="str">
        <f t="array" ref="D200">INDEX('당번변경'!$A:$E,MATCH(D198,INDEX('당번변경'!$A:$A,),0)+1,5)</f>
        <v>윤신일</v>
      </c>
      <c r="E200" s="43" t="str">
        <f t="array" ref="E200">INDEX('당번변경'!$A:$E,MATCH(E198,INDEX('당번변경'!$A:$A,),0)+1,5)</f>
        <v>신명진</v>
      </c>
      <c r="F200" s="28" t="str">
        <f t="array" ref="F200">INDEX('당번변경'!$A:$E,MATCH(F198,INDEX('당번변경'!$A:$A,),0)+1,5)</f>
        <v>이화용</v>
      </c>
      <c r="G200" s="43" t="str">
        <f t="array" ref="G200">INDEX('당번변경'!$A:$E,MATCH(G198,INDEX('당번변경'!$A:$A,),0)+1,5)</f>
        <v>김남원</v>
      </c>
      <c r="H200" s="29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6.5" hidden="1" customHeight="1">
      <c r="A201" s="23" t="s">
        <v>2</v>
      </c>
      <c r="B201" s="24">
        <f t="shared" ref="B201:H201" si="15">B198+7</f>
        <v>44073</v>
      </c>
      <c r="C201" s="24">
        <f t="shared" si="15"/>
        <v>44074</v>
      </c>
      <c r="D201" s="24">
        <f t="shared" si="15"/>
        <v>44075</v>
      </c>
      <c r="E201" s="24">
        <f t="shared" si="15"/>
        <v>44076</v>
      </c>
      <c r="F201" s="24">
        <f t="shared" si="15"/>
        <v>44077</v>
      </c>
      <c r="G201" s="24">
        <f t="shared" si="15"/>
        <v>44078</v>
      </c>
      <c r="H201" s="25">
        <f t="shared" si="15"/>
        <v>44079</v>
      </c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6.5" hidden="1" customHeight="1">
      <c r="A202" s="26" t="s">
        <v>3</v>
      </c>
      <c r="B202" s="27"/>
      <c r="C202" s="28" t="str">
        <f t="array" ref="C202">INDEX('당번변경'!$A:$E,MATCH(C201,INDEX('당번변경'!$A:$A,),0),5)</f>
        <v>윤신일</v>
      </c>
      <c r="D202" s="28" t="str">
        <f t="array" ref="D202">INDEX('당번변경'!$A:$E,MATCH(D201,INDEX('당번변경'!$A:$A,),0),5)</f>
        <v>신명진</v>
      </c>
      <c r="E202" s="36" t="str">
        <f t="array" ref="E202">INDEX('당번변경'!$A:$E,MATCH(E201,INDEX('당번변경'!$A:$A,),0),5)</f>
        <v>이화용</v>
      </c>
      <c r="F202" s="37" t="str">
        <f t="array" ref="F202">INDEX('당번변경'!$A:$E,MATCH(F201,INDEX('당번변경'!$A:$A,),0),5)</f>
        <v>김남원</v>
      </c>
      <c r="G202" s="37" t="str">
        <f t="array" ref="G202">INDEX('당번변경'!$A:$E,MATCH(G201,INDEX('당번변경'!$A:$A,),0),5)</f>
        <v>김인규</v>
      </c>
      <c r="H202" s="50"/>
      <c r="I202" s="51" t="s">
        <v>111</v>
      </c>
      <c r="J202" s="51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6.5" hidden="1" customHeight="1">
      <c r="A203" s="26" t="s">
        <v>13</v>
      </c>
      <c r="B203" s="27"/>
      <c r="C203" s="28" t="str">
        <f t="array" ref="C203">INDEX('당번변경'!$A:$E,MATCH(C201,INDEX('당번변경'!$A:$A,),0)+1,5)</f>
        <v>김인규</v>
      </c>
      <c r="D203" s="28" t="str">
        <f t="array" ref="D203">INDEX('당번변경'!$A:$E,MATCH(D201,INDEX('당번변경'!$A:$A,),0)+1,5)</f>
        <v>김채연</v>
      </c>
      <c r="E203" s="43" t="str">
        <f t="array" ref="E203">INDEX('당번변경'!$A:$E,MATCH(E201,INDEX('당번변경'!$A:$A,),0)+1,5)</f>
        <v>민문기</v>
      </c>
      <c r="F203" s="28" t="str">
        <f t="array" ref="F203">INDEX('당번변경'!$A:$E,MATCH(F201,INDEX('당번변경'!$A:$A,),0)+1,5)</f>
        <v>배태훈</v>
      </c>
      <c r="G203" s="43" t="str">
        <f t="array" ref="G203">INDEX('당번변경'!$A:$E,MATCH(G201,INDEX('당번변경'!$A:$A,),0)+1,5)</f>
        <v>윤신일</v>
      </c>
      <c r="H203" s="29"/>
      <c r="I203" s="47" t="s">
        <v>112</v>
      </c>
      <c r="J203" s="47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6.5" hidden="1" customHeight="1">
      <c r="A204" s="23" t="s">
        <v>2</v>
      </c>
      <c r="B204" s="24">
        <f t="shared" ref="B204:H204" si="16">B201+7</f>
        <v>44080</v>
      </c>
      <c r="C204" s="24">
        <f t="shared" si="16"/>
        <v>44081</v>
      </c>
      <c r="D204" s="24">
        <f t="shared" si="16"/>
        <v>44082</v>
      </c>
      <c r="E204" s="24">
        <f t="shared" si="16"/>
        <v>44083</v>
      </c>
      <c r="F204" s="24">
        <f t="shared" si="16"/>
        <v>44084</v>
      </c>
      <c r="G204" s="24">
        <f t="shared" si="16"/>
        <v>44085</v>
      </c>
      <c r="H204" s="25">
        <f t="shared" si="16"/>
        <v>44086</v>
      </c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6.5" hidden="1" customHeight="1">
      <c r="A205" s="26" t="s">
        <v>3</v>
      </c>
      <c r="B205" s="27"/>
      <c r="C205" s="28" t="str">
        <f t="array" ref="C205">INDEX('당번변경'!$A:$E,MATCH(C204,INDEX('당번변경'!$A:$A,),0),5)</f>
        <v>배태훈</v>
      </c>
      <c r="D205" s="28" t="str">
        <f t="array" ref="D205">INDEX('당번변경'!$A:$E,MATCH(D204,INDEX('당번변경'!$A:$A,),0),5)</f>
        <v>민문기</v>
      </c>
      <c r="E205" s="36" t="str">
        <f t="array" ref="E205">INDEX('당번변경'!$A:$E,MATCH(E204,INDEX('당번변경'!$A:$A,),0),5)</f>
        <v>김채연</v>
      </c>
      <c r="F205" s="37" t="str">
        <f t="array" ref="F205">INDEX('당번변경'!$A:$E,MATCH(F204,INDEX('당번변경'!$A:$A,),0),5)</f>
        <v>윤신일</v>
      </c>
      <c r="G205" s="54" t="str">
        <f t="array" ref="G205">INDEX('당번변경'!$A:$E,MATCH(G204,INDEX('당번변경'!$A:$A,),0),5)</f>
        <v>신명진</v>
      </c>
      <c r="H205" s="50"/>
      <c r="I205" s="51" t="s">
        <v>113</v>
      </c>
      <c r="J205" s="51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6.5" hidden="1" customHeight="1">
      <c r="A206" s="26" t="s">
        <v>13</v>
      </c>
      <c r="B206" s="27"/>
      <c r="C206" s="28" t="str">
        <f t="array" ref="C206">INDEX('당번변경'!$A:$E,MATCH(C204,INDEX('당번변경'!$A:$A,),0)+1,5)</f>
        <v>이화용</v>
      </c>
      <c r="D206" s="28" t="str">
        <f t="array" ref="D206">INDEX('당번변경'!$A:$E,MATCH(D204,INDEX('당번변경'!$A:$A,),0)+1,5)</f>
        <v>신명진</v>
      </c>
      <c r="E206" s="43" t="str">
        <f t="array" ref="E206">INDEX('당번변경'!$A:$E,MATCH(E204,INDEX('당번변경'!$A:$A,),0)+1,5)</f>
        <v>이화용</v>
      </c>
      <c r="F206" s="28" t="str">
        <f t="array" ref="F206">INDEX('당번변경'!$A:$E,MATCH(F204,INDEX('당번변경'!$A:$A,),0)+1,5)</f>
        <v>김인규</v>
      </c>
      <c r="G206" s="43" t="str">
        <f t="array" ref="G206">INDEX('당번변경'!$A:$E,MATCH(G204,INDEX('당번변경'!$A:$A,),0)+1,5)</f>
        <v>김채연</v>
      </c>
      <c r="H206" s="29"/>
      <c r="I206" s="47" t="s">
        <v>114</v>
      </c>
      <c r="J206" s="47"/>
      <c r="K206" s="42" t="s">
        <v>115</v>
      </c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6.5" hidden="1" customHeight="1">
      <c r="A207" s="23" t="s">
        <v>2</v>
      </c>
      <c r="B207" s="24">
        <f t="shared" ref="B207:H207" si="17">B204+7</f>
        <v>44087</v>
      </c>
      <c r="C207" s="24">
        <f t="shared" si="17"/>
        <v>44088</v>
      </c>
      <c r="D207" s="24">
        <f t="shared" si="17"/>
        <v>44089</v>
      </c>
      <c r="E207" s="24">
        <f t="shared" si="17"/>
        <v>44090</v>
      </c>
      <c r="F207" s="24">
        <f t="shared" si="17"/>
        <v>44091</v>
      </c>
      <c r="G207" s="24">
        <f t="shared" si="17"/>
        <v>44092</v>
      </c>
      <c r="H207" s="25">
        <f t="shared" si="17"/>
        <v>44093</v>
      </c>
      <c r="I207" s="42"/>
      <c r="J207" s="42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6.5" hidden="1" customHeight="1">
      <c r="A208" s="26" t="s">
        <v>3</v>
      </c>
      <c r="B208" s="27"/>
      <c r="C208" s="28" t="str">
        <f t="array" ref="C208">INDEX('당번변경'!$A:$E,MATCH(C207,INDEX('당번변경'!$A:$A,),0),5)</f>
        <v>이화용</v>
      </c>
      <c r="D208" s="28" t="str">
        <f t="array" ref="D208">INDEX('당번변경'!$A:$E,MATCH(D207,INDEX('당번변경'!$A:$A,),0),5)</f>
        <v>김남원</v>
      </c>
      <c r="E208" s="36" t="str">
        <f t="array" ref="E208">INDEX('당번변경'!$A:$E,MATCH(E207,INDEX('당번변경'!$A:$A,),0),5)</f>
        <v>김인규</v>
      </c>
      <c r="F208" s="37" t="str">
        <f t="array" ref="F208">INDEX('당번변경'!$A:$E,MATCH(F207,INDEX('당번변경'!$A:$A,),0),5)</f>
        <v>김채연</v>
      </c>
      <c r="G208" s="37" t="str">
        <f t="array" ref="G208">INDEX('당번변경'!$A:$E,MATCH(G207,INDEX('당번변경'!$A:$A,),0),5)</f>
        <v>민문기</v>
      </c>
      <c r="H208" s="50"/>
      <c r="I208" s="51" t="s">
        <v>116</v>
      </c>
      <c r="J208" s="51"/>
      <c r="K208" s="51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6.5" hidden="1" customHeight="1">
      <c r="A209" s="26" t="s">
        <v>13</v>
      </c>
      <c r="B209" s="27"/>
      <c r="C209" s="28" t="str">
        <f t="array" ref="C209">INDEX('당번변경'!$A:$E,MATCH(C207,INDEX('당번변경'!$A:$A,),0)+1,5)</f>
        <v>민문기</v>
      </c>
      <c r="D209" s="28" t="str">
        <f t="array" ref="D209">INDEX('당번변경'!$A:$E,MATCH(D207,INDEX('당번변경'!$A:$A,),0)+1,5)</f>
        <v>배태훈</v>
      </c>
      <c r="E209" s="43" t="str">
        <f t="array" ref="E209">INDEX('당번변경'!$A:$E,MATCH(E207,INDEX('당번변경'!$A:$A,),0)+1,5)</f>
        <v>윤신일</v>
      </c>
      <c r="F209" s="28" t="str">
        <f t="array" ref="F209">INDEX('당번변경'!$A:$E,MATCH(F207,INDEX('당번변경'!$A:$A,),0)+1,5)</f>
        <v>신명진</v>
      </c>
      <c r="G209" s="43" t="str">
        <f t="array" ref="G209">INDEX('당번변경'!$A:$E,MATCH(G207,INDEX('당번변경'!$A:$A,),0)+1,5)</f>
        <v>김남원</v>
      </c>
      <c r="H209" s="29"/>
      <c r="I209" s="42" t="s">
        <v>117</v>
      </c>
      <c r="J209" s="42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6.5" hidden="1" customHeight="1">
      <c r="A210" s="23" t="s">
        <v>2</v>
      </c>
      <c r="B210" s="24">
        <f t="shared" ref="B210:H210" si="18">B207+7</f>
        <v>44094</v>
      </c>
      <c r="C210" s="24">
        <f t="shared" si="18"/>
        <v>44095</v>
      </c>
      <c r="D210" s="24">
        <f t="shared" si="18"/>
        <v>44096</v>
      </c>
      <c r="E210" s="24">
        <f t="shared" si="18"/>
        <v>44097</v>
      </c>
      <c r="F210" s="24">
        <f t="shared" si="18"/>
        <v>44098</v>
      </c>
      <c r="G210" s="24">
        <f t="shared" si="18"/>
        <v>44099</v>
      </c>
      <c r="H210" s="25">
        <f t="shared" si="18"/>
        <v>44100</v>
      </c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6.5" hidden="1" customHeight="1">
      <c r="A211" s="26" t="s">
        <v>3</v>
      </c>
      <c r="B211" s="27"/>
      <c r="C211" s="28" t="str">
        <f t="array" ref="C211">INDEX('당번변경'!$A:$E,MATCH(C210,INDEX('당번변경'!$A:$A,),0),5)</f>
        <v>신명진</v>
      </c>
      <c r="D211" s="28" t="str">
        <f t="array" ref="D211">INDEX('당번변경'!$A:$E,MATCH(D210,INDEX('당번변경'!$A:$A,),0),5)</f>
        <v>윤신일</v>
      </c>
      <c r="E211" s="36" t="str">
        <f t="array" ref="E211">INDEX('당번변경'!$A:$E,MATCH(E210,INDEX('당번변경'!$A:$A,),0),5)</f>
        <v>배태훈</v>
      </c>
      <c r="F211" s="37" t="str">
        <f t="array" ref="F211">INDEX('당번변경'!$A:$E,MATCH(F210,INDEX('당번변경'!$A:$A,),0),5)</f>
        <v>이화용</v>
      </c>
      <c r="G211" s="37" t="str">
        <f t="array" ref="G211">INDEX('당번변경'!$A:$E,MATCH(G210,INDEX('당번변경'!$A:$A,),0),5)</f>
        <v>김남원</v>
      </c>
      <c r="H211" s="50"/>
      <c r="I211" s="51" t="s">
        <v>118</v>
      </c>
      <c r="J211" s="51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6.5" hidden="1" customHeight="1">
      <c r="A212" s="26" t="s">
        <v>13</v>
      </c>
      <c r="B212" s="27"/>
      <c r="C212" s="28" t="str">
        <f t="array" ref="C212">INDEX('당번변경'!$A:$E,MATCH(C210,INDEX('당번변경'!$A:$A,),0)+1,5)</f>
        <v>김남원</v>
      </c>
      <c r="D212" s="28" t="str">
        <f t="array" ref="D212">INDEX('당번변경'!$A:$E,MATCH(D210,INDEX('당번변경'!$A:$A,),0)+1,5)</f>
        <v>김인규</v>
      </c>
      <c r="E212" s="43" t="str">
        <f t="array" ref="E212">INDEX('당번변경'!$A:$E,MATCH(E210,INDEX('당번변경'!$A:$A,),0)+1,5)</f>
        <v>김채연</v>
      </c>
      <c r="F212" s="28" t="str">
        <f t="array" ref="F212">INDEX('당번변경'!$A:$E,MATCH(F210,INDEX('당번변경'!$A:$A,),0)+1,5)</f>
        <v>민문기</v>
      </c>
      <c r="G212" s="43" t="str">
        <f t="array" ref="G212">INDEX('당번변경'!$A:$E,MATCH(G210,INDEX('당번변경'!$A:$A,),0)+1,5)</f>
        <v>배태훈</v>
      </c>
      <c r="H212" s="29"/>
      <c r="I212" s="42" t="s">
        <v>119</v>
      </c>
      <c r="J212" s="42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6.5" hidden="1" customHeight="1">
      <c r="A213" s="23" t="s">
        <v>2</v>
      </c>
      <c r="B213" s="24">
        <f t="shared" ref="B213:H213" si="19">B210+7</f>
        <v>44101</v>
      </c>
      <c r="C213" s="24">
        <f t="shared" si="19"/>
        <v>44102</v>
      </c>
      <c r="D213" s="24">
        <f t="shared" si="19"/>
        <v>44103</v>
      </c>
      <c r="E213" s="24">
        <f t="shared" si="19"/>
        <v>44104</v>
      </c>
      <c r="F213" s="24">
        <f t="shared" si="19"/>
        <v>44105</v>
      </c>
      <c r="G213" s="24">
        <f t="shared" si="19"/>
        <v>44106</v>
      </c>
      <c r="H213" s="25">
        <f t="shared" si="19"/>
        <v>44107</v>
      </c>
      <c r="I213" s="42" t="s">
        <v>120</v>
      </c>
      <c r="J213" s="42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6.5" hidden="1" customHeight="1">
      <c r="A214" s="26" t="s">
        <v>3</v>
      </c>
      <c r="B214" s="27"/>
      <c r="C214" s="28" t="str">
        <f t="array" ref="C214">INDEX('당번변경'!$A:$E,MATCH(C213,INDEX('당번변경'!$A:$A,),0),5)</f>
        <v>김인규</v>
      </c>
      <c r="D214" s="28" t="str">
        <f t="array" ref="D214">INDEX('당번변경'!$A:$E,MATCH(D213,INDEX('당번변경'!$A:$A,),0),5)</f>
        <v>김채연</v>
      </c>
      <c r="E214" s="36" t="str">
        <f t="array" ref="E214">INDEX('당번변경'!$A:$E,MATCH(E213,INDEX('당번변경'!$A:$A,),0),5)</f>
        <v>[휴]추석</v>
      </c>
      <c r="F214" s="37" t="str">
        <f t="array" ref="F214">INDEX('당번변경'!$A:$E,MATCH(F213,INDEX('당번변경'!$A:$A,),0),5)</f>
        <v>[휴]추석</v>
      </c>
      <c r="G214" s="37" t="str">
        <f t="array" ref="G214">INDEX('당번변경'!$A:$E,MATCH(G213,INDEX('당번변경'!$A:$A,),0),5)</f>
        <v>[휴]추석</v>
      </c>
      <c r="H214" s="50"/>
      <c r="I214" s="51" t="s">
        <v>121</v>
      </c>
      <c r="J214" s="51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6.5" hidden="1" customHeight="1">
      <c r="A215" s="26" t="s">
        <v>13</v>
      </c>
      <c r="B215" s="27"/>
      <c r="C215" s="28" t="str">
        <f t="array" ref="C215">INDEX('당번변경'!$A:$E,MATCH(C213,INDEX('당번변경'!$A:$A,),0)+1,5)</f>
        <v>윤신일</v>
      </c>
      <c r="D215" s="28" t="str">
        <f t="array" ref="D215">INDEX('당번변경'!$A:$E,MATCH(D213,INDEX('당번변경'!$A:$A,),0)+1,5)</f>
        <v>신명진</v>
      </c>
      <c r="E215" s="43" t="str">
        <f t="array" ref="E215">INDEX('당번변경'!$A:$E,MATCH(E213,INDEX('당번변경'!$A:$A,),0)+1,5)</f>
        <v>[휴]추석</v>
      </c>
      <c r="F215" s="28" t="str">
        <f t="array" ref="F215">INDEX('당번변경'!$A:$E,MATCH(F213,INDEX('당번변경'!$A:$A,),0)+1,5)</f>
        <v>[휴]추석</v>
      </c>
      <c r="G215" s="43" t="str">
        <f t="array" ref="G215">INDEX('당번변경'!$A:$E,MATCH(G213,INDEX('당번변경'!$A:$A,),0)+1,5)</f>
        <v>[휴]추석</v>
      </c>
      <c r="H215" s="29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6.5" hidden="1" customHeight="1">
      <c r="A216" s="23" t="s">
        <v>2</v>
      </c>
      <c r="B216" s="24">
        <f t="shared" ref="B216:H216" si="20">B213+7</f>
        <v>44108</v>
      </c>
      <c r="C216" s="24">
        <f t="shared" si="20"/>
        <v>44109</v>
      </c>
      <c r="D216" s="24">
        <f t="shared" si="20"/>
        <v>44110</v>
      </c>
      <c r="E216" s="24">
        <f t="shared" si="20"/>
        <v>44111</v>
      </c>
      <c r="F216" s="24">
        <f t="shared" si="20"/>
        <v>44112</v>
      </c>
      <c r="G216" s="24">
        <f t="shared" si="20"/>
        <v>44113</v>
      </c>
      <c r="H216" s="25">
        <f t="shared" si="20"/>
        <v>44114</v>
      </c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6.5" hidden="1" customHeight="1">
      <c r="A217" s="26" t="s">
        <v>3</v>
      </c>
      <c r="B217" s="27"/>
      <c r="C217" s="28" t="str">
        <f t="array" ref="C217">INDEX('당번변경'!$A:$E,MATCH(C216,INDEX('당번변경'!$A:$A,),0),5)</f>
        <v>민문기</v>
      </c>
      <c r="D217" s="28" t="str">
        <f t="array" ref="D217">INDEX('당번변경'!$A:$E,MATCH(D216,INDEX('당번변경'!$A:$A,),0),5)</f>
        <v>배태훈</v>
      </c>
      <c r="E217" s="36" t="str">
        <f t="array" ref="E217">INDEX('당번변경'!$A:$E,MATCH(E216,INDEX('당번변경'!$A:$A,),0),5)</f>
        <v>윤신일</v>
      </c>
      <c r="F217" s="37" t="str">
        <f t="array" ref="F217">INDEX('당번변경'!$A:$E,MATCH(F216,INDEX('당번변경'!$A:$A,),0),5)</f>
        <v>신명진</v>
      </c>
      <c r="G217" s="37" t="str">
        <f t="array" ref="G217">INDEX('당번변경'!$A:$E,MATCH(G216,INDEX('당번변경'!$A:$A,),0),5)</f>
        <v>[휴]한글날</v>
      </c>
      <c r="H217" s="50"/>
      <c r="I217" s="55" t="s">
        <v>122</v>
      </c>
      <c r="J217" s="55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6.5" hidden="1" customHeight="1">
      <c r="A218" s="26" t="s">
        <v>13</v>
      </c>
      <c r="B218" s="27"/>
      <c r="C218" s="28" t="str">
        <f t="array" ref="C218">INDEX('당번변경'!$A:$E,MATCH(C216,INDEX('당번변경'!$A:$A,),0)+1,5)</f>
        <v>이화용</v>
      </c>
      <c r="D218" s="28" t="str">
        <f t="array" ref="D218">INDEX('당번변경'!$A:$E,MATCH(D216,INDEX('당번변경'!$A:$A,),0)+1,5)</f>
        <v>김남원</v>
      </c>
      <c r="E218" s="43" t="str">
        <f t="array" ref="E218">INDEX('당번변경'!$A:$E,MATCH(E216,INDEX('당번변경'!$A:$A,),0)+1,5)</f>
        <v>김인규</v>
      </c>
      <c r="F218" s="28" t="str">
        <f t="array" ref="F218">INDEX('당번변경'!$A:$E,MATCH(F216,INDEX('당번변경'!$A:$A,),0)+1,5)</f>
        <v>김채연</v>
      </c>
      <c r="G218" s="43" t="str">
        <f t="array" ref="G218">INDEX('당번변경'!$A:$E,MATCH(G216,INDEX('당번변경'!$A:$A,),0)+1,5)</f>
        <v>[휴]한글날</v>
      </c>
      <c r="H218" s="29"/>
      <c r="I218" s="42" t="s">
        <v>123</v>
      </c>
      <c r="J218" s="42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6.5" hidden="1" customHeight="1">
      <c r="A219" s="23" t="s">
        <v>2</v>
      </c>
      <c r="B219" s="24">
        <f t="shared" ref="B219:H219" si="21">B216+7</f>
        <v>44115</v>
      </c>
      <c r="C219" s="24">
        <f t="shared" si="21"/>
        <v>44116</v>
      </c>
      <c r="D219" s="24">
        <f t="shared" si="21"/>
        <v>44117</v>
      </c>
      <c r="E219" s="24">
        <f t="shared" si="21"/>
        <v>44118</v>
      </c>
      <c r="F219" s="24">
        <f t="shared" si="21"/>
        <v>44119</v>
      </c>
      <c r="G219" s="24">
        <f t="shared" si="21"/>
        <v>44120</v>
      </c>
      <c r="H219" s="25">
        <f t="shared" si="21"/>
        <v>44121</v>
      </c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6.5" hidden="1" customHeight="1">
      <c r="A220" s="26" t="s">
        <v>3</v>
      </c>
      <c r="B220" s="27"/>
      <c r="C220" s="28" t="str">
        <f t="array" ref="C220">INDEX('당번변경'!$A:$E,MATCH(C219,INDEX('당번변경'!$A:$A,),0),5)</f>
        <v>이화용</v>
      </c>
      <c r="D220" s="28" t="str">
        <f t="array" ref="D220">INDEX('당번변경'!$A:$E,MATCH(D219,INDEX('당번변경'!$A:$A,),0),5)</f>
        <v>김남원</v>
      </c>
      <c r="E220" s="36" t="str">
        <f t="array" ref="E220">INDEX('당번변경'!$A:$E,MATCH(E219,INDEX('당번변경'!$A:$A,),0),5)</f>
        <v>김인규</v>
      </c>
      <c r="F220" s="37" t="str">
        <f t="array" ref="F220">INDEX('당번변경'!$A:$E,MATCH(F219,INDEX('당번변경'!$A:$A,),0),5)</f>
        <v>김채연</v>
      </c>
      <c r="G220" s="37" t="str">
        <f t="array" ref="G220">INDEX('당번변경'!$A:$E,MATCH(G219,INDEX('당번변경'!$A:$A,),0),5)</f>
        <v>민문기</v>
      </c>
      <c r="H220" s="50"/>
      <c r="I220" s="51" t="s">
        <v>124</v>
      </c>
      <c r="J220" s="51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6.5" hidden="1" customHeight="1">
      <c r="A221" s="26" t="s">
        <v>13</v>
      </c>
      <c r="B221" s="27"/>
      <c r="C221" s="28" t="str">
        <f t="array" ref="C221">INDEX('당번변경'!$A:$E,MATCH(C219,INDEX('당번변경'!$A:$A,),0)+1,5)</f>
        <v>민문기</v>
      </c>
      <c r="D221" s="28" t="str">
        <f t="array" ref="D221">INDEX('당번변경'!$A:$E,MATCH(D219,INDEX('당번변경'!$A:$A,),0)+1,5)</f>
        <v>배태훈</v>
      </c>
      <c r="E221" s="43" t="str">
        <f t="array" ref="E221">INDEX('당번변경'!$A:$E,MATCH(E219,INDEX('당번변경'!$A:$A,),0)+1,5)</f>
        <v>이화용</v>
      </c>
      <c r="F221" s="28" t="str">
        <f t="array" ref="F221">INDEX('당번변경'!$A:$E,MATCH(F219,INDEX('당번변경'!$A:$A,),0)+1,5)</f>
        <v>신명진</v>
      </c>
      <c r="G221" s="43" t="str">
        <f t="array" ref="G221">INDEX('당번변경'!$A:$E,MATCH(G219,INDEX('당번변경'!$A:$A,),0)+1,5)</f>
        <v>윤신일</v>
      </c>
      <c r="H221" s="29"/>
      <c r="I221" s="42" t="s">
        <v>125</v>
      </c>
      <c r="J221" s="42"/>
      <c r="K221" s="35"/>
      <c r="L221" s="47" t="s">
        <v>126</v>
      </c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6.5" hidden="1" customHeight="1">
      <c r="A222" s="23" t="s">
        <v>2</v>
      </c>
      <c r="B222" s="24">
        <f t="shared" ref="B222:H222" si="22">B219+7</f>
        <v>44122</v>
      </c>
      <c r="C222" s="24">
        <f t="shared" si="22"/>
        <v>44123</v>
      </c>
      <c r="D222" s="24">
        <f t="shared" si="22"/>
        <v>44124</v>
      </c>
      <c r="E222" s="24">
        <f t="shared" si="22"/>
        <v>44125</v>
      </c>
      <c r="F222" s="24">
        <f t="shared" si="22"/>
        <v>44126</v>
      </c>
      <c r="G222" s="24">
        <f t="shared" si="22"/>
        <v>44127</v>
      </c>
      <c r="H222" s="25">
        <f t="shared" si="22"/>
        <v>44128</v>
      </c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6.5" hidden="1" customHeight="1">
      <c r="A223" s="26" t="s">
        <v>3</v>
      </c>
      <c r="B223" s="27"/>
      <c r="C223" s="28" t="str">
        <f t="array" ref="C223">INDEX('당번변경'!$A:$E,MATCH(C222,INDEX('당번변경'!$A:$A,),0),5)</f>
        <v>배태훈</v>
      </c>
      <c r="D223" s="28" t="str">
        <f t="array" ref="D223">INDEX('당번변경'!$A:$E,MATCH(D222,INDEX('당번변경'!$A:$A,),0),5)</f>
        <v>윤신일</v>
      </c>
      <c r="E223" s="36" t="str">
        <f t="array" ref="E223">INDEX('당번변경'!$A:$E,MATCH(E222,INDEX('당번변경'!$A:$A,),0),5)</f>
        <v>신명진</v>
      </c>
      <c r="F223" s="37" t="str">
        <f t="array" ref="F223">INDEX('당번변경'!$A:$E,MATCH(F222,INDEX('당번변경'!$A:$A,),0),5)</f>
        <v>이화용</v>
      </c>
      <c r="G223" s="37" t="str">
        <f t="array" ref="G223">INDEX('당번변경'!$A:$E,MATCH(G222,INDEX('당번변경'!$A:$A,),0),5)</f>
        <v>김남원</v>
      </c>
      <c r="H223" s="50"/>
      <c r="I223" s="51" t="s">
        <v>127</v>
      </c>
      <c r="J223" s="51"/>
      <c r="K223" s="51" t="s">
        <v>128</v>
      </c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6.5" hidden="1" customHeight="1">
      <c r="A224" s="26" t="s">
        <v>13</v>
      </c>
      <c r="B224" s="27"/>
      <c r="C224" s="28" t="str">
        <f t="array" ref="C224">INDEX('당번변경'!$A:$E,MATCH(C222,INDEX('당번변경'!$A:$A,),0)+1,5)</f>
        <v>김인규</v>
      </c>
      <c r="D224" s="28" t="str">
        <f t="array" ref="D224">INDEX('당번변경'!$A:$E,MATCH(D222,INDEX('당번변경'!$A:$A,),0)+1,5)</f>
        <v>김남원</v>
      </c>
      <c r="E224" s="43" t="str">
        <f t="array" ref="E224">INDEX('당번변경'!$A:$E,MATCH(E222,INDEX('당번변경'!$A:$A,),0)+1,5)</f>
        <v>김채연</v>
      </c>
      <c r="F224" s="28" t="str">
        <f t="array" ref="F224">INDEX('당번변경'!$A:$E,MATCH(F222,INDEX('당번변경'!$A:$A,),0)+1,5)</f>
        <v>김남원</v>
      </c>
      <c r="G224" s="43" t="str">
        <f t="array" ref="G224">INDEX('당번변경'!$A:$E,MATCH(G222,INDEX('당번변경'!$A:$A,),0)+1,5)</f>
        <v>신명진</v>
      </c>
      <c r="H224" s="29"/>
      <c r="I224" s="42" t="s">
        <v>129</v>
      </c>
      <c r="J224" s="42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6.5" hidden="1" customHeight="1">
      <c r="A225" s="23" t="s">
        <v>2</v>
      </c>
      <c r="B225" s="24">
        <f t="shared" ref="B225:H225" si="23">B222+7</f>
        <v>44129</v>
      </c>
      <c r="C225" s="24">
        <f t="shared" si="23"/>
        <v>44130</v>
      </c>
      <c r="D225" s="24">
        <f t="shared" si="23"/>
        <v>44131</v>
      </c>
      <c r="E225" s="24">
        <f t="shared" si="23"/>
        <v>44132</v>
      </c>
      <c r="F225" s="24">
        <f t="shared" si="23"/>
        <v>44133</v>
      </c>
      <c r="G225" s="24">
        <f t="shared" si="23"/>
        <v>44134</v>
      </c>
      <c r="H225" s="25">
        <f t="shared" si="23"/>
        <v>44135</v>
      </c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6.5" hidden="1" customHeight="1">
      <c r="A226" s="26" t="s">
        <v>3</v>
      </c>
      <c r="B226" s="27"/>
      <c r="C226" s="28" t="str">
        <f t="array" ref="C226">INDEX('당번변경'!$A:$E,MATCH(C225,INDEX('당번변경'!$A:$A,),0),5)</f>
        <v>김인규</v>
      </c>
      <c r="D226" s="28" t="str">
        <f t="array" ref="D226">INDEX('당번변경'!$A:$E,MATCH(D225,INDEX('당번변경'!$A:$A,),0),5)</f>
        <v>김채연</v>
      </c>
      <c r="E226" s="36" t="str">
        <f t="array" ref="E226">INDEX('당번변경'!$A:$E,MATCH(E225,INDEX('당번변경'!$A:$A,),0),5)</f>
        <v>민문기</v>
      </c>
      <c r="F226" s="37" t="str">
        <f t="array" ref="F226">INDEX('당번변경'!$A:$E,MATCH(F225,INDEX('당번변경'!$A:$A,),0),5)</f>
        <v>배태훈</v>
      </c>
      <c r="G226" s="37" t="str">
        <f t="array" ref="G226">INDEX('당번변경'!$A:$E,MATCH(G225,INDEX('당번변경'!$A:$A,),0),5)</f>
        <v>이화용</v>
      </c>
      <c r="H226" s="50"/>
      <c r="I226" s="51" t="s">
        <v>130</v>
      </c>
      <c r="J226" s="51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6.5" hidden="1" customHeight="1">
      <c r="A227" s="26" t="s">
        <v>13</v>
      </c>
      <c r="B227" s="27"/>
      <c r="C227" s="28" t="str">
        <f t="array" ref="C227">INDEX('당번변경'!$A:$E,MATCH(C225,INDEX('당번변경'!$A:$A,),0)+1,5)</f>
        <v>윤신일</v>
      </c>
      <c r="D227" s="28" t="str">
        <f t="array" ref="D227">INDEX('당번변경'!$A:$E,MATCH(D225,INDEX('당번변경'!$A:$A,),0)+1,5)</f>
        <v>신명진</v>
      </c>
      <c r="E227" s="43" t="str">
        <f t="array" ref="E227">INDEX('당번변경'!$A:$E,MATCH(E225,INDEX('당번변경'!$A:$A,),0)+1,5)</f>
        <v>이화용</v>
      </c>
      <c r="F227" s="28" t="str">
        <f t="array" ref="F227">INDEX('당번변경'!$A:$E,MATCH(F225,INDEX('당번변경'!$A:$A,),0)+1,5)</f>
        <v>김인규</v>
      </c>
      <c r="G227" s="43" t="str">
        <f t="array" ref="G227">INDEX('당번변경'!$A:$E,MATCH(G225,INDEX('당번변경'!$A:$A,),0)+1,5)</f>
        <v>민문기</v>
      </c>
      <c r="H227" s="29"/>
      <c r="I227" s="42" t="s">
        <v>131</v>
      </c>
      <c r="J227" s="42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6.5" hidden="1" customHeight="1">
      <c r="A228" s="23" t="s">
        <v>2</v>
      </c>
      <c r="B228" s="24">
        <f t="shared" ref="B228:H228" si="24">B225+7</f>
        <v>44136</v>
      </c>
      <c r="C228" s="24">
        <f t="shared" si="24"/>
        <v>44137</v>
      </c>
      <c r="D228" s="24">
        <f t="shared" si="24"/>
        <v>44138</v>
      </c>
      <c r="E228" s="24">
        <f t="shared" si="24"/>
        <v>44139</v>
      </c>
      <c r="F228" s="24">
        <f t="shared" si="24"/>
        <v>44140</v>
      </c>
      <c r="G228" s="24">
        <f t="shared" si="24"/>
        <v>44141</v>
      </c>
      <c r="H228" s="25">
        <f t="shared" si="24"/>
        <v>44142</v>
      </c>
      <c r="I228" s="42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6.5" hidden="1" customHeight="1">
      <c r="A229" s="26" t="s">
        <v>3</v>
      </c>
      <c r="B229" s="27"/>
      <c r="C229" s="28" t="str">
        <f t="array" ref="C229">INDEX('당번변경'!$A:$E,MATCH(C228,INDEX('당번변경'!$A:$A,),0),5)</f>
        <v>윤신일</v>
      </c>
      <c r="D229" s="28" t="str">
        <f t="array" ref="D229">INDEX('당번변경'!$A:$E,MATCH(D228,INDEX('당번변경'!$A:$A,),0),5)</f>
        <v>신명진</v>
      </c>
      <c r="E229" s="36" t="str">
        <f t="array" ref="E229">INDEX('당번변경'!$A:$E,MATCH(E228,INDEX('당번변경'!$A:$A,),0),5)</f>
        <v>김남원</v>
      </c>
      <c r="F229" s="37" t="str">
        <f t="array" ref="F229">INDEX('당번변경'!$A:$E,MATCH(F228,INDEX('당번변경'!$A:$A,),0),5)</f>
        <v>김인규</v>
      </c>
      <c r="G229" s="37" t="str">
        <f t="array" ref="G229">INDEX('당번변경'!$A:$E,MATCH(G228,INDEX('당번변경'!$A:$A,),0),5)</f>
        <v>김채연</v>
      </c>
      <c r="H229" s="50"/>
      <c r="I229" s="51" t="s">
        <v>132</v>
      </c>
      <c r="J229" s="51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6.5" hidden="1" customHeight="1">
      <c r="A230" s="26" t="s">
        <v>13</v>
      </c>
      <c r="B230" s="27"/>
      <c r="C230" s="28" t="str">
        <f t="array" ref="C230">INDEX('당번변경'!$A:$E,MATCH(C228,INDEX('당번변경'!$A:$A,),0)+1,5)</f>
        <v>김채연</v>
      </c>
      <c r="D230" s="28" t="str">
        <f t="array" ref="D230">INDEX('당번변경'!$A:$E,MATCH(D228,INDEX('당번변경'!$A:$A,),0)+1,5)</f>
        <v>민문기</v>
      </c>
      <c r="E230" s="43" t="str">
        <f t="array" ref="E230">INDEX('당번변경'!$A:$E,MATCH(E228,INDEX('당번변경'!$A:$A,),0)+1,5)</f>
        <v>배태훈</v>
      </c>
      <c r="F230" s="28" t="str">
        <f t="array" ref="F230">INDEX('당번변경'!$A:$E,MATCH(F228,INDEX('당번변경'!$A:$A,),0)+1,5)</f>
        <v>윤신일</v>
      </c>
      <c r="G230" s="43" t="str">
        <f t="array" ref="G230">INDEX('당번변경'!$A:$E,MATCH(G228,INDEX('당번변경'!$A:$A,),0)+1,5)</f>
        <v>배태훈</v>
      </c>
      <c r="H230" s="29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6.5" hidden="1" customHeight="1">
      <c r="A231" s="23" t="s">
        <v>2</v>
      </c>
      <c r="B231" s="24">
        <f t="shared" ref="B231:H231" si="25">B228+7</f>
        <v>44143</v>
      </c>
      <c r="C231" s="24">
        <f t="shared" si="25"/>
        <v>44144</v>
      </c>
      <c r="D231" s="24">
        <f t="shared" si="25"/>
        <v>44145</v>
      </c>
      <c r="E231" s="24">
        <f t="shared" si="25"/>
        <v>44146</v>
      </c>
      <c r="F231" s="24">
        <f t="shared" si="25"/>
        <v>44147</v>
      </c>
      <c r="G231" s="24">
        <f t="shared" si="25"/>
        <v>44148</v>
      </c>
      <c r="H231" s="25">
        <f t="shared" si="25"/>
        <v>44149</v>
      </c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6.5" hidden="1" customHeight="1">
      <c r="A232" s="56"/>
      <c r="B232" s="57"/>
      <c r="C232" s="57"/>
      <c r="D232" s="57"/>
      <c r="E232" s="57"/>
      <c r="F232" s="57"/>
      <c r="G232" s="57"/>
      <c r="H232" s="58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6.5" hidden="1" customHeight="1">
      <c r="A233" s="26" t="s">
        <v>3</v>
      </c>
      <c r="B233" s="27"/>
      <c r="C233" s="28" t="str">
        <f t="array" ref="C233">INDEX('당번변경'!$A:$E,MATCH(C231,INDEX('당번변경'!$A:$A,),0),5)</f>
        <v>민문기</v>
      </c>
      <c r="D233" s="28" t="str">
        <f t="array" ref="D233">INDEX('당번변경'!$A:$E,MATCH(D231,INDEX('당번변경'!$A:$A,),0),5)</f>
        <v>배태훈</v>
      </c>
      <c r="E233" s="36" t="str">
        <f t="array" ref="E233">INDEX('당번변경'!$A:$E,MATCH(E231,INDEX('당번변경'!$A:$A,),0),5)</f>
        <v>윤신일</v>
      </c>
      <c r="F233" s="37" t="str">
        <f t="array" ref="F233">INDEX('당번변경'!$A:$E,MATCH(F231,INDEX('당번변경'!$A:$A,),0),5)</f>
        <v>신명진</v>
      </c>
      <c r="G233" s="37" t="str">
        <f t="array" ref="G233">INDEX('당번변경'!$A:$E,MATCH(G231,INDEX('당번변경'!$A:$A,),0),5)</f>
        <v>이화용</v>
      </c>
      <c r="H233" s="50"/>
      <c r="I233" s="51" t="s">
        <v>133</v>
      </c>
      <c r="J233" s="51"/>
      <c r="K233" s="51" t="s">
        <v>134</v>
      </c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6.5" hidden="1" customHeight="1">
      <c r="A234" s="26" t="s">
        <v>13</v>
      </c>
      <c r="B234" s="27"/>
      <c r="C234" s="28" t="str">
        <f t="array" ref="C234">INDEX('당번변경'!$A:$E,MATCH(C231,INDEX('당번변경'!$A:$A,),0)+1,5)</f>
        <v>이화용</v>
      </c>
      <c r="D234" s="28" t="str">
        <f t="array" ref="D234">INDEX('당번변경'!$A:$E,MATCH(D231,INDEX('당번변경'!$A:$A,),0)+1,5)</f>
        <v>김남원</v>
      </c>
      <c r="E234" s="43" t="str">
        <f t="array" ref="E234">INDEX('당번변경'!$A:$E,MATCH(E231,INDEX('당번변경'!$A:$A,),0)+1,5)</f>
        <v>김인규</v>
      </c>
      <c r="F234" s="28" t="str">
        <f t="array" ref="F234">INDEX('당번변경'!$A:$E,MATCH(F231,INDEX('당번변경'!$A:$A,),0)+1,5)</f>
        <v>김채연</v>
      </c>
      <c r="G234" s="43" t="str">
        <f t="array" ref="G234">INDEX('당번변경'!$A:$E,MATCH(G231,INDEX('당번변경'!$A:$A,),0)+1,5)</f>
        <v>민문기</v>
      </c>
      <c r="H234" s="29"/>
      <c r="I234" s="42" t="s">
        <v>135</v>
      </c>
      <c r="J234" s="42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6.5" hidden="1" customHeight="1">
      <c r="A235" s="23" t="s">
        <v>2</v>
      </c>
      <c r="B235" s="24">
        <f t="shared" ref="B235:H235" si="26">B231+7</f>
        <v>44150</v>
      </c>
      <c r="C235" s="24">
        <f t="shared" si="26"/>
        <v>44151</v>
      </c>
      <c r="D235" s="24">
        <f t="shared" si="26"/>
        <v>44152</v>
      </c>
      <c r="E235" s="24">
        <f t="shared" si="26"/>
        <v>44153</v>
      </c>
      <c r="F235" s="24">
        <f t="shared" si="26"/>
        <v>44154</v>
      </c>
      <c r="G235" s="24">
        <f t="shared" si="26"/>
        <v>44155</v>
      </c>
      <c r="H235" s="25">
        <f t="shared" si="26"/>
        <v>44156</v>
      </c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6.5" hidden="1" customHeight="1">
      <c r="A236" s="26" t="s">
        <v>3</v>
      </c>
      <c r="B236" s="27"/>
      <c r="C236" s="28" t="str">
        <f t="array" ref="C236">INDEX('당번변경'!$A:$E,MATCH(C235,INDEX('당번변경'!$A:$A,),0),5)</f>
        <v>김남원</v>
      </c>
      <c r="D236" s="28" t="str">
        <f t="array" ref="D236">INDEX('당번변경'!$A:$E,MATCH(D235,INDEX('당번변경'!$A:$A,),0),5)</f>
        <v>김인규</v>
      </c>
      <c r="E236" s="36" t="str">
        <f t="array" ref="E236">INDEX('당번변경'!$A:$E,MATCH(E235,INDEX('당번변경'!$A:$A,),0),5)</f>
        <v>김채연</v>
      </c>
      <c r="F236" s="37" t="str">
        <f t="array" ref="F236">INDEX('당번변경'!$A:$E,MATCH(F235,INDEX('당번변경'!$A:$A,),0),5)</f>
        <v>민문기</v>
      </c>
      <c r="G236" s="37" t="str">
        <f t="array" ref="G236">INDEX('당번변경'!$A:$E,MATCH(G235,INDEX('당번변경'!$A:$A,),0),5)</f>
        <v>배태훈</v>
      </c>
      <c r="H236" s="50"/>
      <c r="I236" s="51" t="s">
        <v>136</v>
      </c>
      <c r="J236" s="51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6.5" hidden="1" customHeight="1">
      <c r="A237" s="26" t="s">
        <v>13</v>
      </c>
      <c r="B237" s="27"/>
      <c r="C237" s="28" t="str">
        <f t="array" ref="C237">INDEX('당번변경'!$A:$E,MATCH(C235,INDEX('당번변경'!$A:$A,),0)+1,5)</f>
        <v>배태훈</v>
      </c>
      <c r="D237" s="28" t="str">
        <f t="array" ref="D237">INDEX('당번변경'!$A:$E,MATCH(D235,INDEX('당번변경'!$A:$A,),0)+1,5)</f>
        <v>윤신일</v>
      </c>
      <c r="E237" s="43" t="str">
        <f t="array" ref="E237">INDEX('당번변경'!$A:$E,MATCH(E235,INDEX('당번변경'!$A:$A,),0)+1,5)</f>
        <v>신명진</v>
      </c>
      <c r="F237" s="28" t="str">
        <f t="array" ref="F237">INDEX('당번변경'!$A:$E,MATCH(F235,INDEX('당번변경'!$A:$A,),0)+1,5)</f>
        <v>이화용</v>
      </c>
      <c r="G237" s="43" t="str">
        <f t="array" ref="G237">INDEX('당번변경'!$A:$E,MATCH(G235,INDEX('당번변경'!$A:$A,),0)+1,5)</f>
        <v>김남원</v>
      </c>
      <c r="H237" s="29"/>
      <c r="I237" s="42" t="s">
        <v>137</v>
      </c>
      <c r="J237" s="42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6.5" hidden="1" customHeight="1">
      <c r="A238" s="23" t="s">
        <v>2</v>
      </c>
      <c r="B238" s="24">
        <f t="shared" ref="B238:H238" si="27">B235+7</f>
        <v>44157</v>
      </c>
      <c r="C238" s="24">
        <f t="shared" si="27"/>
        <v>44158</v>
      </c>
      <c r="D238" s="24">
        <f t="shared" si="27"/>
        <v>44159</v>
      </c>
      <c r="E238" s="24">
        <f t="shared" si="27"/>
        <v>44160</v>
      </c>
      <c r="F238" s="24">
        <f t="shared" si="27"/>
        <v>44161</v>
      </c>
      <c r="G238" s="24">
        <f t="shared" si="27"/>
        <v>44162</v>
      </c>
      <c r="H238" s="25">
        <f t="shared" si="27"/>
        <v>44163</v>
      </c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6.5" hidden="1" customHeight="1">
      <c r="A239" s="26" t="s">
        <v>3</v>
      </c>
      <c r="B239" s="27"/>
      <c r="C239" s="28" t="str">
        <f t="array" ref="C239">INDEX('당번변경'!$A:$E,MATCH(C238,INDEX('당번변경'!$A:$A,),0),5)</f>
        <v>윤신일</v>
      </c>
      <c r="D239" s="28" t="str">
        <f t="array" ref="D239">INDEX('당번변경'!$A:$E,MATCH(D238,INDEX('당번변경'!$A:$A,),0),5)</f>
        <v>신명진</v>
      </c>
      <c r="E239" s="36" t="str">
        <f t="array" ref="E239">INDEX('당번변경'!$A:$E,MATCH(E238,INDEX('당번변경'!$A:$A,),0),5)</f>
        <v>이화용</v>
      </c>
      <c r="F239" s="37" t="str">
        <f t="array" ref="F239">INDEX('당번변경'!$A:$E,MATCH(F238,INDEX('당번변경'!$A:$A,),0),5)</f>
        <v>김남원</v>
      </c>
      <c r="G239" s="37" t="str">
        <f t="array" ref="G239">INDEX('당번변경'!$A:$E,MATCH(G238,INDEX('당번변경'!$A:$A,),0),5)</f>
        <v>김인규</v>
      </c>
      <c r="H239" s="50"/>
      <c r="I239" s="51" t="s">
        <v>138</v>
      </c>
      <c r="J239" s="51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6.5" hidden="1" customHeight="1">
      <c r="A240" s="26" t="s">
        <v>13</v>
      </c>
      <c r="B240" s="27"/>
      <c r="C240" s="28" t="str">
        <f t="array" ref="C240">INDEX('당번변경'!$A:$E,MATCH(C238,INDEX('당번변경'!$A:$A,),0)+1,5)</f>
        <v>김인규</v>
      </c>
      <c r="D240" s="28" t="str">
        <f t="array" ref="D240">INDEX('당번변경'!$A:$E,MATCH(D238,INDEX('당번변경'!$A:$A,),0)+1,5)</f>
        <v>김채연</v>
      </c>
      <c r="E240" s="43" t="str">
        <f t="array" ref="E240">INDEX('당번변경'!$A:$E,MATCH(E238,INDEX('당번변경'!$A:$A,),0)+1,5)</f>
        <v>민문기</v>
      </c>
      <c r="F240" s="28" t="str">
        <f t="array" ref="F240">INDEX('당번변경'!$A:$E,MATCH(F238,INDEX('당번변경'!$A:$A,),0)+1,5)</f>
        <v>배태훈</v>
      </c>
      <c r="G240" s="43" t="str">
        <f t="array" ref="G240">INDEX('당번변경'!$A:$E,MATCH(G238,INDEX('당번변경'!$A:$A,),0)+1,5)</f>
        <v>윤신일</v>
      </c>
      <c r="H240" s="29"/>
      <c r="I240" s="42"/>
      <c r="J240" s="42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6.5" hidden="1" customHeight="1">
      <c r="A241" s="23" t="s">
        <v>2</v>
      </c>
      <c r="B241" s="24">
        <f t="shared" ref="B241:H241" si="28">B238+7</f>
        <v>44164</v>
      </c>
      <c r="C241" s="24">
        <f t="shared" si="28"/>
        <v>44165</v>
      </c>
      <c r="D241" s="24">
        <f t="shared" si="28"/>
        <v>44166</v>
      </c>
      <c r="E241" s="24">
        <f t="shared" si="28"/>
        <v>44167</v>
      </c>
      <c r="F241" s="24">
        <f t="shared" si="28"/>
        <v>44168</v>
      </c>
      <c r="G241" s="24">
        <f t="shared" si="28"/>
        <v>44169</v>
      </c>
      <c r="H241" s="25">
        <f t="shared" si="28"/>
        <v>44170</v>
      </c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6.5" hidden="1" customHeight="1">
      <c r="A242" s="26" t="s">
        <v>3</v>
      </c>
      <c r="B242" s="27"/>
      <c r="C242" s="28" t="str">
        <f t="array" ref="C242">INDEX('당번변경'!$A:$E,MATCH(C241,INDEX('당번변경'!$A:$A,),0),5)</f>
        <v>김채연</v>
      </c>
      <c r="D242" s="28" t="str">
        <f t="array" ref="D242">INDEX('당번변경'!$A:$E,MATCH(D241,INDEX('당번변경'!$A:$A,),0),5)</f>
        <v>민문기</v>
      </c>
      <c r="E242" s="36" t="str">
        <f t="array" ref="E242">INDEX('당번변경'!$A:$E,MATCH(E241,INDEX('당번변경'!$A:$A,),0),5)</f>
        <v>배태훈</v>
      </c>
      <c r="F242" s="37" t="str">
        <f t="array" ref="F242">INDEX('당번변경'!$A:$E,MATCH(F241,INDEX('당번변경'!$A:$A,),0),5)</f>
        <v>민문기</v>
      </c>
      <c r="G242" s="37" t="str">
        <f t="array" ref="G242">INDEX('당번변경'!$A:$E,MATCH(G241,INDEX('당번변경'!$A:$A,),0),5)</f>
        <v>윤신일</v>
      </c>
      <c r="H242" s="50"/>
      <c r="I242" s="51" t="s">
        <v>139</v>
      </c>
      <c r="J242" s="51"/>
      <c r="K242" s="52"/>
      <c r="L242" s="59" t="s">
        <v>140</v>
      </c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6.5" hidden="1" customHeight="1">
      <c r="A243" s="26" t="s">
        <v>13</v>
      </c>
      <c r="B243" s="27"/>
      <c r="C243" s="28" t="str">
        <f t="array" ref="C243">INDEX('당번변경'!$A:$E,MATCH(C241,INDEX('당번변경'!$A:$A,),0)+1,5)</f>
        <v>신명진</v>
      </c>
      <c r="D243" s="28" t="str">
        <f t="array" ref="D243">INDEX('당번변경'!$A:$E,MATCH(D241,INDEX('당번변경'!$A:$A,),0)+1,5)</f>
        <v>이화용</v>
      </c>
      <c r="E243" s="43" t="str">
        <f t="array" ref="E243">INDEX('당번변경'!$A:$E,MATCH(E241,INDEX('당번변경'!$A:$A,),0)+1,5)</f>
        <v>김남원</v>
      </c>
      <c r="F243" s="28" t="str">
        <f t="array" ref="F243">INDEX('당번변경'!$A:$E,MATCH(F241,INDEX('당번변경'!$A:$A,),0)+1,5)</f>
        <v>김인규</v>
      </c>
      <c r="G243" s="43" t="str">
        <f t="array" ref="G243">INDEX('당번변경'!$A:$E,MATCH(G241,INDEX('당번변경'!$A:$A,),0)+1,5)</f>
        <v>김채연</v>
      </c>
      <c r="H243" s="29"/>
      <c r="I243" s="42" t="s">
        <v>141</v>
      </c>
      <c r="J243" s="42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6.5" hidden="1" customHeight="1">
      <c r="A244" s="23" t="s">
        <v>2</v>
      </c>
      <c r="B244" s="24">
        <f t="shared" ref="B244:H244" si="29">B241+7</f>
        <v>44171</v>
      </c>
      <c r="C244" s="24">
        <f t="shared" si="29"/>
        <v>44172</v>
      </c>
      <c r="D244" s="24">
        <f t="shared" si="29"/>
        <v>44173</v>
      </c>
      <c r="E244" s="24">
        <f t="shared" si="29"/>
        <v>44174</v>
      </c>
      <c r="F244" s="24">
        <f t="shared" si="29"/>
        <v>44175</v>
      </c>
      <c r="G244" s="24">
        <f t="shared" si="29"/>
        <v>44176</v>
      </c>
      <c r="H244" s="25">
        <f t="shared" si="29"/>
        <v>44177</v>
      </c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6.5" hidden="1" customHeight="1">
      <c r="A245" s="26" t="s">
        <v>3</v>
      </c>
      <c r="B245" s="27"/>
      <c r="C245" s="28" t="str">
        <f t="array" ref="C245">INDEX('당번변경'!$A:$E,MATCH(C244,INDEX('당번변경'!$A:$A,),0),5)</f>
        <v>이화용</v>
      </c>
      <c r="D245" s="28" t="str">
        <f t="array" ref="D245">INDEX('당번변경'!$A:$E,MATCH(D244,INDEX('당번변경'!$A:$A,),0),5)</f>
        <v>김남원</v>
      </c>
      <c r="E245" s="36" t="str">
        <f t="array" ref="E245">INDEX('당번변경'!$A:$E,MATCH(E244,INDEX('당번변경'!$A:$A,),0),5)</f>
        <v>김인규</v>
      </c>
      <c r="F245" s="37" t="str">
        <f t="array" ref="F245">INDEX('당번변경'!$A:$E,MATCH(F244,INDEX('당번변경'!$A:$A,),0),5)</f>
        <v>김채연</v>
      </c>
      <c r="G245" s="37" t="str">
        <f t="array" ref="G245">INDEX('당번변경'!$A:$E,MATCH(G244,INDEX('당번변경'!$A:$A,),0),5)</f>
        <v>민문기</v>
      </c>
      <c r="H245" s="50"/>
      <c r="I245" s="51" t="s">
        <v>142</v>
      </c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6.5" hidden="1" customHeight="1">
      <c r="A246" s="26" t="s">
        <v>13</v>
      </c>
      <c r="B246" s="27"/>
      <c r="C246" s="28" t="str">
        <f t="array" ref="C246">INDEX('당번변경'!$A:$E,MATCH(C244,INDEX('당번변경'!$A:$A,),0)+1,5)</f>
        <v>김인규</v>
      </c>
      <c r="D246" s="28" t="str">
        <f t="array" ref="D246">INDEX('당번변경'!$A:$E,MATCH(D244,INDEX('당번변경'!$A:$A,),0)+1,5)</f>
        <v>배태훈</v>
      </c>
      <c r="E246" s="43" t="str">
        <f t="array" ref="E246">INDEX('당번변경'!$A:$E,MATCH(E244,INDEX('당번변경'!$A:$A,),0)+1,5)</f>
        <v>윤신일</v>
      </c>
      <c r="F246" s="28" t="str">
        <f t="array" ref="F246">INDEX('당번변경'!$A:$E,MATCH(F244,INDEX('당번변경'!$A:$A,),0)+1,5)</f>
        <v>신명진</v>
      </c>
      <c r="G246" s="43" t="str">
        <f t="array" ref="G246">INDEX('당번변경'!$A:$E,MATCH(G244,INDEX('당번변경'!$A:$A,),0)+1,5)</f>
        <v>이화용</v>
      </c>
      <c r="H246" s="29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6.5" hidden="1" customHeight="1">
      <c r="A247" s="23" t="s">
        <v>2</v>
      </c>
      <c r="B247" s="24">
        <f t="shared" ref="B247:H247" si="30">B244+7</f>
        <v>44178</v>
      </c>
      <c r="C247" s="24">
        <f t="shared" si="30"/>
        <v>44179</v>
      </c>
      <c r="D247" s="24">
        <f t="shared" si="30"/>
        <v>44180</v>
      </c>
      <c r="E247" s="24">
        <f t="shared" si="30"/>
        <v>44181</v>
      </c>
      <c r="F247" s="24">
        <f t="shared" si="30"/>
        <v>44182</v>
      </c>
      <c r="G247" s="24">
        <f t="shared" si="30"/>
        <v>44183</v>
      </c>
      <c r="H247" s="25">
        <f t="shared" si="30"/>
        <v>44184</v>
      </c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6.5" hidden="1" customHeight="1">
      <c r="A248" s="26" t="s">
        <v>3</v>
      </c>
      <c r="B248" s="27"/>
      <c r="C248" s="28" t="str">
        <f t="array" ref="C248">INDEX('당번변경'!$A:$E,MATCH(C247,INDEX('당번변경'!$A:$A,),0),5)</f>
        <v>배태훈</v>
      </c>
      <c r="D248" s="28" t="str">
        <f t="array" ref="D248">INDEX('당번변경'!$A:$E,MATCH(D247,INDEX('당번변경'!$A:$A,),0),5)</f>
        <v>신명진</v>
      </c>
      <c r="E248" s="36" t="str">
        <f t="array" ref="E248">INDEX('당번변경'!$A:$E,MATCH(E247,INDEX('당번변경'!$A:$A,),0),5)</f>
        <v>윤신일</v>
      </c>
      <c r="F248" s="37" t="str">
        <f t="array" ref="F248">INDEX('당번변경'!$A:$E,MATCH(F247,INDEX('당번변경'!$A:$A,),0),5)</f>
        <v>이화용</v>
      </c>
      <c r="G248" s="37" t="str">
        <f t="array" ref="G248">INDEX('당번변경'!$A:$E,MATCH(G247,INDEX('당번변경'!$A:$A,),0),5)</f>
        <v>김남원</v>
      </c>
      <c r="H248" s="50"/>
      <c r="I248" s="51" t="s">
        <v>143</v>
      </c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6.5" hidden="1" customHeight="1">
      <c r="A249" s="26" t="s">
        <v>13</v>
      </c>
      <c r="B249" s="27"/>
      <c r="C249" s="28" t="str">
        <f t="array" ref="C249">INDEX('당번변경'!$A:$E,MATCH(C247,INDEX('당번변경'!$A:$A,),0)+1,5)</f>
        <v>김채연</v>
      </c>
      <c r="D249" s="28" t="str">
        <f t="array" ref="D249">INDEX('당번변경'!$A:$E,MATCH(D247,INDEX('당번변경'!$A:$A,),0)+1,5)</f>
        <v>김인규</v>
      </c>
      <c r="E249" s="43" t="str">
        <f t="array" ref="E249">INDEX('당번변경'!$A:$E,MATCH(E247,INDEX('당번변경'!$A:$A,),0)+1,5)</f>
        <v>김채연</v>
      </c>
      <c r="F249" s="28" t="str">
        <f t="array" ref="F249">INDEX('당번변경'!$A:$E,MATCH(F247,INDEX('당번변경'!$A:$A,),0)+1,5)</f>
        <v>윤신일</v>
      </c>
      <c r="G249" s="43" t="str">
        <f t="array" ref="G249">INDEX('당번변경'!$A:$E,MATCH(G247,INDEX('당번변경'!$A:$A,),0)+1,5)</f>
        <v>김채연</v>
      </c>
      <c r="H249" s="29"/>
      <c r="I249" s="42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6.5" hidden="1" customHeight="1">
      <c r="A250" s="60" t="s">
        <v>144</v>
      </c>
      <c r="B250" s="27"/>
      <c r="C250" s="61" t="s">
        <v>10</v>
      </c>
      <c r="D250" s="61" t="s">
        <v>10</v>
      </c>
      <c r="E250" s="61" t="s">
        <v>6</v>
      </c>
      <c r="F250" s="61" t="s">
        <v>6</v>
      </c>
      <c r="G250" s="61" t="s">
        <v>1</v>
      </c>
      <c r="H250" s="29"/>
      <c r="I250" s="42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6.5" hidden="1" customHeight="1">
      <c r="A251" s="23" t="s">
        <v>2</v>
      </c>
      <c r="B251" s="24">
        <f t="shared" ref="B251:H251" si="31">B247+7</f>
        <v>44185</v>
      </c>
      <c r="C251" s="24">
        <f t="shared" si="31"/>
        <v>44186</v>
      </c>
      <c r="D251" s="24">
        <f t="shared" si="31"/>
        <v>44187</v>
      </c>
      <c r="E251" s="24">
        <f t="shared" si="31"/>
        <v>44188</v>
      </c>
      <c r="F251" s="24">
        <f t="shared" si="31"/>
        <v>44189</v>
      </c>
      <c r="G251" s="24">
        <f t="shared" si="31"/>
        <v>44190</v>
      </c>
      <c r="H251" s="25">
        <f t="shared" si="31"/>
        <v>44191</v>
      </c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6.5" hidden="1" customHeight="1">
      <c r="A252" s="26" t="s">
        <v>3</v>
      </c>
      <c r="B252" s="27"/>
      <c r="C252" s="28" t="str">
        <f t="array" ref="C252">INDEX('당번변경'!$A:$E,MATCH(C251,INDEX('당번변경'!$A:$A,),0),5)</f>
        <v>김인규</v>
      </c>
      <c r="D252" s="28" t="str">
        <f t="array" ref="D252">INDEX('당번변경'!$A:$E,MATCH(D251,INDEX('당번변경'!$A:$A,),0),5)</f>
        <v>김채연</v>
      </c>
      <c r="E252" s="36" t="str">
        <f t="array" ref="E252">INDEX('당번변경'!$A:$E,MATCH(E251,INDEX('당번변경'!$A:$A,),0),5)</f>
        <v>윤신일</v>
      </c>
      <c r="F252" s="37" t="str">
        <f t="array" ref="F252">INDEX('당번변경'!$A:$E,MATCH(F251,INDEX('당번변경'!$A:$A,),0),5)</f>
        <v>민문기</v>
      </c>
      <c r="G252" s="37" t="str">
        <f t="array" ref="G252">INDEX('당번변경'!$A:$E,MATCH(G251,INDEX('당번변경'!$A:$A,),0),5)</f>
        <v>[휴]MAS</v>
      </c>
      <c r="H252" s="50"/>
      <c r="I252" s="51" t="s">
        <v>145</v>
      </c>
      <c r="J252" s="51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6.5" hidden="1" customHeight="1">
      <c r="A253" s="26" t="s">
        <v>13</v>
      </c>
      <c r="B253" s="27"/>
      <c r="C253" s="28" t="str">
        <f t="array" ref="C253">INDEX('당번변경'!$A:$E,MATCH(C251,INDEX('당번변경'!$A:$A,),0)+1,5)</f>
        <v>김채연</v>
      </c>
      <c r="D253" s="28" t="str">
        <f t="array" ref="D253">INDEX('당번변경'!$A:$E,MATCH(D251,INDEX('당번변경'!$A:$A,),0)+1,5)</f>
        <v>신명진</v>
      </c>
      <c r="E253" s="43" t="str">
        <f t="array" ref="E253">INDEX('당번변경'!$A:$E,MATCH(E251,INDEX('당번변경'!$A:$A,),0)+1,5)</f>
        <v>이화용</v>
      </c>
      <c r="F253" s="28" t="str">
        <f t="array" ref="F253">INDEX('당번변경'!$A:$E,MATCH(F251,INDEX('당번변경'!$A:$A,),0)+1,5)</f>
        <v>신명진</v>
      </c>
      <c r="G253" s="43" t="str">
        <f t="array" ref="G253">INDEX('당번변경'!$A:$E,MATCH(G251,INDEX('당번변경'!$A:$A,),0)+1,5)</f>
        <v>[휴]MAS</v>
      </c>
      <c r="H253" s="29"/>
      <c r="I253" s="42" t="s">
        <v>146</v>
      </c>
      <c r="J253" s="42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6.5" hidden="1" customHeight="1">
      <c r="A254" s="60" t="s">
        <v>144</v>
      </c>
      <c r="B254" s="27"/>
      <c r="C254" s="61" t="s">
        <v>1</v>
      </c>
      <c r="D254" s="61" t="s">
        <v>11</v>
      </c>
      <c r="E254" s="61" t="s">
        <v>11</v>
      </c>
      <c r="F254" s="61" t="s">
        <v>147</v>
      </c>
      <c r="G254" s="28"/>
      <c r="H254" s="29"/>
      <c r="I254" s="42"/>
      <c r="J254" s="42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6.5" hidden="1" customHeight="1">
      <c r="A255" s="23" t="s">
        <v>2</v>
      </c>
      <c r="B255" s="24">
        <f t="shared" ref="B255:H255" si="32">B251+7</f>
        <v>44192</v>
      </c>
      <c r="C255" s="24">
        <f t="shared" si="32"/>
        <v>44193</v>
      </c>
      <c r="D255" s="24">
        <f t="shared" si="32"/>
        <v>44194</v>
      </c>
      <c r="E255" s="24">
        <f t="shared" si="32"/>
        <v>44195</v>
      </c>
      <c r="F255" s="24">
        <f t="shared" si="32"/>
        <v>44196</v>
      </c>
      <c r="G255" s="24">
        <f t="shared" si="32"/>
        <v>44197</v>
      </c>
      <c r="H255" s="25">
        <f t="shared" si="32"/>
        <v>44198</v>
      </c>
      <c r="I255" s="42"/>
      <c r="J255" s="42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6.5" hidden="1" customHeight="1">
      <c r="A256" s="26" t="s">
        <v>3</v>
      </c>
      <c r="B256" s="27"/>
      <c r="C256" s="28" t="str">
        <f t="array" ref="C256">INDEX('당번변경'!$A:$E,MATCH(C255,INDEX('당번변경'!$A:$A,),0),5)</f>
        <v>배태훈</v>
      </c>
      <c r="D256" s="28" t="str">
        <f t="array" ref="D256">INDEX('당번변경'!$A:$E,MATCH(D255,INDEX('당번변경'!$A:$A,),0),5)</f>
        <v>김채연</v>
      </c>
      <c r="E256" s="36" t="str">
        <f t="array" ref="E256">INDEX('당번변경'!$A:$E,MATCH(E255,INDEX('당번변경'!$A:$A,),0),5)</f>
        <v>김채연</v>
      </c>
      <c r="F256" s="37" t="str">
        <f t="array" ref="F256">INDEX('당번변경'!$A:$E,MATCH(F255,INDEX('당번변경'!$A:$A,),0),5)</f>
        <v>[휴]휴장일</v>
      </c>
      <c r="G256" s="37" t="str">
        <f t="array" ref="G256">INDEX('당번변경'!$A:$E,MATCH(G255,INDEX('당번변경'!$A:$A,),0),5)</f>
        <v>[휴]새해</v>
      </c>
      <c r="H256" s="50"/>
      <c r="I256" s="51" t="s">
        <v>148</v>
      </c>
      <c r="J256" s="51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6.5" hidden="1" customHeight="1">
      <c r="A257" s="26" t="s">
        <v>13</v>
      </c>
      <c r="B257" s="27"/>
      <c r="C257" s="28" t="str">
        <f t="array" ref="C257">INDEX('당번변경'!$A:$E,MATCH(C255,INDEX('당번변경'!$A:$A,),0)+1,5)</f>
        <v>김인규</v>
      </c>
      <c r="D257" s="28" t="str">
        <f t="array" ref="D257">INDEX('당번변경'!$A:$E,MATCH(D255,INDEX('당번변경'!$A:$A,),0)+1,5)</f>
        <v>배태훈</v>
      </c>
      <c r="E257" s="43" t="str">
        <f t="array" ref="E257">INDEX('당번변경'!$A:$E,MATCH(E255,INDEX('당번변경'!$A:$A,),0)+1,5)</f>
        <v>#ERROR!</v>
      </c>
      <c r="F257" s="28" t="str">
        <f t="array" ref="F257">INDEX('당번변경'!$A:$E,MATCH(F255,INDEX('당번변경'!$A:$A,),0)+1,5)</f>
        <v>[휴]휴장일</v>
      </c>
      <c r="G257" s="43" t="str">
        <f t="array" ref="G257">INDEX('당번변경'!$A:$E,MATCH(G255,INDEX('당번변경'!$A:$A,),0)+1,5)</f>
        <v>[휴]새해</v>
      </c>
      <c r="H257" s="29"/>
      <c r="I257" s="42" t="s">
        <v>149</v>
      </c>
      <c r="J257" s="42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6.5" hidden="1" customHeight="1">
      <c r="A258" s="60" t="s">
        <v>144</v>
      </c>
      <c r="B258" s="27"/>
      <c r="C258" s="61" t="s">
        <v>147</v>
      </c>
      <c r="D258" s="61" t="s">
        <v>10</v>
      </c>
      <c r="E258" s="61" t="s">
        <v>49</v>
      </c>
      <c r="F258" s="61" t="s">
        <v>49</v>
      </c>
      <c r="G258" s="28"/>
      <c r="H258" s="29"/>
      <c r="I258" s="42"/>
      <c r="J258" s="42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6.5" hidden="1" customHeight="1">
      <c r="A259" s="23" t="s">
        <v>2</v>
      </c>
      <c r="B259" s="24">
        <f t="shared" ref="B259:H259" si="33">B255+7</f>
        <v>44199</v>
      </c>
      <c r="C259" s="24">
        <f t="shared" si="33"/>
        <v>44200</v>
      </c>
      <c r="D259" s="24">
        <f t="shared" si="33"/>
        <v>44201</v>
      </c>
      <c r="E259" s="24">
        <f t="shared" si="33"/>
        <v>44202</v>
      </c>
      <c r="F259" s="24">
        <f t="shared" si="33"/>
        <v>44203</v>
      </c>
      <c r="G259" s="24">
        <f t="shared" si="33"/>
        <v>44204</v>
      </c>
      <c r="H259" s="25">
        <f t="shared" si="33"/>
        <v>44205</v>
      </c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6.5" hidden="1" customHeight="1">
      <c r="A260" s="26" t="s">
        <v>3</v>
      </c>
      <c r="B260" s="27"/>
      <c r="C260" s="28" t="str">
        <f t="array" ref="C260">INDEX('당번변경'!$A:$E,MATCH(C259,INDEX('당번변경'!$A:$A,),0),5)</f>
        <v>최혜원</v>
      </c>
      <c r="D260" s="28" t="str">
        <f t="array" ref="D260">INDEX('당번변경'!$A:$E,MATCH(D259,INDEX('당번변경'!$A:$A,),0),5)</f>
        <v>이화용</v>
      </c>
      <c r="E260" s="62" t="str">
        <f t="array" ref="E260">INDEX('당번변경'!$A:$E,MATCH(E259,INDEX('당번변경'!$A:$A,),0),5)</f>
        <v>김채연</v>
      </c>
      <c r="F260" s="37" t="str">
        <f t="array" ref="F260">INDEX('당번변경'!$A:$E,MATCH(F259,INDEX('당번변경'!$A:$A,),0),5)</f>
        <v>윤신일</v>
      </c>
      <c r="G260" s="37" t="str">
        <f t="array" ref="G260">INDEX('당번변경'!$A:$E,MATCH(G259,INDEX('당번변경'!$A:$A,),0),5)</f>
        <v>신명진</v>
      </c>
      <c r="H260" s="53" t="s">
        <v>150</v>
      </c>
      <c r="I260" s="42" t="s">
        <v>151</v>
      </c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6.5" hidden="1" customHeight="1">
      <c r="A261" s="26" t="s">
        <v>13</v>
      </c>
      <c r="B261" s="27"/>
      <c r="C261" s="28" t="str">
        <f t="array" ref="C261">INDEX('당번변경'!$A:$E,MATCH(C259,INDEX('당번변경'!$A:$A,),0)+1,5)</f>
        <v>윤신일</v>
      </c>
      <c r="D261" s="28" t="str">
        <f t="array" ref="D261">INDEX('당번변경'!$A:$E,MATCH(D259,INDEX('당번변경'!$A:$A,),0)+1,5)</f>
        <v>신명진</v>
      </c>
      <c r="E261" s="43" t="str">
        <f t="array" ref="E261">INDEX('당번변경'!$A:$E,MATCH(E259,INDEX('당번변경'!$A:$A,),0)+1,5)</f>
        <v>김인규</v>
      </c>
      <c r="F261" s="28" t="str">
        <f t="array" ref="F261">INDEX('당번변경'!$A:$E,MATCH(F259,INDEX('당번변경'!$A:$A,),0)+1,5)</f>
        <v>이화용</v>
      </c>
      <c r="G261" s="43" t="str">
        <f t="array" ref="G261">INDEX('당번변경'!$A:$E,MATCH(G259,INDEX('당번변경'!$A:$A,),0)+1,5)</f>
        <v>이승철</v>
      </c>
      <c r="H261" s="29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6.5" hidden="1" customHeight="1">
      <c r="A262" s="60" t="s">
        <v>144</v>
      </c>
      <c r="B262" s="27"/>
      <c r="C262" s="61" t="s">
        <v>6</v>
      </c>
      <c r="D262" s="61" t="s">
        <v>1</v>
      </c>
      <c r="E262" s="61" t="s">
        <v>1</v>
      </c>
      <c r="F262" s="61" t="s">
        <v>11</v>
      </c>
      <c r="G262" s="61" t="s">
        <v>11</v>
      </c>
      <c r="H262" s="29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hidden="1" customHeight="1">
      <c r="A263" s="23" t="s">
        <v>2</v>
      </c>
      <c r="B263" s="24">
        <f t="shared" ref="B263:H263" si="34">B259+7</f>
        <v>44206</v>
      </c>
      <c r="C263" s="24">
        <f t="shared" si="34"/>
        <v>44207</v>
      </c>
      <c r="D263" s="24">
        <f t="shared" si="34"/>
        <v>44208</v>
      </c>
      <c r="E263" s="24">
        <f t="shared" si="34"/>
        <v>44209</v>
      </c>
      <c r="F263" s="24">
        <f t="shared" si="34"/>
        <v>44210</v>
      </c>
      <c r="G263" s="24">
        <f t="shared" si="34"/>
        <v>44211</v>
      </c>
      <c r="H263" s="25">
        <f t="shared" si="34"/>
        <v>44212</v>
      </c>
    </row>
    <row r="264" ht="15.75" hidden="1" customHeight="1">
      <c r="A264" s="26" t="s">
        <v>3</v>
      </c>
      <c r="B264" s="27"/>
      <c r="C264" s="28" t="str">
        <f t="array" ref="C264">INDEX('당번변경'!$A:$E,MATCH(C263,INDEX('당번변경'!$A:$A,),0),5)</f>
        <v>박일</v>
      </c>
      <c r="D264" s="28" t="str">
        <f t="array" ref="D264">INDEX('당번변경'!$A:$E,MATCH(D263,INDEX('당번변경'!$A:$A,),0),5)</f>
        <v>최혜원</v>
      </c>
      <c r="E264" s="36" t="str">
        <f t="array" ref="E264">INDEX('당번변경'!$A:$E,MATCH(E263,INDEX('당번변경'!$A:$A,),0),5)</f>
        <v>배태훈</v>
      </c>
      <c r="F264" s="37" t="str">
        <f t="array" ref="F264">INDEX('당번변경'!$A:$E,MATCH(F263,INDEX('당번변경'!$A:$A,),0),5)</f>
        <v>배태훈</v>
      </c>
      <c r="G264" s="37" t="str">
        <f t="array" ref="G264">INDEX('당번변경'!$A:$E,MATCH(G263,INDEX('당번변경'!$A:$A,),0),5)</f>
        <v>윤신일</v>
      </c>
      <c r="H264" s="53" t="s">
        <v>152</v>
      </c>
      <c r="I264" s="5" t="s">
        <v>153</v>
      </c>
    </row>
    <row r="265" ht="15.75" hidden="1" customHeight="1">
      <c r="A265" s="26" t="s">
        <v>13</v>
      </c>
      <c r="B265" s="27"/>
      <c r="C265" s="28" t="str">
        <f t="array" ref="C265">INDEX('당번변경'!$A:$E,MATCH(C263,INDEX('당번변경'!$A:$A,),0)+1,5)</f>
        <v>김채연</v>
      </c>
      <c r="D265" s="28" t="str">
        <f t="array" ref="D265">INDEX('당번변경'!$A:$E,MATCH(D263,INDEX('당번변경'!$A:$A,),0)+1,5)</f>
        <v>신명진</v>
      </c>
      <c r="E265" s="43" t="str">
        <f t="array" ref="E265">INDEX('당번변경'!$A:$E,MATCH(E263,INDEX('당번변경'!$A:$A,),0)+1,5)</f>
        <v>윤신일</v>
      </c>
      <c r="F265" s="28" t="str">
        <f t="array" ref="F265">INDEX('당번변경'!$A:$E,MATCH(F263,INDEX('당번변경'!$A:$A,),0)+1,5)</f>
        <v>박일</v>
      </c>
      <c r="G265" s="43" t="str">
        <f t="array" ref="G265">INDEX('당번변경'!$A:$E,MATCH(G263,INDEX('당번변경'!$A:$A,),0)+1,5)</f>
        <v>최혜원</v>
      </c>
      <c r="H265" s="29"/>
    </row>
    <row r="266" ht="15.75" hidden="1" customHeight="1">
      <c r="A266" s="63" t="s">
        <v>144</v>
      </c>
      <c r="B266" s="57"/>
      <c r="C266" s="64" t="s">
        <v>154</v>
      </c>
      <c r="D266" s="64" t="s">
        <v>9</v>
      </c>
      <c r="E266" s="64" t="s">
        <v>155</v>
      </c>
      <c r="F266" s="64" t="s">
        <v>155</v>
      </c>
      <c r="G266" s="64" t="s">
        <v>155</v>
      </c>
      <c r="H266" s="58"/>
    </row>
    <row r="267" ht="15.75" hidden="1" customHeight="1">
      <c r="A267" s="23" t="s">
        <v>2</v>
      </c>
      <c r="B267" s="24">
        <f t="shared" ref="B267:H267" si="35">B263+7</f>
        <v>44213</v>
      </c>
      <c r="C267" s="24">
        <f t="shared" si="35"/>
        <v>44214</v>
      </c>
      <c r="D267" s="24">
        <f t="shared" si="35"/>
        <v>44215</v>
      </c>
      <c r="E267" s="24">
        <f t="shared" si="35"/>
        <v>44216</v>
      </c>
      <c r="F267" s="24">
        <f t="shared" si="35"/>
        <v>44217</v>
      </c>
      <c r="G267" s="24">
        <f t="shared" si="35"/>
        <v>44218</v>
      </c>
      <c r="H267" s="25">
        <f t="shared" si="35"/>
        <v>44219</v>
      </c>
    </row>
    <row r="268" ht="15.75" hidden="1" customHeight="1">
      <c r="A268" s="26" t="s">
        <v>3</v>
      </c>
      <c r="B268" s="27"/>
      <c r="C268" s="28" t="str">
        <f t="array" ref="C268">INDEX('당번변경'!$A:$E,MATCH(C267,INDEX('당번변경'!$A:$A,),0),5)</f>
        <v>이화용</v>
      </c>
      <c r="D268" s="28" t="str">
        <f t="array" ref="D268">INDEX('당번변경'!$A:$E,MATCH(D267,INDEX('당번변경'!$A:$A,),0),5)</f>
        <v>신명진</v>
      </c>
      <c r="E268" s="36" t="str">
        <f t="array" ref="E268">INDEX('당번변경'!$A:$E,MATCH(E267,INDEX('당번변경'!$A:$A,),0),5)</f>
        <v>최혜원</v>
      </c>
      <c r="F268" s="37" t="str">
        <f t="array" ref="F268">INDEX('당번변경'!$A:$E,MATCH(F267,INDEX('당번변경'!$A:$A,),0),5)</f>
        <v>윤신일</v>
      </c>
      <c r="G268" s="37" t="str">
        <f t="array" ref="G268">INDEX('당번변경'!$A:$E,MATCH(G267,INDEX('당번변경'!$A:$A,),0),5)</f>
        <v>배태훈</v>
      </c>
      <c r="H268" s="50"/>
      <c r="I268" s="5" t="s">
        <v>156</v>
      </c>
    </row>
    <row r="269" ht="15.75" hidden="1" customHeight="1">
      <c r="A269" s="26" t="s">
        <v>13</v>
      </c>
      <c r="B269" s="27"/>
      <c r="C269" s="28" t="str">
        <f t="array" ref="C269">INDEX('당번변경'!$A:$E,MATCH(C267,INDEX('당번변경'!$A:$A,),0)+1,5)</f>
        <v>윤신일</v>
      </c>
      <c r="D269" s="28" t="str">
        <f t="array" ref="D269">INDEX('당번변경'!$A:$E,MATCH(D267,INDEX('당번변경'!$A:$A,),0)+1,5)</f>
        <v>김채연</v>
      </c>
      <c r="E269" s="43" t="str">
        <f t="array" ref="E269">INDEX('당번변경'!$A:$E,MATCH(E267,INDEX('당번변경'!$A:$A,),0)+1,5)</f>
        <v>신명진</v>
      </c>
      <c r="F269" s="28" t="str">
        <f t="array" ref="F269">INDEX('당번변경'!$A:$E,MATCH(F267,INDEX('당번변경'!$A:$A,),0)+1,5)</f>
        <v>김인규</v>
      </c>
      <c r="G269" s="43" t="str">
        <f t="array" ref="G269">INDEX('당번변경'!$A:$E,MATCH(G267,INDEX('당번변경'!$A:$A,),0)+1,5)</f>
        <v>박일</v>
      </c>
      <c r="H269" s="29"/>
    </row>
    <row r="270" ht="15.75" hidden="1" customHeight="1">
      <c r="A270" s="60" t="s">
        <v>144</v>
      </c>
      <c r="B270" s="27"/>
      <c r="C270" s="61" t="s">
        <v>11</v>
      </c>
      <c r="D270" s="61" t="s">
        <v>1</v>
      </c>
      <c r="E270" s="61" t="s">
        <v>1</v>
      </c>
      <c r="F270" s="61" t="s">
        <v>6</v>
      </c>
      <c r="G270" s="61" t="s">
        <v>11</v>
      </c>
      <c r="H270" s="29"/>
    </row>
    <row r="271" ht="15.75" hidden="1" customHeight="1">
      <c r="A271" s="23" t="s">
        <v>2</v>
      </c>
      <c r="B271" s="24">
        <f t="shared" ref="B271:H271" si="36">B267+7</f>
        <v>44220</v>
      </c>
      <c r="C271" s="24">
        <f t="shared" si="36"/>
        <v>44221</v>
      </c>
      <c r="D271" s="24">
        <f t="shared" si="36"/>
        <v>44222</v>
      </c>
      <c r="E271" s="24">
        <f t="shared" si="36"/>
        <v>44223</v>
      </c>
      <c r="F271" s="24">
        <f t="shared" si="36"/>
        <v>44224</v>
      </c>
      <c r="G271" s="24">
        <f t="shared" si="36"/>
        <v>44225</v>
      </c>
      <c r="H271" s="25">
        <f t="shared" si="36"/>
        <v>44226</v>
      </c>
    </row>
    <row r="272" ht="15.75" hidden="1" customHeight="1">
      <c r="A272" s="26" t="s">
        <v>3</v>
      </c>
      <c r="B272" s="27"/>
      <c r="C272" s="28" t="str">
        <f t="array" ref="C272">INDEX('당번변경'!$A:$E,MATCH(C271,INDEX('당번변경'!$A:$A,),0),5)</f>
        <v>배태훈</v>
      </c>
      <c r="D272" s="28" t="str">
        <f t="array" ref="D272">INDEX('당번변경'!$A:$E,MATCH(D271,INDEX('당번변경'!$A:$A,),0),5)</f>
        <v>이화용</v>
      </c>
      <c r="E272" s="36" t="str">
        <f t="array" ref="E272">INDEX('당번변경'!$A:$E,MATCH(E271,INDEX('당번변경'!$A:$A,),0),5)</f>
        <v>신명진</v>
      </c>
      <c r="F272" s="37" t="str">
        <f t="array" ref="F272">INDEX('당번변경'!$A:$E,MATCH(F271,INDEX('당번변경'!$A:$A,),0),5)</f>
        <v>최혜원</v>
      </c>
      <c r="G272" s="37" t="str">
        <f t="array" ref="G272">INDEX('당번변경'!$A:$E,MATCH(G271,INDEX('당번변경'!$A:$A,),0),5)</f>
        <v>이승철</v>
      </c>
      <c r="H272" s="50"/>
      <c r="I272" s="5" t="s">
        <v>157</v>
      </c>
    </row>
    <row r="273" ht="15.75" hidden="1" customHeight="1">
      <c r="A273" s="26" t="s">
        <v>13</v>
      </c>
      <c r="B273" s="27"/>
      <c r="C273" s="28" t="str">
        <f t="array" ref="C273">INDEX('당번변경'!$A:$E,MATCH(C271,INDEX('당번변경'!$A:$A,),0)+1,5)</f>
        <v>최혜원</v>
      </c>
      <c r="D273" s="28" t="str">
        <f t="array" ref="D273">INDEX('당번변경'!$A:$E,MATCH(D271,INDEX('당번변경'!$A:$A,),0)+1,5)</f>
        <v>배태훈 </v>
      </c>
      <c r="E273" s="43" t="str">
        <f t="array" ref="E273">INDEX('당번변경'!$A:$E,MATCH(E271,INDEX('당번변경'!$A:$A,),0)+1,5)</f>
        <v>김채연</v>
      </c>
      <c r="F273" s="28" t="str">
        <f t="array" ref="F273">INDEX('당번변경'!$A:$E,MATCH(F271,INDEX('당번변경'!$A:$A,),0)+1,5)</f>
        <v>배태훈</v>
      </c>
      <c r="G273" s="43" t="str">
        <f t="array" ref="G273">INDEX('당번변경'!$A:$E,MATCH(G271,INDEX('당번변경'!$A:$A,),0)+1,5)</f>
        <v>윤신일</v>
      </c>
      <c r="H273" s="29"/>
    </row>
    <row r="274" ht="15.75" hidden="1" customHeight="1">
      <c r="A274" s="60" t="s">
        <v>144</v>
      </c>
      <c r="B274" s="27"/>
      <c r="C274" s="61" t="s">
        <v>147</v>
      </c>
      <c r="D274" s="61" t="s">
        <v>147</v>
      </c>
      <c r="E274" s="61" t="s">
        <v>10</v>
      </c>
      <c r="F274" s="61" t="s">
        <v>10</v>
      </c>
      <c r="G274" s="61" t="s">
        <v>6</v>
      </c>
      <c r="H274" s="29"/>
    </row>
    <row r="275" ht="15.75" hidden="1" customHeight="1">
      <c r="A275" s="23" t="s">
        <v>2</v>
      </c>
      <c r="B275" s="24">
        <f t="shared" ref="B275:H275" si="37">B271+7</f>
        <v>44227</v>
      </c>
      <c r="C275" s="24">
        <f t="shared" si="37"/>
        <v>44228</v>
      </c>
      <c r="D275" s="24">
        <f t="shared" si="37"/>
        <v>44229</v>
      </c>
      <c r="E275" s="24">
        <f t="shared" si="37"/>
        <v>44230</v>
      </c>
      <c r="F275" s="24">
        <f t="shared" si="37"/>
        <v>44231</v>
      </c>
      <c r="G275" s="24">
        <f t="shared" si="37"/>
        <v>44232</v>
      </c>
      <c r="H275" s="25">
        <f t="shared" si="37"/>
        <v>44233</v>
      </c>
    </row>
    <row r="276" ht="15.75" hidden="1" customHeight="1">
      <c r="A276" s="26" t="s">
        <v>3</v>
      </c>
      <c r="B276" s="27"/>
      <c r="C276" s="28" t="str">
        <f t="array" ref="C276">INDEX('당번변경'!$A:$E,MATCH(C275,INDEX('당번변경'!$A:$A,),0),5)</f>
        <v>김채연</v>
      </c>
      <c r="D276" s="28" t="str">
        <f t="array" ref="D276">INDEX('당번변경'!$A:$E,MATCH(D275,INDEX('당번변경'!$A:$A,),0),5)</f>
        <v>이화용</v>
      </c>
      <c r="E276" s="36" t="str">
        <f t="array" ref="E276">INDEX('당번변경'!$A:$E,MATCH(E275,INDEX('당번변경'!$A:$A,),0),5)</f>
        <v>김인규</v>
      </c>
      <c r="F276" s="37" t="str">
        <f t="array" ref="F276">INDEX('당번변경'!$A:$E,MATCH(F275,INDEX('당번변경'!$A:$A,),0),5)</f>
        <v>윤신일</v>
      </c>
      <c r="G276" s="37" t="str">
        <f t="array" ref="G276">INDEX('당번변경'!$A:$E,MATCH(G275,INDEX('당번변경'!$A:$A,),0),5)</f>
        <v>신명진</v>
      </c>
      <c r="H276" s="50"/>
      <c r="I276" s="5" t="s">
        <v>158</v>
      </c>
      <c r="J276" s="65" t="s">
        <v>159</v>
      </c>
    </row>
    <row r="277" ht="15.75" hidden="1" customHeight="1">
      <c r="A277" s="26" t="s">
        <v>13</v>
      </c>
      <c r="B277" s="27"/>
      <c r="C277" s="28" t="str">
        <f t="array" ref="C277">INDEX('당번변경'!$A:$E,MATCH(C275,INDEX('당번변경'!$A:$A,),0)+1,5)</f>
        <v>박일</v>
      </c>
      <c r="D277" s="28" t="str">
        <f t="array" ref="D277">INDEX('당번변경'!$A:$E,MATCH(D275,INDEX('당번변경'!$A:$A,),0)+1,5)</f>
        <v>최혜원</v>
      </c>
      <c r="E277" s="43" t="str">
        <f t="array" ref="E277">INDEX('당번변경'!$A:$E,MATCH(E275,INDEX('당번변경'!$A:$A,),0)+1,5)</f>
        <v>이승철</v>
      </c>
      <c r="F277" s="28" t="str">
        <f t="array" ref="F277">INDEX('당번변경'!$A:$E,MATCH(F275,INDEX('당번변경'!$A:$A,),0)+1,5)</f>
        <v>배태훈</v>
      </c>
      <c r="G277" s="43" t="str">
        <f t="array" ref="G277">INDEX('당번변경'!$A:$E,MATCH(G275,INDEX('당번변경'!$A:$A,),0)+1,5)</f>
        <v>윤신일</v>
      </c>
      <c r="H277" s="29"/>
      <c r="I277" s="5" t="s">
        <v>160</v>
      </c>
    </row>
    <row r="278" ht="15.75" hidden="1" customHeight="1">
      <c r="A278" s="60" t="s">
        <v>144</v>
      </c>
      <c r="B278" s="27"/>
      <c r="C278" s="61" t="s">
        <v>6</v>
      </c>
      <c r="D278" s="61" t="s">
        <v>1</v>
      </c>
      <c r="E278" s="61" t="s">
        <v>1</v>
      </c>
      <c r="F278" s="61" t="s">
        <v>161</v>
      </c>
      <c r="G278" s="61" t="s">
        <v>161</v>
      </c>
      <c r="H278" s="29"/>
    </row>
    <row r="279" ht="15.75" hidden="1" customHeight="1">
      <c r="A279" s="23" t="s">
        <v>2</v>
      </c>
      <c r="B279" s="24">
        <f t="shared" ref="B279:H279" si="38">B275+7</f>
        <v>44234</v>
      </c>
      <c r="C279" s="24">
        <f t="shared" si="38"/>
        <v>44235</v>
      </c>
      <c r="D279" s="24">
        <f t="shared" si="38"/>
        <v>44236</v>
      </c>
      <c r="E279" s="24">
        <f t="shared" si="38"/>
        <v>44237</v>
      </c>
      <c r="F279" s="24">
        <f t="shared" si="38"/>
        <v>44238</v>
      </c>
      <c r="G279" s="24">
        <f t="shared" si="38"/>
        <v>44239</v>
      </c>
      <c r="H279" s="25">
        <f t="shared" si="38"/>
        <v>44240</v>
      </c>
    </row>
    <row r="280" ht="15.75" hidden="1" customHeight="1">
      <c r="A280" s="26" t="s">
        <v>3</v>
      </c>
      <c r="B280" s="27"/>
      <c r="C280" s="28" t="str">
        <f t="array" ref="C280">INDEX('당번변경'!$A:$E,MATCH(C279,INDEX('당번변경'!$A:$A,),0),5)</f>
        <v>김인규</v>
      </c>
      <c r="D280" s="28" t="str">
        <f t="array" ref="D280">INDEX('당번변경'!$A:$E,MATCH(D279,INDEX('당번변경'!$A:$A,),0),5)</f>
        <v>신명진</v>
      </c>
      <c r="E280" s="36" t="str">
        <f t="array" ref="E280">INDEX('당번변경'!$A:$E,MATCH(E279,INDEX('당번변경'!$A:$A,),0),5)</f>
        <v>윤신일</v>
      </c>
      <c r="F280" s="37" t="str">
        <f t="array" ref="F280">INDEX('당번변경'!$A:$E,MATCH(F279,INDEX('당번변경'!$A:$A,),0),5)</f>
        <v>[휴]설날</v>
      </c>
      <c r="G280" s="37" t="str">
        <f t="array" ref="G280">INDEX('당번변경'!$A:$E,MATCH(G279,INDEX('당번변경'!$A:$A,),0),5)</f>
        <v>[휴]설날</v>
      </c>
      <c r="H280" s="50"/>
      <c r="I280" s="5" t="s">
        <v>162</v>
      </c>
    </row>
    <row r="281" ht="15.75" hidden="1" customHeight="1">
      <c r="A281" s="26" t="s">
        <v>13</v>
      </c>
      <c r="B281" s="27"/>
      <c r="C281" s="28" t="str">
        <f t="array" ref="C281">INDEX('당번변경'!$A:$E,MATCH(C279,INDEX('당번변경'!$A:$A,),0)+1,5)</f>
        <v>신명진</v>
      </c>
      <c r="D281" s="28" t="str">
        <f t="array" ref="D281">INDEX('당번변경'!$A:$E,MATCH(D279,INDEX('당번변경'!$A:$A,),0)+1,5)</f>
        <v>박일</v>
      </c>
      <c r="E281" s="43" t="str">
        <f t="array" ref="E281">INDEX('당번변경'!$A:$E,MATCH(E279,INDEX('당번변경'!$A:$A,),0)+1,5)</f>
        <v>최혜원</v>
      </c>
      <c r="F281" s="28" t="str">
        <f t="array" ref="F281">INDEX('당번변경'!$A:$E,MATCH(F279,INDEX('당번변경'!$A:$A,),0)+1,5)</f>
        <v>[휴]설날</v>
      </c>
      <c r="G281" s="43" t="str">
        <f t="array" ref="G281">INDEX('당번변경'!$A:$E,MATCH(G279,INDEX('당번변경'!$A:$A,),0)+1,5)</f>
        <v>[휴]설날</v>
      </c>
      <c r="H281" s="29"/>
      <c r="I281" s="5" t="s">
        <v>134</v>
      </c>
      <c r="J281" s="5"/>
    </row>
    <row r="282" ht="15.75" hidden="1" customHeight="1">
      <c r="A282" s="60" t="s">
        <v>144</v>
      </c>
      <c r="B282" s="27"/>
      <c r="C282" s="61" t="s">
        <v>147</v>
      </c>
      <c r="D282" s="61" t="s">
        <v>147</v>
      </c>
      <c r="E282" s="61" t="s">
        <v>10</v>
      </c>
      <c r="F282" s="28"/>
      <c r="G282" s="28"/>
      <c r="H282" s="29"/>
    </row>
    <row r="283" ht="15.75" hidden="1" customHeight="1">
      <c r="A283" s="23" t="s">
        <v>2</v>
      </c>
      <c r="B283" s="24">
        <f t="shared" ref="B283:H283" si="39">B279+7</f>
        <v>44241</v>
      </c>
      <c r="C283" s="24">
        <f t="shared" si="39"/>
        <v>44242</v>
      </c>
      <c r="D283" s="24">
        <f t="shared" si="39"/>
        <v>44243</v>
      </c>
      <c r="E283" s="24">
        <f t="shared" si="39"/>
        <v>44244</v>
      </c>
      <c r="F283" s="24">
        <f t="shared" si="39"/>
        <v>44245</v>
      </c>
      <c r="G283" s="24">
        <f t="shared" si="39"/>
        <v>44246</v>
      </c>
      <c r="H283" s="25">
        <f t="shared" si="39"/>
        <v>44247</v>
      </c>
    </row>
    <row r="284" ht="15.75" hidden="1" customHeight="1">
      <c r="A284" s="26" t="s">
        <v>3</v>
      </c>
      <c r="B284" s="27"/>
      <c r="C284" s="28" t="str">
        <f t="array" ref="C284">INDEX('당번변경'!$A:$E,MATCH(C283,INDEX('당번변경'!$A:$A,),0),5)</f>
        <v>배태훈</v>
      </c>
      <c r="D284" s="28" t="str">
        <f t="array" ref="D284">INDEX('당번변경'!$A:$E,MATCH(D283,INDEX('당번변경'!$A:$A,),0),5)</f>
        <v>김채연</v>
      </c>
      <c r="E284" s="36" t="str">
        <f t="array" ref="E284">INDEX('당번변경'!$A:$E,MATCH(E283,INDEX('당번변경'!$A:$A,),0),5)</f>
        <v>이화용</v>
      </c>
      <c r="F284" s="37" t="str">
        <f t="array" ref="F284">INDEX('당번변경'!$A:$E,MATCH(F283,INDEX('당번변경'!$A:$A,),0),5)</f>
        <v>이승철</v>
      </c>
      <c r="G284" s="37" t="str">
        <f t="array" ref="G284">INDEX('당번변경'!$A:$E,MATCH(G283,INDEX('당번변경'!$A:$A,),0),5)</f>
        <v>신명진</v>
      </c>
      <c r="H284" s="50"/>
      <c r="I284" s="5" t="s">
        <v>163</v>
      </c>
      <c r="J284" s="5" t="s">
        <v>164</v>
      </c>
    </row>
    <row r="285" ht="15.75" hidden="1" customHeight="1">
      <c r="A285" s="26" t="s">
        <v>13</v>
      </c>
      <c r="B285" s="27"/>
      <c r="C285" s="28" t="str">
        <f t="array" ref="C285">INDEX('당번변경'!$A:$E,MATCH(C283,INDEX('당번변경'!$A:$A,),0)+1,5)</f>
        <v>이승철</v>
      </c>
      <c r="D285" s="28" t="str">
        <f t="array" ref="D285">INDEX('당번변경'!$A:$E,MATCH(D283,INDEX('당번변경'!$A:$A,),0)+1,5)</f>
        <v>배태훈</v>
      </c>
      <c r="E285" s="43" t="str">
        <f t="array" ref="E285">INDEX('당번변경'!$A:$E,MATCH(E283,INDEX('당번변경'!$A:$A,),0)+1,5)</f>
        <v>윤신일</v>
      </c>
      <c r="F285" s="28" t="str">
        <f t="array" ref="F285">INDEX('당번변경'!$A:$E,MATCH(F283,INDEX('당번변경'!$A:$A,),0)+1,5)</f>
        <v>신명진</v>
      </c>
      <c r="G285" s="43" t="str">
        <f t="array" ref="G285">INDEX('당번변경'!$A:$E,MATCH(G283,INDEX('당번변경'!$A:$A,),0)+1,5)</f>
        <v>박일</v>
      </c>
      <c r="H285" s="29"/>
      <c r="I285" s="5" t="s">
        <v>165</v>
      </c>
    </row>
    <row r="286" ht="15.75" hidden="1" customHeight="1">
      <c r="A286" s="60" t="s">
        <v>144</v>
      </c>
      <c r="B286" s="27"/>
      <c r="C286" s="61" t="s">
        <v>10</v>
      </c>
      <c r="D286" s="61"/>
      <c r="E286" s="61"/>
      <c r="F286" s="61"/>
      <c r="G286" s="61"/>
      <c r="H286" s="29"/>
    </row>
    <row r="287" ht="15.75" hidden="1" customHeight="1">
      <c r="A287" s="23" t="s">
        <v>2</v>
      </c>
      <c r="B287" s="24">
        <f t="shared" ref="B287:H287" si="40">B283+7</f>
        <v>44248</v>
      </c>
      <c r="C287" s="24">
        <f t="shared" si="40"/>
        <v>44249</v>
      </c>
      <c r="D287" s="24">
        <f t="shared" si="40"/>
        <v>44250</v>
      </c>
      <c r="E287" s="24">
        <f t="shared" si="40"/>
        <v>44251</v>
      </c>
      <c r="F287" s="24">
        <f t="shared" si="40"/>
        <v>44252</v>
      </c>
      <c r="G287" s="24">
        <f t="shared" si="40"/>
        <v>44253</v>
      </c>
      <c r="H287" s="25">
        <f t="shared" si="40"/>
        <v>44254</v>
      </c>
    </row>
    <row r="288" ht="15.75" hidden="1" customHeight="1">
      <c r="A288" s="26" t="s">
        <v>3</v>
      </c>
      <c r="B288" s="27"/>
      <c r="C288" s="28" t="str">
        <f t="array" ref="C288">INDEX('당번변경'!$A:$E,MATCH(C287,INDEX('당번변경'!$A:$A,),0),5)</f>
        <v>이화용</v>
      </c>
      <c r="D288" s="28" t="str">
        <f t="array" ref="D288">INDEX('당번변경'!$A:$E,MATCH(D287,INDEX('당번변경'!$A:$A,),0),5)</f>
        <v>배태훈</v>
      </c>
      <c r="E288" s="36" t="str">
        <f t="array" ref="E288">INDEX('당번변경'!$A:$E,MATCH(E287,INDEX('당번변경'!$A:$A,),0),5)</f>
        <v>김인규</v>
      </c>
      <c r="F288" s="37" t="str">
        <f t="array" ref="F288">INDEX('당번변경'!$A:$E,MATCH(F287,INDEX('당번변경'!$A:$A,),0),5)</f>
        <v>윤신일</v>
      </c>
      <c r="G288" s="37" t="str">
        <f t="array" ref="G288">INDEX('당번변경'!$A:$E,MATCH(G287,INDEX('당번변경'!$A:$A,),0),5)</f>
        <v>이승철</v>
      </c>
      <c r="H288" s="50"/>
      <c r="I288" s="5" t="s">
        <v>166</v>
      </c>
    </row>
    <row r="289" ht="15.75" hidden="1" customHeight="1">
      <c r="A289" s="26" t="s">
        <v>13</v>
      </c>
      <c r="B289" s="27"/>
      <c r="C289" s="28" t="str">
        <f t="array" ref="C289">INDEX('당번변경'!$A:$E,MATCH(C287,INDEX('당번변경'!$A:$A,),0)+1,5)</f>
        <v>최혜원</v>
      </c>
      <c r="D289" s="28" t="str">
        <f t="array" ref="D289">INDEX('당번변경'!$A:$E,MATCH(D287,INDEX('당번변경'!$A:$A,),0)+1,5)</f>
        <v>이승철</v>
      </c>
      <c r="E289" s="43" t="str">
        <f t="array" ref="E289">INDEX('당번변경'!$A:$E,MATCH(E287,INDEX('당번변경'!$A:$A,),0)+1,5)</f>
        <v>배태훈</v>
      </c>
      <c r="F289" s="28" t="str">
        <f t="array" ref="F289">INDEX('당번변경'!$A:$E,MATCH(F287,INDEX('당번변경'!$A:$A,),0)+1,5)</f>
        <v>신명진</v>
      </c>
      <c r="G289" s="43" t="str">
        <f t="array" ref="G289">INDEX('당번변경'!$A:$E,MATCH(G287,INDEX('당번변경'!$A:$A,),0)+1,5)</f>
        <v>윤신일</v>
      </c>
      <c r="H289" s="29"/>
      <c r="I289" s="5" t="s">
        <v>167</v>
      </c>
      <c r="J289" s="5" t="s">
        <v>168</v>
      </c>
    </row>
    <row r="290" ht="15.75" hidden="1" customHeight="1">
      <c r="A290" s="60" t="s">
        <v>144</v>
      </c>
      <c r="B290" s="27"/>
      <c r="C290" s="61"/>
      <c r="D290" s="61"/>
      <c r="E290" s="61"/>
      <c r="F290" s="61"/>
      <c r="G290" s="61"/>
      <c r="H290" s="29"/>
    </row>
    <row r="291" ht="15.75" hidden="1" customHeight="1">
      <c r="A291" s="23" t="s">
        <v>2</v>
      </c>
      <c r="B291" s="24">
        <f t="shared" ref="B291:H291" si="41">B287+7</f>
        <v>44255</v>
      </c>
      <c r="C291" s="24">
        <f t="shared" si="41"/>
        <v>44256</v>
      </c>
      <c r="D291" s="24">
        <f t="shared" si="41"/>
        <v>44257</v>
      </c>
      <c r="E291" s="24">
        <f t="shared" si="41"/>
        <v>44258</v>
      </c>
      <c r="F291" s="24">
        <f t="shared" si="41"/>
        <v>44259</v>
      </c>
      <c r="G291" s="24">
        <f t="shared" si="41"/>
        <v>44260</v>
      </c>
      <c r="H291" s="25">
        <f t="shared" si="41"/>
        <v>44261</v>
      </c>
    </row>
    <row r="292" ht="15.75" hidden="1" customHeight="1">
      <c r="A292" s="26" t="s">
        <v>3</v>
      </c>
      <c r="B292" s="27"/>
      <c r="C292" s="28" t="str">
        <f t="array" ref="C292">INDEX('당번변경'!$A:$E,MATCH(C291,INDEX('당번변경'!$A:$A,),0),5)</f>
        <v>[휴]삼일절</v>
      </c>
      <c r="D292" s="28" t="str">
        <f t="array" ref="D292">INDEX('당번변경'!$A:$E,MATCH(D291,INDEX('당번변경'!$A:$A,),0),5)</f>
        <v>배태훈</v>
      </c>
      <c r="E292" s="36" t="str">
        <f t="array" ref="E292">INDEX('당번변경'!$A:$E,MATCH(E291,INDEX('당번변경'!$A:$A,),0),5)</f>
        <v>윤신일</v>
      </c>
      <c r="F292" s="37" t="str">
        <f t="array" ref="F292">INDEX('당번변경'!$A:$E,MATCH(F291,INDEX('당번변경'!$A:$A,),0),5)</f>
        <v>신명진</v>
      </c>
      <c r="G292" s="37" t="str">
        <f t="array" ref="G292">INDEX('당번변경'!$A:$E,MATCH(G291,INDEX('당번변경'!$A:$A,),0),5)</f>
        <v>이화용</v>
      </c>
      <c r="H292" s="50"/>
      <c r="I292" s="5" t="s">
        <v>169</v>
      </c>
    </row>
    <row r="293" ht="15.75" hidden="1" customHeight="1">
      <c r="A293" s="26" t="s">
        <v>13</v>
      </c>
      <c r="B293" s="27"/>
      <c r="C293" s="28" t="str">
        <f t="array" ref="C293">INDEX('당번변경'!$A:$E,MATCH(C291,INDEX('당번변경'!$A:$A,),0)+1,5)</f>
        <v>[휴]삼일절</v>
      </c>
      <c r="D293" s="28" t="str">
        <f t="array" ref="D293">INDEX('당번변경'!$A:$E,MATCH(D291,INDEX('당번변경'!$A:$A,),0)+1,5)</f>
        <v>윤신일</v>
      </c>
      <c r="E293" s="43" t="str">
        <f t="array" ref="E293">INDEX('당번변경'!$A:$E,MATCH(E291,INDEX('당번변경'!$A:$A,),0)+1,5)</f>
        <v>박일</v>
      </c>
      <c r="F293" s="28" t="str">
        <f t="array" ref="F293">INDEX('당번변경'!$A:$E,MATCH(F291,INDEX('당번변경'!$A:$A,),0)+1,5)</f>
        <v>배태훈</v>
      </c>
      <c r="G293" s="43" t="str">
        <f t="array" ref="G293">INDEX('당번변경'!$A:$E,MATCH(G291,INDEX('당번변경'!$A:$A,),0)+1,5)</f>
        <v>이승철</v>
      </c>
      <c r="H293" s="29"/>
    </row>
    <row r="294" ht="15.75" hidden="1" customHeight="1">
      <c r="A294" s="63" t="s">
        <v>144</v>
      </c>
      <c r="B294" s="57"/>
      <c r="C294" s="57"/>
      <c r="D294" s="57"/>
      <c r="E294" s="57"/>
      <c r="F294" s="57"/>
      <c r="G294" s="57"/>
      <c r="H294" s="58"/>
    </row>
    <row r="295" ht="15.75" hidden="1" customHeight="1">
      <c r="A295" s="23" t="s">
        <v>2</v>
      </c>
      <c r="B295" s="24">
        <f t="shared" ref="B295:H295" si="42">B291+7</f>
        <v>44262</v>
      </c>
      <c r="C295" s="24">
        <f t="shared" si="42"/>
        <v>44263</v>
      </c>
      <c r="D295" s="24">
        <f t="shared" si="42"/>
        <v>44264</v>
      </c>
      <c r="E295" s="24">
        <f t="shared" si="42"/>
        <v>44265</v>
      </c>
      <c r="F295" s="24">
        <f t="shared" si="42"/>
        <v>44266</v>
      </c>
      <c r="G295" s="24">
        <f t="shared" si="42"/>
        <v>44267</v>
      </c>
      <c r="H295" s="25">
        <f t="shared" si="42"/>
        <v>44268</v>
      </c>
    </row>
    <row r="296" ht="15.75" hidden="1" customHeight="1">
      <c r="A296" s="26" t="s">
        <v>3</v>
      </c>
      <c r="B296" s="27"/>
      <c r="C296" s="28" t="str">
        <f t="array" ref="C296">INDEX('당번변경'!$A:$E,MATCH(C295,INDEX('당번변경'!$A:$A,),0),5)</f>
        <v>박일</v>
      </c>
      <c r="D296" s="28" t="str">
        <f t="array" ref="D296">INDEX('당번변경'!$A:$E,MATCH(D295,INDEX('당번변경'!$A:$A,),0),5)</f>
        <v>최혜원</v>
      </c>
      <c r="E296" s="36" t="str">
        <f t="array" ref="E296">INDEX('당번변경'!$A:$E,MATCH(E295,INDEX('당번변경'!$A:$A,),0),5)</f>
        <v>이승철</v>
      </c>
      <c r="F296" s="37" t="str">
        <f t="array" ref="F296">INDEX('당번변경'!$A:$E,MATCH(F295,INDEX('당번변경'!$A:$A,),0),5)</f>
        <v>배태훈</v>
      </c>
      <c r="G296" s="37" t="str">
        <f t="array" ref="G296">INDEX('당번변경'!$A:$E,MATCH(G295,INDEX('당번변경'!$A:$A,),0),5)</f>
        <v>윤신일</v>
      </c>
      <c r="H296" s="53" t="s">
        <v>170</v>
      </c>
    </row>
    <row r="297" ht="15.75" hidden="1" customHeight="1">
      <c r="A297" s="26" t="s">
        <v>13</v>
      </c>
      <c r="B297" s="27"/>
      <c r="C297" s="28" t="str">
        <f t="array" ref="C297">INDEX('당번변경'!$A:$E,MATCH(C295,INDEX('당번변경'!$A:$A,),0)+1,5)</f>
        <v>이화용</v>
      </c>
      <c r="D297" s="28" t="str">
        <f t="array" ref="D297">INDEX('당번변경'!$A:$E,MATCH(D295,INDEX('당번변경'!$A:$A,),0)+1,5)</f>
        <v>윤신일</v>
      </c>
      <c r="E297" s="43" t="str">
        <f t="array" ref="E297">INDEX('당번변경'!$A:$E,MATCH(E295,INDEX('당번변경'!$A:$A,),0)+1,5)</f>
        <v>신명진</v>
      </c>
      <c r="F297" s="28" t="str">
        <f t="array" ref="F297">INDEX('당번변경'!$A:$E,MATCH(F295,INDEX('당번변경'!$A:$A,),0)+1,5)</f>
        <v>이화용</v>
      </c>
      <c r="G297" s="43" t="str">
        <f t="array" ref="G297">INDEX('당번변경'!$A:$E,MATCH(G295,INDEX('당번변경'!$A:$A,),0)+1,5)</f>
        <v>김채연</v>
      </c>
      <c r="H297" s="29"/>
    </row>
    <row r="298" ht="15.75" hidden="1" customHeight="1">
      <c r="A298" s="23" t="s">
        <v>2</v>
      </c>
      <c r="B298" s="24">
        <f t="shared" ref="B298:H298" si="43">B295+7</f>
        <v>44269</v>
      </c>
      <c r="C298" s="24">
        <f t="shared" si="43"/>
        <v>44270</v>
      </c>
      <c r="D298" s="24">
        <f t="shared" si="43"/>
        <v>44271</v>
      </c>
      <c r="E298" s="24">
        <f t="shared" si="43"/>
        <v>44272</v>
      </c>
      <c r="F298" s="24">
        <f t="shared" si="43"/>
        <v>44273</v>
      </c>
      <c r="G298" s="24">
        <f t="shared" si="43"/>
        <v>44274</v>
      </c>
      <c r="H298" s="25">
        <f t="shared" si="43"/>
        <v>44275</v>
      </c>
    </row>
    <row r="299" ht="15.75" hidden="1" customHeight="1">
      <c r="A299" s="26" t="s">
        <v>3</v>
      </c>
      <c r="B299" s="27"/>
      <c r="C299" s="28" t="str">
        <f t="array" ref="C299">INDEX('당번변경'!$A:$E,MATCH(C298,INDEX('당번변경'!$A:$A,),0),5)</f>
        <v>신명진</v>
      </c>
      <c r="D299" s="28" t="str">
        <f t="array" ref="D299">INDEX('당번변경'!$A:$E,MATCH(D298,INDEX('당번변경'!$A:$A,),0),5)</f>
        <v>박일</v>
      </c>
      <c r="E299" s="36" t="str">
        <f t="array" ref="E299">INDEX('당번변경'!$A:$E,MATCH(E298,INDEX('당번변경'!$A:$A,),0),5)</f>
        <v>이화용</v>
      </c>
      <c r="F299" s="37" t="str">
        <f t="array" ref="F299">INDEX('당번변경'!$A:$E,MATCH(F298,INDEX('당번변경'!$A:$A,),0),5)</f>
        <v>배태훈</v>
      </c>
      <c r="G299" s="37" t="str">
        <f t="array" ref="G299">INDEX('당번변경'!$A:$E,MATCH(G298,INDEX('당번변경'!$A:$A,),0),5)</f>
        <v>이승철</v>
      </c>
      <c r="H299" s="53" t="s">
        <v>171</v>
      </c>
      <c r="I299" s="5" t="s">
        <v>172</v>
      </c>
    </row>
    <row r="300" ht="15.75" hidden="1" customHeight="1">
      <c r="A300" s="26" t="s">
        <v>13</v>
      </c>
      <c r="B300" s="27"/>
      <c r="C300" s="28" t="str">
        <f t="array" ref="C300">INDEX('당번변경'!$A:$E,MATCH(C298,INDEX('당번변경'!$A:$A,),0)+1,5)</f>
        <v>박일</v>
      </c>
      <c r="D300" s="28" t="str">
        <f t="array" ref="D300">INDEX('당번변경'!$A:$E,MATCH(D298,INDEX('당번변경'!$A:$A,),0)+1,5)</f>
        <v>이화용</v>
      </c>
      <c r="E300" s="43" t="str">
        <f t="array" ref="E300">INDEX('당번변경'!$A:$E,MATCH(E298,INDEX('당번변경'!$A:$A,),0)+1,5)</f>
        <v>배태훈</v>
      </c>
      <c r="F300" s="28" t="str">
        <f t="array" ref="F300">INDEX('당번변경'!$A:$E,MATCH(F298,INDEX('당번변경'!$A:$A,),0)+1,5)</f>
        <v>신명진</v>
      </c>
      <c r="G300" s="43" t="str">
        <f t="array" ref="G300">INDEX('당번변경'!$A:$E,MATCH(G298,INDEX('당번변경'!$A:$A,),0)+1,5)</f>
        <v>윤신일</v>
      </c>
      <c r="H300" s="29"/>
    </row>
    <row r="301" ht="15.75" hidden="1" customHeight="1">
      <c r="A301" s="23" t="s">
        <v>2</v>
      </c>
      <c r="B301" s="24">
        <f t="shared" ref="B301:H301" si="44">B298+7</f>
        <v>44276</v>
      </c>
      <c r="C301" s="24">
        <f t="shared" si="44"/>
        <v>44277</v>
      </c>
      <c r="D301" s="24">
        <f t="shared" si="44"/>
        <v>44278</v>
      </c>
      <c r="E301" s="24">
        <f t="shared" si="44"/>
        <v>44279</v>
      </c>
      <c r="F301" s="24">
        <f t="shared" si="44"/>
        <v>44280</v>
      </c>
      <c r="G301" s="24">
        <f t="shared" si="44"/>
        <v>44281</v>
      </c>
      <c r="H301" s="25">
        <f t="shared" si="44"/>
        <v>44282</v>
      </c>
      <c r="I301" s="5" t="s">
        <v>173</v>
      </c>
    </row>
    <row r="302" ht="15.75" hidden="1" customHeight="1">
      <c r="A302" s="26" t="s">
        <v>3</v>
      </c>
      <c r="B302" s="27"/>
      <c r="C302" s="28" t="str">
        <f t="array" ref="C302">INDEX('당번변경'!$A:$E,MATCH(C301,INDEX('당번변경'!$A:$A,),0),5)</f>
        <v>배태훈</v>
      </c>
      <c r="D302" s="28" t="str">
        <f t="array" ref="D302">INDEX('당번변경'!$A:$E,MATCH(D301,INDEX('당번변경'!$A:$A,),0),5)</f>
        <v>윤신일</v>
      </c>
      <c r="E302" s="36" t="str">
        <f t="array" ref="E302">INDEX('당번변경'!$A:$E,MATCH(E301,INDEX('당번변경'!$A:$A,),0),5)</f>
        <v>신명진</v>
      </c>
      <c r="F302" s="37" t="str">
        <f t="array" ref="F302">INDEX('당번변경'!$A:$E,MATCH(F301,INDEX('당번변경'!$A:$A,),0),5)</f>
        <v>이화용</v>
      </c>
      <c r="G302" s="37" t="str">
        <f t="array" ref="G302">INDEX('당번변경'!$A:$E,MATCH(G301,INDEX('당번변경'!$A:$A,),0),5)</f>
        <v>박일</v>
      </c>
      <c r="H302" s="53" t="s">
        <v>174</v>
      </c>
      <c r="I302" s="5" t="s">
        <v>175</v>
      </c>
    </row>
    <row r="303" ht="15.75" hidden="1" customHeight="1">
      <c r="A303" s="26" t="s">
        <v>13</v>
      </c>
      <c r="B303" s="27"/>
      <c r="C303" s="28" t="str">
        <f t="array" ref="C303">INDEX('당번변경'!$A:$E,MATCH(C301,INDEX('당번변경'!$A:$A,),0)+1,5)</f>
        <v>이화용</v>
      </c>
      <c r="D303" s="28" t="str">
        <f t="array" ref="D303">INDEX('당번변경'!$A:$E,MATCH(D301,INDEX('당번변경'!$A:$A,),0)+1,5)</f>
        <v>배태훈</v>
      </c>
      <c r="E303" s="43" t="str">
        <f t="array" ref="E303">INDEX('당번변경'!$A:$E,MATCH(E301,INDEX('당번변경'!$A:$A,),0)+1,5)</f>
        <v>이화용</v>
      </c>
      <c r="F303" s="28" t="str">
        <f t="array" ref="F303">INDEX('당번변경'!$A:$E,MATCH(F301,INDEX('당번변경'!$A:$A,),0)+1,5)</f>
        <v>이승철</v>
      </c>
      <c r="G303" s="43" t="str">
        <f t="array" ref="G303">INDEX('당번변경'!$A:$E,MATCH(G301,INDEX('당번변경'!$A:$A,),0)+1,5)</f>
        <v>김채연</v>
      </c>
      <c r="H303" s="29"/>
    </row>
    <row r="304" ht="15.75" hidden="1" customHeight="1">
      <c r="A304" s="23" t="s">
        <v>2</v>
      </c>
      <c r="B304" s="24">
        <f t="shared" ref="B304:H304" si="45">B301+7</f>
        <v>44283</v>
      </c>
      <c r="C304" s="24">
        <f t="shared" si="45"/>
        <v>44284</v>
      </c>
      <c r="D304" s="24">
        <f t="shared" si="45"/>
        <v>44285</v>
      </c>
      <c r="E304" s="24">
        <f t="shared" si="45"/>
        <v>44286</v>
      </c>
      <c r="F304" s="24">
        <f t="shared" si="45"/>
        <v>44287</v>
      </c>
      <c r="G304" s="24">
        <f t="shared" si="45"/>
        <v>44288</v>
      </c>
      <c r="H304" s="25">
        <f t="shared" si="45"/>
        <v>44289</v>
      </c>
    </row>
    <row r="305" ht="15.75" hidden="1" customHeight="1">
      <c r="A305" s="26" t="s">
        <v>3</v>
      </c>
      <c r="B305" s="27"/>
      <c r="C305" s="28" t="str">
        <f t="array" ref="C305">INDEX('당번변경'!$A:$E,MATCH(C304,INDEX('당번변경'!$A:$A,),0),5)</f>
        <v>박일</v>
      </c>
      <c r="D305" s="28" t="str">
        <f t="array" ref="D305">INDEX('당번변경'!$A:$E,MATCH(D304,INDEX('당번변경'!$A:$A,),0),5)</f>
        <v>이승철</v>
      </c>
      <c r="E305" s="36" t="str">
        <f t="array" ref="E305">INDEX('당번변경'!$A:$E,MATCH(E304,INDEX('당번변경'!$A:$A,),0),5)</f>
        <v>배태훈</v>
      </c>
      <c r="F305" s="37" t="str">
        <f t="array" ref="F305">INDEX('당번변경'!$A:$E,MATCH(F304,INDEX('당번변경'!$A:$A,),0),5)</f>
        <v>윤신일</v>
      </c>
      <c r="G305" s="37" t="str">
        <f t="array" ref="G305">INDEX('당번변경'!$A:$E,MATCH(G304,INDEX('당번변경'!$A:$A,),0),5)</f>
        <v>신명진</v>
      </c>
      <c r="H305" s="50"/>
      <c r="I305" s="5" t="s">
        <v>176</v>
      </c>
    </row>
    <row r="306" ht="15.75" hidden="1" customHeight="1">
      <c r="A306" s="26" t="s">
        <v>13</v>
      </c>
      <c r="B306" s="27"/>
      <c r="C306" s="28" t="str">
        <f t="array" ref="C306">INDEX('당번변경'!$A:$E,MATCH(C304,INDEX('당번변경'!$A:$A,),0)+1,5)</f>
        <v>윤신일</v>
      </c>
      <c r="D306" s="28" t="str">
        <f t="array" ref="D306">INDEX('당번변경'!$A:$E,MATCH(D304,INDEX('당번변경'!$A:$A,),0)+1,5)</f>
        <v>신명진</v>
      </c>
      <c r="E306" s="43" t="str">
        <f t="array" ref="E306">INDEX('당번변경'!$A:$E,MATCH(E304,INDEX('당번변경'!$A:$A,),0)+1,5)</f>
        <v>박일</v>
      </c>
      <c r="F306" s="28" t="str">
        <f t="array" ref="F306">INDEX('당번변경'!$A:$E,MATCH(F304,INDEX('당번변경'!$A:$A,),0)+1,5)</f>
        <v>박일</v>
      </c>
      <c r="G306" s="66" t="str">
        <f t="array" ref="G306">INDEX('당번변경'!$A:$E,MATCH(G304,INDEX('당번변경'!$A:$A,),0)+1,5)</f>
        <v>배태훈</v>
      </c>
      <c r="H306" s="29"/>
    </row>
    <row r="307" ht="15.75" hidden="1" customHeight="1">
      <c r="A307" s="23" t="s">
        <v>2</v>
      </c>
      <c r="B307" s="24">
        <f t="shared" ref="B307:H307" si="46">B304+7</f>
        <v>44290</v>
      </c>
      <c r="C307" s="24">
        <f t="shared" si="46"/>
        <v>44291</v>
      </c>
      <c r="D307" s="24">
        <f t="shared" si="46"/>
        <v>44292</v>
      </c>
      <c r="E307" s="24">
        <f t="shared" si="46"/>
        <v>44293</v>
      </c>
      <c r="F307" s="24">
        <f t="shared" si="46"/>
        <v>44294</v>
      </c>
      <c r="G307" s="24">
        <f t="shared" si="46"/>
        <v>44295</v>
      </c>
      <c r="H307" s="25">
        <f t="shared" si="46"/>
        <v>44296</v>
      </c>
    </row>
    <row r="308" ht="15.75" hidden="1" customHeight="1">
      <c r="A308" s="26" t="s">
        <v>3</v>
      </c>
      <c r="B308" s="27"/>
      <c r="C308" s="28" t="str">
        <f t="array" ref="C308">INDEX('당번변경'!$A:$E,MATCH(C307,INDEX('당번변경'!$A:$A,),0),5)</f>
        <v>이화용</v>
      </c>
      <c r="D308" s="28" t="str">
        <f t="array" ref="D308">INDEX('당번변경'!$A:$E,MATCH(D307,INDEX('당번변경'!$A:$A,),0),5)</f>
        <v>박일</v>
      </c>
      <c r="E308" s="36" t="str">
        <f t="array" ref="E308">INDEX('당번변경'!$A:$E,MATCH(E307,INDEX('당번변경'!$A:$A,),0),5)</f>
        <v>이승철</v>
      </c>
      <c r="F308" s="37" t="str">
        <f t="array" ref="F308">INDEX('당번변경'!$A:$E,MATCH(F307,INDEX('당번변경'!$A:$A,),0),5)</f>
        <v>배태훈</v>
      </c>
      <c r="G308" s="37" t="str">
        <f t="array" ref="G308">INDEX('당번변경'!$A:$E,MATCH(G307,INDEX('당번변경'!$A:$A,),0),5)</f>
        <v>윤신일</v>
      </c>
      <c r="H308" s="53"/>
    </row>
    <row r="309" ht="15.75" hidden="1" customHeight="1">
      <c r="A309" s="26" t="s">
        <v>13</v>
      </c>
      <c r="B309" s="27"/>
      <c r="C309" s="28" t="str">
        <f t="array" ref="C309">INDEX('당번변경'!$A:$E,MATCH(C307,INDEX('당번변경'!$A:$A,),0)+1,5)</f>
        <v>배태훈</v>
      </c>
      <c r="D309" s="28" t="str">
        <f t="array" ref="D309">INDEX('당번변경'!$A:$E,MATCH(D307,INDEX('당번변경'!$A:$A,),0)+1,5)</f>
        <v>윤신일</v>
      </c>
      <c r="E309" s="43" t="str">
        <f t="array" ref="E309">INDEX('당번변경'!$A:$E,MATCH(E307,INDEX('당번변경'!$A:$A,),0)+1,5)</f>
        <v>신명진</v>
      </c>
      <c r="F309" s="28" t="str">
        <f t="array" ref="F309">INDEX('당번변경'!$A:$E,MATCH(F307,INDEX('당번변경'!$A:$A,),0)+1,5)</f>
        <v>박일</v>
      </c>
      <c r="G309" s="66" t="str">
        <f t="array" ref="G309">INDEX('당번변경'!$A:$E,MATCH(G307,INDEX('당번변경'!$A:$A,),0)+1,5)</f>
        <v>이화용</v>
      </c>
      <c r="H309" s="29"/>
    </row>
    <row r="310" ht="15.75" hidden="1" customHeight="1">
      <c r="A310" s="23" t="s">
        <v>2</v>
      </c>
      <c r="B310" s="24">
        <f t="shared" ref="B310:H310" si="47">B307+7</f>
        <v>44297</v>
      </c>
      <c r="C310" s="24">
        <f t="shared" si="47"/>
        <v>44298</v>
      </c>
      <c r="D310" s="24">
        <f t="shared" si="47"/>
        <v>44299</v>
      </c>
      <c r="E310" s="24">
        <f t="shared" si="47"/>
        <v>44300</v>
      </c>
      <c r="F310" s="24">
        <f t="shared" si="47"/>
        <v>44301</v>
      </c>
      <c r="G310" s="24">
        <f t="shared" si="47"/>
        <v>44302</v>
      </c>
      <c r="H310" s="25">
        <f t="shared" si="47"/>
        <v>44303</v>
      </c>
    </row>
    <row r="311" ht="15.75" hidden="1" customHeight="1">
      <c r="A311" s="26" t="s">
        <v>3</v>
      </c>
      <c r="B311" s="27"/>
      <c r="C311" s="28" t="str">
        <f t="array" ref="C311">INDEX('당번변경'!$A:$E,MATCH(C310,INDEX('당번변경'!$A:$A,),0),5)</f>
        <v>신명진</v>
      </c>
      <c r="D311" s="28" t="str">
        <f t="array" ref="D311">INDEX('당번변경'!$A:$E,MATCH(D310,INDEX('당번변경'!$A:$A,),0),5)</f>
        <v>이화용</v>
      </c>
      <c r="E311" s="36" t="str">
        <f t="array" ref="E311">INDEX('당번변경'!$A:$E,MATCH(E310,INDEX('당번변경'!$A:$A,),0),5)</f>
        <v>박일</v>
      </c>
      <c r="F311" s="37" t="str">
        <f t="array" ref="F311">INDEX('당번변경'!$A:$E,MATCH(F310,INDEX('당번변경'!$A:$A,),0),5)</f>
        <v>이승철</v>
      </c>
      <c r="G311" s="37" t="str">
        <f t="array" ref="G311">INDEX('당번변경'!$A:$E,MATCH(G310,INDEX('당번변경'!$A:$A,),0),5)</f>
        <v>배태훈</v>
      </c>
      <c r="H311" s="53" t="s">
        <v>177</v>
      </c>
    </row>
    <row r="312" ht="15.75" hidden="1" customHeight="1">
      <c r="A312" s="26" t="s">
        <v>13</v>
      </c>
      <c r="B312" s="27"/>
      <c r="C312" s="28" t="str">
        <f t="array" ref="C312">INDEX('당번변경'!$A:$E,MATCH(C310,INDEX('당번변경'!$A:$A,),0)+1,5)</f>
        <v>이승철</v>
      </c>
      <c r="D312" s="28" t="str">
        <f t="array" ref="D312">INDEX('당번변경'!$A:$E,MATCH(D310,INDEX('당번변경'!$A:$A,),0)+1,5)</f>
        <v>배태훈</v>
      </c>
      <c r="E312" s="43" t="str">
        <f t="array" ref="E312">INDEX('당번변경'!$A:$E,MATCH(E310,INDEX('당번변경'!$A:$A,),0)+1,5)</f>
        <v>윤신일</v>
      </c>
      <c r="F312" s="28" t="str">
        <f t="array" ref="F312">INDEX('당번변경'!$A:$E,MATCH(F310,INDEX('당번변경'!$A:$A,),0)+1,5)</f>
        <v>신명진</v>
      </c>
      <c r="G312" s="66" t="str">
        <f t="array" ref="G312">INDEX('당번변경'!$A:$E,MATCH(G310,INDEX('당번변경'!$A:$A,),0)+1,5)</f>
        <v>이화용</v>
      </c>
      <c r="H312" s="29"/>
    </row>
    <row r="313" ht="15.75" hidden="1" customHeight="1">
      <c r="A313" s="23" t="s">
        <v>2</v>
      </c>
      <c r="B313" s="24">
        <f t="shared" ref="B313:H313" si="48">B310+7</f>
        <v>44304</v>
      </c>
      <c r="C313" s="24">
        <f t="shared" si="48"/>
        <v>44305</v>
      </c>
      <c r="D313" s="24">
        <f t="shared" si="48"/>
        <v>44306</v>
      </c>
      <c r="E313" s="24">
        <f t="shared" si="48"/>
        <v>44307</v>
      </c>
      <c r="F313" s="24">
        <f t="shared" si="48"/>
        <v>44308</v>
      </c>
      <c r="G313" s="24">
        <f t="shared" si="48"/>
        <v>44309</v>
      </c>
      <c r="H313" s="25">
        <f t="shared" si="48"/>
        <v>44310</v>
      </c>
    </row>
    <row r="314" ht="15.75" hidden="1" customHeight="1">
      <c r="A314" s="26" t="s">
        <v>3</v>
      </c>
      <c r="B314" s="27"/>
      <c r="C314" s="28" t="str">
        <f t="array" ref="C314">INDEX('당번변경'!$A:$E,MATCH(C313,INDEX('당번변경'!$A:$A,),0),5)</f>
        <v>신명진</v>
      </c>
      <c r="D314" s="28" t="str">
        <f t="array" ref="D314">INDEX('당번변경'!$A:$E,MATCH(D313,INDEX('당번변경'!$A:$A,),0),5)</f>
        <v>윤신일</v>
      </c>
      <c r="E314" s="36" t="str">
        <f t="array" ref="E314">INDEX('당번변경'!$A:$E,MATCH(E313,INDEX('당번변경'!$A:$A,),0),5)</f>
        <v>이화용</v>
      </c>
      <c r="F314" s="37" t="str">
        <f t="array" ref="F314">INDEX('당번변경'!$A:$E,MATCH(F313,INDEX('당번변경'!$A:$A,),0),5)</f>
        <v>박일</v>
      </c>
      <c r="G314" s="37" t="str">
        <f t="array" ref="G314">INDEX('당번변경'!$A:$E,MATCH(G313,INDEX('당번변경'!$A:$A,),0),5)</f>
        <v>이승철</v>
      </c>
      <c r="H314" s="50"/>
    </row>
    <row r="315" ht="15.75" hidden="1" customHeight="1">
      <c r="A315" s="26" t="s">
        <v>13</v>
      </c>
      <c r="B315" s="27"/>
      <c r="C315" s="28" t="str">
        <f t="array" ref="C315">INDEX('당번변경'!$A:$E,MATCH(C313,INDEX('당번변경'!$A:$A,),0)+1,5)</f>
        <v>박일</v>
      </c>
      <c r="D315" s="28" t="str">
        <f t="array" ref="D315">INDEX('당번변경'!$A:$E,MATCH(D313,INDEX('당번변경'!$A:$A,),0)+1,5)</f>
        <v>배태훈</v>
      </c>
      <c r="E315" s="43" t="str">
        <f t="array" ref="E315">INDEX('당번변경'!$A:$E,MATCH(E313,INDEX('당번변경'!$A:$A,),0)+1,5)</f>
        <v>김채연</v>
      </c>
      <c r="F315" s="28" t="str">
        <f t="array" ref="F315">INDEX('당번변경'!$A:$E,MATCH(F313,INDEX('당번변경'!$A:$A,),0)+1,5)</f>
        <v>윤신일</v>
      </c>
      <c r="G315" s="66" t="str">
        <f t="array" ref="G315">INDEX('당번변경'!$A:$E,MATCH(G313,INDEX('당번변경'!$A:$A,),0)+1,5)</f>
        <v>신명진</v>
      </c>
      <c r="H315" s="29"/>
    </row>
    <row r="316" ht="15.75" hidden="1" customHeight="1">
      <c r="A316" s="23" t="s">
        <v>2</v>
      </c>
      <c r="B316" s="24">
        <f t="shared" ref="B316:H316" si="49">B313+7</f>
        <v>44311</v>
      </c>
      <c r="C316" s="24">
        <f t="shared" si="49"/>
        <v>44312</v>
      </c>
      <c r="D316" s="24">
        <f t="shared" si="49"/>
        <v>44313</v>
      </c>
      <c r="E316" s="24">
        <f t="shared" si="49"/>
        <v>44314</v>
      </c>
      <c r="F316" s="24">
        <f t="shared" si="49"/>
        <v>44315</v>
      </c>
      <c r="G316" s="24">
        <f t="shared" si="49"/>
        <v>44316</v>
      </c>
      <c r="H316" s="25">
        <f t="shared" si="49"/>
        <v>44317</v>
      </c>
    </row>
    <row r="317" ht="15.75" hidden="1" customHeight="1">
      <c r="A317" s="26" t="s">
        <v>3</v>
      </c>
      <c r="B317" s="27"/>
      <c r="C317" s="28" t="str">
        <f t="array" ref="C317">INDEX('당번변경'!$A:$E,MATCH(C316,INDEX('당번변경'!$A:$A,),0),5)</f>
        <v>배태훈</v>
      </c>
      <c r="D317" s="28" t="str">
        <f t="array" ref="D317">INDEX('당번변경'!$A:$E,MATCH(D316,INDEX('당번변경'!$A:$A,),0),5)</f>
        <v>윤신일</v>
      </c>
      <c r="E317" s="36" t="str">
        <f t="array" ref="E317">INDEX('당번변경'!$A:$E,MATCH(E316,INDEX('당번변경'!$A:$A,),0),5)</f>
        <v>신명진</v>
      </c>
      <c r="F317" s="37" t="str">
        <f t="array" ref="F317">INDEX('당번변경'!$A:$E,MATCH(F316,INDEX('당번변경'!$A:$A,),0),5)</f>
        <v>이화용</v>
      </c>
      <c r="G317" s="37" t="str">
        <f t="array" ref="G317">INDEX('당번변경'!$A:$E,MATCH(G316,INDEX('당번변경'!$A:$A,),0),5)</f>
        <v>박일</v>
      </c>
      <c r="H317" s="50"/>
      <c r="I317" s="5" t="s">
        <v>178</v>
      </c>
      <c r="J317" s="5" t="s">
        <v>179</v>
      </c>
      <c r="K317" s="67" t="s">
        <v>180</v>
      </c>
    </row>
    <row r="318" ht="15.75" hidden="1" customHeight="1">
      <c r="A318" s="26" t="s">
        <v>13</v>
      </c>
      <c r="B318" s="27"/>
      <c r="C318" s="28" t="str">
        <f t="array" ref="C318">INDEX('당번변경'!$A:$E,MATCH(C316,INDEX('당번변경'!$A:$A,),0)+1,5)</f>
        <v>이화용</v>
      </c>
      <c r="D318" s="28" t="str">
        <f t="array" ref="D318">INDEX('당번변경'!$A:$E,MATCH(D316,INDEX('당번변경'!$A:$A,),0)+1,5)</f>
        <v>박일</v>
      </c>
      <c r="E318" s="43" t="str">
        <f t="array" ref="E318">INDEX('당번변경'!$A:$E,MATCH(E316,INDEX('당번변경'!$A:$A,),0)+1,5)</f>
        <v>이승철</v>
      </c>
      <c r="F318" s="28" t="str">
        <f t="array" ref="F318">INDEX('당번변경'!$A:$E,MATCH(F316,INDEX('당번변경'!$A:$A,),0)+1,5)</f>
        <v>김채연</v>
      </c>
      <c r="G318" s="66" t="str">
        <f t="array" ref="G318">INDEX('당번변경'!$A:$E,MATCH(G316,INDEX('당번변경'!$A:$A,),0)+1,5)</f>
        <v>윤신일</v>
      </c>
      <c r="H318" s="29"/>
      <c r="I318" s="5" t="s">
        <v>181</v>
      </c>
      <c r="J318" s="5" t="s">
        <v>182</v>
      </c>
    </row>
    <row r="319" ht="15.75" hidden="1" customHeight="1">
      <c r="A319" s="23" t="s">
        <v>2</v>
      </c>
      <c r="B319" s="24">
        <f t="shared" ref="B319:H319" si="50">B316+7</f>
        <v>44318</v>
      </c>
      <c r="C319" s="24">
        <f t="shared" si="50"/>
        <v>44319</v>
      </c>
      <c r="D319" s="24">
        <f t="shared" si="50"/>
        <v>44320</v>
      </c>
      <c r="E319" s="24">
        <f t="shared" si="50"/>
        <v>44321</v>
      </c>
      <c r="F319" s="24">
        <f t="shared" si="50"/>
        <v>44322</v>
      </c>
      <c r="G319" s="24">
        <f t="shared" si="50"/>
        <v>44323</v>
      </c>
      <c r="H319" s="25">
        <f t="shared" si="50"/>
        <v>44324</v>
      </c>
    </row>
    <row r="320" ht="15.75" hidden="1" customHeight="1">
      <c r="A320" s="26" t="s">
        <v>3</v>
      </c>
      <c r="B320" s="27"/>
      <c r="C320" s="28" t="str">
        <f t="array" ref="C320">INDEX('당번변경'!$A:$E,MATCH(C319,INDEX('당번변경'!$A:$A,),0),5)</f>
        <v>이승철</v>
      </c>
      <c r="D320" s="28" t="str">
        <f t="array" ref="D320">INDEX('당번변경'!$A:$E,MATCH(D319,INDEX('당번변경'!$A:$A,),0),5)</f>
        <v>배태훈</v>
      </c>
      <c r="E320" s="36" t="str">
        <f t="array" ref="E320">INDEX('당번변경'!$A:$E,MATCH(E319,INDEX('당번변경'!$A:$A,),0),5)</f>
        <v>[휴]어린이날</v>
      </c>
      <c r="F320" s="37" t="str">
        <f t="array" ref="F320">INDEX('당번변경'!$A:$E,MATCH(F319,INDEX('당번변경'!$A:$A,),0),5)</f>
        <v>윤신일</v>
      </c>
      <c r="G320" s="37" t="str">
        <f t="array" ref="G320">INDEX('당번변경'!$A:$E,MATCH(G319,INDEX('당번변경'!$A:$A,),0),5)</f>
        <v>신명진</v>
      </c>
      <c r="H320" s="53"/>
      <c r="I320" s="5" t="s">
        <v>183</v>
      </c>
      <c r="J320" s="5" t="s">
        <v>151</v>
      </c>
    </row>
    <row r="321" ht="15.75" hidden="1" customHeight="1">
      <c r="A321" s="26" t="s">
        <v>13</v>
      </c>
      <c r="B321" s="27"/>
      <c r="C321" s="28" t="str">
        <f t="array" ref="C321">INDEX('당번변경'!$A:$E,MATCH(C319,INDEX('당번변경'!$A:$A,),0)+1,5)</f>
        <v>배태훈</v>
      </c>
      <c r="D321" s="28" t="str">
        <f t="array" ref="D321">INDEX('당번변경'!$A:$E,MATCH(D319,INDEX('당번변경'!$A:$A,),0)+1,5)</f>
        <v>박일</v>
      </c>
      <c r="E321" s="43" t="str">
        <f t="array" ref="E321">INDEX('당번변경'!$A:$E,MATCH(E319,INDEX('당번변경'!$A:$A,),0)+1,5)</f>
        <v>[휴]어린이날</v>
      </c>
      <c r="F321" s="28" t="str">
        <f t="array" ref="F321">INDEX('당번변경'!$A:$E,MATCH(F319,INDEX('당번변경'!$A:$A,),0)+1,5)</f>
        <v>김현호</v>
      </c>
      <c r="G321" s="66" t="str">
        <f t="array" ref="G321">INDEX('당번변경'!$A:$E,MATCH(G319,INDEX('당번변경'!$A:$A,),0)+1,5)</f>
        <v>이화용</v>
      </c>
      <c r="H321" s="29"/>
      <c r="I321" s="5" t="s">
        <v>184</v>
      </c>
      <c r="J321" s="5" t="s">
        <v>185</v>
      </c>
    </row>
    <row r="322" ht="15.75" hidden="1" customHeight="1">
      <c r="A322" s="23" t="s">
        <v>2</v>
      </c>
      <c r="B322" s="24">
        <f t="shared" ref="B322:H322" si="51">B319+7</f>
        <v>44325</v>
      </c>
      <c r="C322" s="24">
        <f t="shared" si="51"/>
        <v>44326</v>
      </c>
      <c r="D322" s="24">
        <f t="shared" si="51"/>
        <v>44327</v>
      </c>
      <c r="E322" s="24">
        <f t="shared" si="51"/>
        <v>44328</v>
      </c>
      <c r="F322" s="24">
        <f t="shared" si="51"/>
        <v>44329</v>
      </c>
      <c r="G322" s="24">
        <f t="shared" si="51"/>
        <v>44330</v>
      </c>
      <c r="H322" s="25">
        <f t="shared" si="51"/>
        <v>44331</v>
      </c>
    </row>
    <row r="323" ht="15.75" hidden="1" customHeight="1">
      <c r="A323" s="26" t="s">
        <v>3</v>
      </c>
      <c r="B323" s="27"/>
      <c r="C323" s="28" t="str">
        <f t="array" ref="C323">INDEX('당번변경'!$A:$E,MATCH(C322,INDEX('당번변경'!$A:$A,),0),5)</f>
        <v>김현호</v>
      </c>
      <c r="D323" s="28" t="str">
        <f t="array" ref="D323">INDEX('당번변경'!$A:$E,MATCH(D322,INDEX('당번변경'!$A:$A,),0),5)</f>
        <v>이화용</v>
      </c>
      <c r="E323" s="36" t="str">
        <f t="array" ref="E323">INDEX('당번변경'!$A:$E,MATCH(E322,INDEX('당번변경'!$A:$A,),0),5)</f>
        <v>박일</v>
      </c>
      <c r="F323" s="37" t="str">
        <f t="array" ref="F323">INDEX('당번변경'!$A:$E,MATCH(F322,INDEX('당번변경'!$A:$A,),0),5)</f>
        <v>윤신일</v>
      </c>
      <c r="G323" s="37" t="str">
        <f t="array" ref="G323">INDEX('당번변경'!$A:$E,MATCH(G322,INDEX('당번변경'!$A:$A,),0),5)</f>
        <v>배태훈</v>
      </c>
      <c r="H323" s="50"/>
      <c r="I323" s="5" t="s">
        <v>186</v>
      </c>
      <c r="J323" s="5" t="s">
        <v>187</v>
      </c>
    </row>
    <row r="324" ht="15.75" hidden="1" customHeight="1">
      <c r="A324" s="26" t="s">
        <v>13</v>
      </c>
      <c r="B324" s="27"/>
      <c r="C324" s="28" t="str">
        <f t="array" ref="C324">INDEX('당번변경'!$A:$E,MATCH(C322,INDEX('당번변경'!$A:$A,),0)+1,5)</f>
        <v>이승철</v>
      </c>
      <c r="D324" s="28" t="str">
        <f t="array" ref="D324">INDEX('당번변경'!$A:$E,MATCH(D322,INDEX('당번변경'!$A:$A,),0)+1,5)</f>
        <v>신명진</v>
      </c>
      <c r="E324" s="43" t="str">
        <f t="array" ref="E324">INDEX('당번변경'!$A:$E,MATCH(E322,INDEX('당번변경'!$A:$A,),0)+1,5)</f>
        <v>윤신일</v>
      </c>
      <c r="F324" s="28" t="str">
        <f t="array" ref="F324">INDEX('당번변경'!$A:$E,MATCH(F322,INDEX('당번변경'!$A:$A,),0)+1,5)</f>
        <v>신명진</v>
      </c>
      <c r="G324" s="66" t="str">
        <f t="array" ref="G324">INDEX('당번변경'!$A:$E,MATCH(G322,INDEX('당번변경'!$A:$A,),0)+1,5)</f>
        <v>이화용</v>
      </c>
      <c r="H324" s="29"/>
      <c r="I324" s="5" t="s">
        <v>188</v>
      </c>
      <c r="J324" s="5" t="s">
        <v>189</v>
      </c>
      <c r="K324" s="5" t="s">
        <v>190</v>
      </c>
    </row>
    <row r="325" ht="15.75" hidden="1" customHeight="1">
      <c r="A325" s="23" t="s">
        <v>2</v>
      </c>
      <c r="B325" s="24">
        <f t="shared" ref="B325:H325" si="52">B322+7</f>
        <v>44332</v>
      </c>
      <c r="C325" s="24">
        <f t="shared" si="52"/>
        <v>44333</v>
      </c>
      <c r="D325" s="24">
        <f t="shared" si="52"/>
        <v>44334</v>
      </c>
      <c r="E325" s="24">
        <f t="shared" si="52"/>
        <v>44335</v>
      </c>
      <c r="F325" s="24">
        <f t="shared" si="52"/>
        <v>44336</v>
      </c>
      <c r="G325" s="24">
        <f t="shared" si="52"/>
        <v>44337</v>
      </c>
      <c r="H325" s="25">
        <f t="shared" si="52"/>
        <v>44338</v>
      </c>
    </row>
    <row r="326" ht="15.75" hidden="1" customHeight="1">
      <c r="A326" s="26" t="s">
        <v>3</v>
      </c>
      <c r="B326" s="27"/>
      <c r="C326" s="28" t="str">
        <f t="array" ref="C326">INDEX('당번변경'!$A:$E,MATCH(C325,INDEX('당번변경'!$A:$A,),0),5)</f>
        <v>김채연</v>
      </c>
      <c r="D326" s="28" t="str">
        <f t="array" ref="D326">INDEX('당번변경'!$A:$E,MATCH(D325,INDEX('당번변경'!$A:$A,),0),5)</f>
        <v>신명진</v>
      </c>
      <c r="E326" s="36" t="str">
        <f t="array" ref="E326">INDEX('당번변경'!$A:$E,MATCH(E325,INDEX('당번변경'!$A:$A,),0),5)</f>
        <v>[휴]석가탄신일</v>
      </c>
      <c r="F326" s="37" t="str">
        <f t="array" ref="F326">INDEX('당번변경'!$A:$E,MATCH(F325,INDEX('당번변경'!$A:$A,),0),5)</f>
        <v>이화용</v>
      </c>
      <c r="G326" s="37" t="str">
        <f t="array" ref="G326">INDEX('당번변경'!$A:$E,MATCH(G325,INDEX('당번변경'!$A:$A,),0),5)</f>
        <v>김현호</v>
      </c>
      <c r="H326" s="50"/>
      <c r="I326" s="5" t="s">
        <v>191</v>
      </c>
      <c r="J326" s="5" t="s">
        <v>192</v>
      </c>
      <c r="K326" s="5" t="s">
        <v>193</v>
      </c>
    </row>
    <row r="327" ht="15.75" hidden="1" customHeight="1">
      <c r="A327" s="26" t="s">
        <v>13</v>
      </c>
      <c r="B327" s="27"/>
      <c r="C327" s="28" t="str">
        <f t="array" ref="C327">INDEX('당번변경'!$A:$E,MATCH(C325,INDEX('당번변경'!$A:$A,),0)+1,5)</f>
        <v>김현호</v>
      </c>
      <c r="D327" s="28" t="str">
        <f t="array" ref="D327">INDEX('당번변경'!$A:$E,MATCH(D325,INDEX('당번변경'!$A:$A,),0)+1,5)</f>
        <v>박일</v>
      </c>
      <c r="E327" s="43" t="str">
        <f t="array" ref="E327">INDEX('당번변경'!$A:$E,MATCH(E325,INDEX('당번변경'!$A:$A,),0)+1,5)</f>
        <v>[휴]석가탄신일</v>
      </c>
      <c r="F327" s="28" t="str">
        <f t="array" ref="F327">INDEX('당번변경'!$A:$E,MATCH(F325,INDEX('당번변경'!$A:$A,),0)+1,5)</f>
        <v>이승철</v>
      </c>
      <c r="G327" s="66" t="str">
        <f t="array" ref="G327">INDEX('당번변경'!$A:$E,MATCH(G325,INDEX('당번변경'!$A:$A,),0)+1,5)</f>
        <v>배태훈</v>
      </c>
      <c r="H327" s="29"/>
      <c r="I327" s="5" t="s">
        <v>194</v>
      </c>
      <c r="J327" s="5" t="s">
        <v>195</v>
      </c>
    </row>
    <row r="328" ht="15.75" hidden="1" customHeight="1">
      <c r="A328" s="23" t="s">
        <v>2</v>
      </c>
      <c r="B328" s="24">
        <f t="shared" ref="B328:H328" si="53">B325+7</f>
        <v>44339</v>
      </c>
      <c r="C328" s="24">
        <f t="shared" si="53"/>
        <v>44340</v>
      </c>
      <c r="D328" s="24">
        <f t="shared" si="53"/>
        <v>44341</v>
      </c>
      <c r="E328" s="24">
        <f t="shared" si="53"/>
        <v>44342</v>
      </c>
      <c r="F328" s="24">
        <f t="shared" si="53"/>
        <v>44343</v>
      </c>
      <c r="G328" s="24">
        <f t="shared" si="53"/>
        <v>44344</v>
      </c>
      <c r="H328" s="25">
        <f t="shared" si="53"/>
        <v>44345</v>
      </c>
    </row>
    <row r="329" ht="15.75" hidden="1" customHeight="1">
      <c r="A329" s="26" t="s">
        <v>3</v>
      </c>
      <c r="B329" s="27"/>
      <c r="C329" s="28" t="str">
        <f t="array" ref="C329">INDEX('당번변경'!$A:$E,MATCH(C328,INDEX('당번변경'!$A:$A,),0),5)</f>
        <v>박일</v>
      </c>
      <c r="D329" s="28" t="str">
        <f t="array" ref="D329">INDEX('당번변경'!$A:$E,MATCH(D328,INDEX('당번변경'!$A:$A,),0),5)</f>
        <v>이승철</v>
      </c>
      <c r="E329" s="36" t="str">
        <f t="array" ref="E329">INDEX('당번변경'!$A:$E,MATCH(E328,INDEX('당번변경'!$A:$A,),0),5)</f>
        <v>배태훈</v>
      </c>
      <c r="F329" s="37" t="str">
        <f t="array" ref="F329">INDEX('당번변경'!$A:$E,MATCH(F328,INDEX('당번변경'!$A:$A,),0),5)</f>
        <v>윤신일</v>
      </c>
      <c r="G329" s="37" t="str">
        <f t="array" ref="G329">INDEX('당번변경'!$A:$E,MATCH(G328,INDEX('당번변경'!$A:$A,),0),5)</f>
        <v>신명진</v>
      </c>
      <c r="H329" s="50"/>
    </row>
    <row r="330" ht="15.75" hidden="1" customHeight="1">
      <c r="A330" s="26" t="s">
        <v>13</v>
      </c>
      <c r="B330" s="27"/>
      <c r="C330" s="28" t="str">
        <f t="array" ref="C330">INDEX('당번변경'!$A:$E,MATCH(C328,INDEX('당번변경'!$A:$A,),0)+1,5)</f>
        <v>윤신일</v>
      </c>
      <c r="D330" s="28" t="str">
        <f t="array" ref="D330">INDEX('당번변경'!$A:$E,MATCH(D328,INDEX('당번변경'!$A:$A,),0)+1,5)</f>
        <v>신명진</v>
      </c>
      <c r="E330" s="43" t="str">
        <f t="array" ref="E330">INDEX('당번변경'!$A:$E,MATCH(E328,INDEX('당번변경'!$A:$A,),0)+1,5)</f>
        <v>이화용</v>
      </c>
      <c r="F330" s="28" t="str">
        <f t="array" ref="F330">INDEX('당번변경'!$A:$E,MATCH(F328,INDEX('당번변경'!$A:$A,),0)+1,5)</f>
        <v>김현호</v>
      </c>
      <c r="G330" s="66" t="str">
        <f t="array" ref="G330">INDEX('당번변경'!$A:$E,MATCH(G328,INDEX('당번변경'!$A:$A,),0)+1,5)</f>
        <v>박일</v>
      </c>
      <c r="H330" s="29"/>
    </row>
    <row r="331" ht="15.75" customHeight="1">
      <c r="A331" s="23" t="s">
        <v>2</v>
      </c>
      <c r="B331" s="24">
        <f t="shared" ref="B331:H331" si="54">B328+7</f>
        <v>44346</v>
      </c>
      <c r="C331" s="24">
        <f t="shared" si="54"/>
        <v>44347</v>
      </c>
      <c r="D331" s="24">
        <f t="shared" si="54"/>
        <v>44348</v>
      </c>
      <c r="E331" s="24">
        <f t="shared" si="54"/>
        <v>44349</v>
      </c>
      <c r="F331" s="24">
        <f t="shared" si="54"/>
        <v>44350</v>
      </c>
      <c r="G331" s="24">
        <f t="shared" si="54"/>
        <v>44351</v>
      </c>
      <c r="H331" s="25">
        <f t="shared" si="54"/>
        <v>44352</v>
      </c>
    </row>
    <row r="332" ht="15.75" customHeight="1">
      <c r="A332" s="26" t="s">
        <v>3</v>
      </c>
      <c r="B332" s="27"/>
      <c r="C332" s="28" t="str">
        <f t="array" ref="C332">INDEX('당번변경'!$A:$E,MATCH(C331,INDEX('당번변경'!$A:$A,),0),5)</f>
        <v>이화용</v>
      </c>
      <c r="D332" s="28" t="str">
        <f t="array" ref="D332">INDEX('당번변경'!$A:$E,MATCH(D331,INDEX('당번변경'!$A:$A,),0),5)</f>
        <v>김현호</v>
      </c>
      <c r="E332" s="36" t="str">
        <f t="array" ref="E332">INDEX('당번변경'!$A:$E,MATCH(E331,INDEX('당번변경'!$A:$A,),0),5)</f>
        <v>김연수</v>
      </c>
      <c r="F332" s="37" t="str">
        <f t="array" ref="F332">INDEX('당번변경'!$A:$E,MATCH(F331,INDEX('당번변경'!$A:$A,),0),5)</f>
        <v>박일</v>
      </c>
      <c r="G332" s="37" t="str">
        <f t="array" ref="G332">INDEX('당번변경'!$A:$E,MATCH(G331,INDEX('당번변경'!$A:$A,),0),5)</f>
        <v>이승철</v>
      </c>
      <c r="H332" s="53"/>
      <c r="I332" s="5" t="s">
        <v>196</v>
      </c>
    </row>
    <row r="333" ht="15.75" customHeight="1">
      <c r="A333" s="26" t="s">
        <v>13</v>
      </c>
      <c r="B333" s="27"/>
      <c r="C333" s="28" t="str">
        <f t="array" ref="C333">INDEX('당번변경'!$A:$E,MATCH(C331,INDEX('당번변경'!$A:$A,),0)+1,5)</f>
        <v>이승철</v>
      </c>
      <c r="D333" s="28" t="str">
        <f t="array" ref="D333">INDEX('당번변경'!$A:$E,MATCH(D331,INDEX('당번변경'!$A:$A,),0)+1,5)</f>
        <v>배태훈</v>
      </c>
      <c r="E333" s="43" t="str">
        <f t="array" ref="E333">INDEX('당번변경'!$A:$E,MATCH(E331,INDEX('당번변경'!$A:$A,),0)+1,5)</f>
        <v>윤신일</v>
      </c>
      <c r="F333" s="28" t="str">
        <f t="array" ref="F333">INDEX('당번변경'!$A:$E,MATCH(F331,INDEX('당번변경'!$A:$A,),0)+1,5)</f>
        <v>신명진</v>
      </c>
      <c r="G333" s="66" t="str">
        <f t="array" ref="G333">INDEX('당번변경'!$A:$E,MATCH(G331,INDEX('당번변경'!$A:$A,),0)+1,5)</f>
        <v>이화용</v>
      </c>
      <c r="H333" s="29"/>
    </row>
    <row r="334" ht="15.75" customHeight="1">
      <c r="A334" s="23" t="s">
        <v>2</v>
      </c>
      <c r="B334" s="24">
        <f t="shared" ref="B334:H334" si="55">B331+7</f>
        <v>44353</v>
      </c>
      <c r="C334" s="24">
        <f t="shared" si="55"/>
        <v>44354</v>
      </c>
      <c r="D334" s="24">
        <f t="shared" si="55"/>
        <v>44355</v>
      </c>
      <c r="E334" s="24">
        <f t="shared" si="55"/>
        <v>44356</v>
      </c>
      <c r="F334" s="24">
        <f t="shared" si="55"/>
        <v>44357</v>
      </c>
      <c r="G334" s="24">
        <f t="shared" si="55"/>
        <v>44358</v>
      </c>
      <c r="H334" s="25">
        <f t="shared" si="55"/>
        <v>44359</v>
      </c>
      <c r="I334" s="65" t="s">
        <v>197</v>
      </c>
      <c r="J334" s="5" t="s">
        <v>198</v>
      </c>
    </row>
    <row r="335" ht="15.75" customHeight="1">
      <c r="A335" s="26" t="s">
        <v>3</v>
      </c>
      <c r="B335" s="27"/>
      <c r="C335" s="28" t="str">
        <f t="array" ref="C335">INDEX('당번변경'!$A:$E,MATCH(C334,INDEX('당번변경'!$A:$A,),0),5)</f>
        <v>배태훈</v>
      </c>
      <c r="D335" s="28" t="str">
        <f t="array" ref="D335">INDEX('당번변경'!$A:$E,MATCH(D334,INDEX('당번변경'!$A:$A,),0),5)</f>
        <v>이화용</v>
      </c>
      <c r="E335" s="36" t="str">
        <f t="array" ref="E335">INDEX('당번변경'!$A:$E,MATCH(E334,INDEX('당번변경'!$A:$A,),0),5)</f>
        <v>신명진</v>
      </c>
      <c r="F335" s="37" t="str">
        <f t="array" ref="F335">INDEX('당번변경'!$A:$E,MATCH(F334,INDEX('당번변경'!$A:$A,),0),5)</f>
        <v>윤신일</v>
      </c>
      <c r="G335" s="37" t="str">
        <f t="array" ref="G335">INDEX('당번변경'!$A:$E,MATCH(G334,INDEX('당번변경'!$A:$A,),0),5)</f>
        <v>김현호</v>
      </c>
      <c r="H335" s="50"/>
    </row>
    <row r="336" ht="15.75" customHeight="1">
      <c r="A336" s="26" t="s">
        <v>13</v>
      </c>
      <c r="B336" s="27"/>
      <c r="C336" s="28" t="str">
        <f t="array" ref="C336">INDEX('당번변경'!$A:$E,MATCH(C334,INDEX('당번변경'!$A:$A,),0)+1,5)</f>
        <v>김현호</v>
      </c>
      <c r="D336" s="28" t="str">
        <f t="array" ref="D336">INDEX('당번변경'!$A:$E,MATCH(D334,INDEX('당번변경'!$A:$A,),0)+1,5)</f>
        <v>김연수</v>
      </c>
      <c r="E336" s="43" t="str">
        <f t="array" ref="E336">INDEX('당번변경'!$A:$E,MATCH(E334,INDEX('당번변경'!$A:$A,),0)+1,5)</f>
        <v>이화용</v>
      </c>
      <c r="F336" s="28" t="str">
        <f t="array" ref="F336">INDEX('당번변경'!$A:$E,MATCH(F334,INDEX('당번변경'!$A:$A,),0)+1,5)</f>
        <v>이승철</v>
      </c>
      <c r="G336" s="66" t="str">
        <f t="array" ref="G336">INDEX('당번변경'!$A:$E,MATCH(G334,INDEX('당번변경'!$A:$A,),0)+1,5)</f>
        <v>배태훈</v>
      </c>
      <c r="H336" s="29"/>
    </row>
    <row r="337" ht="15.75" customHeight="1">
      <c r="A337" s="23" t="s">
        <v>2</v>
      </c>
      <c r="B337" s="24">
        <f t="shared" ref="B337:H337" si="56">B334+7</f>
        <v>44360</v>
      </c>
      <c r="C337" s="24">
        <f t="shared" si="56"/>
        <v>44361</v>
      </c>
      <c r="D337" s="24">
        <f t="shared" si="56"/>
        <v>44362</v>
      </c>
      <c r="E337" s="24">
        <f t="shared" si="56"/>
        <v>44363</v>
      </c>
      <c r="F337" s="24">
        <f t="shared" si="56"/>
        <v>44364</v>
      </c>
      <c r="G337" s="24">
        <f t="shared" si="56"/>
        <v>44365</v>
      </c>
      <c r="H337" s="25">
        <f t="shared" si="56"/>
        <v>44366</v>
      </c>
      <c r="I337" s="5" t="s">
        <v>199</v>
      </c>
      <c r="J337" s="5" t="s">
        <v>200</v>
      </c>
      <c r="K337" s="5" t="s">
        <v>201</v>
      </c>
    </row>
    <row r="338" ht="15.75" customHeight="1">
      <c r="A338" s="26" t="s">
        <v>3</v>
      </c>
      <c r="B338" s="27"/>
      <c r="C338" s="28" t="str">
        <f t="array" ref="C338">INDEX('당번변경'!$A:$E,MATCH(C337,INDEX('당번변경'!$A:$A,),0),5)</f>
        <v>김연수</v>
      </c>
      <c r="D338" s="28" t="str">
        <f t="array" ref="D338">INDEX('당번변경'!$A:$E,MATCH(D337,INDEX('당번변경'!$A:$A,),0),5)</f>
        <v>윤신일</v>
      </c>
      <c r="E338" s="36" t="str">
        <f t="array" ref="E338">INDEX('당번변경'!$A:$E,MATCH(E337,INDEX('당번변경'!$A:$A,),0),5)</f>
        <v>배태훈</v>
      </c>
      <c r="F338" s="37" t="str">
        <f t="array" ref="F338">INDEX('당번변경'!$A:$E,MATCH(F337,INDEX('당번변경'!$A:$A,),0),5)</f>
        <v>박일</v>
      </c>
      <c r="G338" s="37" t="str">
        <f t="array" ref="G338">INDEX('당번변경'!$A:$E,MATCH(G337,INDEX('당번변경'!$A:$A,),0),5)</f>
        <v>윤신일</v>
      </c>
      <c r="H338" s="50"/>
      <c r="I338" s="5" t="s">
        <v>202</v>
      </c>
    </row>
    <row r="339" ht="15.75" customHeight="1">
      <c r="A339" s="26" t="s">
        <v>13</v>
      </c>
      <c r="B339" s="27"/>
      <c r="C339" s="28" t="str">
        <f t="array" ref="C339">INDEX('당번변경'!$A:$E,MATCH(C337,INDEX('당번변경'!$A:$A,),0)+1,5)</f>
        <v>윤신일</v>
      </c>
      <c r="D339" s="28" t="str">
        <f t="array" ref="D339">INDEX('당번변경'!$A:$E,MATCH(D337,INDEX('당번변경'!$A:$A,),0)+1,5)</f>
        <v>신명진</v>
      </c>
      <c r="E339" s="43" t="str">
        <f t="array" ref="E339">INDEX('당번변경'!$A:$E,MATCH(E337,INDEX('당번변경'!$A:$A,),0)+1,5)</f>
        <v>박일</v>
      </c>
      <c r="F339" s="28" t="str">
        <f t="array" ref="F339">INDEX('당번변경'!$A:$E,MATCH(F337,INDEX('당번변경'!$A:$A,),0)+1,5)</f>
        <v>김현호</v>
      </c>
      <c r="G339" s="66" t="str">
        <f t="array" ref="G339">INDEX('당번변경'!$A:$E,MATCH(G337,INDEX('당번변경'!$A:$A,),0)+1,5)</f>
        <v>김연수</v>
      </c>
      <c r="H339" s="29"/>
      <c r="I339" s="5" t="s">
        <v>203</v>
      </c>
    </row>
    <row r="340" ht="15.75" customHeight="1">
      <c r="A340" s="23" t="s">
        <v>2</v>
      </c>
      <c r="B340" s="24">
        <f t="shared" ref="B340:H340" si="57">B337+7</f>
        <v>44367</v>
      </c>
      <c r="C340" s="24">
        <f t="shared" si="57"/>
        <v>44368</v>
      </c>
      <c r="D340" s="24">
        <f t="shared" si="57"/>
        <v>44369</v>
      </c>
      <c r="E340" s="24">
        <f t="shared" si="57"/>
        <v>44370</v>
      </c>
      <c r="F340" s="24">
        <f t="shared" si="57"/>
        <v>44371</v>
      </c>
      <c r="G340" s="24">
        <f t="shared" si="57"/>
        <v>44372</v>
      </c>
      <c r="H340" s="25">
        <f t="shared" si="57"/>
        <v>44373</v>
      </c>
    </row>
    <row r="341" ht="15.75" customHeight="1">
      <c r="A341" s="26" t="s">
        <v>3</v>
      </c>
      <c r="B341" s="27"/>
      <c r="C341" s="28" t="str">
        <f t="array" ref="C341">INDEX('당번변경'!$A:$E,MATCH(C340,INDEX('당번변경'!$A:$A,),0),5)</f>
        <v>신명진</v>
      </c>
      <c r="D341" s="28" t="str">
        <f t="array" ref="D341">INDEX('당번변경'!$A:$E,MATCH(D340,INDEX('당번변경'!$A:$A,),0),5)</f>
        <v>박일</v>
      </c>
      <c r="E341" s="36" t="str">
        <f t="array" ref="E341">INDEX('당번변경'!$A:$E,MATCH(E340,INDEX('당번변경'!$A:$A,),0),5)</f>
        <v>김현호</v>
      </c>
      <c r="F341" s="37" t="str">
        <f t="array" ref="F341">INDEX('당번변경'!$A:$E,MATCH(F340,INDEX('당번변경'!$A:$A,),0),5)</f>
        <v>김연수</v>
      </c>
      <c r="G341" s="37" t="str">
        <f t="array" ref="G341">INDEX('당번변경'!$A:$E,MATCH(G340,INDEX('당번변경'!$A:$A,),0),5)</f>
        <v>박일</v>
      </c>
      <c r="H341" s="53" t="s">
        <v>27</v>
      </c>
      <c r="I341" s="5" t="s">
        <v>204</v>
      </c>
    </row>
    <row r="342" ht="15.75" customHeight="1">
      <c r="A342" s="26" t="s">
        <v>13</v>
      </c>
      <c r="B342" s="27"/>
      <c r="C342" s="28" t="str">
        <f t="array" ref="C342">INDEX('당번변경'!$A:$E,MATCH(C340,INDEX('당번변경'!$A:$A,),0)+1,5)</f>
        <v>박일</v>
      </c>
      <c r="D342" s="28" t="str">
        <f t="array" ref="D342">INDEX('당번변경'!$A:$E,MATCH(D340,INDEX('당번변경'!$A:$A,),0)+1,5)</f>
        <v>김채연</v>
      </c>
      <c r="E342" s="66" t="str">
        <f t="array" ref="E342">INDEX('당번변경'!$A:$E,MATCH(E340,INDEX('당번변경'!$A:$A,),0)+1,5)</f>
        <v>신명진</v>
      </c>
      <c r="F342" s="28" t="str">
        <f t="array" ref="F342">INDEX('당번변경'!$A:$E,MATCH(F340,INDEX('당번변경'!$A:$A,),0)+1,5)</f>
        <v>윤신일</v>
      </c>
      <c r="G342" s="66" t="str">
        <f t="array" ref="G342">INDEX('당번변경'!$A:$E,MATCH(G340,INDEX('당번변경'!$A:$A,),0)+1,5)</f>
        <v>신명진</v>
      </c>
      <c r="H342" s="29"/>
      <c r="I342" s="5" t="s">
        <v>205</v>
      </c>
    </row>
    <row r="343" ht="15.75" customHeight="1">
      <c r="A343" s="23" t="s">
        <v>2</v>
      </c>
      <c r="B343" s="24">
        <f t="shared" ref="B343:H343" si="58">B340+7</f>
        <v>44374</v>
      </c>
      <c r="C343" s="24">
        <f t="shared" si="58"/>
        <v>44375</v>
      </c>
      <c r="D343" s="24">
        <f t="shared" si="58"/>
        <v>44376</v>
      </c>
      <c r="E343" s="24">
        <f t="shared" si="58"/>
        <v>44377</v>
      </c>
      <c r="F343" s="24">
        <f t="shared" si="58"/>
        <v>44378</v>
      </c>
      <c r="G343" s="24">
        <f t="shared" si="58"/>
        <v>44379</v>
      </c>
      <c r="H343" s="25">
        <f t="shared" si="58"/>
        <v>44380</v>
      </c>
    </row>
    <row r="344" ht="15.75" customHeight="1">
      <c r="A344" s="26" t="s">
        <v>3</v>
      </c>
      <c r="B344" s="27"/>
      <c r="C344" s="28" t="str">
        <f t="array" ref="C344">INDEX('당번변경'!$A:$E,MATCH(C343,INDEX('당번변경'!$A:$A,),0),5)</f>
        <v>이승철</v>
      </c>
      <c r="D344" s="28" t="str">
        <f t="array" ref="D344">INDEX('당번변경'!$A:$E,MATCH(D343,INDEX('당번변경'!$A:$A,),0),5)</f>
        <v>배태훈</v>
      </c>
      <c r="E344" s="36" t="str">
        <f t="array" ref="E344">INDEX('당번변경'!$A:$E,MATCH(E343,INDEX('당번변경'!$A:$A,),0),5)</f>
        <v>이화용</v>
      </c>
      <c r="F344" s="37" t="str">
        <f t="array" ref="F344">INDEX('당번변경'!$A:$E,MATCH(F343,INDEX('당번변경'!$A:$A,),0),5)</f>
        <v>신명진</v>
      </c>
      <c r="G344" s="37" t="str">
        <f t="array" ref="G344">INDEX('당번변경'!$A:$E,MATCH(G343,INDEX('당번변경'!$A:$A,),0),5)</f>
        <v>이화용</v>
      </c>
      <c r="H344" s="53"/>
      <c r="I344" s="5" t="s">
        <v>206</v>
      </c>
    </row>
    <row r="345" ht="15.75" customHeight="1">
      <c r="A345" s="26" t="s">
        <v>13</v>
      </c>
      <c r="B345" s="27"/>
      <c r="C345" s="28" t="str">
        <f t="array" ref="C345">INDEX('당번변경'!$A:$E,MATCH(C343,INDEX('당번변경'!$A:$A,),0)+1,5)</f>
        <v>이화용</v>
      </c>
      <c r="D345" s="28" t="str">
        <f t="array" ref="D345">INDEX('당번변경'!$A:$E,MATCH(D343,INDEX('당번변경'!$A:$A,),0)+1,5)</f>
        <v>김현호</v>
      </c>
      <c r="E345" s="43" t="str">
        <f t="array" ref="E345">INDEX('당번변경'!$A:$E,MATCH(E343,INDEX('당번변경'!$A:$A,),0)+1,5)</f>
        <v>김연수</v>
      </c>
      <c r="F345" s="28" t="str">
        <f t="array" ref="F345">INDEX('당번변경'!$A:$E,MATCH(F343,INDEX('당번변경'!$A:$A,),0)+1,5)</f>
        <v>박일</v>
      </c>
      <c r="G345" s="66" t="str">
        <f t="array" ref="G345">INDEX('당번변경'!$A:$E,MATCH(G343,INDEX('당번변경'!$A:$A,),0)+1,5)</f>
        <v>배태훈</v>
      </c>
      <c r="H345" s="29"/>
      <c r="I345" s="65" t="s">
        <v>207</v>
      </c>
    </row>
    <row r="346" ht="15.75" customHeight="1">
      <c r="A346" s="23" t="s">
        <v>2</v>
      </c>
      <c r="B346" s="24">
        <f t="shared" ref="B346:H346" si="59">B343+7</f>
        <v>44381</v>
      </c>
      <c r="C346" s="24">
        <f t="shared" si="59"/>
        <v>44382</v>
      </c>
      <c r="D346" s="24">
        <f t="shared" si="59"/>
        <v>44383</v>
      </c>
      <c r="E346" s="24">
        <f t="shared" si="59"/>
        <v>44384</v>
      </c>
      <c r="F346" s="24">
        <f t="shared" si="59"/>
        <v>44385</v>
      </c>
      <c r="G346" s="24">
        <f t="shared" si="59"/>
        <v>44386</v>
      </c>
      <c r="H346" s="25">
        <f t="shared" si="59"/>
        <v>44387</v>
      </c>
      <c r="I346" s="5" t="s">
        <v>208</v>
      </c>
      <c r="J346" s="68"/>
    </row>
    <row r="347" ht="15.75" customHeight="1">
      <c r="A347" s="26" t="s">
        <v>3</v>
      </c>
      <c r="B347" s="27"/>
      <c r="C347" s="28" t="str">
        <f t="array" ref="C347">INDEX('당번변경'!$A:$E,MATCH(C346,INDEX('당번변경'!$A:$A,),0),5)</f>
        <v>김연수</v>
      </c>
      <c r="D347" s="28" t="str">
        <f t="array" ref="D347">INDEX('당번변경'!$A:$E,MATCH(D346,INDEX('당번변경'!$A:$A,),0),5)</f>
        <v>김현호</v>
      </c>
      <c r="E347" s="36" t="str">
        <f t="array" ref="E347">INDEX('당번변경'!$A:$E,MATCH(E346,INDEX('당번변경'!$A:$A,),0),5)</f>
        <v>박일</v>
      </c>
      <c r="F347" s="37" t="str">
        <f t="array" ref="F347">INDEX('당번변경'!$A:$E,MATCH(F346,INDEX('당번변경'!$A:$A,),0),5)</f>
        <v>이승철</v>
      </c>
      <c r="G347" s="37" t="str">
        <f t="array" ref="G347">INDEX('당번변경'!$A:$E,MATCH(G346,INDEX('당번변경'!$A:$A,),0),5)</f>
        <v>배태훈</v>
      </c>
      <c r="H347" s="53"/>
      <c r="I347" s="68" t="s">
        <v>209</v>
      </c>
    </row>
    <row r="348" ht="15.75" customHeight="1">
      <c r="A348" s="26" t="s">
        <v>13</v>
      </c>
      <c r="B348" s="27"/>
      <c r="C348" s="28" t="str">
        <f t="array" ref="C348">INDEX('당번변경'!$A:$E,MATCH(C346,INDEX('당번변경'!$A:$A,),0)+1,5)</f>
        <v>배태훈</v>
      </c>
      <c r="D348" s="28" t="str">
        <f t="array" ref="D348">INDEX('당번변경'!$A:$E,MATCH(D346,INDEX('당번변경'!$A:$A,),0)+1,5)</f>
        <v>윤신일</v>
      </c>
      <c r="E348" s="43" t="str">
        <f t="array" ref="E348">INDEX('당번변경'!$A:$E,MATCH(E346,INDEX('당번변경'!$A:$A,),0)+1,5)</f>
        <v>배태훈</v>
      </c>
      <c r="F348" s="28" t="str">
        <f t="array" ref="F348">INDEX('당번변경'!$A:$E,MATCH(F346,INDEX('당번변경'!$A:$A,),0)+1,5)</f>
        <v>이화용</v>
      </c>
      <c r="G348" s="66" t="str">
        <f t="array" ref="G348">INDEX('당번변경'!$A:$E,MATCH(G346,INDEX('당번변경'!$A:$A,),0)+1,5)</f>
        <v>김현호</v>
      </c>
      <c r="H348" s="29"/>
    </row>
    <row r="349" ht="15.75" customHeight="1">
      <c r="A349" s="23" t="s">
        <v>2</v>
      </c>
      <c r="B349" s="24">
        <f t="shared" ref="B349:H349" si="60">B346+7</f>
        <v>44388</v>
      </c>
      <c r="C349" s="24">
        <f t="shared" si="60"/>
        <v>44389</v>
      </c>
      <c r="D349" s="24">
        <f t="shared" si="60"/>
        <v>44390</v>
      </c>
      <c r="E349" s="24">
        <f t="shared" si="60"/>
        <v>44391</v>
      </c>
      <c r="F349" s="24">
        <f t="shared" si="60"/>
        <v>44392</v>
      </c>
      <c r="G349" s="24">
        <f t="shared" si="60"/>
        <v>44393</v>
      </c>
      <c r="H349" s="25">
        <f t="shared" si="60"/>
        <v>44394</v>
      </c>
      <c r="I349" s="5" t="s">
        <v>210</v>
      </c>
      <c r="J349" s="5" t="s">
        <v>211</v>
      </c>
    </row>
    <row r="350" ht="15.75" customHeight="1">
      <c r="A350" s="26" t="s">
        <v>3</v>
      </c>
      <c r="B350" s="27"/>
      <c r="C350" s="28" t="str">
        <f t="array" ref="C350">INDEX('당번변경'!$A:$E,MATCH(C349,INDEX('당번변경'!$A:$A,),0),5)</f>
        <v>윤신일</v>
      </c>
      <c r="D350" s="28" t="str">
        <f t="array" ref="D350">INDEX('당번변경'!$A:$E,MATCH(D349,INDEX('당번변경'!$A:$A,),0),5)</f>
        <v>신명진</v>
      </c>
      <c r="E350" s="36" t="str">
        <f t="array" ref="E350">INDEX('당번변경'!$A:$E,MATCH(E349,INDEX('당번변경'!$A:$A,),0),5)</f>
        <v>김현호</v>
      </c>
      <c r="F350" s="37" t="str">
        <f t="array" ref="F350">INDEX('당번변경'!$A:$E,MATCH(F349,INDEX('당번변경'!$A:$A,),0),5)</f>
        <v>이화용</v>
      </c>
      <c r="G350" s="37" t="str">
        <f t="array" ref="G350">INDEX('당번변경'!$A:$E,MATCH(G349,INDEX('당번변경'!$A:$A,),0),5)</f>
        <v>김연수</v>
      </c>
      <c r="H350" s="53" t="s">
        <v>212</v>
      </c>
      <c r="I350" s="5" t="s">
        <v>213</v>
      </c>
    </row>
    <row r="351" ht="15.75" customHeight="1">
      <c r="A351" s="26" t="s">
        <v>13</v>
      </c>
      <c r="B351" s="27"/>
      <c r="C351" s="28" t="str">
        <f t="array" ref="C351">INDEX('당번변경'!$A:$E,MATCH(C349,INDEX('당번변경'!$A:$A,),0)+1,5)</f>
        <v>김연수</v>
      </c>
      <c r="D351" s="28" t="str">
        <f t="array" ref="D351">INDEX('당번변경'!$A:$E,MATCH(D349,INDEX('당번변경'!$A:$A,),0)+1,5)</f>
        <v>이화용</v>
      </c>
      <c r="E351" s="43" t="str">
        <f t="array" ref="E351">INDEX('당번변경'!$A:$E,MATCH(E349,INDEX('당번변경'!$A:$A,),0)+1,5)</f>
        <v>이승철</v>
      </c>
      <c r="F351" s="28" t="str">
        <f t="array" ref="F351">INDEX('당번변경'!$A:$E,MATCH(F349,INDEX('당번변경'!$A:$A,),0)+1,5)</f>
        <v>신명진</v>
      </c>
      <c r="G351" s="66" t="str">
        <f t="array" ref="G351">INDEX('당번변경'!$A:$E,MATCH(G349,INDEX('당번변경'!$A:$A,),0)+1,5)</f>
        <v>박일</v>
      </c>
      <c r="H351" s="29"/>
      <c r="I351" s="5" t="s">
        <v>214</v>
      </c>
    </row>
    <row r="352" ht="15.75" customHeight="1">
      <c r="A352" s="23" t="s">
        <v>2</v>
      </c>
      <c r="B352" s="24">
        <f t="shared" ref="B352:H352" si="61">B349+7</f>
        <v>44395</v>
      </c>
      <c r="C352" s="24">
        <f t="shared" si="61"/>
        <v>44396</v>
      </c>
      <c r="D352" s="24">
        <f t="shared" si="61"/>
        <v>44397</v>
      </c>
      <c r="E352" s="24">
        <f t="shared" si="61"/>
        <v>44398</v>
      </c>
      <c r="F352" s="24">
        <f t="shared" si="61"/>
        <v>44399</v>
      </c>
      <c r="G352" s="24">
        <f t="shared" si="61"/>
        <v>44400</v>
      </c>
      <c r="H352" s="25">
        <f t="shared" si="61"/>
        <v>44401</v>
      </c>
      <c r="I352" s="67" t="s">
        <v>215</v>
      </c>
    </row>
    <row r="353" ht="15.75" customHeight="1">
      <c r="A353" s="26" t="s">
        <v>3</v>
      </c>
      <c r="B353" s="27"/>
      <c r="C353" s="28" t="str">
        <f t="array" ref="C353">INDEX('당번변경'!$A:$E,MATCH(C352,INDEX('당번변경'!$A:$A,),0),5)</f>
        <v>김현호</v>
      </c>
      <c r="D353" s="28" t="str">
        <f t="array" ref="D353">INDEX('당번변경'!$A:$E,MATCH(D352,INDEX('당번변경'!$A:$A,),0),5)</f>
        <v>이승철</v>
      </c>
      <c r="E353" s="36" t="str">
        <f t="array" ref="E353">INDEX('당번변경'!$A:$E,MATCH(E352,INDEX('당번변경'!$A:$A,),0),5)</f>
        <v>배태훈</v>
      </c>
      <c r="F353" s="37" t="str">
        <f t="array" ref="F353">INDEX('당번변경'!$A:$E,MATCH(F352,INDEX('당번변경'!$A:$A,),0),5)</f>
        <v>윤신일</v>
      </c>
      <c r="G353" s="37" t="str">
        <f t="array" ref="G353">INDEX('당번변경'!$A:$E,MATCH(G352,INDEX('당번변경'!$A:$A,),0),5)</f>
        <v>신명진</v>
      </c>
      <c r="H353" s="53" t="s">
        <v>216</v>
      </c>
    </row>
    <row r="354" ht="15.75" customHeight="1">
      <c r="A354" s="26" t="s">
        <v>13</v>
      </c>
      <c r="B354" s="27"/>
      <c r="C354" s="28" t="str">
        <f t="array" ref="C354">INDEX('당번변경'!$A:$E,MATCH(C352,INDEX('당번변경'!$A:$A,),0)+1,5)</f>
        <v>배태훈</v>
      </c>
      <c r="D354" s="28" t="str">
        <f t="array" ref="D354">INDEX('당번변경'!$A:$E,MATCH(D352,INDEX('당번변경'!$A:$A,),0)+1,5)</f>
        <v>윤신일</v>
      </c>
      <c r="E354" s="43" t="str">
        <f t="array" ref="E354">INDEX('당번변경'!$A:$E,MATCH(E352,INDEX('당번변경'!$A:$A,),0)+1,5)</f>
        <v>김현호</v>
      </c>
      <c r="F354" s="28" t="str">
        <f t="array" ref="F354">INDEX('당번변경'!$A:$E,MATCH(F352,INDEX('당번변경'!$A:$A,),0)+1,5)</f>
        <v>김현호</v>
      </c>
      <c r="G354" s="66" t="str">
        <f t="array" ref="G354">INDEX('당번변경'!$A:$E,MATCH(G352,INDEX('당번변경'!$A:$A,),0)+1,5)</f>
        <v>이화용</v>
      </c>
      <c r="H354" s="29"/>
    </row>
    <row r="355" ht="15.75" customHeight="1">
      <c r="A355" s="60" t="s">
        <v>217</v>
      </c>
      <c r="B355" s="27"/>
      <c r="C355" s="57"/>
      <c r="D355" s="57"/>
      <c r="E355" s="64" t="s">
        <v>218</v>
      </c>
      <c r="F355" s="64" t="s">
        <v>218</v>
      </c>
      <c r="G355" s="64" t="s">
        <v>1</v>
      </c>
      <c r="H355" s="58"/>
    </row>
    <row r="356" ht="15.75" customHeight="1">
      <c r="A356" s="23" t="s">
        <v>2</v>
      </c>
      <c r="B356" s="24">
        <f t="shared" ref="B356:H356" si="62">B352+7</f>
        <v>44402</v>
      </c>
      <c r="C356" s="24">
        <f t="shared" si="62"/>
        <v>44403</v>
      </c>
      <c r="D356" s="24">
        <f t="shared" si="62"/>
        <v>44404</v>
      </c>
      <c r="E356" s="24">
        <f t="shared" si="62"/>
        <v>44405</v>
      </c>
      <c r="F356" s="24">
        <f t="shared" si="62"/>
        <v>44406</v>
      </c>
      <c r="G356" s="24">
        <f t="shared" si="62"/>
        <v>44407</v>
      </c>
      <c r="H356" s="25">
        <f t="shared" si="62"/>
        <v>44408</v>
      </c>
    </row>
    <row r="357" ht="15.75" customHeight="1">
      <c r="A357" s="26" t="s">
        <v>3</v>
      </c>
      <c r="B357" s="27"/>
      <c r="C357" s="28" t="str">
        <f t="array" ref="C357">INDEX('당번변경'!$A:$E,MATCH(C356,INDEX('당번변경'!$A:$A,),0),5)</f>
        <v>이화용</v>
      </c>
      <c r="D357" s="28" t="str">
        <f t="array" ref="D357">INDEX('당번변경'!$A:$E,MATCH(D356,INDEX('당번변경'!$A:$A,),0),5)</f>
        <v>김연수</v>
      </c>
      <c r="E357" s="36" t="str">
        <f t="array" ref="E357">INDEX('당번변경'!$A:$E,MATCH(E356,INDEX('당번변경'!$A:$A,),0),5)</f>
        <v>김채연</v>
      </c>
      <c r="F357" s="37" t="str">
        <f t="array" ref="F357">INDEX('당번변경'!$A:$E,MATCH(F356,INDEX('당번변경'!$A:$A,),0),5)</f>
        <v>김현호</v>
      </c>
      <c r="G357" s="37" t="str">
        <f t="array" ref="G357">INDEX('당번변경'!$A:$E,MATCH(G356,INDEX('당번변경'!$A:$A,),0),5)</f>
        <v>배태훈</v>
      </c>
      <c r="H357" s="53"/>
      <c r="I357" s="5" t="s">
        <v>219</v>
      </c>
      <c r="J357" s="5" t="s">
        <v>220</v>
      </c>
    </row>
    <row r="358" ht="15.75" customHeight="1">
      <c r="A358" s="26" t="s">
        <v>13</v>
      </c>
      <c r="B358" s="27"/>
      <c r="C358" s="28" t="str">
        <f t="array" ref="C358">INDEX('당번변경'!$A:$E,MATCH(C356,INDEX('당번변경'!$A:$A,),0)+1,5)</f>
        <v>이승철</v>
      </c>
      <c r="D358" s="28" t="str">
        <f t="array" ref="D358">INDEX('당번변경'!$A:$E,MATCH(D356,INDEX('당번변경'!$A:$A,),0)+1,5)</f>
        <v>배태훈</v>
      </c>
      <c r="E358" s="43" t="str">
        <f t="array" ref="E358">INDEX('당번변경'!$A:$E,MATCH(E356,INDEX('당번변경'!$A:$A,),0)+1,5)</f>
        <v>윤신일</v>
      </c>
      <c r="F358" s="28" t="str">
        <f t="array" ref="F358">INDEX('당번변경'!$A:$E,MATCH(F356,INDEX('당번변경'!$A:$A,),0)+1,5)</f>
        <v>신명진</v>
      </c>
      <c r="G358" s="66" t="str">
        <f t="array" ref="G358">INDEX('당번변경'!$A:$E,MATCH(G356,INDEX('당번변경'!$A:$A,),0)+1,5)</f>
        <v>김연수</v>
      </c>
      <c r="H358" s="29"/>
      <c r="I358" s="65" t="s">
        <v>221</v>
      </c>
    </row>
    <row r="359" ht="15.75" customHeight="1">
      <c r="A359" s="60" t="s">
        <v>217</v>
      </c>
      <c r="B359" s="27"/>
      <c r="C359" s="61" t="s">
        <v>1</v>
      </c>
      <c r="D359" s="61" t="s">
        <v>222</v>
      </c>
      <c r="E359" s="61" t="s">
        <v>222</v>
      </c>
      <c r="F359" s="61" t="s">
        <v>223</v>
      </c>
      <c r="G359" s="61" t="s">
        <v>223</v>
      </c>
      <c r="H359" s="58"/>
      <c r="I359" s="5"/>
    </row>
    <row r="360" ht="15.75" customHeight="1">
      <c r="A360" s="23" t="s">
        <v>2</v>
      </c>
      <c r="B360" s="24">
        <f t="shared" ref="B360:H360" si="63">B356+7</f>
        <v>44409</v>
      </c>
      <c r="C360" s="24">
        <f t="shared" si="63"/>
        <v>44410</v>
      </c>
      <c r="D360" s="24">
        <f t="shared" si="63"/>
        <v>44411</v>
      </c>
      <c r="E360" s="24">
        <f t="shared" si="63"/>
        <v>44412</v>
      </c>
      <c r="F360" s="24">
        <f t="shared" si="63"/>
        <v>44413</v>
      </c>
      <c r="G360" s="24">
        <f t="shared" si="63"/>
        <v>44414</v>
      </c>
      <c r="H360" s="25">
        <f t="shared" si="63"/>
        <v>44415</v>
      </c>
      <c r="I360" s="5" t="s">
        <v>224</v>
      </c>
      <c r="J360" s="5" t="s">
        <v>225</v>
      </c>
    </row>
    <row r="361" ht="15.75" customHeight="1">
      <c r="A361" s="26" t="s">
        <v>3</v>
      </c>
      <c r="B361" s="27"/>
      <c r="C361" s="28" t="str">
        <f t="array" ref="C361">INDEX('당번변경'!$A:$E,MATCH(C360,INDEX('당번변경'!$A:$A,),0),5)</f>
        <v>김채연</v>
      </c>
      <c r="D361" s="28" t="str">
        <f t="array" ref="D361">INDEX('당번변경'!$A:$E,MATCH(D360,INDEX('당번변경'!$A:$A,),0),5)</f>
        <v>박일</v>
      </c>
      <c r="E361" s="36" t="str">
        <f t="array" ref="E361">INDEX('당번변경'!$A:$E,MATCH(E360,INDEX('당번변경'!$A:$A,),0),5)</f>
        <v>김채연</v>
      </c>
      <c r="F361" s="37" t="str">
        <f t="array" ref="F361">INDEX('당번변경'!$A:$E,MATCH(F360,INDEX('당번변경'!$A:$A,),0),5)</f>
        <v>이화용</v>
      </c>
      <c r="G361" s="37" t="str">
        <f t="array" ref="G361">INDEX('당번변경'!$A:$E,MATCH(G360,INDEX('당번변경'!$A:$A,),0),5)</f>
        <v>박일</v>
      </c>
      <c r="H361" s="53"/>
      <c r="I361" s="65" t="s">
        <v>226</v>
      </c>
    </row>
    <row r="362" ht="15.75" customHeight="1">
      <c r="A362" s="26" t="s">
        <v>13</v>
      </c>
      <c r="B362" s="27"/>
      <c r="C362" s="28" t="str">
        <f t="array" ref="C362">INDEX('당번변경'!$A:$E,MATCH(C360,INDEX('당번변경'!$A:$A,),0)+1,5)</f>
        <v>박일</v>
      </c>
      <c r="D362" s="28" t="str">
        <f t="array" ref="D362">INDEX('당번변경'!$A:$E,MATCH(D360,INDEX('당번변경'!$A:$A,),0)+1,5)</f>
        <v>배태훈</v>
      </c>
      <c r="E362" s="43" t="str">
        <f t="array" ref="E362">INDEX('당번변경'!$A:$E,MATCH(E360,INDEX('당번변경'!$A:$A,),0)+1,5)</f>
        <v>김현호</v>
      </c>
      <c r="F362" s="28" t="str">
        <f t="array" ref="F362">INDEX('당번변경'!$A:$E,MATCH(F360,INDEX('당번변경'!$A:$A,),0)+1,5)</f>
        <v>박일</v>
      </c>
      <c r="G362" s="66" t="str">
        <f t="array" ref="G362">INDEX('당번변경'!$A:$E,MATCH(G360,INDEX('당번변경'!$A:$A,),0)+1,5)</f>
        <v>신명진</v>
      </c>
      <c r="H362" s="29"/>
    </row>
    <row r="363" ht="15.75" customHeight="1">
      <c r="A363" s="60" t="s">
        <v>144</v>
      </c>
      <c r="B363" s="27"/>
      <c r="C363" s="64" t="s">
        <v>10</v>
      </c>
      <c r="D363" s="64" t="s">
        <v>10</v>
      </c>
      <c r="E363" s="64" t="s">
        <v>218</v>
      </c>
      <c r="F363" s="64" t="s">
        <v>218</v>
      </c>
      <c r="G363" s="64" t="s">
        <v>1</v>
      </c>
      <c r="H363" s="58"/>
      <c r="I363" s="5"/>
    </row>
    <row r="364" ht="15.75" customHeight="1">
      <c r="A364" s="23" t="s">
        <v>2</v>
      </c>
      <c r="B364" s="24">
        <f t="shared" ref="B364:H364" si="64">B360+7</f>
        <v>44416</v>
      </c>
      <c r="C364" s="24">
        <f t="shared" si="64"/>
        <v>44417</v>
      </c>
      <c r="D364" s="24">
        <f t="shared" si="64"/>
        <v>44418</v>
      </c>
      <c r="E364" s="24">
        <f t="shared" si="64"/>
        <v>44419</v>
      </c>
      <c r="F364" s="24">
        <f t="shared" si="64"/>
        <v>44420</v>
      </c>
      <c r="G364" s="24">
        <f t="shared" si="64"/>
        <v>44421</v>
      </c>
      <c r="H364" s="25">
        <f t="shared" si="64"/>
        <v>44422</v>
      </c>
      <c r="I364" s="5"/>
    </row>
    <row r="365" ht="15.75" customHeight="1">
      <c r="A365" s="26" t="s">
        <v>3</v>
      </c>
      <c r="B365" s="27"/>
      <c r="C365" s="28" t="str">
        <f t="array" ref="C365">INDEX('당번변경'!$A:$E,MATCH(C364,INDEX('당번변경'!$A:$A,),0),5)</f>
        <v>김연수</v>
      </c>
      <c r="D365" s="28" t="str">
        <f t="array" ref="D365">INDEX('당번변경'!$A:$E,MATCH(D364,INDEX('당번변경'!$A:$A,),0),5)</f>
        <v>윤신일</v>
      </c>
      <c r="E365" s="36" t="str">
        <f t="array" ref="E365">INDEX('당번변경'!$A:$E,MATCH(E364,INDEX('당번변경'!$A:$A,),0),5)</f>
        <v>배태훈</v>
      </c>
      <c r="F365" s="37" t="str">
        <f t="array" ref="F365">INDEX('당번변경'!$A:$E,MATCH(F364,INDEX('당번변경'!$A:$A,),0),5)</f>
        <v>신명진</v>
      </c>
      <c r="G365" s="37" t="str">
        <f t="array" ref="G365">INDEX('당번변경'!$A:$E,MATCH(G364,INDEX('당번변경'!$A:$A,),0),5)</f>
        <v>윤신일</v>
      </c>
      <c r="H365" s="53" t="s">
        <v>227</v>
      </c>
      <c r="I365" s="5" t="s">
        <v>228</v>
      </c>
      <c r="J365" s="5" t="s">
        <v>229</v>
      </c>
    </row>
    <row r="366" ht="15.75" customHeight="1">
      <c r="A366" s="26" t="s">
        <v>13</v>
      </c>
      <c r="B366" s="27"/>
      <c r="C366" s="28" t="str">
        <f t="array" ref="C366">INDEX('당번변경'!$A:$E,MATCH(C364,INDEX('당번변경'!$A:$A,),0)+1,5)</f>
        <v>이화용</v>
      </c>
      <c r="D366" s="28" t="str">
        <f t="array" ref="D366">INDEX('당번변경'!$A:$E,MATCH(D364,INDEX('당번변경'!$A:$A,),0)+1,5)</f>
        <v>김현호</v>
      </c>
      <c r="E366" s="43" t="str">
        <f t="array" ref="E366">INDEX('당번변경'!$A:$E,MATCH(E364,INDEX('당번변경'!$A:$A,),0)+1,5)</f>
        <v>윤신일</v>
      </c>
      <c r="F366" s="28" t="str">
        <f t="array" ref="F366">INDEX('당번변경'!$A:$E,MATCH(F364,INDEX('당번변경'!$A:$A,),0)+1,5)</f>
        <v>박일</v>
      </c>
      <c r="G366" s="66" t="str">
        <f t="array" ref="G366">INDEX('당번변경'!$A:$E,MATCH(G364,INDEX('당번변경'!$A:$A,),0)+1,5)</f>
        <v>신명진</v>
      </c>
      <c r="H366" s="29"/>
      <c r="I366" s="5" t="s">
        <v>230</v>
      </c>
      <c r="J366" s="5" t="s">
        <v>231</v>
      </c>
    </row>
    <row r="367" ht="15.75" customHeight="1">
      <c r="A367" s="60" t="s">
        <v>144</v>
      </c>
      <c r="B367" s="27"/>
      <c r="C367" s="64" t="s">
        <v>1</v>
      </c>
      <c r="D367" s="64"/>
      <c r="E367" s="64" t="s">
        <v>81</v>
      </c>
      <c r="F367" s="64" t="s">
        <v>223</v>
      </c>
      <c r="G367" s="64" t="s">
        <v>223</v>
      </c>
      <c r="H367" s="58"/>
      <c r="I367" s="5" t="s">
        <v>232</v>
      </c>
    </row>
    <row r="368" ht="15.75" customHeight="1">
      <c r="A368" s="23" t="s">
        <v>2</v>
      </c>
      <c r="B368" s="24">
        <f t="shared" ref="B368:H368" si="65">B364+7</f>
        <v>44423</v>
      </c>
      <c r="C368" s="24">
        <f t="shared" si="65"/>
        <v>44424</v>
      </c>
      <c r="D368" s="24">
        <f t="shared" si="65"/>
        <v>44425</v>
      </c>
      <c r="E368" s="24">
        <f t="shared" si="65"/>
        <v>44426</v>
      </c>
      <c r="F368" s="24">
        <f t="shared" si="65"/>
        <v>44427</v>
      </c>
      <c r="G368" s="24">
        <f t="shared" si="65"/>
        <v>44428</v>
      </c>
      <c r="H368" s="25">
        <f t="shared" si="65"/>
        <v>44429</v>
      </c>
    </row>
    <row r="369" ht="15.75" customHeight="1">
      <c r="A369" s="26" t="s">
        <v>3</v>
      </c>
      <c r="B369" s="27"/>
      <c r="C369" s="28" t="str">
        <f t="array" ref="C369">INDEX('당번변경'!$A:$E,MATCH(C368,INDEX('당번변경'!$A:$A,),0),5)</f>
        <v>[휴]대체공휴일</v>
      </c>
      <c r="D369" s="28" t="str">
        <f t="array" ref="D369">INDEX('당번변경'!$A:$E,MATCH(D368,INDEX('당번변경'!$A:$A,),0),5)</f>
        <v>신명진</v>
      </c>
      <c r="E369" s="36" t="str">
        <f t="array" ref="E369">INDEX('당번변경'!$A:$E,MATCH(E368,INDEX('당번변경'!$A:$A,),0),5)</f>
        <v>김연수</v>
      </c>
      <c r="F369" s="37" t="str">
        <f t="array" ref="F369">INDEX('당번변경'!$A:$E,MATCH(F368,INDEX('당번변경'!$A:$A,),0),5)</f>
        <v>윤신일</v>
      </c>
      <c r="G369" s="37" t="str">
        <f t="array" ref="G369">INDEX('당번변경'!$A:$E,MATCH(G368,INDEX('당번변경'!$A:$A,),0),5)</f>
        <v>이화용</v>
      </c>
      <c r="H369" s="53"/>
      <c r="I369" s="5" t="s">
        <v>233</v>
      </c>
      <c r="J369" s="5" t="s">
        <v>234</v>
      </c>
    </row>
    <row r="370" ht="15.75" customHeight="1">
      <c r="A370" s="26" t="s">
        <v>13</v>
      </c>
      <c r="B370" s="27"/>
      <c r="C370" s="28" t="str">
        <f t="array" ref="C370">INDEX('당번변경'!$A:$E,MATCH(C368,INDEX('당번변경'!$A:$A,),0)+1,5)</f>
        <v>[휴]대체공휴일</v>
      </c>
      <c r="D370" s="28" t="str">
        <f t="array" ref="D370">INDEX('당번변경'!$A:$E,MATCH(D368,INDEX('당번변경'!$A:$A,),0)+1,5)</f>
        <v>김연수</v>
      </c>
      <c r="E370" s="43" t="str">
        <f t="array" ref="E370">INDEX('당번변경'!$A:$E,MATCH(E368,INDEX('당번변경'!$A:$A,),0)+1,5)</f>
        <v>이승철</v>
      </c>
      <c r="F370" s="28" t="str">
        <f t="array" ref="F370">INDEX('당번변경'!$A:$E,MATCH(F368,INDEX('당번변경'!$A:$A,),0)+1,5)</f>
        <v>김채연</v>
      </c>
      <c r="G370" s="66" t="str">
        <f t="array" ref="G370">INDEX('당번변경'!$A:$E,MATCH(G368,INDEX('당번변경'!$A:$A,),0)+1,5)</f>
        <v>윤신일</v>
      </c>
      <c r="H370" s="29"/>
      <c r="I370" s="5" t="s">
        <v>235</v>
      </c>
    </row>
    <row r="371" ht="15.75" customHeight="1">
      <c r="A371" s="60" t="s">
        <v>144</v>
      </c>
      <c r="B371" s="27"/>
      <c r="C371" s="57"/>
      <c r="D371" s="64" t="s">
        <v>10</v>
      </c>
      <c r="E371" s="64" t="s">
        <v>10</v>
      </c>
      <c r="F371" s="64" t="s">
        <v>236</v>
      </c>
      <c r="G371" s="64" t="s">
        <v>236</v>
      </c>
      <c r="H371" s="58"/>
    </row>
    <row r="372" ht="15.75" customHeight="1">
      <c r="A372" s="23" t="s">
        <v>2</v>
      </c>
      <c r="B372" s="24">
        <f t="shared" ref="B372:H372" si="66">B368+7</f>
        <v>44430</v>
      </c>
      <c r="C372" s="24">
        <f t="shared" si="66"/>
        <v>44431</v>
      </c>
      <c r="D372" s="24">
        <f t="shared" si="66"/>
        <v>44432</v>
      </c>
      <c r="E372" s="24">
        <f t="shared" si="66"/>
        <v>44433</v>
      </c>
      <c r="F372" s="24">
        <f t="shared" si="66"/>
        <v>44434</v>
      </c>
      <c r="G372" s="24">
        <f t="shared" si="66"/>
        <v>44435</v>
      </c>
      <c r="H372" s="25">
        <f t="shared" si="66"/>
        <v>44436</v>
      </c>
    </row>
    <row r="373" ht="15.75" customHeight="1">
      <c r="A373" s="26" t="s">
        <v>3</v>
      </c>
      <c r="B373" s="27"/>
      <c r="C373" s="28" t="str">
        <f t="array" ref="C373">INDEX('당번변경'!$A:$E,MATCH(C372,INDEX('당번변경'!$A:$A,),0),5)</f>
        <v>박일</v>
      </c>
      <c r="D373" s="28" t="str">
        <f t="array" ref="D373">INDEX('당번변경'!$A:$E,MATCH(D372,INDEX('당번변경'!$A:$A,),0),5)</f>
        <v>김현호</v>
      </c>
      <c r="E373" s="36" t="str">
        <f t="array" ref="E373">INDEX('당번변경'!$A:$E,MATCH(E372,INDEX('당번변경'!$A:$A,),0),5)</f>
        <v>윤신일</v>
      </c>
      <c r="F373" s="37" t="str">
        <f t="array" ref="F373">INDEX('당번변경'!$A:$E,MATCH(F372,INDEX('당번변경'!$A:$A,),0),5)</f>
        <v>김채연</v>
      </c>
      <c r="G373" s="37" t="str">
        <f t="array" ref="G373">INDEX('당번변경'!$A:$E,MATCH(G372,INDEX('당번변경'!$A:$A,),0),5)</f>
        <v>신명진</v>
      </c>
      <c r="H373" s="53"/>
      <c r="I373" s="5" t="s">
        <v>237</v>
      </c>
      <c r="J373" s="5" t="s">
        <v>238</v>
      </c>
    </row>
    <row r="374" ht="15.75" customHeight="1">
      <c r="A374" s="26" t="s">
        <v>13</v>
      </c>
      <c r="B374" s="27"/>
      <c r="C374" s="28" t="str">
        <f t="array" ref="C374">INDEX('당번변경'!$A:$E,MATCH(C372,INDEX('당번변경'!$A:$A,),0)+1,5)</f>
        <v>이화용</v>
      </c>
      <c r="D374" s="28" t="str">
        <f t="array" ref="D374">INDEX('당번변경'!$A:$E,MATCH(D372,INDEX('당번변경'!$A:$A,),0)+1,5)</f>
        <v>김연수</v>
      </c>
      <c r="E374" s="43" t="str">
        <f t="array" ref="E374">INDEX('당번변경'!$A:$E,MATCH(E372,INDEX('당번변경'!$A:$A,),0)+1,5)</f>
        <v>신명진</v>
      </c>
      <c r="F374" s="28" t="str">
        <f t="array" ref="F374">INDEX('당번변경'!$A:$E,MATCH(F372,INDEX('당번변경'!$A:$A,),0)+1,5)</f>
        <v>김연수</v>
      </c>
      <c r="G374" s="66" t="str">
        <f t="array" ref="G374">INDEX('당번변경'!$A:$E,MATCH(G372,INDEX('당번변경'!$A:$A,),0)+1,5)</f>
        <v>박일</v>
      </c>
      <c r="H374" s="29"/>
      <c r="I374" s="67" t="s">
        <v>239</v>
      </c>
    </row>
    <row r="375" ht="15.75" customHeight="1">
      <c r="A375" s="60" t="s">
        <v>144</v>
      </c>
      <c r="B375" s="27"/>
      <c r="C375" s="64" t="s">
        <v>240</v>
      </c>
      <c r="D375" s="64" t="s">
        <v>81</v>
      </c>
      <c r="E375" s="64" t="s">
        <v>81</v>
      </c>
      <c r="F375" s="64" t="s">
        <v>240</v>
      </c>
      <c r="G375" s="64" t="s">
        <v>223</v>
      </c>
      <c r="H375" s="58"/>
    </row>
    <row r="376" ht="15.75" customHeight="1">
      <c r="A376" s="23" t="s">
        <v>2</v>
      </c>
      <c r="B376" s="24">
        <f t="shared" ref="B376:H376" si="67">B372+7</f>
        <v>44437</v>
      </c>
      <c r="C376" s="24">
        <f t="shared" si="67"/>
        <v>44438</v>
      </c>
      <c r="D376" s="24">
        <f t="shared" si="67"/>
        <v>44439</v>
      </c>
      <c r="E376" s="24">
        <f t="shared" si="67"/>
        <v>44440</v>
      </c>
      <c r="F376" s="24">
        <f t="shared" si="67"/>
        <v>44441</v>
      </c>
      <c r="G376" s="24">
        <f t="shared" si="67"/>
        <v>44442</v>
      </c>
      <c r="H376" s="25">
        <f t="shared" si="67"/>
        <v>44443</v>
      </c>
    </row>
    <row r="377" ht="15.75" customHeight="1">
      <c r="A377" s="26" t="s">
        <v>3</v>
      </c>
      <c r="B377" s="27"/>
      <c r="C377" s="28" t="str">
        <f t="array" ref="C377">INDEX('당번변경'!$A:$E,MATCH(C376,INDEX('당번변경'!$A:$A,),0),5)</f>
        <v>이화용</v>
      </c>
      <c r="D377" s="28" t="str">
        <f t="array" ref="D377">INDEX('당번변경'!$A:$E,MATCH(D376,INDEX('당번변경'!$A:$A,),0),5)</f>
        <v>김현호</v>
      </c>
      <c r="E377" s="36" t="str">
        <f t="array" ref="E377">INDEX('당번변경'!$A:$E,MATCH(E376,INDEX('당번변경'!$A:$A,),0),5)</f>
        <v>김연수</v>
      </c>
      <c r="F377" s="37" t="str">
        <f t="array" ref="F377">INDEX('당번변경'!$A:$E,MATCH(F376,INDEX('당번변경'!$A:$A,),0),5)</f>
        <v>박일</v>
      </c>
      <c r="G377" s="37" t="str">
        <f t="array" ref="G377">INDEX('당번변경'!$A:$E,MATCH(G376,INDEX('당번변경'!$A:$A,),0),5)</f>
        <v>이승철</v>
      </c>
      <c r="H377" s="53"/>
      <c r="I377" s="5" t="s">
        <v>241</v>
      </c>
      <c r="J377" s="5" t="s">
        <v>242</v>
      </c>
    </row>
    <row r="378" ht="15.75" customHeight="1">
      <c r="A378" s="26" t="s">
        <v>13</v>
      </c>
      <c r="B378" s="27"/>
      <c r="C378" s="28" t="str">
        <f t="array" ref="C378">INDEX('당번변경'!$A:$E,MATCH(C376,INDEX('당번변경'!$A:$A,),0)+1,5)</f>
        <v>김연수</v>
      </c>
      <c r="D378" s="28" t="str">
        <f t="array" ref="D378">INDEX('당번변경'!$A:$E,MATCH(D376,INDEX('당번변경'!$A:$A,),0)+1,5)</f>
        <v>배태훈</v>
      </c>
      <c r="E378" s="43" t="str">
        <f t="array" ref="E378">INDEX('당번변경'!$A:$E,MATCH(E376,INDEX('당번변경'!$A:$A,),0)+1,5)</f>
        <v>윤신일</v>
      </c>
      <c r="F378" s="28" t="str">
        <f t="array" ref="F378">INDEX('당번변경'!$A:$E,MATCH(F376,INDEX('당번변경'!$A:$A,),0)+1,5)</f>
        <v>신명진</v>
      </c>
      <c r="G378" s="66" t="str">
        <f t="array" ref="G378">INDEX('당번변경'!$A:$E,MATCH(G376,INDEX('당번변경'!$A:$A,),0)+1,5)</f>
        <v>이화용</v>
      </c>
      <c r="H378" s="29"/>
      <c r="I378" s="65" t="s">
        <v>243</v>
      </c>
    </row>
    <row r="379" ht="15.75" customHeight="1">
      <c r="A379" s="60" t="s">
        <v>144</v>
      </c>
      <c r="B379" s="27"/>
      <c r="C379" s="64" t="s">
        <v>223</v>
      </c>
      <c r="D379" s="64" t="s">
        <v>10</v>
      </c>
      <c r="E379" s="64" t="s">
        <v>10</v>
      </c>
      <c r="F379" s="64" t="s">
        <v>236</v>
      </c>
      <c r="G379" s="64" t="s">
        <v>236</v>
      </c>
      <c r="H379" s="58"/>
    </row>
    <row r="380" ht="15.75" customHeight="1">
      <c r="A380" s="23" t="s">
        <v>2</v>
      </c>
      <c r="B380" s="24">
        <f t="shared" ref="B380:H380" si="68">B376+7</f>
        <v>44444</v>
      </c>
      <c r="C380" s="24">
        <f t="shared" si="68"/>
        <v>44445</v>
      </c>
      <c r="D380" s="24">
        <f t="shared" si="68"/>
        <v>44446</v>
      </c>
      <c r="E380" s="24">
        <f t="shared" si="68"/>
        <v>44447</v>
      </c>
      <c r="F380" s="24">
        <f t="shared" si="68"/>
        <v>44448</v>
      </c>
      <c r="G380" s="24">
        <f t="shared" si="68"/>
        <v>44449</v>
      </c>
      <c r="H380" s="25">
        <f t="shared" si="68"/>
        <v>44450</v>
      </c>
    </row>
    <row r="381" ht="15.75" customHeight="1">
      <c r="A381" s="26" t="s">
        <v>3</v>
      </c>
      <c r="B381" s="27"/>
      <c r="C381" s="28" t="str">
        <f t="array" ref="C381">INDEX('당번변경'!$A:$E,MATCH(C380,INDEX('당번변경'!$A:$A,),0),5)</f>
        <v>신명진</v>
      </c>
      <c r="D381" s="28" t="str">
        <f t="array" ref="D381">INDEX('당번변경'!$A:$E,MATCH(D380,INDEX('당번변경'!$A:$A,),0),5)</f>
        <v>김연수</v>
      </c>
      <c r="E381" s="36" t="str">
        <f t="array" ref="E381">INDEX('당번변경'!$A:$E,MATCH(E380,INDEX('당번변경'!$A:$A,),0),5)</f>
        <v>신명진</v>
      </c>
      <c r="F381" s="37" t="str">
        <f t="array" ref="F381">INDEX('당번변경'!$A:$E,MATCH(F380,INDEX('당번변경'!$A:$A,),0),5)</f>
        <v>이화용</v>
      </c>
      <c r="G381" s="37" t="str">
        <f t="array" ref="G381">INDEX('당번변경'!$A:$E,MATCH(G380,INDEX('당번변경'!$A:$A,),0),5)</f>
        <v>김현호</v>
      </c>
      <c r="H381" s="53"/>
      <c r="I381" s="5" t="s">
        <v>244</v>
      </c>
      <c r="J381" s="5" t="s">
        <v>245</v>
      </c>
    </row>
    <row r="382" ht="15.75" customHeight="1">
      <c r="A382" s="26" t="s">
        <v>13</v>
      </c>
      <c r="B382" s="27"/>
      <c r="C382" s="28" t="str">
        <f t="array" ref="C382">INDEX('당번변경'!$A:$E,MATCH(C380,INDEX('당번변경'!$A:$A,),0)+1,5)</f>
        <v>김현호</v>
      </c>
      <c r="D382" s="28" t="str">
        <f t="array" ref="D382">INDEX('당번변경'!$A:$E,MATCH(D380,INDEX('당번변경'!$A:$A,),0)+1,5)</f>
        <v>김채연</v>
      </c>
      <c r="E382" s="43" t="str">
        <f t="array" ref="E382">INDEX('당번변경'!$A:$E,MATCH(E380,INDEX('당번변경'!$A:$A,),0)+1,5)</f>
        <v>이화용</v>
      </c>
      <c r="F382" s="28" t="str">
        <f t="array" ref="F382">INDEX('당번변경'!$A:$E,MATCH(F380,INDEX('당번변경'!$A:$A,),0)+1,5)</f>
        <v>이승철</v>
      </c>
      <c r="G382" s="66" t="str">
        <f t="array" ref="G382">INDEX('당번변경'!$A:$E,MATCH(G380,INDEX('당번변경'!$A:$A,),0)+1,5)</f>
        <v>배태훈</v>
      </c>
      <c r="H382" s="29"/>
      <c r="I382" s="5" t="s">
        <v>246</v>
      </c>
      <c r="J382" s="5" t="s">
        <v>247</v>
      </c>
    </row>
    <row r="383" ht="15.75" customHeight="1">
      <c r="A383" s="60" t="s">
        <v>144</v>
      </c>
      <c r="B383" s="27"/>
      <c r="C383" s="64" t="s">
        <v>1</v>
      </c>
      <c r="D383" s="64" t="s">
        <v>1</v>
      </c>
      <c r="E383" s="61" t="s">
        <v>222</v>
      </c>
      <c r="F383" s="61" t="s">
        <v>222</v>
      </c>
      <c r="G383" s="61" t="s">
        <v>223</v>
      </c>
      <c r="H383" s="58"/>
      <c r="I383" s="5"/>
    </row>
    <row r="384" ht="15.75" customHeight="1">
      <c r="A384" s="23" t="s">
        <v>2</v>
      </c>
      <c r="B384" s="24">
        <f t="shared" ref="B384:H384" si="69">B380+7</f>
        <v>44451</v>
      </c>
      <c r="C384" s="24">
        <f t="shared" si="69"/>
        <v>44452</v>
      </c>
      <c r="D384" s="24">
        <f t="shared" si="69"/>
        <v>44453</v>
      </c>
      <c r="E384" s="24">
        <f t="shared" si="69"/>
        <v>44454</v>
      </c>
      <c r="F384" s="24">
        <f t="shared" si="69"/>
        <v>44455</v>
      </c>
      <c r="G384" s="24">
        <f t="shared" si="69"/>
        <v>44456</v>
      </c>
      <c r="H384" s="25">
        <f t="shared" si="69"/>
        <v>44457</v>
      </c>
    </row>
    <row r="385" ht="15.75" customHeight="1">
      <c r="A385" s="26" t="s">
        <v>3</v>
      </c>
      <c r="B385" s="27"/>
      <c r="C385" s="28" t="str">
        <f t="array" ref="C385">INDEX('당번변경'!$A:$E,MATCH(C384,INDEX('당번변경'!$A:$A,),0),5)</f>
        <v>김현호</v>
      </c>
      <c r="D385" s="28" t="str">
        <f t="array" ref="D385">INDEX('당번변경'!$A:$E,MATCH(D384,INDEX('당번변경'!$A:$A,),0),5)</f>
        <v>박일</v>
      </c>
      <c r="E385" s="36" t="str">
        <f t="array" ref="E385">INDEX('당번변경'!$A:$E,MATCH(E384,INDEX('당번변경'!$A:$A,),0),5)</f>
        <v>신명진</v>
      </c>
      <c r="F385" s="37" t="str">
        <f t="array" ref="F385">INDEX('당번변경'!$A:$E,MATCH(F384,INDEX('당번변경'!$A:$A,),0),5)</f>
        <v>김채연</v>
      </c>
      <c r="G385" s="37" t="str">
        <f t="array" ref="G385">INDEX('당번변경'!$A:$E,MATCH(G384,INDEX('당번변경'!$A:$A,),0),5)</f>
        <v>김연수</v>
      </c>
      <c r="H385" s="53"/>
      <c r="I385" s="5" t="s">
        <v>248</v>
      </c>
      <c r="J385" s="5" t="s">
        <v>249</v>
      </c>
    </row>
    <row r="386" ht="15.75" customHeight="1">
      <c r="A386" s="26" t="s">
        <v>13</v>
      </c>
      <c r="B386" s="27"/>
      <c r="C386" s="28" t="str">
        <f t="array" ref="C386">INDEX('당번변경'!$A:$E,MATCH(C384,INDEX('당번변경'!$A:$A,),0)+1,5)</f>
        <v>김미순</v>
      </c>
      <c r="D386" s="28" t="str">
        <f t="array" ref="D386">INDEX('당번변경'!$A:$E,MATCH(D384,INDEX('당번변경'!$A:$A,),0)+1,5)</f>
        <v>김연수</v>
      </c>
      <c r="E386" s="43" t="str">
        <f t="array" ref="E386">INDEX('당번변경'!$A:$E,MATCH(E384,INDEX('당번변경'!$A:$A,),0)+1,5)</f>
        <v>이화용</v>
      </c>
      <c r="F386" s="28" t="str">
        <f t="array" ref="F386">INDEX('당번변경'!$A:$E,MATCH(F384,INDEX('당번변경'!$A:$A,),0)+1,5)</f>
        <v>박일</v>
      </c>
      <c r="G386" s="66" t="str">
        <f t="array" ref="G386">INDEX('당번변경'!$A:$E,MATCH(G384,INDEX('당번변경'!$A:$A,),0)+1,5)</f>
        <v>이화용</v>
      </c>
      <c r="H386" s="29"/>
    </row>
    <row r="387" ht="15.75" customHeight="1">
      <c r="A387" s="60" t="s">
        <v>144</v>
      </c>
      <c r="B387" s="27"/>
      <c r="C387" s="61"/>
      <c r="D387" s="64"/>
      <c r="E387" s="64"/>
      <c r="F387" s="64"/>
      <c r="G387" s="64"/>
      <c r="H387" s="64"/>
    </row>
    <row r="388" ht="15.75" customHeight="1">
      <c r="A388" s="23" t="s">
        <v>2</v>
      </c>
      <c r="B388" s="24">
        <f t="shared" ref="B388:H388" si="70">B384+7</f>
        <v>44458</v>
      </c>
      <c r="C388" s="24">
        <f t="shared" si="70"/>
        <v>44459</v>
      </c>
      <c r="D388" s="24">
        <f t="shared" si="70"/>
        <v>44460</v>
      </c>
      <c r="E388" s="24">
        <f t="shared" si="70"/>
        <v>44461</v>
      </c>
      <c r="F388" s="24">
        <f t="shared" si="70"/>
        <v>44462</v>
      </c>
      <c r="G388" s="24">
        <f t="shared" si="70"/>
        <v>44463</v>
      </c>
      <c r="H388" s="25">
        <f t="shared" si="70"/>
        <v>44464</v>
      </c>
    </row>
    <row r="389" ht="15.75" customHeight="1">
      <c r="A389" s="26" t="s">
        <v>3</v>
      </c>
      <c r="B389" s="27"/>
      <c r="C389" s="28" t="str">
        <f t="array" ref="C389">INDEX('당번변경'!$A:$E,MATCH(C388,INDEX('당번변경'!$A:$A,),0),5)</f>
        <v>[휴]추석</v>
      </c>
      <c r="D389" s="28" t="str">
        <f t="array" ref="D389">INDEX('당번변경'!$A:$E,MATCH(D388,INDEX('당번변경'!$A:$A,),0),5)</f>
        <v>[휴]추석</v>
      </c>
      <c r="E389" s="36" t="str">
        <f t="array" ref="E389">INDEX('당번변경'!$A:$E,MATCH(E388,INDEX('당번변경'!$A:$A,),0),5)</f>
        <v>[휴]추석</v>
      </c>
      <c r="F389" s="37" t="str">
        <f t="array" ref="F389">INDEX('당번변경'!$A:$E,MATCH(F388,INDEX('당번변경'!$A:$A,),0),5)</f>
        <v>김연수</v>
      </c>
      <c r="G389" s="37" t="str">
        <f t="array" ref="G389">INDEX('당번변경'!$A:$E,MATCH(G388,INDEX('당번변경'!$A:$A,),0),5)</f>
        <v>이화용</v>
      </c>
      <c r="H389" s="53"/>
      <c r="I389" s="5" t="s">
        <v>250</v>
      </c>
      <c r="J389" s="5" t="s">
        <v>251</v>
      </c>
    </row>
    <row r="390" ht="15.75" customHeight="1">
      <c r="A390" s="26" t="s">
        <v>13</v>
      </c>
      <c r="B390" s="27"/>
      <c r="C390" s="28" t="str">
        <f t="array" ref="C390">INDEX('당번변경'!$A:$E,MATCH(C388,INDEX('당번변경'!$A:$A,),0)+1,5)</f>
        <v>[휴]추석</v>
      </c>
      <c r="D390" s="28" t="str">
        <f t="array" ref="D390">INDEX('당번변경'!$A:$E,MATCH(D388,INDEX('당번변경'!$A:$A,),0)+1,5)</f>
        <v>[휴]추석</v>
      </c>
      <c r="E390" s="43" t="str">
        <f t="array" ref="E390">INDEX('당번변경'!$A:$E,MATCH(E388,INDEX('당번변경'!$A:$A,),0)+1,5)</f>
        <v>[휴]추석</v>
      </c>
      <c r="F390" s="28" t="str">
        <f t="array" ref="F390">INDEX('당번변경'!$A:$E,MATCH(F388,INDEX('당번변경'!$A:$A,),0)+1,5)</f>
        <v>김현호</v>
      </c>
      <c r="G390" s="66" t="str">
        <f t="array" ref="G390">INDEX('당번변경'!$A:$E,MATCH(G388,INDEX('당번변경'!$A:$A,),0)+1,5)</f>
        <v>이승철</v>
      </c>
      <c r="H390" s="29"/>
      <c r="I390" s="5" t="s">
        <v>252</v>
      </c>
      <c r="J390" s="5" t="s">
        <v>253</v>
      </c>
    </row>
    <row r="391" ht="15.75" customHeight="1">
      <c r="A391" s="60" t="s">
        <v>144</v>
      </c>
      <c r="B391" s="27"/>
      <c r="C391" s="57"/>
      <c r="D391" s="57"/>
      <c r="E391" s="57"/>
      <c r="F391" s="64"/>
      <c r="G391" s="64"/>
      <c r="H391" s="58"/>
    </row>
    <row r="392" ht="15.75" customHeight="1">
      <c r="A392" s="23" t="s">
        <v>2</v>
      </c>
      <c r="B392" s="24">
        <f t="shared" ref="B392:H392" si="71">B388+7</f>
        <v>44465</v>
      </c>
      <c r="C392" s="24">
        <f t="shared" si="71"/>
        <v>44466</v>
      </c>
      <c r="D392" s="24">
        <f t="shared" si="71"/>
        <v>44467</v>
      </c>
      <c r="E392" s="24">
        <f t="shared" si="71"/>
        <v>44468</v>
      </c>
      <c r="F392" s="24">
        <f t="shared" si="71"/>
        <v>44469</v>
      </c>
      <c r="G392" s="24">
        <f t="shared" si="71"/>
        <v>44470</v>
      </c>
      <c r="H392" s="25">
        <f t="shared" si="71"/>
        <v>44471</v>
      </c>
      <c r="I392" s="5" t="s">
        <v>254</v>
      </c>
      <c r="J392" s="5" t="s">
        <v>255</v>
      </c>
    </row>
    <row r="393" ht="15.75" customHeight="1">
      <c r="A393" s="26" t="s">
        <v>3</v>
      </c>
      <c r="B393" s="27"/>
      <c r="C393" s="28" t="str">
        <f t="array" ref="C393">INDEX('당번변경'!$A:$E,MATCH(C392,INDEX('당번변경'!$A:$A,),0),5)</f>
        <v>김현호</v>
      </c>
      <c r="D393" s="28" t="str">
        <f t="array" ref="D393">INDEX('당번변경'!$A:$E,MATCH(D392,INDEX('당번변경'!$A:$A,),0),5)</f>
        <v>김연수</v>
      </c>
      <c r="E393" s="36" t="str">
        <f t="array" ref="E393">INDEX('당번변경'!$A:$E,MATCH(E392,INDEX('당번변경'!$A:$A,),0),5)</f>
        <v>박일</v>
      </c>
      <c r="F393" s="37" t="str">
        <f t="array" ref="F393">INDEX('당번변경'!$A:$E,MATCH(F392,INDEX('당번변경'!$A:$A,),0),5)</f>
        <v>이승철</v>
      </c>
      <c r="G393" s="37" t="str">
        <f t="array" ref="G393">INDEX('당번변경'!$A:$E,MATCH(G392,INDEX('당번변경'!$A:$A,),0),5)</f>
        <v>윤신일</v>
      </c>
      <c r="H393" s="53"/>
      <c r="I393" s="5" t="s">
        <v>256</v>
      </c>
    </row>
    <row r="394" ht="15.75" customHeight="1">
      <c r="A394" s="26" t="s">
        <v>13</v>
      </c>
      <c r="B394" s="27"/>
      <c r="C394" s="28" t="str">
        <f t="array" ref="C394">INDEX('당번변경'!$A:$E,MATCH(C392,INDEX('당번변경'!$A:$A,),0)+1,5)</f>
        <v>박일</v>
      </c>
      <c r="D394" s="28" t="str">
        <f t="array" ref="D394">INDEX('당번변경'!$A:$E,MATCH(D392,INDEX('당번변경'!$A:$A,),0)+1,5)</f>
        <v>이화용</v>
      </c>
      <c r="E394" s="43" t="str">
        <f t="array" ref="E394">INDEX('당번변경'!$A:$E,MATCH(E392,INDEX('당번변경'!$A:$A,),0)+1,5)</f>
        <v>윤신일</v>
      </c>
      <c r="F394" s="28" t="str">
        <f t="array" ref="F394">INDEX('당번변경'!$A:$E,MATCH(F392,INDEX('당번변경'!$A:$A,),0)+1,5)</f>
        <v>신명진</v>
      </c>
      <c r="G394" s="66" t="str">
        <f t="array" ref="G394">INDEX('당번변경'!$A:$E,MATCH(G392,INDEX('당번변경'!$A:$A,),0)+1,5)</f>
        <v>김채연</v>
      </c>
      <c r="H394" s="29"/>
    </row>
    <row r="395" ht="15.75" customHeight="1">
      <c r="A395" s="60" t="s">
        <v>144</v>
      </c>
      <c r="B395" s="27"/>
      <c r="C395" s="57"/>
      <c r="D395" s="57"/>
      <c r="E395" s="57"/>
      <c r="F395" s="57"/>
      <c r="G395" s="57"/>
      <c r="H395" s="58"/>
    </row>
    <row r="396" ht="15.75" customHeight="1">
      <c r="A396" s="23" t="s">
        <v>2</v>
      </c>
      <c r="B396" s="24">
        <f t="shared" ref="B396:H396" si="72">B392+7</f>
        <v>44472</v>
      </c>
      <c r="C396" s="24">
        <f t="shared" si="72"/>
        <v>44473</v>
      </c>
      <c r="D396" s="24">
        <f t="shared" si="72"/>
        <v>44474</v>
      </c>
      <c r="E396" s="24">
        <f t="shared" si="72"/>
        <v>44475</v>
      </c>
      <c r="F396" s="24">
        <f t="shared" si="72"/>
        <v>44476</v>
      </c>
      <c r="G396" s="24">
        <f t="shared" si="72"/>
        <v>44477</v>
      </c>
      <c r="H396" s="25">
        <f t="shared" si="72"/>
        <v>44478</v>
      </c>
      <c r="J396" s="65"/>
    </row>
    <row r="397" ht="15.75" customHeight="1">
      <c r="A397" s="26" t="s">
        <v>3</v>
      </c>
      <c r="B397" s="27"/>
      <c r="C397" s="28" t="str">
        <f t="array" ref="C397">INDEX('당번변경'!$A:$E,MATCH(C396,INDEX('당번변경'!$A:$A,),0),5)</f>
        <v>[휴]대체공휴일</v>
      </c>
      <c r="D397" s="28" t="str">
        <f t="array" ref="D397">INDEX('당번변경'!$A:$E,MATCH(D396,INDEX('당번변경'!$A:$A,),0),5)</f>
        <v>신명진</v>
      </c>
      <c r="E397" s="36" t="str">
        <f t="array" ref="E397">INDEX('당번변경'!$A:$E,MATCH(E396,INDEX('당번변경'!$A:$A,),0),5)</f>
        <v>이화용</v>
      </c>
      <c r="F397" s="37" t="str">
        <f t="array" ref="F397">INDEX('당번변경'!$A:$E,MATCH(F396,INDEX('당번변경'!$A:$A,),0),5)</f>
        <v>김현호</v>
      </c>
      <c r="G397" s="37" t="str">
        <f t="array" ref="G397">INDEX('당번변경'!$A:$E,MATCH(G396,INDEX('당번변경'!$A:$A,),0),5)</f>
        <v>김연수</v>
      </c>
      <c r="H397" s="53"/>
      <c r="I397" s="5"/>
      <c r="J397" s="5" t="s">
        <v>257</v>
      </c>
    </row>
    <row r="398" ht="15.75" customHeight="1">
      <c r="A398" s="26" t="s">
        <v>13</v>
      </c>
      <c r="B398" s="27"/>
      <c r="C398" s="28" t="str">
        <f t="array" ref="C398">INDEX('당번변경'!$A:$E,MATCH(C396,INDEX('당번변경'!$A:$A,),0)+1,5)</f>
        <v>[휴]대체공휴일</v>
      </c>
      <c r="D398" s="69" t="str">
        <f t="array" ref="D398">INDEX('당번변경'!$A:$E,MATCH(D396,INDEX('당번변경'!$A:$A,),0)+1,5)</f>
        <v>윤신일</v>
      </c>
      <c r="E398" s="43" t="str">
        <f t="array" ref="E398">INDEX('당번변경'!$A:$E,MATCH(E396,INDEX('당번변경'!$A:$A,),0)+1,5)</f>
        <v>김연수</v>
      </c>
      <c r="F398" s="28" t="str">
        <f t="array" ref="F398">INDEX('당번변경'!$A:$E,MATCH(F396,INDEX('당번변경'!$A:$A,),0)+1,5)</f>
        <v>박일</v>
      </c>
      <c r="G398" s="66" t="str">
        <f t="array" ref="G398">INDEX('당번변경'!$A:$E,MATCH(G396,INDEX('당번변경'!$A:$A,),0)+1,5)</f>
        <v>이승철</v>
      </c>
      <c r="H398" s="29"/>
      <c r="I398" s="5" t="s">
        <v>258</v>
      </c>
    </row>
    <row r="399" ht="15.75" customHeight="1">
      <c r="A399" s="60" t="s">
        <v>144</v>
      </c>
      <c r="B399" s="27"/>
      <c r="C399" s="57"/>
      <c r="D399" s="57"/>
      <c r="E399" s="57"/>
      <c r="F399" s="57"/>
      <c r="G399" s="57"/>
      <c r="H399" s="58"/>
    </row>
    <row r="400" ht="15.75" customHeight="1">
      <c r="A400" s="23" t="s">
        <v>2</v>
      </c>
      <c r="B400" s="24">
        <f t="shared" ref="B400:H400" si="73">B396+7</f>
        <v>44479</v>
      </c>
      <c r="C400" s="24">
        <f t="shared" si="73"/>
        <v>44480</v>
      </c>
      <c r="D400" s="24">
        <f t="shared" si="73"/>
        <v>44481</v>
      </c>
      <c r="E400" s="24">
        <f t="shared" si="73"/>
        <v>44482</v>
      </c>
      <c r="F400" s="24">
        <f t="shared" si="73"/>
        <v>44483</v>
      </c>
      <c r="G400" s="24">
        <f t="shared" si="73"/>
        <v>44484</v>
      </c>
      <c r="H400" s="25">
        <f t="shared" si="73"/>
        <v>44485</v>
      </c>
      <c r="I400" s="5" t="s">
        <v>259</v>
      </c>
      <c r="J400" s="5" t="s">
        <v>260</v>
      </c>
    </row>
    <row r="401" ht="15.75" customHeight="1">
      <c r="A401" s="26" t="s">
        <v>3</v>
      </c>
      <c r="B401" s="27"/>
      <c r="C401" s="28" t="str">
        <f t="array" ref="C401">INDEX('당번변경'!$A:$E,MATCH(C400,INDEX('당번변경'!$A:$A,),0),5)</f>
        <v>[휴]대체공휴일</v>
      </c>
      <c r="D401" s="28" t="str">
        <f t="array" ref="D401">INDEX('당번변경'!$A:$E,MATCH(D400,INDEX('당번변경'!$A:$A,),0),5)</f>
        <v>박일</v>
      </c>
      <c r="E401" s="36" t="str">
        <f t="array" ref="E401">INDEX('당번변경'!$A:$E,MATCH(E400,INDEX('당번변경'!$A:$A,),0),5)</f>
        <v>이승철</v>
      </c>
      <c r="F401" s="37" t="str">
        <f t="array" ref="F401">INDEX('당번변경'!$A:$E,MATCH(F400,INDEX('당번변경'!$A:$A,),0),5)</f>
        <v>윤신일</v>
      </c>
      <c r="G401" s="37" t="str">
        <f t="array" ref="G401">INDEX('당번변경'!$A:$E,MATCH(G400,INDEX('당번변경'!$A:$A,),0),5)</f>
        <v>신명진</v>
      </c>
      <c r="H401" s="53" t="s">
        <v>261</v>
      </c>
    </row>
    <row r="402" ht="15.75" customHeight="1">
      <c r="A402" s="26" t="s">
        <v>13</v>
      </c>
      <c r="B402" s="27"/>
      <c r="C402" s="28" t="str">
        <f t="array" ref="C402">INDEX('당번변경'!$A:$E,MATCH(C400,INDEX('당번변경'!$A:$A,),0)+1,5)</f>
        <v>[휴]대체공휴일</v>
      </c>
      <c r="D402" s="28" t="str">
        <f t="array" ref="D402">INDEX('당번변경'!$A:$E,MATCH(D400,INDEX('당번변경'!$A:$A,),0)+1,5)</f>
        <v>김현호</v>
      </c>
      <c r="E402" s="43" t="str">
        <f t="array" ref="E402">INDEX('당번변경'!$A:$E,MATCH(E400,INDEX('당번변경'!$A:$A,),0)+1,5)</f>
        <v>신명진</v>
      </c>
      <c r="F402" s="28" t="str">
        <f t="array" ref="F402">INDEX('당번변경'!$A:$E,MATCH(F400,INDEX('당번변경'!$A:$A,),0)+1,5)</f>
        <v>이화용</v>
      </c>
      <c r="G402" s="66" t="str">
        <f t="array" ref="G402">INDEX('당번변경'!$A:$E,MATCH(G400,INDEX('당번변경'!$A:$A,),0)+1,5)</f>
        <v>김현호</v>
      </c>
      <c r="H402" s="29"/>
    </row>
    <row r="403" ht="15.75" customHeight="1">
      <c r="A403" s="60" t="s">
        <v>144</v>
      </c>
      <c r="B403" s="27"/>
      <c r="C403" s="57"/>
      <c r="D403" s="57"/>
      <c r="E403" s="57"/>
      <c r="F403" s="57"/>
      <c r="G403" s="57"/>
      <c r="H403" s="58"/>
    </row>
    <row r="404" ht="15.75" customHeight="1">
      <c r="A404" s="23" t="s">
        <v>2</v>
      </c>
      <c r="B404" s="24">
        <f t="shared" ref="B404:H404" si="74">B400+7</f>
        <v>44486</v>
      </c>
      <c r="C404" s="24">
        <f t="shared" si="74"/>
        <v>44487</v>
      </c>
      <c r="D404" s="24">
        <f t="shared" si="74"/>
        <v>44488</v>
      </c>
      <c r="E404" s="24">
        <f t="shared" si="74"/>
        <v>44489</v>
      </c>
      <c r="F404" s="24">
        <f t="shared" si="74"/>
        <v>44490</v>
      </c>
      <c r="G404" s="24">
        <f t="shared" si="74"/>
        <v>44491</v>
      </c>
      <c r="H404" s="25">
        <f t="shared" si="74"/>
        <v>44492</v>
      </c>
      <c r="I404" s="5" t="s">
        <v>262</v>
      </c>
      <c r="J404" s="5" t="s">
        <v>263</v>
      </c>
    </row>
    <row r="405" ht="15.75" customHeight="1">
      <c r="A405" s="26" t="s">
        <v>3</v>
      </c>
      <c r="B405" s="27"/>
      <c r="C405" s="28" t="str">
        <f t="array" ref="C405">INDEX('당번변경'!$A:$E,MATCH(C404,INDEX('당번변경'!$A:$A,),0),5)</f>
        <v>이화용</v>
      </c>
      <c r="D405" s="28" t="str">
        <f t="array" ref="D405">INDEX('당번변경'!$A:$E,MATCH(D404,INDEX('당번변경'!$A:$A,),0),5)</f>
        <v>김현호</v>
      </c>
      <c r="E405" s="36" t="str">
        <f t="array" ref="E405">INDEX('당번변경'!$A:$E,MATCH(E404,INDEX('당번변경'!$A:$A,),0),5)</f>
        <v>김연수</v>
      </c>
      <c r="F405" s="37" t="str">
        <f t="array" ref="F405">INDEX('당번변경'!$A:$E,MATCH(F404,INDEX('당번변경'!$A:$A,),0),5)</f>
        <v>김현호</v>
      </c>
      <c r="G405" s="37" t="str">
        <f t="array" ref="G405">INDEX('당번변경'!$A:$E,MATCH(G404,INDEX('당번변경'!$A:$A,),0),5)</f>
        <v>이승철</v>
      </c>
      <c r="H405" s="53"/>
      <c r="I405" s="5" t="s">
        <v>264</v>
      </c>
      <c r="J405" s="5" t="s">
        <v>265</v>
      </c>
    </row>
    <row r="406" ht="15.75" customHeight="1">
      <c r="A406" s="26" t="s">
        <v>13</v>
      </c>
      <c r="B406" s="27"/>
      <c r="C406" s="28" t="str">
        <f t="array" ref="C406">INDEX('당번변경'!$A:$E,MATCH(C404,INDEX('당번변경'!$A:$A,),0)+1,5)</f>
        <v>김연수</v>
      </c>
      <c r="D406" s="28" t="str">
        <f t="array" ref="D406">INDEX('당번변경'!$A:$E,MATCH(D404,INDEX('당번변경'!$A:$A,),0)+1,5)</f>
        <v>박일</v>
      </c>
      <c r="E406" s="43" t="str">
        <f t="array" ref="E406">INDEX('당번변경'!$A:$E,MATCH(E404,INDEX('당번변경'!$A:$A,),0)+1,5)</f>
        <v>이승철</v>
      </c>
      <c r="F406" s="28" t="str">
        <f t="array" ref="F406">INDEX('당번변경'!$A:$E,MATCH(F404,INDEX('당번변경'!$A:$A,),0)+1,5)</f>
        <v>김연수</v>
      </c>
      <c r="G406" s="66" t="str">
        <f t="array" ref="G406">INDEX('당번변경'!$A:$E,MATCH(G404,INDEX('당번변경'!$A:$A,),0)+1,5)</f>
        <v>신명진</v>
      </c>
      <c r="H406" s="29"/>
      <c r="I406" s="5" t="s">
        <v>266</v>
      </c>
      <c r="K406" s="65" t="s">
        <v>267</v>
      </c>
    </row>
    <row r="407" ht="15.75" customHeight="1">
      <c r="A407" s="60" t="s">
        <v>144</v>
      </c>
      <c r="B407" s="27"/>
      <c r="C407" s="57"/>
      <c r="D407" s="57"/>
      <c r="E407" s="57"/>
      <c r="F407" s="57"/>
      <c r="G407" s="57"/>
      <c r="H407" s="58"/>
    </row>
    <row r="408" ht="15.75" customHeight="1">
      <c r="A408" s="23" t="s">
        <v>2</v>
      </c>
      <c r="B408" s="24">
        <f t="shared" ref="B408:H408" si="75">B404+7</f>
        <v>44493</v>
      </c>
      <c r="C408" s="24">
        <f t="shared" si="75"/>
        <v>44494</v>
      </c>
      <c r="D408" s="24">
        <f t="shared" si="75"/>
        <v>44495</v>
      </c>
      <c r="E408" s="24">
        <f t="shared" si="75"/>
        <v>44496</v>
      </c>
      <c r="F408" s="24">
        <f t="shared" si="75"/>
        <v>44497</v>
      </c>
      <c r="G408" s="24">
        <f t="shared" si="75"/>
        <v>44498</v>
      </c>
      <c r="H408" s="25">
        <f t="shared" si="75"/>
        <v>44499</v>
      </c>
      <c r="I408" s="5" t="s">
        <v>268</v>
      </c>
      <c r="J408" s="5" t="s">
        <v>269</v>
      </c>
    </row>
    <row r="409" ht="15.75" customHeight="1">
      <c r="A409" s="26" t="s">
        <v>3</v>
      </c>
      <c r="B409" s="27"/>
      <c r="C409" s="28" t="str">
        <f t="array" ref="C409">INDEX('당번변경'!$A:$E,MATCH(C408,INDEX('당번변경'!$A:$A,),0),5)</f>
        <v>김연수</v>
      </c>
      <c r="D409" s="28" t="str">
        <f t="array" ref="D409">INDEX('당번변경'!$A:$E,MATCH(D408,INDEX('당번변경'!$A:$A,),0),5)</f>
        <v>신명진</v>
      </c>
      <c r="E409" s="36" t="str">
        <f t="array" ref="E409">INDEX('당번변경'!$A:$E,MATCH(E408,INDEX('당번변경'!$A:$A,),0),5)</f>
        <v>이화용</v>
      </c>
      <c r="F409" s="37" t="str">
        <f t="array" ref="F409">INDEX('당번변경'!$A:$E,MATCH(F408,INDEX('당번변경'!$A:$A,),0),5)</f>
        <v>박일</v>
      </c>
      <c r="G409" s="37" t="str">
        <f t="array" ref="G409">INDEX('당번변경'!$A:$E,MATCH(G408,INDEX('당번변경'!$A:$A,),0),5)</f>
        <v>김연수</v>
      </c>
      <c r="H409" s="53"/>
      <c r="I409" s="5" t="s">
        <v>270</v>
      </c>
    </row>
    <row r="410" ht="15.75" customHeight="1">
      <c r="A410" s="26" t="s">
        <v>13</v>
      </c>
      <c r="B410" s="27"/>
      <c r="C410" s="28" t="str">
        <f t="array" ref="C410">INDEX('당번변경'!$A:$E,MATCH(C408,INDEX('당번변경'!$A:$A,),0)+1,5)</f>
        <v>이화용</v>
      </c>
      <c r="D410" s="28" t="str">
        <f t="array" ref="D410">INDEX('당번변경'!$A:$E,MATCH(D408,INDEX('당번변경'!$A:$A,),0)+1,5)</f>
        <v>김현호</v>
      </c>
      <c r="E410" s="43" t="str">
        <f t="array" ref="E410">INDEX('당번변경'!$A:$E,MATCH(E408,INDEX('당번변경'!$A:$A,),0)+1,5)</f>
        <v>김연수</v>
      </c>
      <c r="F410" s="28" t="str">
        <f t="array" ref="F410">INDEX('당번변경'!$A:$E,MATCH(F408,INDEX('당번변경'!$A:$A,),0)+1,5)</f>
        <v>신명진</v>
      </c>
      <c r="G410" s="66" t="str">
        <f t="array" ref="G410">INDEX('당번변경'!$A:$E,MATCH(G408,INDEX('당번변경'!$A:$A,),0)+1,5)</f>
        <v>이승철</v>
      </c>
      <c r="H410" s="29"/>
    </row>
    <row r="411" ht="15.75" customHeight="1">
      <c r="A411" s="60" t="s">
        <v>144</v>
      </c>
      <c r="B411" s="27"/>
      <c r="C411" s="57"/>
      <c r="D411" s="57"/>
      <c r="E411" s="57"/>
      <c r="F411" s="57"/>
      <c r="G411" s="57"/>
      <c r="H411" s="58"/>
    </row>
    <row r="412" ht="15.75" customHeight="1">
      <c r="A412" s="23" t="s">
        <v>2</v>
      </c>
      <c r="B412" s="24">
        <f t="shared" ref="B412:H412" si="76">B408+7</f>
        <v>44500</v>
      </c>
      <c r="C412" s="24">
        <f t="shared" si="76"/>
        <v>44501</v>
      </c>
      <c r="D412" s="24">
        <f t="shared" si="76"/>
        <v>44502</v>
      </c>
      <c r="E412" s="24">
        <f t="shared" si="76"/>
        <v>44503</v>
      </c>
      <c r="F412" s="24">
        <f t="shared" si="76"/>
        <v>44504</v>
      </c>
      <c r="G412" s="24">
        <f t="shared" si="76"/>
        <v>44505</v>
      </c>
      <c r="H412" s="25">
        <f t="shared" si="76"/>
        <v>44506</v>
      </c>
      <c r="I412" s="5"/>
      <c r="J412" s="5" t="s">
        <v>271</v>
      </c>
    </row>
    <row r="413" ht="15.75" customHeight="1">
      <c r="A413" s="26" t="s">
        <v>3</v>
      </c>
      <c r="B413" s="27"/>
      <c r="C413" s="28" t="str">
        <f t="array" ref="C413">INDEX('당번변경'!$A:$E,MATCH(C412,INDEX('당번변경'!$A:$A,),0),5)</f>
        <v>박일</v>
      </c>
      <c r="D413" s="28" t="str">
        <f t="array" ref="D413">INDEX('당번변경'!$A:$E,MATCH(D412,INDEX('당번변경'!$A:$A,),0),5)</f>
        <v>이승철</v>
      </c>
      <c r="E413" s="36" t="str">
        <f t="array" ref="E413">INDEX('당번변경'!$A:$E,MATCH(E412,INDEX('당번변경'!$A:$A,),0),5)</f>
        <v>신명진</v>
      </c>
      <c r="F413" s="37" t="str">
        <f t="array" ref="F413">INDEX('당번변경'!$A:$E,MATCH(F412,INDEX('당번변경'!$A:$A,),0),5)</f>
        <v>윤신일</v>
      </c>
      <c r="G413" s="37" t="str">
        <f t="array" ref="G413">INDEX('당번변경'!$A:$E,MATCH(G412,INDEX('당번변경'!$A:$A,),0),5)</f>
        <v>이화용</v>
      </c>
      <c r="H413" s="53"/>
      <c r="I413" s="5" t="s">
        <v>272</v>
      </c>
    </row>
    <row r="414" ht="15.75" customHeight="1">
      <c r="A414" s="26" t="s">
        <v>13</v>
      </c>
      <c r="B414" s="27"/>
      <c r="C414" s="28" t="str">
        <f t="array" ref="C414">INDEX('당번변경'!$A:$E,MATCH(C412,INDEX('당번변경'!$A:$A,),0)+1,5)</f>
        <v>김현호</v>
      </c>
      <c r="D414" s="28" t="str">
        <f t="array" ref="D414">INDEX('당번변경'!$A:$E,MATCH(D412,INDEX('당번변경'!$A:$A,),0)+1,5)</f>
        <v>신명진</v>
      </c>
      <c r="E414" s="43" t="str">
        <f t="array" ref="E414">INDEX('당번변경'!$A:$E,MATCH(E412,INDEX('당번변경'!$A:$A,),0)+1,5)</f>
        <v>김채연</v>
      </c>
      <c r="F414" s="28" t="str">
        <f t="array" ref="F414">INDEX('당번변경'!$A:$E,MATCH(F412,INDEX('당번변경'!$A:$A,),0)+1,5)</f>
        <v>김현호</v>
      </c>
      <c r="G414" s="66" t="str">
        <f t="array" ref="G414">INDEX('당번변경'!$A:$E,MATCH(G412,INDEX('당번변경'!$A:$A,),0)+1,5)</f>
        <v>윤신일</v>
      </c>
      <c r="H414" s="29"/>
      <c r="I414" s="5" t="s">
        <v>273</v>
      </c>
    </row>
    <row r="415" ht="15.75" customHeight="1">
      <c r="A415" s="60" t="s">
        <v>144</v>
      </c>
      <c r="B415" s="27"/>
      <c r="C415" s="57"/>
      <c r="D415" s="57"/>
      <c r="E415" s="57"/>
      <c r="F415" s="57"/>
      <c r="G415" s="57"/>
      <c r="H415" s="58"/>
    </row>
    <row r="416" ht="15.75" customHeight="1">
      <c r="A416" s="23" t="s">
        <v>2</v>
      </c>
      <c r="B416" s="24">
        <f t="shared" ref="B416:H416" si="77">B412+7</f>
        <v>44507</v>
      </c>
      <c r="C416" s="24">
        <f t="shared" si="77"/>
        <v>44508</v>
      </c>
      <c r="D416" s="24">
        <f t="shared" si="77"/>
        <v>44509</v>
      </c>
      <c r="E416" s="24">
        <f t="shared" si="77"/>
        <v>44510</v>
      </c>
      <c r="F416" s="24">
        <f t="shared" si="77"/>
        <v>44511</v>
      </c>
      <c r="G416" s="24">
        <f t="shared" si="77"/>
        <v>44512</v>
      </c>
      <c r="H416" s="25">
        <f t="shared" si="77"/>
        <v>44513</v>
      </c>
      <c r="I416" s="5" t="s">
        <v>274</v>
      </c>
      <c r="J416" s="5" t="s">
        <v>275</v>
      </c>
    </row>
    <row r="417" ht="15.75" customHeight="1">
      <c r="A417" s="26" t="s">
        <v>3</v>
      </c>
      <c r="B417" s="27"/>
      <c r="C417" s="28" t="str">
        <f t="array" ref="C417">INDEX('당번변경'!$A:$E,MATCH(C416,INDEX('당번변경'!$A:$A,),0),5)</f>
        <v>김현호</v>
      </c>
      <c r="D417" s="28" t="str">
        <f t="array" ref="D417">INDEX('당번변경'!$A:$E,MATCH(D416,INDEX('당번변경'!$A:$A,),0),5)</f>
        <v>윤신일</v>
      </c>
      <c r="E417" s="36" t="str">
        <f t="array" ref="E417">INDEX('당번변경'!$A:$E,MATCH(E416,INDEX('당번변경'!$A:$A,),0),5)</f>
        <v>박일</v>
      </c>
      <c r="F417" s="37" t="str">
        <f t="array" ref="F417">INDEX('당번변경'!$A:$E,MATCH(F416,INDEX('당번변경'!$A:$A,),0),5)</f>
        <v>이승철</v>
      </c>
      <c r="G417" s="37" t="str">
        <f t="array" ref="G417">INDEX('당번변경'!$A:$E,MATCH(G416,INDEX('당번변경'!$A:$A,),0),5)</f>
        <v>윤신일</v>
      </c>
      <c r="H417" s="53"/>
      <c r="I417" s="5" t="s">
        <v>276</v>
      </c>
    </row>
    <row r="418" ht="15.75" customHeight="1">
      <c r="A418" s="26" t="s">
        <v>13</v>
      </c>
      <c r="B418" s="27"/>
      <c r="C418" s="28" t="str">
        <f t="array" ref="C418">INDEX('당번변경'!$A:$E,MATCH(C416,INDEX('당번변경'!$A:$A,),0)+1,5)</f>
        <v>박일</v>
      </c>
      <c r="D418" s="28" t="str">
        <f t="array" ref="D418">INDEX('당번변경'!$A:$E,MATCH(D416,INDEX('당번변경'!$A:$A,),0)+1,5)</f>
        <v>이화용</v>
      </c>
      <c r="E418" s="43" t="str">
        <f t="array" ref="E418">INDEX('당번변경'!$A:$E,MATCH(E416,INDEX('당번변경'!$A:$A,),0)+1,5)</f>
        <v>윤신일</v>
      </c>
      <c r="F418" s="28" t="str">
        <f t="array" ref="F418">INDEX('당번변경'!$A:$E,MATCH(F416,INDEX('당번변경'!$A:$A,),0)+1,5)</f>
        <v>박일</v>
      </c>
      <c r="G418" s="66" t="str">
        <f t="array" ref="G418">INDEX('당번변경'!$A:$E,MATCH(G416,INDEX('당번변경'!$A:$A,),0)+1,5)</f>
        <v>이화용</v>
      </c>
      <c r="H418" s="29"/>
      <c r="I418" s="5" t="s">
        <v>277</v>
      </c>
    </row>
    <row r="419" ht="15.75" customHeight="1">
      <c r="A419" s="60" t="s">
        <v>144</v>
      </c>
      <c r="B419" s="27"/>
      <c r="C419" s="57"/>
      <c r="D419" s="57"/>
      <c r="E419" s="57"/>
      <c r="F419" s="57"/>
      <c r="G419" s="57"/>
      <c r="H419" s="58"/>
    </row>
    <row r="420" ht="15.75" customHeight="1">
      <c r="A420" s="23" t="s">
        <v>2</v>
      </c>
      <c r="B420" s="24">
        <f t="shared" ref="B420:H420" si="78">B416+7</f>
        <v>44514</v>
      </c>
      <c r="C420" s="24">
        <f t="shared" si="78"/>
        <v>44515</v>
      </c>
      <c r="D420" s="24">
        <f t="shared" si="78"/>
        <v>44516</v>
      </c>
      <c r="E420" s="24">
        <f t="shared" si="78"/>
        <v>44517</v>
      </c>
      <c r="F420" s="24">
        <f t="shared" si="78"/>
        <v>44518</v>
      </c>
      <c r="G420" s="24">
        <f t="shared" si="78"/>
        <v>44519</v>
      </c>
      <c r="H420" s="25">
        <f t="shared" si="78"/>
        <v>44520</v>
      </c>
      <c r="I420" s="5" t="s">
        <v>278</v>
      </c>
      <c r="J420" s="65" t="s">
        <v>279</v>
      </c>
    </row>
    <row r="421" ht="15.75" customHeight="1">
      <c r="A421" s="26" t="s">
        <v>3</v>
      </c>
      <c r="B421" s="27"/>
      <c r="C421" s="28" t="str">
        <f t="array" ref="C421">INDEX('당번변경'!$A:$E,MATCH(C420,INDEX('당번변경'!$A:$A,),0),5)</f>
        <v>신명진</v>
      </c>
      <c r="D421" s="28" t="str">
        <f t="array" ref="D421">INDEX('당번변경'!$A:$E,MATCH(D420,INDEX('당번변경'!$A:$A,),0),5)</f>
        <v>이화용</v>
      </c>
      <c r="E421" s="36" t="str">
        <f t="array" ref="E421">INDEX('당번변경'!$A:$E,MATCH(E420,INDEX('당번변경'!$A:$A,),0),5)</f>
        <v>김현호</v>
      </c>
      <c r="F421" s="37" t="str">
        <f t="array" ref="F421">INDEX('당번변경'!$A:$E,MATCH(F420,INDEX('당번변경'!$A:$A,),0),5)</f>
        <v>김연수</v>
      </c>
      <c r="G421" s="37" t="str">
        <f t="array" ref="G421">INDEX('당번변경'!$A:$E,MATCH(G420,INDEX('당번변경'!$A:$A,),0),5)</f>
        <v>박일</v>
      </c>
      <c r="H421" s="53" t="s">
        <v>280</v>
      </c>
      <c r="I421" s="5" t="s">
        <v>281</v>
      </c>
    </row>
    <row r="422" ht="15.75" customHeight="1">
      <c r="A422" s="26" t="s">
        <v>13</v>
      </c>
      <c r="B422" s="27"/>
      <c r="C422" s="28" t="str">
        <f t="array" ref="C422">INDEX('당번변경'!$A:$E,MATCH(C420,INDEX('당번변경'!$A:$A,),0)+1,5)</f>
        <v>윤신일</v>
      </c>
      <c r="D422" s="28" t="str">
        <f t="array" ref="D422">INDEX('당번변경'!$A:$E,MATCH(D420,INDEX('당번변경'!$A:$A,),0)+1,5)</f>
        <v>김연수</v>
      </c>
      <c r="E422" s="43" t="str">
        <f t="array" ref="E422">INDEX('당번변경'!$A:$E,MATCH(E420,INDEX('당번변경'!$A:$A,),0)+1,5)</f>
        <v>박일</v>
      </c>
      <c r="F422" s="28" t="str">
        <f t="array" ref="F422">INDEX('당번변경'!$A:$E,MATCH(F420,INDEX('당번변경'!$A:$A,),0)+1,5)</f>
        <v>윤신일</v>
      </c>
      <c r="G422" s="66" t="str">
        <f t="array" ref="G422">INDEX('당번변경'!$A:$E,MATCH(G420,INDEX('당번변경'!$A:$A,),0)+1,5)</f>
        <v>신명진</v>
      </c>
      <c r="H422" s="29"/>
    </row>
    <row r="423" ht="15.75" customHeight="1">
      <c r="A423" s="60" t="s">
        <v>144</v>
      </c>
      <c r="B423" s="27"/>
      <c r="C423" s="57"/>
      <c r="D423" s="57"/>
      <c r="E423" s="57"/>
      <c r="F423" s="57"/>
      <c r="G423" s="57"/>
      <c r="H423" s="58"/>
    </row>
    <row r="424" ht="15.75" customHeight="1">
      <c r="A424" s="23" t="s">
        <v>2</v>
      </c>
      <c r="B424" s="24">
        <f t="shared" ref="B424:H424" si="79">B420+7</f>
        <v>44521</v>
      </c>
      <c r="C424" s="24">
        <f t="shared" si="79"/>
        <v>44522</v>
      </c>
      <c r="D424" s="24">
        <f t="shared" si="79"/>
        <v>44523</v>
      </c>
      <c r="E424" s="24">
        <f t="shared" si="79"/>
        <v>44524</v>
      </c>
      <c r="F424" s="24">
        <f t="shared" si="79"/>
        <v>44525</v>
      </c>
      <c r="G424" s="24">
        <f t="shared" si="79"/>
        <v>44526</v>
      </c>
      <c r="H424" s="25">
        <f t="shared" si="79"/>
        <v>44527</v>
      </c>
      <c r="I424" s="5" t="s">
        <v>282</v>
      </c>
    </row>
    <row r="425" ht="15.75" customHeight="1">
      <c r="A425" s="26" t="s">
        <v>3</v>
      </c>
      <c r="B425" s="27"/>
      <c r="C425" s="28" t="str">
        <f t="array" ref="C425">INDEX('당번변경'!$A:$E,MATCH(C424,INDEX('당번변경'!$A:$A,),0),5)</f>
        <v>김현호</v>
      </c>
      <c r="D425" s="28" t="str">
        <f t="array" ref="D425">INDEX('당번변경'!$A:$E,MATCH(D424,INDEX('당번변경'!$A:$A,),0),5)</f>
        <v>신명진</v>
      </c>
      <c r="E425" s="36" t="str">
        <f t="array" ref="E425">INDEX('당번변경'!$A:$E,MATCH(E424,INDEX('당번변경'!$A:$A,),0),5)</f>
        <v>이화용</v>
      </c>
      <c r="F425" s="37" t="str">
        <f t="array" ref="F425">INDEX('당번변경'!$A:$E,MATCH(F424,INDEX('당번변경'!$A:$A,),0),5)</f>
        <v>윤신일</v>
      </c>
      <c r="G425" s="37" t="str">
        <f t="array" ref="G425">INDEX('당번변경'!$A:$E,MATCH(G424,INDEX('당번변경'!$A:$A,),0),5)</f>
        <v>김연수</v>
      </c>
      <c r="H425" s="53" t="s">
        <v>283</v>
      </c>
      <c r="I425" s="5" t="s">
        <v>284</v>
      </c>
    </row>
    <row r="426" ht="15.75" customHeight="1">
      <c r="A426" s="26" t="s">
        <v>13</v>
      </c>
      <c r="B426" s="27"/>
      <c r="C426" s="28" t="str">
        <f t="array" ref="C426">INDEX('당번변경'!$A:$E,MATCH(C424,INDEX('당번변경'!$A:$A,),0)+1,5)</f>
        <v>이화용</v>
      </c>
      <c r="D426" s="28" t="str">
        <f t="array" ref="D426">INDEX('당번변경'!$A:$E,MATCH(D424,INDEX('당번변경'!$A:$A,),0)+1,5)</f>
        <v>김현호</v>
      </c>
      <c r="E426" s="43" t="str">
        <f t="array" ref="E426">INDEX('당번변경'!$A:$E,MATCH(E424,INDEX('당번변경'!$A:$A,),0)+1,5)</f>
        <v>김연수</v>
      </c>
      <c r="F426" s="28" t="str">
        <f t="array" ref="F426">INDEX('당번변경'!$A:$E,MATCH(F424,INDEX('당번변경'!$A:$A,),0)+1,5)</f>
        <v>김연수</v>
      </c>
      <c r="G426" s="66" t="str">
        <f t="array" ref="G426">INDEX('당번변경'!$A:$E,MATCH(G424,INDEX('당번변경'!$A:$A,),0)+1,5)</f>
        <v>윤신일</v>
      </c>
      <c r="H426" s="29"/>
    </row>
    <row r="427" ht="15.75" customHeight="1">
      <c r="A427" s="60" t="s">
        <v>144</v>
      </c>
      <c r="B427" s="27"/>
      <c r="C427" s="57"/>
      <c r="D427" s="57"/>
      <c r="E427" s="57"/>
      <c r="F427" s="57"/>
      <c r="G427" s="57"/>
      <c r="H427" s="58"/>
    </row>
    <row r="428" ht="15.75" customHeight="1">
      <c r="A428" s="23" t="s">
        <v>2</v>
      </c>
      <c r="B428" s="24">
        <f t="shared" ref="B428:H428" si="80">B424+7</f>
        <v>44528</v>
      </c>
      <c r="C428" s="24">
        <f t="shared" si="80"/>
        <v>44529</v>
      </c>
      <c r="D428" s="24">
        <f t="shared" si="80"/>
        <v>44530</v>
      </c>
      <c r="E428" s="24">
        <f t="shared" si="80"/>
        <v>44531</v>
      </c>
      <c r="F428" s="24">
        <f t="shared" si="80"/>
        <v>44532</v>
      </c>
      <c r="G428" s="24">
        <f t="shared" si="80"/>
        <v>44533</v>
      </c>
      <c r="H428" s="25">
        <f t="shared" si="80"/>
        <v>44534</v>
      </c>
      <c r="I428" s="5" t="s">
        <v>285</v>
      </c>
    </row>
    <row r="429" ht="15.75" customHeight="1">
      <c r="A429" s="26" t="s">
        <v>3</v>
      </c>
      <c r="B429" s="27"/>
      <c r="C429" s="28" t="str">
        <f t="array" ref="C429">INDEX('당번변경'!$A:$E,MATCH(C428,INDEX('당번변경'!$A:$A,),0),5)</f>
        <v>박일</v>
      </c>
      <c r="D429" s="28" t="str">
        <f t="array" ref="D429">INDEX('당번변경'!$A:$E,MATCH(D428,INDEX('당번변경'!$A:$A,),0),5)</f>
        <v>윤신일</v>
      </c>
      <c r="E429" s="36" t="str">
        <f t="array" ref="E429">INDEX('당번변경'!$A:$E,MATCH(E428,INDEX('당번변경'!$A:$A,),0),5)</f>
        <v>신명진</v>
      </c>
      <c r="F429" s="37" t="str">
        <f t="array" ref="F429">INDEX('당번변경'!$A:$E,MATCH(F428,INDEX('당번변경'!$A:$A,),0),5)</f>
        <v>이화용</v>
      </c>
      <c r="G429" s="37" t="str">
        <f t="array" ref="G429">INDEX('당번변경'!$A:$E,MATCH(G428,INDEX('당번변경'!$A:$A,),0),5)</f>
        <v>김현호</v>
      </c>
      <c r="H429" s="53"/>
      <c r="I429" s="5" t="s">
        <v>286</v>
      </c>
    </row>
    <row r="430" ht="15.75" customHeight="1">
      <c r="A430" s="26" t="s">
        <v>13</v>
      </c>
      <c r="B430" s="27"/>
      <c r="C430" s="28" t="str">
        <f t="array" ref="C430">INDEX('당번변경'!$A:$E,MATCH(C428,INDEX('당번변경'!$A:$A,),0)+1,5)</f>
        <v>신명진</v>
      </c>
      <c r="D430" s="28" t="str">
        <f t="array" ref="D430">INDEX('당번변경'!$A:$E,MATCH(D428,INDEX('당번변경'!$A:$A,),0)+1,5)</f>
        <v>이화용</v>
      </c>
      <c r="E430" s="43" t="str">
        <f t="array" ref="E430">INDEX('당번변경'!$A:$E,MATCH(E428,INDEX('당번변경'!$A:$A,),0)+1,5)</f>
        <v>김현호</v>
      </c>
      <c r="F430" s="28" t="str">
        <f t="array" ref="F430">INDEX('당번변경'!$A:$E,MATCH(F428,INDEX('당번변경'!$A:$A,),0)+1,5)</f>
        <v>박일</v>
      </c>
      <c r="G430" s="66" t="str">
        <f t="array" ref="G430">INDEX('당번변경'!$A:$E,MATCH(G428,INDEX('당번변경'!$A:$A,),0)+1,5)</f>
        <v>박일</v>
      </c>
      <c r="H430" s="29"/>
      <c r="I430" s="5" t="s">
        <v>287</v>
      </c>
    </row>
    <row r="431" ht="15.75" customHeight="1">
      <c r="A431" s="60" t="s">
        <v>144</v>
      </c>
      <c r="B431" s="27"/>
      <c r="C431" s="57"/>
      <c r="D431" s="57"/>
      <c r="E431" s="57"/>
      <c r="F431" s="57"/>
      <c r="G431" s="57"/>
      <c r="H431" s="58"/>
    </row>
    <row r="432" ht="15.75" customHeight="1">
      <c r="A432" s="60"/>
      <c r="B432" s="27"/>
      <c r="C432" s="57"/>
      <c r="D432" s="57"/>
      <c r="E432" s="57"/>
      <c r="F432" s="57"/>
      <c r="G432" s="57"/>
      <c r="H432" s="58"/>
    </row>
    <row r="433" ht="15.75" customHeight="1">
      <c r="A433" s="23" t="s">
        <v>2</v>
      </c>
      <c r="B433" s="24">
        <f t="shared" ref="B433:H433" si="81">B428+7</f>
        <v>44535</v>
      </c>
      <c r="C433" s="24">
        <f t="shared" si="81"/>
        <v>44536</v>
      </c>
      <c r="D433" s="24">
        <f t="shared" si="81"/>
        <v>44537</v>
      </c>
      <c r="E433" s="24">
        <f t="shared" si="81"/>
        <v>44538</v>
      </c>
      <c r="F433" s="24">
        <f t="shared" si="81"/>
        <v>44539</v>
      </c>
      <c r="G433" s="24">
        <f t="shared" si="81"/>
        <v>44540</v>
      </c>
      <c r="H433" s="25">
        <f t="shared" si="81"/>
        <v>44541</v>
      </c>
      <c r="I433" s="5" t="s">
        <v>288</v>
      </c>
    </row>
    <row r="434" ht="15.75" customHeight="1">
      <c r="A434" s="26" t="s">
        <v>3</v>
      </c>
      <c r="B434" s="27"/>
      <c r="C434" s="28" t="str">
        <f t="array" ref="C434">INDEX('당번변경'!$A:$E,MATCH(C433,INDEX('당번변경'!$A:$A,),0),5)</f>
        <v>김연수</v>
      </c>
      <c r="D434" s="28" t="str">
        <f t="array" ref="D434">INDEX('당번변경'!$A:$E,MATCH(D433,INDEX('당번변경'!$A:$A,),0),5)</f>
        <v>윤신일</v>
      </c>
      <c r="E434" s="36" t="str">
        <f t="array" ref="E434">INDEX('당번변경'!$A:$E,MATCH(E433,INDEX('당번변경'!$A:$A,),0),5)</f>
        <v>신명진</v>
      </c>
      <c r="F434" s="37" t="str">
        <f t="array" ref="F434">INDEX('당번변경'!$A:$E,MATCH(F433,INDEX('당번변경'!$A:$A,),0),5)</f>
        <v>박일</v>
      </c>
      <c r="G434" s="37" t="str">
        <f t="array" ref="G434">INDEX('당번변경'!$A:$E,MATCH(G433,INDEX('당번변경'!$A:$A,),0),5)</f>
        <v>이화용</v>
      </c>
      <c r="H434" s="53" t="s">
        <v>289</v>
      </c>
      <c r="I434" s="5" t="s">
        <v>290</v>
      </c>
      <c r="J434" s="5" t="s">
        <v>291</v>
      </c>
    </row>
    <row r="435" ht="15.75" customHeight="1">
      <c r="A435" s="26" t="s">
        <v>13</v>
      </c>
      <c r="B435" s="27"/>
      <c r="C435" s="28" t="str">
        <f t="array" ref="C435">INDEX('당번변경'!$A:$E,MATCH(C433,INDEX('당번변경'!$A:$A,),0)+1,5)</f>
        <v>윤신일</v>
      </c>
      <c r="D435" s="28" t="str">
        <f t="array" ref="D435">INDEX('당번변경'!$A:$E,MATCH(D433,INDEX('당번변경'!$A:$A,),0)+1,5)</f>
        <v>신명진</v>
      </c>
      <c r="E435" s="43" t="str">
        <f t="array" ref="E435">INDEX('당번변경'!$A:$E,MATCH(E433,INDEX('당번변경'!$A:$A,),0)+1,5)</f>
        <v>이화용</v>
      </c>
      <c r="F435" s="28" t="str">
        <f t="array" ref="F435">INDEX('당번변경'!$A:$E,MATCH(F433,INDEX('당번변경'!$A:$A,),0)+1,5)</f>
        <v>김현호</v>
      </c>
      <c r="G435" s="66" t="str">
        <f t="array" ref="G435">INDEX('당번변경'!$A:$E,MATCH(G433,INDEX('당번변경'!$A:$A,),0)+1,5)</f>
        <v>김연수</v>
      </c>
      <c r="H435" s="29"/>
      <c r="I435" s="5" t="s">
        <v>292</v>
      </c>
    </row>
    <row r="436" ht="15.75" customHeight="1">
      <c r="A436" s="60" t="s">
        <v>293</v>
      </c>
      <c r="B436" s="27"/>
      <c r="C436" s="57"/>
      <c r="D436" s="64" t="s">
        <v>240</v>
      </c>
      <c r="E436" s="57"/>
      <c r="F436" s="64" t="s">
        <v>6</v>
      </c>
      <c r="G436" s="70" t="s">
        <v>294</v>
      </c>
      <c r="H436" s="58"/>
    </row>
    <row r="437" ht="15.75" customHeight="1">
      <c r="A437" s="23" t="s">
        <v>2</v>
      </c>
      <c r="B437" s="24">
        <f t="shared" ref="B437:H437" si="82">B433+7</f>
        <v>44542</v>
      </c>
      <c r="C437" s="24">
        <f t="shared" si="82"/>
        <v>44543</v>
      </c>
      <c r="D437" s="24">
        <f t="shared" si="82"/>
        <v>44544</v>
      </c>
      <c r="E437" s="24">
        <f t="shared" si="82"/>
        <v>44545</v>
      </c>
      <c r="F437" s="24">
        <f t="shared" si="82"/>
        <v>44546</v>
      </c>
      <c r="G437" s="24">
        <f t="shared" si="82"/>
        <v>44547</v>
      </c>
      <c r="H437" s="25">
        <f t="shared" si="82"/>
        <v>44548</v>
      </c>
      <c r="I437" s="5" t="s">
        <v>295</v>
      </c>
      <c r="J437" s="65" t="s">
        <v>296</v>
      </c>
    </row>
    <row r="438" ht="15.75" customHeight="1">
      <c r="A438" s="26" t="s">
        <v>3</v>
      </c>
      <c r="B438" s="27"/>
      <c r="C438" s="28" t="str">
        <f t="array" ref="C438">INDEX('당번변경'!$A:$E,MATCH(C437,INDEX('당번변경'!$A:$A,),0),5)</f>
        <v>김현호</v>
      </c>
      <c r="D438" s="28" t="str">
        <f t="array" ref="D438">INDEX('당번변경'!$A:$E,MATCH(D437,INDEX('당번변경'!$A:$A,),0),5)</f>
        <v>김연수</v>
      </c>
      <c r="E438" s="36" t="str">
        <f t="array" ref="E438">INDEX('당번변경'!$A:$E,MATCH(E437,INDEX('당번변경'!$A:$A,),0),5)</f>
        <v>이화용</v>
      </c>
      <c r="F438" s="37" t="str">
        <f t="array" ref="F438">INDEX('당번변경'!$A:$E,MATCH(F437,INDEX('당번변경'!$A:$A,),0),5)</f>
        <v>박일</v>
      </c>
      <c r="G438" s="37" t="str">
        <f t="array" ref="G438">INDEX('당번변경'!$A:$E,MATCH(G437,INDEX('당번변경'!$A:$A,),0),5)</f>
        <v>신명진</v>
      </c>
      <c r="H438" s="53"/>
      <c r="I438" s="5" t="s">
        <v>297</v>
      </c>
      <c r="J438" s="65" t="s">
        <v>298</v>
      </c>
    </row>
    <row r="439" ht="15.75" customHeight="1">
      <c r="A439" s="26" t="s">
        <v>13</v>
      </c>
      <c r="B439" s="27"/>
      <c r="C439" s="28" t="str">
        <f t="array" ref="C439">INDEX('당번변경'!$A:$E,MATCH(C437,INDEX('당번변경'!$A:$A,),0)+1,5)</f>
        <v>김연수</v>
      </c>
      <c r="D439" s="28" t="str">
        <f t="array" ref="D439">INDEX('당번변경'!$A:$E,MATCH(D437,INDEX('당번변경'!$A:$A,),0)+1,5)</f>
        <v>윤신일</v>
      </c>
      <c r="E439" s="43" t="str">
        <f t="array" ref="E439">INDEX('당번변경'!$A:$E,MATCH(E437,INDEX('당번변경'!$A:$A,),0)+1,5)</f>
        <v>신명진</v>
      </c>
      <c r="F439" s="28" t="str">
        <f t="array" ref="F439">INDEX('당번변경'!$A:$E,MATCH(F437,INDEX('당번변경'!$A:$A,),0)+1,5)</f>
        <v>이화용</v>
      </c>
      <c r="G439" s="66" t="str">
        <f t="array" ref="G439">INDEX('당번변경'!$A:$E,MATCH(G437,INDEX('당번변경'!$A:$A,),0)+1,5)</f>
        <v>김현호</v>
      </c>
      <c r="H439" s="29"/>
      <c r="I439" s="5" t="s">
        <v>299</v>
      </c>
    </row>
    <row r="440" ht="15.75" customHeight="1">
      <c r="A440" s="60" t="s">
        <v>293</v>
      </c>
      <c r="B440" s="27"/>
      <c r="C440" s="64" t="s">
        <v>10</v>
      </c>
      <c r="D440" s="64" t="s">
        <v>6</v>
      </c>
      <c r="E440" s="57"/>
      <c r="F440" s="70" t="s">
        <v>300</v>
      </c>
      <c r="G440" s="64" t="s">
        <v>301</v>
      </c>
      <c r="H440" s="58"/>
      <c r="I440" s="5" t="s">
        <v>302</v>
      </c>
    </row>
    <row r="441" ht="15.75" customHeight="1">
      <c r="A441" s="23" t="s">
        <v>2</v>
      </c>
      <c r="B441" s="24">
        <f t="shared" ref="B441:H441" si="83">B437+7</f>
        <v>44549</v>
      </c>
      <c r="C441" s="24">
        <f t="shared" si="83"/>
        <v>44550</v>
      </c>
      <c r="D441" s="24">
        <f t="shared" si="83"/>
        <v>44551</v>
      </c>
      <c r="E441" s="24">
        <f t="shared" si="83"/>
        <v>44552</v>
      </c>
      <c r="F441" s="24">
        <f t="shared" si="83"/>
        <v>44553</v>
      </c>
      <c r="G441" s="24">
        <f t="shared" si="83"/>
        <v>44554</v>
      </c>
      <c r="H441" s="25">
        <f t="shared" si="83"/>
        <v>44555</v>
      </c>
      <c r="I441" s="5" t="s">
        <v>303</v>
      </c>
      <c r="J441" s="5" t="s">
        <v>304</v>
      </c>
    </row>
    <row r="442" ht="15.75" customHeight="1">
      <c r="A442" s="26" t="s">
        <v>3</v>
      </c>
      <c r="B442" s="27"/>
      <c r="C442" s="28" t="str">
        <f t="array" ref="C442">INDEX('당번변경'!$A:$E,MATCH(C441,INDEX('당번변경'!$A:$A,),0),5)</f>
        <v>김연수</v>
      </c>
      <c r="D442" s="28" t="str">
        <f t="array" ref="D442">INDEX('당번변경'!$A:$E,MATCH(D441,INDEX('당번변경'!$A:$A,),0),5)</f>
        <v>김현호</v>
      </c>
      <c r="E442" s="36" t="str">
        <f t="array" ref="E442">INDEX('당번변경'!$A:$E,MATCH(E441,INDEX('당번변경'!$A:$A,),0),5)</f>
        <v>김연수</v>
      </c>
      <c r="F442" s="37" t="str">
        <f t="array" ref="F442">INDEX('당번변경'!$A:$E,MATCH(F441,INDEX('당번변경'!$A:$A,),0),5)</f>
        <v>윤신일</v>
      </c>
      <c r="G442" s="37" t="str">
        <f t="array" ref="G442">INDEX('당번변경'!$A:$E,MATCH(G441,INDEX('당번변경'!$A:$A,),0),5)</f>
        <v>박일</v>
      </c>
      <c r="H442" s="53"/>
      <c r="I442" s="5" t="s">
        <v>305</v>
      </c>
    </row>
    <row r="443" ht="15.75" customHeight="1">
      <c r="A443" s="26" t="s">
        <v>13</v>
      </c>
      <c r="B443" s="27"/>
      <c r="C443" s="28" t="str">
        <f t="array" ref="C443">INDEX('당번변경'!$A:$E,MATCH(C441,INDEX('당번변경'!$A:$A,),0)+1,5)</f>
        <v>박일</v>
      </c>
      <c r="D443" s="28" t="str">
        <f t="array" ref="D443">INDEX('당번변경'!$A:$E,MATCH(D441,INDEX('당번변경'!$A:$A,),0)+1,5)</f>
        <v>박일</v>
      </c>
      <c r="E443" s="43" t="str">
        <f t="array" ref="E443">INDEX('당번변경'!$A:$E,MATCH(E441,INDEX('당번변경'!$A:$A,),0)+1,5)</f>
        <v>윤신일</v>
      </c>
      <c r="F443" s="28" t="str">
        <f t="array" ref="F443">INDEX('당번변경'!$A:$E,MATCH(F441,INDEX('당번변경'!$A:$A,),0)+1,5)</f>
        <v>신명진</v>
      </c>
      <c r="G443" s="66" t="str">
        <f t="array" ref="G443">INDEX('당번변경'!$A:$E,MATCH(G441,INDEX('당번변경'!$A:$A,),0)+1,5)</f>
        <v>이화용</v>
      </c>
      <c r="H443" s="29"/>
      <c r="I443" s="5" t="s">
        <v>306</v>
      </c>
    </row>
    <row r="444" ht="15.75" customHeight="1">
      <c r="A444" s="60" t="s">
        <v>293</v>
      </c>
      <c r="B444" s="27"/>
      <c r="C444" s="64" t="s">
        <v>307</v>
      </c>
      <c r="D444" s="70" t="s">
        <v>308</v>
      </c>
      <c r="E444" s="64" t="s">
        <v>309</v>
      </c>
      <c r="F444" s="64" t="s">
        <v>240</v>
      </c>
      <c r="G444" s="64" t="s">
        <v>9</v>
      </c>
      <c r="H444" s="58"/>
    </row>
    <row r="445" ht="15.75" customHeight="1">
      <c r="A445" s="23" t="s">
        <v>2</v>
      </c>
      <c r="B445" s="24">
        <f t="shared" ref="B445:H445" si="84">B441+7</f>
        <v>44556</v>
      </c>
      <c r="C445" s="24">
        <f t="shared" si="84"/>
        <v>44557</v>
      </c>
      <c r="D445" s="24">
        <f t="shared" si="84"/>
        <v>44558</v>
      </c>
      <c r="E445" s="24">
        <f t="shared" si="84"/>
        <v>44559</v>
      </c>
      <c r="F445" s="24">
        <f t="shared" si="84"/>
        <v>44560</v>
      </c>
      <c r="G445" s="24">
        <f t="shared" si="84"/>
        <v>44561</v>
      </c>
      <c r="H445" s="25">
        <f t="shared" si="84"/>
        <v>44562</v>
      </c>
      <c r="I445" s="5" t="s">
        <v>310</v>
      </c>
      <c r="J445" s="5" t="s">
        <v>311</v>
      </c>
    </row>
    <row r="446" ht="15.75" customHeight="1">
      <c r="A446" s="26" t="s">
        <v>3</v>
      </c>
      <c r="B446" s="27"/>
      <c r="C446" s="28" t="str">
        <f t="array" ref="C446">INDEX('당번변경'!$A:$E,MATCH(C445,INDEX('당번변경'!$A:$A,),0),5)</f>
        <v>신명진</v>
      </c>
      <c r="D446" s="28" t="str">
        <f t="array" ref="D446">INDEX('당번변경'!$A:$E,MATCH(D445,INDEX('당번변경'!$A:$A,),0),5)</f>
        <v>이화용</v>
      </c>
      <c r="E446" s="36" t="str">
        <f t="array" ref="E446">INDEX('당번변경'!$A:$E,MATCH(E445,INDEX('당번변경'!$A:$A,),0),5)</f>
        <v>김현호</v>
      </c>
      <c r="F446" s="37" t="str">
        <f t="array" ref="F446">INDEX('당번변경'!$A:$E,MATCH(F445,INDEX('당번변경'!$A:$A,),0),5)</f>
        <v>이화용</v>
      </c>
      <c r="G446" s="37" t="str">
        <f t="array" ref="G446">INDEX('당번변경'!$A:$E,MATCH(G445,INDEX('당번변경'!$A:$A,),0),5)</f>
        <v>박일</v>
      </c>
      <c r="H446" s="53"/>
      <c r="I446" s="5" t="s">
        <v>312</v>
      </c>
      <c r="J446" s="5" t="s">
        <v>313</v>
      </c>
    </row>
    <row r="447" ht="15.75" customHeight="1">
      <c r="A447" s="26" t="s">
        <v>13</v>
      </c>
      <c r="B447" s="27"/>
      <c r="C447" s="28" t="str">
        <f t="array" ref="C447">INDEX('당번변경'!$A:$E,MATCH(C445,INDEX('당번변경'!$A:$A,),0)+1,5)</f>
        <v>김현호</v>
      </c>
      <c r="D447" s="28" t="str">
        <f t="array" ref="D447">INDEX('당번변경'!$A:$E,MATCH(D445,INDEX('당번변경'!$A:$A,),0)+1,5)</f>
        <v>김연수</v>
      </c>
      <c r="E447" s="43" t="str">
        <f t="array" ref="E447">INDEX('당번변경'!$A:$E,MATCH(E445,INDEX('당번변경'!$A:$A,),0)+1,5)</f>
        <v>윤신일</v>
      </c>
      <c r="F447" s="28" t="str">
        <f t="array" ref="F447">INDEX('당번변경'!$A:$E,MATCH(F445,INDEX('당번변경'!$A:$A,),0)+1,5)</f>
        <v>박일</v>
      </c>
      <c r="G447" s="66" t="str">
        <f t="array" ref="G447">INDEX('당번변경'!$A:$E,MATCH(G445,INDEX('당번변경'!$A:$A,),0)+1,5)</f>
        <v>신명진</v>
      </c>
      <c r="H447" s="29"/>
      <c r="I447" s="65" t="s">
        <v>314</v>
      </c>
    </row>
    <row r="448" ht="15.75" customHeight="1">
      <c r="A448" s="60" t="s">
        <v>293</v>
      </c>
      <c r="B448" s="27"/>
      <c r="C448" s="64" t="s">
        <v>315</v>
      </c>
      <c r="D448" s="64" t="s">
        <v>316</v>
      </c>
      <c r="E448" s="64" t="s">
        <v>317</v>
      </c>
      <c r="F448" s="64" t="s">
        <v>318</v>
      </c>
      <c r="G448" s="57"/>
      <c r="H448" s="58"/>
      <c r="I448" s="5" t="s">
        <v>319</v>
      </c>
    </row>
    <row r="449" ht="15.75" customHeight="1">
      <c r="A449" s="23" t="s">
        <v>2</v>
      </c>
      <c r="B449" s="24">
        <f t="shared" ref="B449:H449" si="85">B445+7</f>
        <v>44563</v>
      </c>
      <c r="C449" s="24">
        <f t="shared" si="85"/>
        <v>44564</v>
      </c>
      <c r="D449" s="24">
        <f t="shared" si="85"/>
        <v>44565</v>
      </c>
      <c r="E449" s="24">
        <f t="shared" si="85"/>
        <v>44566</v>
      </c>
      <c r="F449" s="24">
        <f t="shared" si="85"/>
        <v>44567</v>
      </c>
      <c r="G449" s="24">
        <f t="shared" si="85"/>
        <v>44568</v>
      </c>
      <c r="H449" s="25">
        <f t="shared" si="85"/>
        <v>44569</v>
      </c>
      <c r="I449" s="5" t="s">
        <v>320</v>
      </c>
      <c r="J449" s="5" t="s">
        <v>321</v>
      </c>
    </row>
    <row r="450" ht="15.75" customHeight="1">
      <c r="A450" s="26" t="s">
        <v>3</v>
      </c>
      <c r="B450" s="27"/>
      <c r="C450" s="28" t="str">
        <f t="array" ref="C450">INDEX('당번변경'!$A:$E,MATCH(C449,INDEX('당번변경'!$A:$A,),0),5)</f>
        <v>윤신일</v>
      </c>
      <c r="D450" s="28" t="str">
        <f t="array" ref="D450">INDEX('당번변경'!$A:$E,MATCH(D449,INDEX('당번변경'!$A:$A,),0),5)</f>
        <v>김현호</v>
      </c>
      <c r="E450" s="36" t="str">
        <f t="array" ref="E450">INDEX('당번변경'!$A:$E,MATCH(E449,INDEX('당번변경'!$A:$A,),0),5)</f>
        <v>윤신일</v>
      </c>
      <c r="F450" s="37" t="str">
        <f t="array" ref="F450">INDEX('당번변경'!$A:$E,MATCH(F449,INDEX('당번변경'!$A:$A,),0),5)</f>
        <v>신명진</v>
      </c>
      <c r="G450" s="37" t="str">
        <f t="array" ref="G450">INDEX('당번변경'!$A:$E,MATCH(G449,INDEX('당번변경'!$A:$A,),0),5)</f>
        <v>김연수</v>
      </c>
      <c r="H450" s="53"/>
      <c r="I450" s="5" t="s">
        <v>322</v>
      </c>
    </row>
    <row r="451" ht="15.75" customHeight="1">
      <c r="A451" s="26" t="s">
        <v>13</v>
      </c>
      <c r="B451" s="27"/>
      <c r="C451" s="28" t="str">
        <f t="array" ref="C451">INDEX('당번변경'!$A:$E,MATCH(C449,INDEX('당번변경'!$A:$A,),0)+1,5)</f>
        <v>이화용</v>
      </c>
      <c r="D451" s="28" t="str">
        <f t="array" ref="D451">INDEX('당번변경'!$A:$E,MATCH(D449,INDEX('당번변경'!$A:$A,),0)+1,5)</f>
        <v>윤신일</v>
      </c>
      <c r="E451" s="43" t="str">
        <f t="array" ref="E451">INDEX('당번변경'!$A:$E,MATCH(E449,INDEX('당번변경'!$A:$A,),0)+1,5)</f>
        <v>김연수</v>
      </c>
      <c r="F451" s="28" t="str">
        <f t="array" ref="F451">INDEX('당번변경'!$A:$E,MATCH(F449,INDEX('당번변경'!$A:$A,),0)+1,5)</f>
        <v>박일</v>
      </c>
      <c r="G451" s="66" t="str">
        <f t="array" ref="G451">INDEX('당번변경'!$A:$E,MATCH(G449,INDEX('당번변경'!$A:$A,),0)+1,5)</f>
        <v>김현호</v>
      </c>
      <c r="H451" s="29"/>
    </row>
    <row r="452" ht="15.75" customHeight="1">
      <c r="A452" s="60" t="s">
        <v>144</v>
      </c>
      <c r="B452" s="27"/>
      <c r="C452" s="64"/>
      <c r="D452" s="64"/>
      <c r="E452" s="57"/>
      <c r="F452" s="57"/>
      <c r="G452" s="64"/>
      <c r="H452" s="58"/>
    </row>
    <row r="453" ht="15.75" customHeight="1">
      <c r="A453" s="60" t="s">
        <v>293</v>
      </c>
      <c r="B453" s="27"/>
      <c r="C453" s="64" t="s">
        <v>323</v>
      </c>
      <c r="D453" s="64"/>
      <c r="E453" s="57"/>
      <c r="F453" s="57"/>
      <c r="G453" s="64"/>
      <c r="H453" s="58"/>
    </row>
    <row r="454" ht="15.75" customHeight="1">
      <c r="A454" s="23" t="s">
        <v>2</v>
      </c>
      <c r="B454" s="24">
        <f t="shared" ref="B454:H454" si="86">B449+7</f>
        <v>44570</v>
      </c>
      <c r="C454" s="24">
        <f t="shared" si="86"/>
        <v>44571</v>
      </c>
      <c r="D454" s="24">
        <f t="shared" si="86"/>
        <v>44572</v>
      </c>
      <c r="E454" s="24">
        <f t="shared" si="86"/>
        <v>44573</v>
      </c>
      <c r="F454" s="24">
        <f t="shared" si="86"/>
        <v>44574</v>
      </c>
      <c r="G454" s="24">
        <f t="shared" si="86"/>
        <v>44575</v>
      </c>
      <c r="H454" s="25">
        <f t="shared" si="86"/>
        <v>44576</v>
      </c>
      <c r="I454" s="5" t="s">
        <v>324</v>
      </c>
    </row>
    <row r="455" ht="15.75" customHeight="1">
      <c r="A455" s="26" t="s">
        <v>3</v>
      </c>
      <c r="B455" s="27"/>
      <c r="C455" s="28" t="str">
        <f t="array" ref="C455">INDEX('당번변경'!$A:$E,MATCH(C454,INDEX('당번변경'!$A:$A,),0),5)</f>
        <v>김연수</v>
      </c>
      <c r="D455" s="28" t="str">
        <f t="array" ref="D455">INDEX('당번변경'!$A:$E,MATCH(D454,INDEX('당번변경'!$A:$A,),0),5)</f>
        <v>윤신일</v>
      </c>
      <c r="E455" s="36" t="str">
        <f t="array" ref="E455">INDEX('당번변경'!$A:$E,MATCH(E454,INDEX('당번변경'!$A:$A,),0),5)</f>
        <v>신명진</v>
      </c>
      <c r="F455" s="37" t="str">
        <f t="array" ref="F455">INDEX('당번변경'!$A:$E,MATCH(F454,INDEX('당번변경'!$A:$A,),0),5)</f>
        <v>이화용</v>
      </c>
      <c r="G455" s="37" t="str">
        <f t="array" ref="G455">INDEX('당번변경'!$A:$E,MATCH(G454,INDEX('당번변경'!$A:$A,),0),5)</f>
        <v>김현호</v>
      </c>
      <c r="H455" s="53"/>
    </row>
    <row r="456" ht="15.75" customHeight="1">
      <c r="A456" s="26" t="s">
        <v>13</v>
      </c>
      <c r="B456" s="27"/>
      <c r="C456" s="28" t="str">
        <f t="array" ref="C456">INDEX('당번변경'!$A:$E,MATCH(C454,INDEX('당번변경'!$A:$A,),0)+1,5)</f>
        <v>신명진</v>
      </c>
      <c r="D456" s="28" t="str">
        <f t="array" ref="D456">INDEX('당번변경'!$A:$E,MATCH(D454,INDEX('당번변경'!$A:$A,),0)+1,5)</f>
        <v>김현호</v>
      </c>
      <c r="E456" s="43" t="str">
        <f t="array" ref="E456">INDEX('당번변경'!$A:$E,MATCH(E454,INDEX('당번변경'!$A:$A,),0)+1,5)</f>
        <v>이화용</v>
      </c>
      <c r="F456" s="28" t="str">
        <f t="array" ref="F456">INDEX('당번변경'!$A:$E,MATCH(F454,INDEX('당번변경'!$A:$A,),0)+1,5)</f>
        <v>김연수</v>
      </c>
      <c r="G456" s="66" t="str">
        <f t="array" ref="G456">INDEX('당번변경'!$A:$E,MATCH(G454,INDEX('당번변경'!$A:$A,),0)+1,5)</f>
        <v>박일</v>
      </c>
      <c r="H456" s="29"/>
    </row>
    <row r="457" ht="15.75" customHeight="1">
      <c r="A457" s="60" t="s">
        <v>144</v>
      </c>
      <c r="B457" s="27"/>
      <c r="C457" s="64" t="s">
        <v>10</v>
      </c>
      <c r="D457" s="64" t="s">
        <v>10</v>
      </c>
      <c r="E457" s="64" t="s">
        <v>236</v>
      </c>
      <c r="F457" s="64" t="s">
        <v>6</v>
      </c>
      <c r="G457" s="64" t="s">
        <v>6</v>
      </c>
      <c r="H457" s="58"/>
    </row>
    <row r="458" ht="15.75" customHeight="1">
      <c r="A458" s="60" t="s">
        <v>293</v>
      </c>
      <c r="B458" s="27"/>
      <c r="C458" s="64" t="s">
        <v>81</v>
      </c>
      <c r="D458" s="64" t="s">
        <v>81</v>
      </c>
      <c r="E458" s="64"/>
      <c r="F458" s="57"/>
      <c r="G458" s="57"/>
      <c r="H458" s="58"/>
    </row>
    <row r="459" ht="15.75" customHeight="1">
      <c r="A459" s="23" t="s">
        <v>2</v>
      </c>
      <c r="B459" s="24">
        <f t="shared" ref="B459:H459" si="87">B454+7</f>
        <v>44577</v>
      </c>
      <c r="C459" s="24">
        <f t="shared" si="87"/>
        <v>44578</v>
      </c>
      <c r="D459" s="24">
        <f t="shared" si="87"/>
        <v>44579</v>
      </c>
      <c r="E459" s="24">
        <f t="shared" si="87"/>
        <v>44580</v>
      </c>
      <c r="F459" s="24">
        <f t="shared" si="87"/>
        <v>44581</v>
      </c>
      <c r="G459" s="24">
        <f t="shared" si="87"/>
        <v>44582</v>
      </c>
      <c r="H459" s="25">
        <f t="shared" si="87"/>
        <v>44583</v>
      </c>
      <c r="I459" s="5" t="s">
        <v>325</v>
      </c>
    </row>
    <row r="460" ht="15.75" customHeight="1">
      <c r="A460" s="26" t="s">
        <v>3</v>
      </c>
      <c r="B460" s="27"/>
      <c r="C460" s="28" t="str">
        <f t="array" ref="C460">INDEX('당번변경'!$A:$E,MATCH(C459,INDEX('당번변경'!$A:$A,),0),5)</f>
        <v>박일</v>
      </c>
      <c r="D460" s="28" t="str">
        <f t="array" ref="D460">INDEX('당번변경'!$A:$E,MATCH(D459,INDEX('당번변경'!$A:$A,),0),5)</f>
        <v>김현호</v>
      </c>
      <c r="E460" s="36" t="str">
        <f t="array" ref="E460">INDEX('당번변경'!$A:$E,MATCH(E459,INDEX('당번변경'!$A:$A,),0),5)</f>
        <v>윤신일</v>
      </c>
      <c r="F460" s="37" t="str">
        <f t="array" ref="F460">INDEX('당번변경'!$A:$E,MATCH(F459,INDEX('당번변경'!$A:$A,),0),5)</f>
        <v>박일</v>
      </c>
      <c r="G460" s="37" t="str">
        <f t="array" ref="G460">INDEX('당번변경'!$A:$E,MATCH(G459,INDEX('당번변경'!$A:$A,),0),5)</f>
        <v>이화용</v>
      </c>
      <c r="H460" s="53" t="s">
        <v>326</v>
      </c>
      <c r="I460" s="67" t="s">
        <v>327</v>
      </c>
    </row>
    <row r="461" ht="15.75" customHeight="1">
      <c r="A461" s="26" t="s">
        <v>13</v>
      </c>
      <c r="B461" s="27"/>
      <c r="C461" s="28" t="str">
        <f t="array" ref="C461">INDEX('당번변경'!$A:$E,MATCH(C459,INDEX('당번변경'!$A:$A,),0)+1,5)</f>
        <v>신명진</v>
      </c>
      <c r="D461" s="28" t="str">
        <f t="array" ref="D461">INDEX('당번변경'!$A:$E,MATCH(D459,INDEX('당번변경'!$A:$A,),0)+1,5)</f>
        <v>김연수</v>
      </c>
      <c r="E461" s="43" t="str">
        <f t="array" ref="E461">INDEX('당번변경'!$A:$E,MATCH(E459,INDEX('당번변경'!$A:$A,),0)+1,5)</f>
        <v>김현호</v>
      </c>
      <c r="F461" s="28" t="str">
        <f t="array" ref="F461">INDEX('당번변경'!$A:$E,MATCH(F459,INDEX('당번변경'!$A:$A,),0)+1,5)</f>
        <v>이화용</v>
      </c>
      <c r="G461" s="66" t="str">
        <f t="array" ref="G461">INDEX('당번변경'!$A:$E,MATCH(G459,INDEX('당번변경'!$A:$A,),0)+1,5)</f>
        <v>박일</v>
      </c>
      <c r="H461" s="49" t="s">
        <v>328</v>
      </c>
      <c r="I461" s="5" t="s">
        <v>329</v>
      </c>
    </row>
    <row r="462" ht="15.75" customHeight="1">
      <c r="A462" s="60" t="s">
        <v>144</v>
      </c>
      <c r="B462" s="27"/>
      <c r="C462" s="64" t="s">
        <v>236</v>
      </c>
      <c r="D462" s="64" t="s">
        <v>81</v>
      </c>
      <c r="E462" s="64" t="s">
        <v>81</v>
      </c>
      <c r="F462" s="64" t="s">
        <v>240</v>
      </c>
      <c r="G462" s="64" t="s">
        <v>240</v>
      </c>
      <c r="H462" s="58"/>
    </row>
    <row r="463" ht="15.75" customHeight="1">
      <c r="A463" s="60" t="s">
        <v>293</v>
      </c>
      <c r="B463" s="27"/>
      <c r="C463" s="57"/>
      <c r="D463" s="64"/>
      <c r="E463" s="57"/>
      <c r="F463" s="64" t="s">
        <v>240</v>
      </c>
      <c r="G463" s="64" t="s">
        <v>330</v>
      </c>
      <c r="H463" s="58"/>
    </row>
    <row r="464" ht="15.75" customHeight="1">
      <c r="A464" s="23" t="s">
        <v>2</v>
      </c>
      <c r="B464" s="24">
        <f t="shared" ref="B464:H464" si="88">B459+7</f>
        <v>44584</v>
      </c>
      <c r="C464" s="24">
        <f t="shared" si="88"/>
        <v>44585</v>
      </c>
      <c r="D464" s="24">
        <f t="shared" si="88"/>
        <v>44586</v>
      </c>
      <c r="E464" s="24">
        <f t="shared" si="88"/>
        <v>44587</v>
      </c>
      <c r="F464" s="24">
        <f t="shared" si="88"/>
        <v>44588</v>
      </c>
      <c r="G464" s="24">
        <f t="shared" si="88"/>
        <v>44589</v>
      </c>
      <c r="H464" s="25">
        <f t="shared" si="88"/>
        <v>44590</v>
      </c>
      <c r="I464" s="67" t="s">
        <v>331</v>
      </c>
      <c r="J464" s="5"/>
    </row>
    <row r="465" ht="15.75" customHeight="1">
      <c r="A465" s="26" t="s">
        <v>3</v>
      </c>
      <c r="B465" s="27"/>
      <c r="C465" s="28" t="str">
        <f t="array" ref="C465">INDEX('당번변경'!$A:$E,MATCH(C464,INDEX('당번변경'!$A:$A,),0),5)</f>
        <v>신명진</v>
      </c>
      <c r="D465" s="28" t="str">
        <f t="array" ref="D465">INDEX('당번변경'!$A:$E,MATCH(D464,INDEX('당번변경'!$A:$A,),0),5)</f>
        <v>김현호</v>
      </c>
      <c r="E465" s="36" t="str">
        <f t="array" ref="E465">INDEX('당번변경'!$A:$E,MATCH(E464,INDEX('당번변경'!$A:$A,),0),5)</f>
        <v>신명진</v>
      </c>
      <c r="F465" s="37" t="str">
        <f t="array" ref="F465">INDEX('당번변경'!$A:$E,MATCH(F464,INDEX('당번변경'!$A:$A,),0),5)</f>
        <v>윤신일</v>
      </c>
      <c r="G465" s="37" t="str">
        <f t="array" ref="G465">INDEX('당번변경'!$A:$E,MATCH(G464,INDEX('당번변경'!$A:$A,),0),5)</f>
        <v>박일</v>
      </c>
      <c r="H465" s="53"/>
      <c r="I465" s="5" t="s">
        <v>332</v>
      </c>
    </row>
    <row r="466" ht="15.75" customHeight="1">
      <c r="A466" s="26" t="s">
        <v>13</v>
      </c>
      <c r="B466" s="27"/>
      <c r="C466" s="28" t="str">
        <f t="array" ref="C466">INDEX('당번변경'!$A:$E,MATCH(C464,INDEX('당번변경'!$A:$A,),0)+1,5)</f>
        <v>배태훈</v>
      </c>
      <c r="D466" s="28" t="str">
        <f t="array" ref="D466">INDEX('당번변경'!$A:$E,MATCH(D464,INDEX('당번변경'!$A:$A,),0)+1,5)</f>
        <v>신명진</v>
      </c>
      <c r="E466" s="43" t="str">
        <f t="array" ref="E466">INDEX('당번변경'!$A:$E,MATCH(E464,INDEX('당번변경'!$A:$A,),0)+1,5)</f>
        <v>윤신일</v>
      </c>
      <c r="F466" s="28" t="str">
        <f t="array" ref="F466">INDEX('당번변경'!$A:$E,MATCH(F464,INDEX('당번변경'!$A:$A,),0)+1,5)</f>
        <v>박일</v>
      </c>
      <c r="G466" s="66" t="str">
        <f t="array" ref="G466">INDEX('당번변경'!$A:$E,MATCH(G464,INDEX('당번변경'!$A:$A,),0)+1,5)</f>
        <v>김현호</v>
      </c>
      <c r="H466" s="29"/>
      <c r="I466" s="5"/>
    </row>
    <row r="467" ht="15.75" customHeight="1">
      <c r="A467" s="60" t="s">
        <v>144</v>
      </c>
      <c r="B467" s="27"/>
      <c r="C467" s="64" t="s">
        <v>9</v>
      </c>
      <c r="D467" s="64" t="s">
        <v>9</v>
      </c>
      <c r="E467" s="64" t="s">
        <v>10</v>
      </c>
      <c r="F467" s="64" t="s">
        <v>6</v>
      </c>
      <c r="G467" s="64" t="s">
        <v>10</v>
      </c>
      <c r="H467" s="58"/>
    </row>
    <row r="468" ht="15.75" customHeight="1">
      <c r="A468" s="60" t="s">
        <v>293</v>
      </c>
      <c r="B468" s="27"/>
      <c r="C468" s="64" t="s">
        <v>333</v>
      </c>
      <c r="D468" s="64" t="s">
        <v>334</v>
      </c>
      <c r="E468" s="64" t="s">
        <v>236</v>
      </c>
      <c r="F468" s="64" t="s">
        <v>236</v>
      </c>
      <c r="G468" s="64" t="s">
        <v>236</v>
      </c>
      <c r="H468" s="58"/>
    </row>
    <row r="469" ht="15.75" customHeight="1">
      <c r="A469" s="23" t="s">
        <v>2</v>
      </c>
      <c r="B469" s="24">
        <f t="shared" ref="B469:H469" si="89">B464+7</f>
        <v>44591</v>
      </c>
      <c r="C469" s="24">
        <f t="shared" si="89"/>
        <v>44592</v>
      </c>
      <c r="D469" s="24">
        <f t="shared" si="89"/>
        <v>44593</v>
      </c>
      <c r="E469" s="24">
        <f t="shared" si="89"/>
        <v>44594</v>
      </c>
      <c r="F469" s="24">
        <f t="shared" si="89"/>
        <v>44595</v>
      </c>
      <c r="G469" s="24">
        <f t="shared" si="89"/>
        <v>44596</v>
      </c>
      <c r="H469" s="25">
        <f t="shared" si="89"/>
        <v>44597</v>
      </c>
      <c r="I469" s="5"/>
    </row>
    <row r="470" ht="15.75" customHeight="1">
      <c r="A470" s="26" t="s">
        <v>3</v>
      </c>
      <c r="B470" s="27"/>
      <c r="C470" s="28" t="str">
        <f t="array" ref="C470">INDEX('당번변경'!$A:$E,MATCH(C469,INDEX('당번변경'!$A:$A,),0),5)</f>
        <v>[휴]설날</v>
      </c>
      <c r="D470" s="28" t="str">
        <f t="array" ref="D470">INDEX('당번변경'!$A:$E,MATCH(D469,INDEX('당번변경'!$A:$A,),0),5)</f>
        <v>[휴]설날</v>
      </c>
      <c r="E470" s="36" t="str">
        <f t="array" ref="E470">INDEX('당번변경'!$A:$E,MATCH(E469,INDEX('당번변경'!$A:$A,),0),5)</f>
        <v>[휴]설날</v>
      </c>
      <c r="F470" s="37" t="str">
        <f t="array" ref="F470">INDEX('당번변경'!$A:$E,MATCH(F469,INDEX('당번변경'!$A:$A,),0),5)</f>
        <v>이화용</v>
      </c>
      <c r="G470" s="37" t="str">
        <f t="array" ref="G470">INDEX('당번변경'!$A:$E,MATCH(G469,INDEX('당번변경'!$A:$A,),0),5)</f>
        <v>김연수</v>
      </c>
      <c r="H470" s="53"/>
    </row>
    <row r="471" ht="15.75" customHeight="1">
      <c r="A471" s="26" t="s">
        <v>13</v>
      </c>
      <c r="B471" s="27"/>
      <c r="C471" s="28" t="str">
        <f t="array" ref="C471">INDEX('당번변경'!$A:$E,MATCH(C469,INDEX('당번변경'!$A:$A,),0)+1,5)</f>
        <v>[휴]설날</v>
      </c>
      <c r="D471" s="28" t="str">
        <f t="array" ref="D471">INDEX('당번변경'!$A:$E,MATCH(D469,INDEX('당번변경'!$A:$A,),0)+1,5)</f>
        <v>[휴]설날</v>
      </c>
      <c r="E471" s="43" t="str">
        <f t="array" ref="E471">INDEX('당번변경'!$A:$E,MATCH(E469,INDEX('당번변경'!$A:$A,),0)+1,5)</f>
        <v>[휴]설날</v>
      </c>
      <c r="F471" s="28" t="str">
        <f t="array" ref="F471">INDEX('당번변경'!$A:$E,MATCH(F469,INDEX('당번변경'!$A:$A,),0)+1,5)</f>
        <v>김연수</v>
      </c>
      <c r="G471" s="66" t="str">
        <f t="array" ref="G471">INDEX('당번변경'!$A:$E,MATCH(G469,INDEX('당번변경'!$A:$A,),0)+1,5)</f>
        <v>신명진</v>
      </c>
      <c r="H471" s="29"/>
    </row>
    <row r="472" ht="15.75" customHeight="1">
      <c r="A472" s="60" t="s">
        <v>144</v>
      </c>
      <c r="B472" s="27"/>
      <c r="C472" s="57"/>
      <c r="D472" s="57"/>
      <c r="E472" s="57"/>
      <c r="F472" s="64" t="s">
        <v>6</v>
      </c>
      <c r="G472" s="64" t="s">
        <v>81</v>
      </c>
      <c r="H472" s="58"/>
    </row>
    <row r="473" ht="15.75" customHeight="1">
      <c r="A473" s="60" t="s">
        <v>293</v>
      </c>
      <c r="B473" s="27"/>
      <c r="C473" s="57"/>
      <c r="D473" s="57"/>
      <c r="E473" s="57"/>
      <c r="F473" s="57"/>
      <c r="G473" s="64" t="s">
        <v>335</v>
      </c>
      <c r="H473" s="58"/>
    </row>
    <row r="474" ht="15.75" customHeight="1">
      <c r="A474" s="23" t="s">
        <v>2</v>
      </c>
      <c r="B474" s="24">
        <f t="shared" ref="B474:H474" si="90">B469+7</f>
        <v>44598</v>
      </c>
      <c r="C474" s="24">
        <f t="shared" si="90"/>
        <v>44599</v>
      </c>
      <c r="D474" s="24">
        <f t="shared" si="90"/>
        <v>44600</v>
      </c>
      <c r="E474" s="24">
        <f t="shared" si="90"/>
        <v>44601</v>
      </c>
      <c r="F474" s="24">
        <f t="shared" si="90"/>
        <v>44602</v>
      </c>
      <c r="G474" s="24">
        <f t="shared" si="90"/>
        <v>44603</v>
      </c>
      <c r="H474" s="25">
        <f t="shared" si="90"/>
        <v>44604</v>
      </c>
      <c r="I474" s="5"/>
    </row>
    <row r="475" ht="15.75" customHeight="1">
      <c r="A475" s="26" t="s">
        <v>3</v>
      </c>
      <c r="B475" s="27"/>
      <c r="C475" s="28" t="str">
        <f t="array" ref="C475">INDEX('당번변경'!$A:$E,MATCH(C474,INDEX('당번변경'!$A:$A,),0),5)</f>
        <v>김연수</v>
      </c>
      <c r="D475" s="28" t="str">
        <f t="array" ref="D475">INDEX('당번변경'!$A:$E,MATCH(D474,INDEX('당번변경'!$A:$A,),0),5)</f>
        <v>박일</v>
      </c>
      <c r="E475" s="36" t="str">
        <f t="array" ref="E475">INDEX('당번변경'!$A:$E,MATCH(E474,INDEX('당번변경'!$A:$A,),0),5)</f>
        <v>배태훈</v>
      </c>
      <c r="F475" s="37" t="str">
        <f t="array" ref="F475">INDEX('당번변경'!$A:$E,MATCH(F474,INDEX('당번변경'!$A:$A,),0),5)</f>
        <v>윤신일</v>
      </c>
      <c r="G475" s="37" t="str">
        <f t="array" ref="G475">INDEX('당번변경'!$A:$E,MATCH(G474,INDEX('당번변경'!$A:$A,),0),5)</f>
        <v>신명진</v>
      </c>
      <c r="H475" s="53"/>
      <c r="I475" s="67"/>
    </row>
    <row r="476" ht="15.75" customHeight="1">
      <c r="A476" s="26" t="s">
        <v>13</v>
      </c>
      <c r="B476" s="27"/>
      <c r="C476" s="28" t="str">
        <f t="array" ref="C476">INDEX('당번변경'!$A:$E,MATCH(C474,INDEX('당번변경'!$A:$A,),0)+1,5)</f>
        <v>김현호</v>
      </c>
      <c r="D476" s="28" t="str">
        <f t="array" ref="D476">INDEX('당번변경'!$A:$E,MATCH(D474,INDEX('당번변경'!$A:$A,),0)+1,5)</f>
        <v>윤신일</v>
      </c>
      <c r="E476" s="43" t="str">
        <f t="array" ref="E476">INDEX('당번변경'!$A:$E,MATCH(E474,INDEX('당번변경'!$A:$A,),0)+1,5)</f>
        <v>박일</v>
      </c>
      <c r="F476" s="28" t="str">
        <f t="array" ref="F476">INDEX('당번변경'!$A:$E,MATCH(F474,INDEX('당번변경'!$A:$A,),0)+1,5)</f>
        <v>이화용</v>
      </c>
      <c r="G476" s="66" t="str">
        <f t="array" ref="G476">INDEX('당번변경'!$A:$E,MATCH(G474,INDEX('당번변경'!$A:$A,),0)+1,5)</f>
        <v>윤신일</v>
      </c>
      <c r="H476" s="29"/>
      <c r="I476" s="5"/>
    </row>
    <row r="477" ht="15.75" customHeight="1">
      <c r="A477" s="60" t="s">
        <v>144</v>
      </c>
      <c r="B477" s="27"/>
      <c r="C477" s="64" t="s">
        <v>81</v>
      </c>
      <c r="D477" s="64" t="s">
        <v>236</v>
      </c>
      <c r="E477" s="64" t="s">
        <v>236</v>
      </c>
      <c r="F477" s="64" t="s">
        <v>240</v>
      </c>
      <c r="G477" s="64" t="s">
        <v>240</v>
      </c>
      <c r="H477" s="58"/>
    </row>
    <row r="478" ht="15.75" customHeight="1">
      <c r="A478" s="60" t="s">
        <v>293</v>
      </c>
      <c r="B478" s="27"/>
      <c r="C478" s="64" t="s">
        <v>336</v>
      </c>
      <c r="D478" s="64" t="s">
        <v>336</v>
      </c>
      <c r="E478" s="57"/>
      <c r="F478" s="64"/>
      <c r="G478" s="64" t="s">
        <v>337</v>
      </c>
      <c r="H478" s="58"/>
    </row>
    <row r="479" ht="15.75" customHeight="1">
      <c r="A479" s="23" t="s">
        <v>2</v>
      </c>
      <c r="B479" s="24">
        <f t="shared" ref="B479:H479" si="91">B474+7</f>
        <v>44605</v>
      </c>
      <c r="C479" s="24">
        <f t="shared" si="91"/>
        <v>44606</v>
      </c>
      <c r="D479" s="24">
        <f t="shared" si="91"/>
        <v>44607</v>
      </c>
      <c r="E479" s="24">
        <f t="shared" si="91"/>
        <v>44608</v>
      </c>
      <c r="F479" s="24">
        <f t="shared" si="91"/>
        <v>44609</v>
      </c>
      <c r="G479" s="24">
        <f t="shared" si="91"/>
        <v>44610</v>
      </c>
      <c r="H479" s="25">
        <f t="shared" si="91"/>
        <v>44611</v>
      </c>
    </row>
    <row r="480" ht="15.75" customHeight="1">
      <c r="A480" s="26" t="s">
        <v>3</v>
      </c>
      <c r="B480" s="27"/>
      <c r="C480" s="69" t="str">
        <f t="array" ref="C480">INDEX('당번변경'!$A:$E,MATCH(C479,INDEX('당번변경'!$A:$A,),0),5)</f>
        <v>이화용</v>
      </c>
      <c r="D480" s="28" t="str">
        <f t="array" ref="D480">INDEX('당번변경'!$A:$E,MATCH(D479,INDEX('당번변경'!$A:$A,),0),5)</f>
        <v>김연수</v>
      </c>
      <c r="E480" s="36" t="str">
        <f t="array" ref="E480">INDEX('당번변경'!$A:$E,MATCH(E479,INDEX('당번변경'!$A:$A,),0),5)</f>
        <v>김현호</v>
      </c>
      <c r="F480" s="37" t="str">
        <f t="array" ref="F480">INDEX('당번변경'!$A:$E,MATCH(F479,INDEX('당번변경'!$A:$A,),0),5)</f>
        <v>박일</v>
      </c>
      <c r="G480" s="37" t="str">
        <f t="array" ref="G480">INDEX('당번변경'!$A:$E,MATCH(G479,INDEX('당번변경'!$A:$A,),0),5)</f>
        <v>배태훈</v>
      </c>
      <c r="H480" s="53"/>
      <c r="I480" s="5"/>
    </row>
    <row r="481" ht="15.75" customHeight="1">
      <c r="A481" s="26" t="s">
        <v>13</v>
      </c>
      <c r="B481" s="27"/>
      <c r="C481" s="69" t="str">
        <f t="array" ref="C481">INDEX('당번변경'!$A:$E,MATCH(C479,INDEX('당번변경'!$A:$A,),0)+1,5)</f>
        <v>신명진</v>
      </c>
      <c r="D481" s="28" t="str">
        <f t="array" ref="D481">INDEX('당번변경'!$A:$E,MATCH(D479,INDEX('당번변경'!$A:$A,),0)+1,5)</f>
        <v>박일</v>
      </c>
      <c r="E481" s="43" t="str">
        <f t="array" ref="E481">INDEX('당번변경'!$A:$E,MATCH(E479,INDEX('당번변경'!$A:$A,),0)+1,5)</f>
        <v>배태훈</v>
      </c>
      <c r="F481" s="28" t="str">
        <f t="array" ref="F481">INDEX('당번변경'!$A:$E,MATCH(F479,INDEX('당번변경'!$A:$A,),0)+1,5)</f>
        <v>김현호</v>
      </c>
      <c r="G481" s="66" t="str">
        <f t="array" ref="G481">INDEX('당번변경'!$A:$E,MATCH(G479,INDEX('당번변경'!$A:$A,),0)+1,5)</f>
        <v>이화용</v>
      </c>
      <c r="H481" s="29"/>
      <c r="I481" s="5"/>
    </row>
    <row r="482" ht="15.75" customHeight="1">
      <c r="A482" s="60" t="s">
        <v>144</v>
      </c>
      <c r="B482" s="27"/>
      <c r="C482" s="64" t="s">
        <v>9</v>
      </c>
      <c r="D482" s="64" t="s">
        <v>9</v>
      </c>
      <c r="E482" s="64"/>
      <c r="F482" s="64"/>
      <c r="G482" s="57"/>
      <c r="H482" s="58"/>
    </row>
    <row r="483" ht="15.75" customHeight="1">
      <c r="A483" s="60" t="s">
        <v>293</v>
      </c>
      <c r="B483" s="27"/>
      <c r="C483" s="64"/>
      <c r="D483" s="64"/>
      <c r="E483" s="64" t="s">
        <v>338</v>
      </c>
      <c r="F483" s="64" t="s">
        <v>338</v>
      </c>
      <c r="G483" s="64"/>
      <c r="H483" s="58"/>
    </row>
    <row r="484" ht="15.75" customHeight="1">
      <c r="A484" s="23" t="s">
        <v>2</v>
      </c>
      <c r="B484" s="24">
        <f t="shared" ref="B484:H484" si="92">B479+7</f>
        <v>44612</v>
      </c>
      <c r="C484" s="24">
        <f t="shared" si="92"/>
        <v>44613</v>
      </c>
      <c r="D484" s="24">
        <f t="shared" si="92"/>
        <v>44614</v>
      </c>
      <c r="E484" s="24">
        <f t="shared" si="92"/>
        <v>44615</v>
      </c>
      <c r="F484" s="24">
        <f t="shared" si="92"/>
        <v>44616</v>
      </c>
      <c r="G484" s="24">
        <f t="shared" si="92"/>
        <v>44617</v>
      </c>
      <c r="H484" s="25">
        <f t="shared" si="92"/>
        <v>44618</v>
      </c>
      <c r="I484" s="5"/>
    </row>
    <row r="485" ht="15.75" customHeight="1">
      <c r="A485" s="26" t="s">
        <v>3</v>
      </c>
      <c r="B485" s="27"/>
      <c r="C485" s="28" t="str">
        <f t="array" ref="C485">INDEX('당번변경'!$A:$E,MATCH(C484,INDEX('당번변경'!$A:$A,),0),5)</f>
        <v>윤신일</v>
      </c>
      <c r="D485" s="28" t="str">
        <f t="array" ref="D485">INDEX('당번변경'!$A:$E,MATCH(D484,INDEX('당번변경'!$A:$A,),0),5)</f>
        <v>신명진</v>
      </c>
      <c r="E485" s="36" t="str">
        <f t="array" ref="E485">INDEX('당번변경'!$A:$E,MATCH(E484,INDEX('당번변경'!$A:$A,),0),5)</f>
        <v>이화용</v>
      </c>
      <c r="F485" s="37" t="str">
        <f t="array" ref="F485">INDEX('당번변경'!$A:$E,MATCH(F484,INDEX('당번변경'!$A:$A,),0),5)</f>
        <v>윤신일</v>
      </c>
      <c r="G485" s="37" t="str">
        <f t="array" ref="G485">INDEX('당번변경'!$A:$E,MATCH(G484,INDEX('당번변경'!$A:$A,),0),5)</f>
        <v>김연수</v>
      </c>
      <c r="H485" s="53"/>
    </row>
    <row r="486" ht="15.75" customHeight="1">
      <c r="A486" s="26" t="s">
        <v>13</v>
      </c>
      <c r="B486" s="27"/>
      <c r="C486" s="28" t="str">
        <f t="array" ref="C486">INDEX('당번변경'!$A:$E,MATCH(C484,INDEX('당번변경'!$A:$A,),0)+1,5)</f>
        <v>김연수</v>
      </c>
      <c r="D486" s="28" t="str">
        <f t="array" ref="D486">INDEX('당번변경'!$A:$E,MATCH(D484,INDEX('당번변경'!$A:$A,),0)+1,5)</f>
        <v>배태훈</v>
      </c>
      <c r="E486" s="43" t="str">
        <f t="array" ref="E486">INDEX('당번변경'!$A:$E,MATCH(E484,INDEX('당번변경'!$A:$A,),0)+1,5)</f>
        <v>김연수</v>
      </c>
      <c r="F486" s="28" t="str">
        <f t="array" ref="F486">INDEX('당번변경'!$A:$E,MATCH(F484,INDEX('당번변경'!$A:$A,),0)+1,5)</f>
        <v>이화용</v>
      </c>
      <c r="G486" s="66" t="str">
        <f t="array" ref="G486">INDEX('당번변경'!$A:$E,MATCH(G484,INDEX('당번변경'!$A:$A,),0)+1,5)</f>
        <v>배태훈</v>
      </c>
      <c r="H486" s="29"/>
    </row>
    <row r="487" ht="15.75" customHeight="1">
      <c r="A487" s="60" t="s">
        <v>144</v>
      </c>
      <c r="B487" s="27"/>
      <c r="C487" s="57"/>
      <c r="D487" s="57"/>
      <c r="E487" s="57"/>
      <c r="F487" s="57"/>
      <c r="G487" s="57"/>
      <c r="H487" s="58"/>
    </row>
    <row r="488" ht="15.75" customHeight="1">
      <c r="A488" s="60" t="s">
        <v>293</v>
      </c>
      <c r="B488" s="27"/>
      <c r="C488" s="64" t="s">
        <v>339</v>
      </c>
      <c r="D488" s="64" t="s">
        <v>340</v>
      </c>
      <c r="E488" s="57"/>
      <c r="F488" s="57"/>
      <c r="G488" s="57"/>
      <c r="H488" s="58"/>
    </row>
    <row r="489" ht="15.75" customHeight="1">
      <c r="A489" s="23" t="s">
        <v>2</v>
      </c>
      <c r="B489" s="24">
        <f t="shared" ref="B489:H489" si="93">B484+7</f>
        <v>44619</v>
      </c>
      <c r="C489" s="24">
        <f t="shared" si="93"/>
        <v>44620</v>
      </c>
      <c r="D489" s="24">
        <f t="shared" si="93"/>
        <v>44621</v>
      </c>
      <c r="E489" s="24">
        <f t="shared" si="93"/>
        <v>44622</v>
      </c>
      <c r="F489" s="24">
        <f t="shared" si="93"/>
        <v>44623</v>
      </c>
      <c r="G489" s="24">
        <f t="shared" si="93"/>
        <v>44624</v>
      </c>
      <c r="H489" s="25">
        <f t="shared" si="93"/>
        <v>44625</v>
      </c>
      <c r="I489" s="5"/>
    </row>
    <row r="490" ht="15.75" customHeight="1">
      <c r="A490" s="26" t="s">
        <v>3</v>
      </c>
      <c r="B490" s="27"/>
      <c r="C490" s="28" t="str">
        <f t="array" ref="C490">INDEX('당번변경'!$A:$E,MATCH(C489,INDEX('당번변경'!$A:$A,),0),5)</f>
        <v>박일</v>
      </c>
      <c r="D490" s="28" t="str">
        <f t="array" ref="D490">INDEX('당번변경'!$A:$E,MATCH(D489,INDEX('당번변경'!$A:$A,),0),5)</f>
        <v>[휴]삼일절</v>
      </c>
      <c r="E490" s="36" t="str">
        <f t="array" ref="E490">INDEX('당번변경'!$A:$E,MATCH(E489,INDEX('당번변경'!$A:$A,),0),5)</f>
        <v>배태훈</v>
      </c>
      <c r="F490" s="37" t="str">
        <f t="array" ref="F490">INDEX('당번변경'!$A:$E,MATCH(F489,INDEX('당번변경'!$A:$A,),0),5)</f>
        <v>김현호</v>
      </c>
      <c r="G490" s="37" t="str">
        <f t="array" ref="G490">INDEX('당번변경'!$A:$E,MATCH(G489,INDEX('당번변경'!$A:$A,),0),5)</f>
        <v>신명진</v>
      </c>
      <c r="H490" s="53"/>
    </row>
    <row r="491" ht="15.75" customHeight="1">
      <c r="A491" s="60" t="s">
        <v>13</v>
      </c>
      <c r="B491" s="27"/>
      <c r="C491" s="28" t="str">
        <f t="array" ref="C491">INDEX('당번변경'!$A:$E,MATCH(C489,INDEX('당번변경'!$A:$A,),0)+1,5)</f>
        <v>윤신일</v>
      </c>
      <c r="D491" s="28" t="str">
        <f t="array" ref="D491">INDEX('당번변경'!$A:$E,MATCH(D489,INDEX('당번변경'!$A:$A,),0)+1,5)</f>
        <v>[휴]삼일절</v>
      </c>
      <c r="E491" s="43" t="str">
        <f t="array" ref="E491">INDEX('당번변경'!$A:$E,MATCH(E489,INDEX('당번변경'!$A:$A,),0)+1,5)</f>
        <v>신명진</v>
      </c>
      <c r="F491" s="28" t="str">
        <f t="array" ref="F491">INDEX('당번변경'!$A:$E,MATCH(F489,INDEX('당번변경'!$A:$A,),0)+1,5)</f>
        <v>이화용</v>
      </c>
      <c r="G491" s="66" t="str">
        <f t="array" ref="G491">INDEX('당번변경'!$A:$E,MATCH(G489,INDEX('당번변경'!$A:$A,),0)+1,5)</f>
        <v>김현호</v>
      </c>
      <c r="H491" s="29"/>
    </row>
    <row r="492" ht="15.75" customHeight="1">
      <c r="A492" s="60" t="s">
        <v>144</v>
      </c>
      <c r="B492" s="27"/>
      <c r="C492" s="57"/>
      <c r="D492" s="57"/>
      <c r="E492" s="57"/>
      <c r="F492" s="57"/>
      <c r="G492" s="57"/>
      <c r="H492" s="58"/>
    </row>
    <row r="493" ht="15.75" customHeight="1">
      <c r="A493" s="60" t="s">
        <v>293</v>
      </c>
      <c r="B493" s="27"/>
      <c r="C493" s="64" t="s">
        <v>341</v>
      </c>
      <c r="D493" s="57"/>
      <c r="E493" s="64"/>
      <c r="F493" s="64"/>
      <c r="G493" s="57"/>
      <c r="H493" s="58"/>
    </row>
    <row r="494" ht="15.75" customHeight="1">
      <c r="A494" s="23" t="s">
        <v>2</v>
      </c>
      <c r="B494" s="24">
        <f t="shared" ref="B494:H494" si="94">B489+7</f>
        <v>44626</v>
      </c>
      <c r="C494" s="24">
        <f t="shared" si="94"/>
        <v>44627</v>
      </c>
      <c r="D494" s="24">
        <f t="shared" si="94"/>
        <v>44628</v>
      </c>
      <c r="E494" s="24">
        <f t="shared" si="94"/>
        <v>44629</v>
      </c>
      <c r="F494" s="24">
        <f t="shared" si="94"/>
        <v>44630</v>
      </c>
      <c r="G494" s="24">
        <f t="shared" si="94"/>
        <v>44631</v>
      </c>
      <c r="H494" s="25">
        <f t="shared" si="94"/>
        <v>44632</v>
      </c>
      <c r="I494" s="67"/>
    </row>
    <row r="495" ht="15.75" customHeight="1">
      <c r="A495" s="26" t="s">
        <v>3</v>
      </c>
      <c r="B495" s="27"/>
      <c r="C495" s="28" t="str">
        <f t="array" ref="C495">INDEX('당번변경'!$A:$E,MATCH(C494,INDEX('당번변경'!$A:$A,),0),5)</f>
        <v>이화용</v>
      </c>
      <c r="D495" s="28" t="str">
        <f t="array" ref="D495">INDEX('당번변경'!$A:$E,MATCH(D494,INDEX('당번변경'!$A:$A,),0),5)</f>
        <v>김현호</v>
      </c>
      <c r="E495" s="36" t="str">
        <f t="array" ref="E495">INDEX('당번변경'!$A:$E,MATCH(E494,INDEX('당번변경'!$A:$A,),0),5)</f>
        <v>[휴]대통령선거</v>
      </c>
      <c r="F495" s="37" t="str">
        <f t="array" ref="F495">INDEX('당번변경'!$A:$E,MATCH(F494,INDEX('당번변경'!$A:$A,),0),5)</f>
        <v>김연수</v>
      </c>
      <c r="G495" s="37" t="str">
        <f t="array" ref="G495">INDEX('당번변경'!$A:$E,MATCH(G494,INDEX('당번변경'!$A:$A,),0),5)</f>
        <v>박일</v>
      </c>
      <c r="H495" s="53"/>
    </row>
    <row r="496" ht="15.75" customHeight="1">
      <c r="A496" s="26" t="s">
        <v>13</v>
      </c>
      <c r="B496" s="27"/>
      <c r="C496" s="28" t="str">
        <f t="array" ref="C496">INDEX('당번변경'!$A:$E,MATCH(C494,INDEX('당번변경'!$A:$A,),0)+1,5)</f>
        <v>김연수</v>
      </c>
      <c r="D496" s="28" t="str">
        <f t="array" ref="D496">INDEX('당번변경'!$A:$E,MATCH(D494,INDEX('당번변경'!$A:$A,),0)+1,5)</f>
        <v>박일</v>
      </c>
      <c r="E496" s="43" t="str">
        <f t="array" ref="E496">INDEX('당번변경'!$A:$E,MATCH(E494,INDEX('당번변경'!$A:$A,),0)+1,5)</f>
        <v>[휴]대통령선거</v>
      </c>
      <c r="F496" s="28" t="str">
        <f t="array" ref="F496">INDEX('당번변경'!$A:$E,MATCH(F494,INDEX('당번변경'!$A:$A,),0)+1,5)</f>
        <v>배태훈</v>
      </c>
      <c r="G496" s="66" t="str">
        <f t="array" ref="G496">INDEX('당번변경'!$A:$E,MATCH(G494,INDEX('당번변경'!$A:$A,),0)+1,5)</f>
        <v>김현호</v>
      </c>
      <c r="H496" s="29"/>
    </row>
    <row r="497" ht="15.75" customHeight="1">
      <c r="A497" s="60" t="s">
        <v>144</v>
      </c>
      <c r="B497" s="27"/>
      <c r="C497" s="57"/>
      <c r="D497" s="57"/>
      <c r="E497" s="57"/>
      <c r="F497" s="57"/>
      <c r="G497" s="57"/>
      <c r="H497" s="58"/>
    </row>
    <row r="498" ht="15.75" customHeight="1">
      <c r="A498" s="60" t="s">
        <v>293</v>
      </c>
      <c r="B498" s="27"/>
      <c r="C498" s="57"/>
      <c r="D498" s="57"/>
      <c r="E498" s="57"/>
      <c r="F498" s="64"/>
      <c r="G498" s="64"/>
      <c r="H498" s="58"/>
    </row>
    <row r="499" ht="15.75" customHeight="1">
      <c r="A499" s="23" t="s">
        <v>2</v>
      </c>
      <c r="B499" s="24">
        <f t="shared" ref="B499:H499" si="95">B494+7</f>
        <v>44633</v>
      </c>
      <c r="C499" s="24">
        <f t="shared" si="95"/>
        <v>44634</v>
      </c>
      <c r="D499" s="24">
        <f t="shared" si="95"/>
        <v>44635</v>
      </c>
      <c r="E499" s="24">
        <f t="shared" si="95"/>
        <v>44636</v>
      </c>
      <c r="F499" s="24">
        <f t="shared" si="95"/>
        <v>44637</v>
      </c>
      <c r="G499" s="24">
        <f t="shared" si="95"/>
        <v>44638</v>
      </c>
      <c r="H499" s="25">
        <f t="shared" si="95"/>
        <v>44639</v>
      </c>
    </row>
    <row r="500" ht="15.75" customHeight="1">
      <c r="A500" s="26" t="s">
        <v>3</v>
      </c>
      <c r="B500" s="27"/>
      <c r="C500" s="28" t="str">
        <f t="array" ref="C500">INDEX('당번변경'!$A:$E,MATCH(C499,INDEX('당번변경'!$A:$A,),0),5)</f>
        <v>배태훈</v>
      </c>
      <c r="D500" s="28" t="str">
        <f t="array" ref="D500">INDEX('당번변경'!$A:$E,MATCH(D499,INDEX('당번변경'!$A:$A,),0),5)</f>
        <v>김연수</v>
      </c>
      <c r="E500" s="36" t="str">
        <f t="array" ref="E500">INDEX('당번변경'!$A:$E,MATCH(E499,INDEX('당번변경'!$A:$A,),0),5)</f>
        <v>김현호</v>
      </c>
      <c r="F500" s="37" t="str">
        <f t="array" ref="F500">INDEX('당번변경'!$A:$E,MATCH(F499,INDEX('당번변경'!$A:$A,),0),5)</f>
        <v>이화용</v>
      </c>
      <c r="G500" s="37" t="str">
        <f t="array" ref="G500">INDEX('당번변경'!$A:$E,MATCH(G499,INDEX('당번변경'!$A:$A,),0),5)</f>
        <v>김현호</v>
      </c>
      <c r="H500" s="53"/>
    </row>
    <row r="501" ht="15.75" customHeight="1">
      <c r="A501" s="26" t="s">
        <v>13</v>
      </c>
      <c r="B501" s="27"/>
      <c r="C501" s="28" t="str">
        <f t="array" ref="C501">INDEX('당번변경'!$A:$E,MATCH(C499,INDEX('당번변경'!$A:$A,),0)+1,5)</f>
        <v>김연수</v>
      </c>
      <c r="D501" s="28" t="str">
        <f t="array" ref="D501">INDEX('당번변경'!$A:$E,MATCH(D499,INDEX('당번변경'!$A:$A,),0)+1,5)</f>
        <v>이화용</v>
      </c>
      <c r="E501" s="43" t="str">
        <f t="array" ref="E501">INDEX('당번변경'!$A:$E,MATCH(E499,INDEX('당번변경'!$A:$A,),0)+1,5)</f>
        <v>박일</v>
      </c>
      <c r="F501" s="28" t="str">
        <f t="array" ref="F501">INDEX('당번변경'!$A:$E,MATCH(F499,INDEX('당번변경'!$A:$A,),0)+1,5)</f>
        <v>김연수</v>
      </c>
      <c r="G501" s="66" t="str">
        <f t="array" ref="G501">INDEX('당번변경'!$A:$E,MATCH(G499,INDEX('당번변경'!$A:$A,),0)+1,5)</f>
        <v>이화용</v>
      </c>
      <c r="H501" s="29"/>
    </row>
    <row r="502" ht="15.75" customHeight="1">
      <c r="A502" s="60" t="s">
        <v>144</v>
      </c>
      <c r="B502" s="27"/>
      <c r="C502" s="64" t="s">
        <v>342</v>
      </c>
      <c r="D502" s="64" t="s">
        <v>342</v>
      </c>
      <c r="E502" s="64" t="s">
        <v>342</v>
      </c>
      <c r="F502" s="64" t="s">
        <v>9</v>
      </c>
      <c r="G502" s="64" t="s">
        <v>9</v>
      </c>
      <c r="H502" s="58"/>
    </row>
    <row r="503" ht="15.75" customHeight="1">
      <c r="A503" s="60" t="s">
        <v>293</v>
      </c>
      <c r="B503" s="27"/>
      <c r="C503" s="57"/>
      <c r="D503" s="57"/>
      <c r="E503" s="57"/>
      <c r="F503" s="64"/>
      <c r="G503" s="64" t="s">
        <v>343</v>
      </c>
      <c r="H503" s="58"/>
    </row>
    <row r="504" ht="15.75" customHeight="1">
      <c r="A504" s="23" t="s">
        <v>2</v>
      </c>
      <c r="B504" s="24">
        <f t="shared" ref="B504:H504" si="96">B499+7</f>
        <v>44640</v>
      </c>
      <c r="C504" s="24">
        <f t="shared" si="96"/>
        <v>44641</v>
      </c>
      <c r="D504" s="24">
        <f t="shared" si="96"/>
        <v>44642</v>
      </c>
      <c r="E504" s="24">
        <f t="shared" si="96"/>
        <v>44643</v>
      </c>
      <c r="F504" s="24">
        <f t="shared" si="96"/>
        <v>44644</v>
      </c>
      <c r="G504" s="24">
        <f t="shared" si="96"/>
        <v>44645</v>
      </c>
      <c r="H504" s="25">
        <f t="shared" si="96"/>
        <v>44646</v>
      </c>
      <c r="I504" s="5"/>
    </row>
    <row r="505" ht="15.75" customHeight="1">
      <c r="A505" s="26" t="s">
        <v>3</v>
      </c>
      <c r="B505" s="27"/>
      <c r="C505" s="28" t="str">
        <f t="array" ref="C505">INDEX('당번변경'!$A:$E,MATCH(C504,INDEX('당번변경'!$A:$A,),0),5)</f>
        <v>김현호</v>
      </c>
      <c r="D505" s="28" t="str">
        <f t="array" ref="D505">INDEX('당번변경'!$A:$E,MATCH(D504,INDEX('당번변경'!$A:$A,),0),5)</f>
        <v>박일</v>
      </c>
      <c r="E505" s="36" t="str">
        <f t="array" ref="E505">INDEX('당번변경'!$A:$E,MATCH(E504,INDEX('당번변경'!$A:$A,),0),5)</f>
        <v>배태훈</v>
      </c>
      <c r="F505" s="37" t="str">
        <f t="array" ref="F505">INDEX('당번변경'!$A:$E,MATCH(F504,INDEX('당번변경'!$A:$A,),0),5)</f>
        <v>신명진</v>
      </c>
      <c r="G505" s="37" t="str">
        <f t="array" ref="G505">INDEX('당번변경'!$A:$E,MATCH(G504,INDEX('당번변경'!$A:$A,),0),5)</f>
        <v>윤신일</v>
      </c>
      <c r="H505" s="53" t="s">
        <v>344</v>
      </c>
    </row>
    <row r="506" ht="15.75" customHeight="1">
      <c r="A506" s="26" t="s">
        <v>13</v>
      </c>
      <c r="B506" s="27"/>
      <c r="C506" s="28" t="str">
        <f t="array" ref="C506">INDEX('당번변경'!$A:$E,MATCH(C504,INDEX('당번변경'!$A:$A,),0)+1,5)</f>
        <v>박일</v>
      </c>
      <c r="D506" s="28" t="str">
        <f t="array" ref="D506">INDEX('당번변경'!$A:$E,MATCH(D504,INDEX('당번변경'!$A:$A,),0)+1,5)</f>
        <v>윤신일</v>
      </c>
      <c r="E506" s="43" t="str">
        <f t="array" ref="E506">INDEX('당번변경'!$A:$E,MATCH(E504,INDEX('당번변경'!$A:$A,),0)+1,5)</f>
        <v>신명진</v>
      </c>
      <c r="F506" s="28" t="str">
        <f t="array" ref="F506">INDEX('당번변경'!$A:$E,MATCH(F504,INDEX('당번변경'!$A:$A,),0)+1,5)</f>
        <v>이화용</v>
      </c>
      <c r="G506" s="66" t="str">
        <f t="array" ref="G506">INDEX('당번변경'!$A:$E,MATCH(G504,INDEX('당번변경'!$A:$A,),0)+1,5)</f>
        <v>김현호</v>
      </c>
      <c r="H506" s="29"/>
    </row>
    <row r="507" ht="15.75" customHeight="1">
      <c r="A507" s="60" t="s">
        <v>144</v>
      </c>
      <c r="B507" s="27"/>
      <c r="C507" s="57"/>
      <c r="D507" s="57"/>
      <c r="E507" s="57"/>
      <c r="F507" s="57"/>
      <c r="G507" s="57"/>
      <c r="H507" s="58"/>
    </row>
    <row r="508" ht="15.75" customHeight="1">
      <c r="A508" s="60" t="s">
        <v>293</v>
      </c>
      <c r="B508" s="27"/>
      <c r="C508" s="64" t="s">
        <v>345</v>
      </c>
      <c r="D508" s="64"/>
      <c r="E508" s="57"/>
      <c r="F508" s="57"/>
      <c r="G508" s="64" t="s">
        <v>81</v>
      </c>
      <c r="H508" s="58"/>
    </row>
    <row r="509" ht="15.75" customHeight="1">
      <c r="A509" s="23" t="s">
        <v>2</v>
      </c>
      <c r="B509" s="24">
        <f t="shared" ref="B509:H509" si="97">B504+7</f>
        <v>44647</v>
      </c>
      <c r="C509" s="24">
        <f t="shared" si="97"/>
        <v>44648</v>
      </c>
      <c r="D509" s="24">
        <f t="shared" si="97"/>
        <v>44649</v>
      </c>
      <c r="E509" s="24">
        <f t="shared" si="97"/>
        <v>44650</v>
      </c>
      <c r="F509" s="24">
        <f t="shared" si="97"/>
        <v>44651</v>
      </c>
      <c r="G509" s="24">
        <f t="shared" si="97"/>
        <v>44652</v>
      </c>
      <c r="H509" s="25">
        <f t="shared" si="97"/>
        <v>44653</v>
      </c>
    </row>
    <row r="510" ht="15.75" customHeight="1">
      <c r="A510" s="26" t="s">
        <v>3</v>
      </c>
      <c r="B510" s="27"/>
      <c r="C510" s="28" t="str">
        <f t="array" ref="C510">INDEX('당번변경'!$A:$E,MATCH(C509,INDEX('당번변경'!$A:$A,),0),5)</f>
        <v>이화용</v>
      </c>
      <c r="D510" s="28" t="str">
        <f t="array" ref="D510">INDEX('당번변경'!$A:$E,MATCH(D509,INDEX('당번변경'!$A:$A,),0),5)</f>
        <v>배태훈</v>
      </c>
      <c r="E510" s="36" t="str">
        <f t="array" ref="E510">INDEX('당번변경'!$A:$E,MATCH(E509,INDEX('당번변경'!$A:$A,),0),5)</f>
        <v>김연수</v>
      </c>
      <c r="F510" s="37" t="str">
        <f t="array" ref="F510">INDEX('당번변경'!$A:$E,MATCH(F509,INDEX('당번변경'!$A:$A,),0),5)</f>
        <v>박일</v>
      </c>
      <c r="G510" s="37" t="str">
        <f t="array" ref="G510">INDEX('당번변경'!$A:$E,MATCH(G509,INDEX('당번변경'!$A:$A,),0),5)</f>
        <v>신명진</v>
      </c>
      <c r="H510" s="53"/>
    </row>
    <row r="511" ht="15.75" customHeight="1">
      <c r="A511" s="26" t="s">
        <v>13</v>
      </c>
      <c r="B511" s="27"/>
      <c r="C511" s="28" t="str">
        <f t="array" ref="C511">INDEX('당번변경'!$A:$E,MATCH(C509,INDEX('당번변경'!$A:$A,),0)+1,5)</f>
        <v>신명진</v>
      </c>
      <c r="D511" s="28" t="str">
        <f t="array" ref="D511">INDEX('당번변경'!$A:$E,MATCH(D509,INDEX('당번변경'!$A:$A,),0)+1,5)</f>
        <v>김연수</v>
      </c>
      <c r="E511" s="43" t="str">
        <f t="array" ref="E511">INDEX('당번변경'!$A:$E,MATCH(E509,INDEX('당번변경'!$A:$A,),0)+1,5)</f>
        <v>배태훈</v>
      </c>
      <c r="F511" s="28" t="str">
        <f t="array" ref="F511">INDEX('당번변경'!$A:$E,MATCH(F509,INDEX('당번변경'!$A:$A,),0)+1,5)</f>
        <v>윤신일</v>
      </c>
      <c r="G511" s="66" t="str">
        <f t="array" ref="G511">INDEX('당번변경'!$A:$E,MATCH(G509,INDEX('당번변경'!$A:$A,),0)+1,5)</f>
        <v>배태훈</v>
      </c>
      <c r="H511" s="29"/>
    </row>
    <row r="512" ht="15.75" customHeight="1">
      <c r="A512" s="60" t="s">
        <v>293</v>
      </c>
      <c r="B512" s="27"/>
      <c r="C512" s="57"/>
      <c r="D512" s="57"/>
      <c r="E512" s="57"/>
      <c r="F512" s="57"/>
      <c r="G512" s="57"/>
      <c r="H512" s="58"/>
    </row>
    <row r="513" ht="15.75" customHeight="1">
      <c r="A513" s="23" t="s">
        <v>2</v>
      </c>
      <c r="B513" s="24">
        <f t="shared" ref="B513:H513" si="98">B509+7</f>
        <v>44654</v>
      </c>
      <c r="C513" s="24">
        <f t="shared" si="98"/>
        <v>44655</v>
      </c>
      <c r="D513" s="24">
        <f t="shared" si="98"/>
        <v>44656</v>
      </c>
      <c r="E513" s="24">
        <f t="shared" si="98"/>
        <v>44657</v>
      </c>
      <c r="F513" s="24">
        <f t="shared" si="98"/>
        <v>44658</v>
      </c>
      <c r="G513" s="24">
        <f t="shared" si="98"/>
        <v>44659</v>
      </c>
      <c r="H513" s="25">
        <f t="shared" si="98"/>
        <v>44660</v>
      </c>
    </row>
    <row r="514" ht="15.75" customHeight="1">
      <c r="A514" s="26" t="s">
        <v>3</v>
      </c>
      <c r="B514" s="71"/>
      <c r="C514" s="69" t="str">
        <f t="array" ref="C514">INDEX('당번변경'!$A:$E,MATCH(C513,INDEX('당번변경'!$A:$A,),0),5)</f>
        <v>윤신일</v>
      </c>
      <c r="D514" s="28" t="str">
        <f t="array" ref="D514">INDEX('당번변경'!$A:$E,MATCH(D513,INDEX('당번변경'!$A:$A,),0),5)</f>
        <v>신명진</v>
      </c>
      <c r="E514" s="36" t="str">
        <f t="array" ref="E514">INDEX('당번변경'!$A:$E,MATCH(E513,INDEX('당번변경'!$A:$A,),0),5)</f>
        <v>김현호</v>
      </c>
      <c r="F514" s="37" t="str">
        <f t="array" ref="F514">INDEX('당번변경'!$A:$E,MATCH(F513,INDEX('당번변경'!$A:$A,),0),5)</f>
        <v>이화용</v>
      </c>
      <c r="G514" s="37" t="str">
        <f t="array" ref="G514">INDEX('당번변경'!$A:$E,MATCH(G513,INDEX('당번변경'!$A:$A,),0),5)</f>
        <v>김연수</v>
      </c>
      <c r="H514" s="53"/>
    </row>
    <row r="515" ht="15.75" customHeight="1">
      <c r="A515" s="26" t="s">
        <v>13</v>
      </c>
      <c r="B515" s="71"/>
      <c r="C515" s="69" t="str">
        <f t="array" ref="C515">INDEX('당번변경'!$A:$E,MATCH(C513,INDEX('당번변경'!$A:$A,),0)+1,5)</f>
        <v>이화용</v>
      </c>
      <c r="D515" s="28" t="str">
        <f t="array" ref="D515">INDEX('당번변경'!$A:$E,MATCH(D513,INDEX('당번변경'!$A:$A,),0)+1,5)</f>
        <v>김현호</v>
      </c>
      <c r="E515" s="43" t="str">
        <f t="array" ref="E515">INDEX('당번변경'!$A:$E,MATCH(E513,INDEX('당번변경'!$A:$A,),0)+1,5)</f>
        <v>김연수</v>
      </c>
      <c r="F515" s="28" t="str">
        <f t="array" ref="F515">INDEX('당번변경'!$A:$E,MATCH(F513,INDEX('당번변경'!$A:$A,),0)+1,5)</f>
        <v>박일</v>
      </c>
      <c r="G515" s="66" t="str">
        <f t="array" ref="G515">INDEX('당번변경'!$A:$E,MATCH(G513,INDEX('당번변경'!$A:$A,),0)+1,5)</f>
        <v>배태훈</v>
      </c>
      <c r="H515" s="29"/>
    </row>
    <row r="516" ht="15.75" customHeight="1">
      <c r="A516" s="60" t="s">
        <v>293</v>
      </c>
      <c r="B516" s="71"/>
      <c r="C516" s="57"/>
      <c r="D516" s="57"/>
      <c r="E516" s="57"/>
      <c r="F516" s="64" t="s">
        <v>346</v>
      </c>
      <c r="G516" s="57"/>
      <c r="H516" s="58"/>
    </row>
    <row r="517" ht="15.75" customHeight="1">
      <c r="A517" s="23" t="s">
        <v>2</v>
      </c>
      <c r="B517" s="24">
        <f t="shared" ref="B517:H517" si="99">B513+7</f>
        <v>44661</v>
      </c>
      <c r="C517" s="24">
        <f t="shared" si="99"/>
        <v>44662</v>
      </c>
      <c r="D517" s="24">
        <f t="shared" si="99"/>
        <v>44663</v>
      </c>
      <c r="E517" s="24">
        <f t="shared" si="99"/>
        <v>44664</v>
      </c>
      <c r="F517" s="24">
        <f t="shared" si="99"/>
        <v>44665</v>
      </c>
      <c r="G517" s="24">
        <f t="shared" si="99"/>
        <v>44666</v>
      </c>
      <c r="H517" s="25">
        <f t="shared" si="99"/>
        <v>44667</v>
      </c>
    </row>
    <row r="518" ht="15.75" customHeight="1">
      <c r="A518" s="26" t="s">
        <v>3</v>
      </c>
      <c r="B518" s="71"/>
      <c r="C518" s="69" t="str">
        <f t="array" ref="C518">INDEX('당번변경'!$A:$E,MATCH(C517,INDEX('당번변경'!$A:$A,),0),5)</f>
        <v>윤신일</v>
      </c>
      <c r="D518" s="28" t="str">
        <f t="array" ref="D518">INDEX('당번변경'!$A:$E,MATCH(D517,INDEX('당번변경'!$A:$A,),0),5)</f>
        <v>배태훈</v>
      </c>
      <c r="E518" s="36" t="str">
        <f t="array" ref="E518">INDEX('당번변경'!$A:$E,MATCH(E517,INDEX('당번변경'!$A:$A,),0),5)</f>
        <v>윤신일</v>
      </c>
      <c r="F518" s="37" t="str">
        <f t="array" ref="F518">INDEX('당번변경'!$A:$E,MATCH(F517,INDEX('당번변경'!$A:$A,),0),5)</f>
        <v>신명진</v>
      </c>
      <c r="G518" s="37" t="str">
        <f t="array" ref="G518">INDEX('당번변경'!$A:$E,MATCH(G517,INDEX('당번변경'!$A:$A,),0),5)</f>
        <v>이화용</v>
      </c>
      <c r="H518" s="53" t="s">
        <v>347</v>
      </c>
    </row>
    <row r="519" ht="15.75" customHeight="1">
      <c r="A519" s="26" t="s">
        <v>13</v>
      </c>
      <c r="B519" s="71"/>
      <c r="C519" s="69" t="str">
        <f t="array" ref="C519">INDEX('당번변경'!$A:$E,MATCH(C517,INDEX('당번변경'!$A:$A,),0)+1,5)</f>
        <v>김현호</v>
      </c>
      <c r="D519" s="28" t="str">
        <f t="array" ref="D519">INDEX('당번변경'!$A:$E,MATCH(D517,INDEX('당번변경'!$A:$A,),0)+1,5)</f>
        <v>김연수</v>
      </c>
      <c r="E519" s="43" t="str">
        <f t="array" ref="E519">INDEX('당번변경'!$A:$E,MATCH(E517,INDEX('당번변경'!$A:$A,),0)+1,5)</f>
        <v>이화용</v>
      </c>
      <c r="F519" s="28" t="str">
        <f t="array" ref="F519">INDEX('당번변경'!$A:$E,MATCH(F517,INDEX('당번변경'!$A:$A,),0)+1,5)</f>
        <v>윤신일</v>
      </c>
      <c r="G519" s="66" t="str">
        <f t="array" ref="G519">INDEX('당번변경'!$A:$E,MATCH(G517,INDEX('당번변경'!$A:$A,),0)+1,5)</f>
        <v>신명진</v>
      </c>
      <c r="H519" s="29"/>
    </row>
    <row r="520" ht="15.75" customHeight="1">
      <c r="A520" s="60" t="s">
        <v>293</v>
      </c>
      <c r="B520" s="71"/>
      <c r="C520" s="57"/>
      <c r="D520" s="57"/>
      <c r="E520" s="64" t="s">
        <v>236</v>
      </c>
      <c r="F520" s="57"/>
      <c r="G520" s="57"/>
      <c r="H520" s="58"/>
    </row>
    <row r="521" ht="15.75" customHeight="1">
      <c r="A521" s="23" t="s">
        <v>2</v>
      </c>
      <c r="B521" s="24">
        <f t="shared" ref="B521:H521" si="100">B517+7</f>
        <v>44668</v>
      </c>
      <c r="C521" s="24">
        <f t="shared" si="100"/>
        <v>44669</v>
      </c>
      <c r="D521" s="24">
        <f t="shared" si="100"/>
        <v>44670</v>
      </c>
      <c r="E521" s="24">
        <f t="shared" si="100"/>
        <v>44671</v>
      </c>
      <c r="F521" s="24">
        <f t="shared" si="100"/>
        <v>44672</v>
      </c>
      <c r="G521" s="24">
        <f t="shared" si="100"/>
        <v>44673</v>
      </c>
      <c r="H521" s="25">
        <f t="shared" si="100"/>
        <v>44674</v>
      </c>
    </row>
    <row r="522" ht="15.75" customHeight="1">
      <c r="A522" s="26" t="s">
        <v>3</v>
      </c>
      <c r="B522" s="71"/>
      <c r="C522" s="69" t="str">
        <f t="array" ref="C522">INDEX('당번변경'!$A:$E,MATCH(C521,INDEX('당번변경'!$A:$A,),0),5)</f>
        <v>박일</v>
      </c>
      <c r="D522" s="28" t="str">
        <f t="array" ref="D522">INDEX('당번변경'!$A:$E,MATCH(D521,INDEX('당번변경'!$A:$A,),0),5)</f>
        <v>김현호</v>
      </c>
      <c r="E522" s="36" t="str">
        <f t="array" ref="E522">INDEX('당번변경'!$A:$E,MATCH(E521,INDEX('당번변경'!$A:$A,),0),5)</f>
        <v>박일</v>
      </c>
      <c r="F522" s="37" t="str">
        <f t="array" ref="F522">INDEX('당번변경'!$A:$E,MATCH(F521,INDEX('당번변경'!$A:$A,),0),5)</f>
        <v>배태훈</v>
      </c>
      <c r="G522" s="37" t="str">
        <f t="array" ref="G522">INDEX('당번변경'!$A:$E,MATCH(G521,INDEX('당번변경'!$A:$A,),0),5)</f>
        <v>윤신일</v>
      </c>
      <c r="H522" s="53"/>
    </row>
    <row r="523" ht="15.75" customHeight="1">
      <c r="A523" s="26" t="s">
        <v>13</v>
      </c>
      <c r="B523" s="71"/>
      <c r="C523" s="69" t="str">
        <f t="array" ref="C523">INDEX('당번변경'!$A:$E,MATCH(C521,INDEX('당번변경'!$A:$A,),0)+1,5)</f>
        <v>김현호</v>
      </c>
      <c r="D523" s="28" t="str">
        <f t="array" ref="D523">INDEX('당번변경'!$A:$E,MATCH(D521,INDEX('당번변경'!$A:$A,),0)+1,5)</f>
        <v>배태훈</v>
      </c>
      <c r="E523" s="43" t="str">
        <f t="array" ref="E523">INDEX('당번변경'!$A:$E,MATCH(E521,INDEX('당번변경'!$A:$A,),0)+1,5)</f>
        <v>윤신일</v>
      </c>
      <c r="F523" s="28" t="str">
        <f t="array" ref="F523">INDEX('당번변경'!$A:$E,MATCH(F521,INDEX('당번변경'!$A:$A,),0)+1,5)</f>
        <v>신명진</v>
      </c>
      <c r="G523" s="66" t="str">
        <f t="array" ref="G523">INDEX('당번변경'!$A:$E,MATCH(G521,INDEX('당번변경'!$A:$A,),0)+1,5)</f>
        <v>이화용</v>
      </c>
      <c r="H523" s="29"/>
    </row>
    <row r="524" ht="15.75" customHeight="1">
      <c r="A524" s="60" t="s">
        <v>293</v>
      </c>
      <c r="B524" s="71"/>
      <c r="C524" s="64" t="s">
        <v>9</v>
      </c>
      <c r="D524" s="57"/>
      <c r="E524" s="64" t="s">
        <v>348</v>
      </c>
      <c r="F524" s="64" t="s">
        <v>349</v>
      </c>
      <c r="G524" s="64" t="s">
        <v>350</v>
      </c>
      <c r="H524" s="58"/>
    </row>
    <row r="525" ht="15.75" customHeight="1">
      <c r="A525" s="23" t="s">
        <v>2</v>
      </c>
      <c r="B525" s="24">
        <f t="shared" ref="B525:H525" si="101">B521+7</f>
        <v>44675</v>
      </c>
      <c r="C525" s="24">
        <f t="shared" si="101"/>
        <v>44676</v>
      </c>
      <c r="D525" s="24">
        <f t="shared" si="101"/>
        <v>44677</v>
      </c>
      <c r="E525" s="24">
        <f t="shared" si="101"/>
        <v>44678</v>
      </c>
      <c r="F525" s="24">
        <f t="shared" si="101"/>
        <v>44679</v>
      </c>
      <c r="G525" s="24">
        <f t="shared" si="101"/>
        <v>44680</v>
      </c>
      <c r="H525" s="25">
        <f t="shared" si="101"/>
        <v>44681</v>
      </c>
    </row>
    <row r="526" ht="15.75" customHeight="1">
      <c r="A526" s="26" t="s">
        <v>3</v>
      </c>
      <c r="B526" s="71"/>
      <c r="C526" s="69" t="str">
        <f t="array" ref="C526">INDEX('당번변경'!$A:$E,MATCH(C525,INDEX('당번변경'!$A:$A,),0),5)</f>
        <v>신명진</v>
      </c>
      <c r="D526" s="28" t="str">
        <f t="array" ref="D526">INDEX('당번변경'!$A:$E,MATCH(D525,INDEX('당번변경'!$A:$A,),0),5)</f>
        <v>이화용</v>
      </c>
      <c r="E526" s="36" t="str">
        <f t="array" ref="E526">INDEX('당번변경'!$A:$E,MATCH(E525,INDEX('당번변경'!$A:$A,),0),5)</f>
        <v>김연수</v>
      </c>
      <c r="F526" s="37" t="str">
        <f t="array" ref="F526">INDEX('당번변경'!$A:$E,MATCH(F525,INDEX('당번변경'!$A:$A,),0),5)</f>
        <v>김연수</v>
      </c>
      <c r="G526" s="37" t="str">
        <f t="array" ref="G526">INDEX('당번변경'!$A:$E,MATCH(G525,INDEX('당번변경'!$A:$A,),0),5)</f>
        <v>박일</v>
      </c>
      <c r="H526" s="53"/>
    </row>
    <row r="527" ht="15.75" customHeight="1">
      <c r="A527" s="26" t="s">
        <v>13</v>
      </c>
      <c r="B527" s="71"/>
      <c r="C527" s="69" t="str">
        <f t="array" ref="C527">INDEX('당번변경'!$A:$E,MATCH(C525,INDEX('당번변경'!$A:$A,),0)+1,5)</f>
        <v>박일</v>
      </c>
      <c r="D527" s="28" t="str">
        <f t="array" ref="D527">INDEX('당번변경'!$A:$E,MATCH(D525,INDEX('당번변경'!$A:$A,),0)+1,5)</f>
        <v>윤신일</v>
      </c>
      <c r="E527" s="43" t="str">
        <f t="array" ref="E527">INDEX('당번변경'!$A:$E,MATCH(E525,INDEX('당번변경'!$A:$A,),0)+1,5)</f>
        <v>박일</v>
      </c>
      <c r="F527" s="28" t="str">
        <f t="array" ref="F527">INDEX('당번변경'!$A:$E,MATCH(F525,INDEX('당번변경'!$A:$A,),0)+1,5)</f>
        <v>배태훈</v>
      </c>
      <c r="G527" s="66" t="str">
        <f t="array" ref="G527">INDEX('당번변경'!$A:$E,MATCH(G525,INDEX('당번변경'!$A:$A,),0)+1,5)</f>
        <v>윤신일</v>
      </c>
      <c r="H527" s="29"/>
    </row>
    <row r="528" ht="15.75" customHeight="1">
      <c r="A528" s="60" t="s">
        <v>293</v>
      </c>
      <c r="B528" s="71"/>
      <c r="C528" s="72"/>
      <c r="D528" s="57"/>
      <c r="E528" s="57"/>
      <c r="F528" s="57"/>
      <c r="G528" s="73" t="s">
        <v>351</v>
      </c>
      <c r="H528" s="58"/>
    </row>
    <row r="529" ht="15.75" customHeight="1">
      <c r="A529" s="23" t="s">
        <v>2</v>
      </c>
      <c r="B529" s="24">
        <f t="shared" ref="B529:H529" si="102">B525+7</f>
        <v>44682</v>
      </c>
      <c r="C529" s="24">
        <f t="shared" si="102"/>
        <v>44683</v>
      </c>
      <c r="D529" s="24">
        <f t="shared" si="102"/>
        <v>44684</v>
      </c>
      <c r="E529" s="24">
        <f t="shared" si="102"/>
        <v>44685</v>
      </c>
      <c r="F529" s="24">
        <f t="shared" si="102"/>
        <v>44686</v>
      </c>
      <c r="G529" s="24">
        <f t="shared" si="102"/>
        <v>44687</v>
      </c>
      <c r="H529" s="25">
        <f t="shared" si="102"/>
        <v>44688</v>
      </c>
    </row>
    <row r="530" ht="15.75" customHeight="1">
      <c r="A530" s="26" t="s">
        <v>3</v>
      </c>
      <c r="B530" s="71"/>
      <c r="C530" s="69" t="str">
        <f t="array" ref="C530">INDEX('당번변경'!$A:$E,MATCH(C529,INDEX('당번변경'!$A:$A,),0),5)</f>
        <v>배태훈</v>
      </c>
      <c r="D530" s="28" t="str">
        <f t="array" ref="D530">INDEX('당번변경'!$A:$E,MATCH(D529,INDEX('당번변경'!$A:$A,),0),5)</f>
        <v>윤신일</v>
      </c>
      <c r="E530" s="36" t="str">
        <f t="array" ref="E530">INDEX('당번변경'!$A:$E,MATCH(E529,INDEX('당번변경'!$A:$A,),0),5)</f>
        <v>신명진</v>
      </c>
      <c r="F530" s="37" t="str">
        <f t="array" ref="F530">INDEX('당번변경'!$A:$E,MATCH(F529,INDEX('당번변경'!$A:$A,),0),5)</f>
        <v>[휴]어린이날</v>
      </c>
      <c r="G530" s="37" t="str">
        <f t="array" ref="G530">INDEX('당번변경'!$A:$E,MATCH(G529,INDEX('당번변경'!$A:$A,),0),5)</f>
        <v>이화용</v>
      </c>
      <c r="H530" s="53"/>
    </row>
    <row r="531" ht="15.75" customHeight="1">
      <c r="A531" s="26" t="s">
        <v>13</v>
      </c>
      <c r="B531" s="71"/>
      <c r="C531" s="69" t="str">
        <f t="array" ref="C531">INDEX('당번변경'!$A:$E,MATCH(C529,INDEX('당번변경'!$A:$A,),0)+1,5)</f>
        <v>신명진</v>
      </c>
      <c r="D531" s="28" t="str">
        <f t="array" ref="D531">INDEX('당번변경'!$A:$E,MATCH(D529,INDEX('당번변경'!$A:$A,),0)+1,5)</f>
        <v>이화용</v>
      </c>
      <c r="E531" s="43" t="str">
        <f t="array" ref="E531">INDEX('당번변경'!$A:$E,MATCH(E529,INDEX('당번변경'!$A:$A,),0)+1,5)</f>
        <v>김연수</v>
      </c>
      <c r="F531" s="28" t="str">
        <f t="array" ref="F531">INDEX('당번변경'!$A:$E,MATCH(F529,INDEX('당번변경'!$A:$A,),0)+1,5)</f>
        <v>[휴]어린이날</v>
      </c>
      <c r="G531" s="66" t="str">
        <f t="array" ref="G531">INDEX('당번변경'!$A:$E,MATCH(G529,INDEX('당번변경'!$A:$A,),0)+1,5)</f>
        <v>김연수</v>
      </c>
      <c r="H531" s="29"/>
    </row>
    <row r="532" ht="15.75" customHeight="1">
      <c r="A532" s="60" t="s">
        <v>293</v>
      </c>
      <c r="B532" s="71"/>
      <c r="C532" s="64" t="s">
        <v>236</v>
      </c>
      <c r="D532" s="64" t="s">
        <v>236</v>
      </c>
      <c r="E532" s="57"/>
      <c r="F532" s="57"/>
      <c r="G532" s="64" t="s">
        <v>352</v>
      </c>
      <c r="H532" s="58"/>
      <c r="I532" s="5" t="s">
        <v>353</v>
      </c>
    </row>
    <row r="533" ht="15.75" customHeight="1">
      <c r="A533" s="23" t="s">
        <v>2</v>
      </c>
      <c r="B533" s="24">
        <f t="shared" ref="B533:H533" si="103">B529+7</f>
        <v>44689</v>
      </c>
      <c r="C533" s="24">
        <f t="shared" si="103"/>
        <v>44690</v>
      </c>
      <c r="D533" s="24">
        <f t="shared" si="103"/>
        <v>44691</v>
      </c>
      <c r="E533" s="24">
        <f t="shared" si="103"/>
        <v>44692</v>
      </c>
      <c r="F533" s="24">
        <f t="shared" si="103"/>
        <v>44693</v>
      </c>
      <c r="G533" s="24">
        <f t="shared" si="103"/>
        <v>44694</v>
      </c>
      <c r="H533" s="25">
        <f t="shared" si="103"/>
        <v>44695</v>
      </c>
    </row>
    <row r="534" ht="15.75" customHeight="1">
      <c r="A534" s="26" t="s">
        <v>3</v>
      </c>
      <c r="B534" s="71"/>
      <c r="C534" s="69" t="str">
        <f t="array" ref="C534">INDEX('당번변경'!$A:$E,MATCH(C533,INDEX('당번변경'!$A:$A,),0),5)</f>
        <v>김연수</v>
      </c>
      <c r="D534" s="28" t="str">
        <f t="array" ref="D534">INDEX('당번변경'!$A:$E,MATCH(D533,INDEX('당번변경'!$A:$A,),0),5)</f>
        <v>김현호</v>
      </c>
      <c r="E534" s="36" t="str">
        <f t="array" ref="E534">INDEX('당번변경'!$A:$E,MATCH(E533,INDEX('당번변경'!$A:$A,),0),5)</f>
        <v>배태훈</v>
      </c>
      <c r="F534" s="37" t="str">
        <f t="array" ref="F534">INDEX('당번변경'!$A:$E,MATCH(F533,INDEX('당번변경'!$A:$A,),0),5)</f>
        <v>박일</v>
      </c>
      <c r="G534" s="37" t="str">
        <f t="array" ref="G534">INDEX('당번변경'!$A:$E,MATCH(G533,INDEX('당번변경'!$A:$A,),0),5)</f>
        <v>윤신일</v>
      </c>
      <c r="H534" s="53"/>
    </row>
    <row r="535" ht="15.75" customHeight="1">
      <c r="A535" s="26" t="s">
        <v>13</v>
      </c>
      <c r="B535" s="71"/>
      <c r="C535" s="69" t="str">
        <f t="array" ref="C535">INDEX('당번변경'!$A:$E,MATCH(C533,INDEX('당번변경'!$A:$A,),0)+1,5)</f>
        <v>박일</v>
      </c>
      <c r="D535" s="28" t="str">
        <f t="array" ref="D535">INDEX('당번변경'!$A:$E,MATCH(D533,INDEX('당번변경'!$A:$A,),0)+1,5)</f>
        <v>배태훈</v>
      </c>
      <c r="E535" s="43" t="str">
        <f t="array" ref="E535">INDEX('당번변경'!$A:$E,MATCH(E533,INDEX('당번변경'!$A:$A,),0)+1,5)</f>
        <v>김현호</v>
      </c>
      <c r="F535" s="28" t="str">
        <f t="array" ref="F535">INDEX('당번변경'!$A:$E,MATCH(F533,INDEX('당번변경'!$A:$A,),0)+1,5)</f>
        <v>신명진</v>
      </c>
      <c r="G535" s="66" t="str">
        <f t="array" ref="G535">INDEX('당번변경'!$A:$E,MATCH(G533,INDEX('당번변경'!$A:$A,),0)+1,5)</f>
        <v>이화용</v>
      </c>
      <c r="H535" s="29"/>
    </row>
    <row r="536" ht="15.75" customHeight="1">
      <c r="A536" s="60" t="s">
        <v>293</v>
      </c>
      <c r="B536" s="71"/>
      <c r="C536" s="64"/>
      <c r="D536" s="57"/>
      <c r="E536" s="64" t="s">
        <v>354</v>
      </c>
      <c r="F536" s="57"/>
      <c r="G536" s="64" t="s">
        <v>1</v>
      </c>
      <c r="H536" s="58"/>
      <c r="I536" s="5" t="s">
        <v>355</v>
      </c>
    </row>
    <row r="537" ht="15.75" customHeight="1">
      <c r="A537" s="23" t="s">
        <v>2</v>
      </c>
      <c r="B537" s="24">
        <f t="shared" ref="B537:H537" si="104">B533+7</f>
        <v>44696</v>
      </c>
      <c r="C537" s="24">
        <f t="shared" si="104"/>
        <v>44697</v>
      </c>
      <c r="D537" s="24">
        <f t="shared" si="104"/>
        <v>44698</v>
      </c>
      <c r="E537" s="24">
        <f t="shared" si="104"/>
        <v>44699</v>
      </c>
      <c r="F537" s="24">
        <f t="shared" si="104"/>
        <v>44700</v>
      </c>
      <c r="G537" s="24">
        <f t="shared" si="104"/>
        <v>44701</v>
      </c>
      <c r="H537" s="25">
        <f t="shared" si="104"/>
        <v>44702</v>
      </c>
      <c r="I537" s="5"/>
    </row>
    <row r="538" ht="15.75" customHeight="1">
      <c r="A538" s="26" t="s">
        <v>3</v>
      </c>
      <c r="B538" s="71"/>
      <c r="C538" s="69" t="str">
        <f t="array" ref="C538">INDEX('당번변경'!$A:$E,MATCH(C537,INDEX('당번변경'!$A:$A,),0),5)</f>
        <v>신명진</v>
      </c>
      <c r="D538" s="28" t="str">
        <f t="array" ref="D538">INDEX('당번변경'!$A:$E,MATCH(D537,INDEX('당번변경'!$A:$A,),0),5)</f>
        <v>이화용</v>
      </c>
      <c r="E538" s="36" t="str">
        <f t="array" ref="E538">INDEX('당번변경'!$A:$E,MATCH(E537,INDEX('당번변경'!$A:$A,),0),5)</f>
        <v>김현호</v>
      </c>
      <c r="F538" s="37" t="str">
        <f t="array" ref="F538">INDEX('당번변경'!$A:$E,MATCH(F537,INDEX('당번변경'!$A:$A,),0),5)</f>
        <v>김연수</v>
      </c>
      <c r="G538" s="37" t="str">
        <f t="array" ref="G538">INDEX('당번변경'!$A:$E,MATCH(G537,INDEX('당번변경'!$A:$A,),0),5)</f>
        <v>박일</v>
      </c>
      <c r="H538" s="53"/>
      <c r="I538" s="5" t="s">
        <v>356</v>
      </c>
    </row>
    <row r="539" ht="15.75" customHeight="1">
      <c r="A539" s="26" t="s">
        <v>13</v>
      </c>
      <c r="B539" s="71"/>
      <c r="C539" s="69" t="str">
        <f t="array" ref="C539">INDEX('당번변경'!$A:$E,MATCH(C537,INDEX('당번변경'!$A:$A,),0)+1,5)</f>
        <v>김현호</v>
      </c>
      <c r="D539" s="28" t="str">
        <f t="array" ref="D539">INDEX('당번변경'!$A:$E,MATCH(D537,INDEX('당번변경'!$A:$A,),0)+1,5)</f>
        <v>김연수</v>
      </c>
      <c r="E539" s="43" t="str">
        <f t="array" ref="E539">INDEX('당번변경'!$A:$E,MATCH(E537,INDEX('당번변경'!$A:$A,),0)+1,5)</f>
        <v>박일</v>
      </c>
      <c r="F539" s="28" t="str">
        <f t="array" ref="F539">INDEX('당번변경'!$A:$E,MATCH(F537,INDEX('당번변경'!$A:$A,),0)+1,5)</f>
        <v>배태훈</v>
      </c>
      <c r="G539" s="66" t="str">
        <f t="array" ref="G539">INDEX('당번변경'!$A:$E,MATCH(G537,INDEX('당번변경'!$A:$A,),0)+1,5)</f>
        <v>윤신일</v>
      </c>
      <c r="H539" s="29"/>
    </row>
    <row r="540" ht="15.75" customHeight="1">
      <c r="A540" s="60" t="s">
        <v>293</v>
      </c>
      <c r="B540" s="71"/>
      <c r="C540" s="74" t="s">
        <v>1</v>
      </c>
      <c r="D540" s="57"/>
      <c r="E540" s="57"/>
      <c r="F540" s="57"/>
      <c r="G540" s="57"/>
      <c r="H540" s="58"/>
    </row>
    <row r="541" ht="15.75" customHeight="1">
      <c r="A541" s="23" t="s">
        <v>2</v>
      </c>
      <c r="B541" s="24">
        <f t="shared" ref="B541:H541" si="105">B537+7</f>
        <v>44703</v>
      </c>
      <c r="C541" s="24">
        <f t="shared" si="105"/>
        <v>44704</v>
      </c>
      <c r="D541" s="24">
        <f t="shared" si="105"/>
        <v>44705</v>
      </c>
      <c r="E541" s="24">
        <f t="shared" si="105"/>
        <v>44706</v>
      </c>
      <c r="F541" s="24">
        <f t="shared" si="105"/>
        <v>44707</v>
      </c>
      <c r="G541" s="24">
        <f t="shared" si="105"/>
        <v>44708</v>
      </c>
      <c r="H541" s="25">
        <f t="shared" si="105"/>
        <v>44709</v>
      </c>
    </row>
    <row r="542" ht="15.75" customHeight="1">
      <c r="A542" s="26" t="s">
        <v>3</v>
      </c>
      <c r="B542" s="71"/>
      <c r="C542" s="69" t="str">
        <f t="array" ref="C542">INDEX('당번변경'!$A:$E,MATCH(C541,INDEX('당번변경'!$A:$A,),0),5)</f>
        <v>배태훈</v>
      </c>
      <c r="D542" s="28" t="str">
        <f t="array" ref="D542">INDEX('당번변경'!$A:$E,MATCH(D541,INDEX('당번변경'!$A:$A,),0),5)</f>
        <v>윤신일</v>
      </c>
      <c r="E542" s="36" t="str">
        <f t="array" ref="E542">INDEX('당번변경'!$A:$E,MATCH(E541,INDEX('당번변경'!$A:$A,),0),5)</f>
        <v>신명진</v>
      </c>
      <c r="F542" s="37" t="str">
        <f t="array" ref="F542">INDEX('당번변경'!$A:$E,MATCH(F541,INDEX('당번변경'!$A:$A,),0),5)</f>
        <v>이화용</v>
      </c>
      <c r="G542" s="37" t="str">
        <f t="array" ref="G542">INDEX('당번변경'!$A:$E,MATCH(G541,INDEX('당번변경'!$A:$A,),0),5)</f>
        <v>김현호</v>
      </c>
      <c r="H542" s="53"/>
    </row>
    <row r="543" ht="15.75" customHeight="1">
      <c r="A543" s="26" t="s">
        <v>13</v>
      </c>
      <c r="B543" s="71"/>
      <c r="C543" s="69" t="str">
        <f t="array" ref="C543">INDEX('당번변경'!$A:$E,MATCH(C541,INDEX('당번변경'!$A:$A,),0)+1,5)</f>
        <v>신명진</v>
      </c>
      <c r="D543" s="28" t="str">
        <f t="array" ref="D543">INDEX('당번변경'!$A:$E,MATCH(D541,INDEX('당번변경'!$A:$A,),0)+1,5)</f>
        <v>이화용</v>
      </c>
      <c r="E543" s="43" t="str">
        <f t="array" ref="E543">INDEX('당번변경'!$A:$E,MATCH(E541,INDEX('당번변경'!$A:$A,),0)+1,5)</f>
        <v>김현호</v>
      </c>
      <c r="F543" s="28" t="str">
        <f t="array" ref="F543">INDEX('당번변경'!$A:$E,MATCH(F541,INDEX('당번변경'!$A:$A,),0)+1,5)</f>
        <v>김연수</v>
      </c>
      <c r="G543" s="66" t="str">
        <f t="array" ref="G543">INDEX('당번변경'!$A:$E,MATCH(G541,INDEX('당번변경'!$A:$A,),0)+1,5)</f>
        <v>박일</v>
      </c>
      <c r="H543" s="29"/>
    </row>
    <row r="544" ht="15.75" customHeight="1">
      <c r="A544" s="60" t="s">
        <v>293</v>
      </c>
      <c r="B544" s="71"/>
      <c r="C544" s="57"/>
      <c r="D544" s="57"/>
      <c r="E544" s="57"/>
      <c r="F544" s="57"/>
      <c r="G544" s="57"/>
      <c r="H544" s="58"/>
      <c r="I544" s="5" t="s">
        <v>357</v>
      </c>
      <c r="J544" s="75"/>
    </row>
    <row r="545" ht="15.75" customHeight="1">
      <c r="A545" s="23" t="s">
        <v>2</v>
      </c>
      <c r="B545" s="24">
        <f t="shared" ref="B545:H545" si="106">B541+7</f>
        <v>44710</v>
      </c>
      <c r="C545" s="24">
        <f t="shared" si="106"/>
        <v>44711</v>
      </c>
      <c r="D545" s="24">
        <f t="shared" si="106"/>
        <v>44712</v>
      </c>
      <c r="E545" s="24">
        <f t="shared" si="106"/>
        <v>44713</v>
      </c>
      <c r="F545" s="24">
        <f t="shared" si="106"/>
        <v>44714</v>
      </c>
      <c r="G545" s="24">
        <f t="shared" si="106"/>
        <v>44715</v>
      </c>
      <c r="H545" s="25">
        <f t="shared" si="106"/>
        <v>44716</v>
      </c>
      <c r="J545" s="76"/>
    </row>
    <row r="546" ht="15.75" customHeight="1">
      <c r="A546" s="26" t="s">
        <v>3</v>
      </c>
      <c r="B546" s="71"/>
      <c r="C546" s="69" t="str">
        <f t="array" ref="C546">INDEX('당번변경'!$A:$E,MATCH(C545,INDEX('당번변경'!$A:$A,),0),5)</f>
        <v>김연수</v>
      </c>
      <c r="D546" s="28" t="str">
        <f t="array" ref="D546">INDEX('당번변경'!$A:$E,MATCH(D545,INDEX('당번변경'!$A:$A,),0),5)</f>
        <v>박일</v>
      </c>
      <c r="E546" s="36" t="str">
        <f t="array" ref="E546">INDEX('당번변경'!$A:$E,MATCH(E545,INDEX('당번변경'!$A:$A,),0),5)</f>
        <v>[휴]지방선거</v>
      </c>
      <c r="F546" s="37" t="str">
        <f t="array" ref="F546">INDEX('당번변경'!$A:$E,MATCH(F545,INDEX('당번변경'!$A:$A,),0),5)</f>
        <v>최혜원</v>
      </c>
      <c r="G546" s="37" t="str">
        <f t="array" ref="G546">INDEX('당번변경'!$A:$E,MATCH(G545,INDEX('당번변경'!$A:$A,),0),5)</f>
        <v>신명진</v>
      </c>
      <c r="H546" s="53"/>
      <c r="I546" s="5" t="s">
        <v>358</v>
      </c>
      <c r="J546" s="76"/>
    </row>
    <row r="547" ht="15.75" customHeight="1">
      <c r="A547" s="26" t="s">
        <v>13</v>
      </c>
      <c r="B547" s="71"/>
      <c r="C547" s="69" t="str">
        <f t="array" ref="C547">INDEX('당번변경'!$A:$E,MATCH(C545,INDEX('당번변경'!$A:$A,),0)+1,5)</f>
        <v>배태훈</v>
      </c>
      <c r="D547" s="28" t="str">
        <f t="array" ref="D547">INDEX('당번변경'!$A:$E,MATCH(D545,INDEX('당번변경'!$A:$A,),0)+1,5)</f>
        <v>윤신일</v>
      </c>
      <c r="E547" s="43" t="str">
        <f t="array" ref="E547">INDEX('당번변경'!$A:$E,MATCH(E545,INDEX('당번변경'!$A:$A,),0)+1,5)</f>
        <v>[휴]지방선거</v>
      </c>
      <c r="F547" s="28" t="str">
        <f t="array" ref="F547">INDEX('당번변경'!$A:$E,MATCH(F545,INDEX('당번변경'!$A:$A,),0)+1,5)</f>
        <v>신명진</v>
      </c>
      <c r="G547" s="66" t="str">
        <f t="array" ref="G547">INDEX('당번변경'!$A:$E,MATCH(G545,INDEX('당번변경'!$A:$A,),0)+1,5)</f>
        <v>이화용</v>
      </c>
      <c r="H547" s="29"/>
      <c r="J547" s="76"/>
    </row>
    <row r="548" ht="15.75" customHeight="1">
      <c r="A548" s="60" t="s">
        <v>293</v>
      </c>
      <c r="B548" s="71"/>
      <c r="C548" s="57"/>
      <c r="D548" s="77" t="s">
        <v>359</v>
      </c>
      <c r="E548" s="57"/>
      <c r="F548" s="57"/>
      <c r="G548" s="64" t="s">
        <v>9</v>
      </c>
      <c r="H548" s="58"/>
      <c r="I548" s="5"/>
      <c r="J548" s="76"/>
    </row>
    <row r="549" ht="15.75" customHeight="1">
      <c r="A549" s="23" t="s">
        <v>2</v>
      </c>
      <c r="B549" s="24">
        <f t="shared" ref="B549:H549" si="107">B545+7</f>
        <v>44717</v>
      </c>
      <c r="C549" s="24">
        <f t="shared" si="107"/>
        <v>44718</v>
      </c>
      <c r="D549" s="24">
        <f t="shared" si="107"/>
        <v>44719</v>
      </c>
      <c r="E549" s="24">
        <f t="shared" si="107"/>
        <v>44720</v>
      </c>
      <c r="F549" s="24">
        <f t="shared" si="107"/>
        <v>44721</v>
      </c>
      <c r="G549" s="24">
        <f t="shared" si="107"/>
        <v>44722</v>
      </c>
      <c r="H549" s="25">
        <f t="shared" si="107"/>
        <v>44723</v>
      </c>
    </row>
    <row r="550" ht="15.75" customHeight="1">
      <c r="A550" s="26" t="s">
        <v>3</v>
      </c>
      <c r="B550" s="71"/>
      <c r="C550" s="69" t="str">
        <f t="array" ref="C550">INDEX('당번변경'!$A:$E,MATCH(C549,INDEX('당번변경'!$A:$A,),0),5)</f>
        <v>[휴]현충일</v>
      </c>
      <c r="D550" s="28" t="str">
        <f t="array" ref="D550">INDEX('당번변경'!$A:$E,MATCH(D549,INDEX('당번변경'!$A:$A,),0),5)</f>
        <v>김연수</v>
      </c>
      <c r="E550" s="36" t="str">
        <f t="array" ref="E550">INDEX('당번변경'!$A:$E,MATCH(E549,INDEX('당번변경'!$A:$A,),0),5)</f>
        <v>배태훈</v>
      </c>
      <c r="F550" s="37" t="str">
        <f t="array" ref="F550">INDEX('당번변경'!$A:$E,MATCH(F549,INDEX('당번변경'!$A:$A,),0),5)</f>
        <v>이화용</v>
      </c>
      <c r="G550" s="37" t="str">
        <f t="array" ref="G550">INDEX('당번변경'!$A:$E,MATCH(G549,INDEX('당번변경'!$A:$A,),0),5)</f>
        <v>김현호</v>
      </c>
      <c r="H550" s="53"/>
    </row>
    <row r="551" ht="15.75" customHeight="1">
      <c r="A551" s="26" t="s">
        <v>13</v>
      </c>
      <c r="B551" s="71"/>
      <c r="C551" s="69" t="str">
        <f t="array" ref="C551">INDEX('당번변경'!$A:$E,MATCH(C549,INDEX('당번변경'!$A:$A,),0)+1,5)</f>
        <v>[휴]현충일</v>
      </c>
      <c r="D551" s="28" t="str">
        <f t="array" ref="D551">INDEX('당번변경'!$A:$E,MATCH(D549,INDEX('당번변경'!$A:$A,),0)+1,5)</f>
        <v>김현호</v>
      </c>
      <c r="E551" s="43" t="str">
        <f t="array" ref="E551">INDEX('당번변경'!$A:$E,MATCH(E549,INDEX('당번변경'!$A:$A,),0)+1,5)</f>
        <v>김연수</v>
      </c>
      <c r="F551" s="28" t="str">
        <f t="array" ref="F551">INDEX('당번변경'!$A:$E,MATCH(F549,INDEX('당번변경'!$A:$A,),0)+1,5)</f>
        <v>박일</v>
      </c>
      <c r="G551" s="66" t="str">
        <f t="array" ref="G551">INDEX('당번변경'!$A:$E,MATCH(G549,INDEX('당번변경'!$A:$A,),0)+1,5)</f>
        <v>최혜원</v>
      </c>
      <c r="H551" s="29"/>
    </row>
    <row r="552" ht="15.75" customHeight="1">
      <c r="A552" s="60" t="s">
        <v>293</v>
      </c>
      <c r="B552" s="71"/>
      <c r="C552" s="57"/>
      <c r="D552" s="64" t="s">
        <v>81</v>
      </c>
      <c r="E552" s="57"/>
      <c r="F552" s="64" t="s">
        <v>236</v>
      </c>
      <c r="G552" s="64" t="s">
        <v>334</v>
      </c>
      <c r="H552" s="58"/>
    </row>
    <row r="553" ht="15.75" customHeight="1">
      <c r="A553" s="23" t="s">
        <v>2</v>
      </c>
      <c r="B553" s="24">
        <f t="shared" ref="B553:H553" si="108">B549+7</f>
        <v>44724</v>
      </c>
      <c r="C553" s="24">
        <f t="shared" si="108"/>
        <v>44725</v>
      </c>
      <c r="D553" s="24">
        <f t="shared" si="108"/>
        <v>44726</v>
      </c>
      <c r="E553" s="24">
        <f t="shared" si="108"/>
        <v>44727</v>
      </c>
      <c r="F553" s="24">
        <f t="shared" si="108"/>
        <v>44728</v>
      </c>
      <c r="G553" s="24">
        <f t="shared" si="108"/>
        <v>44729</v>
      </c>
      <c r="H553" s="25">
        <f t="shared" si="108"/>
        <v>44730</v>
      </c>
      <c r="I553" s="5" t="s">
        <v>360</v>
      </c>
    </row>
    <row r="554" ht="15.75" customHeight="1">
      <c r="A554" s="26" t="s">
        <v>3</v>
      </c>
      <c r="B554" s="71"/>
      <c r="C554" s="69" t="str">
        <f t="array" ref="C554">INDEX('당번변경'!$A:$E,MATCH(C553,INDEX('당번변경'!$A:$A,),0),5)</f>
        <v>윤신일</v>
      </c>
      <c r="D554" s="28" t="str">
        <f t="array" ref="D554">INDEX('당번변경'!$A:$E,MATCH(D553,INDEX('당번변경'!$A:$A,),0),5)</f>
        <v>최혜원</v>
      </c>
      <c r="E554" s="36" t="str">
        <f t="array" ref="E554">INDEX('당번변경'!$A:$E,MATCH(E553,INDEX('당번변경'!$A:$A,),0),5)</f>
        <v>김연수</v>
      </c>
      <c r="F554" s="37" t="str">
        <f t="array" ref="F554">INDEX('당번변경'!$A:$E,MATCH(F553,INDEX('당번변경'!$A:$A,),0),5)</f>
        <v>배태훈</v>
      </c>
      <c r="G554" s="37" t="str">
        <f t="array" ref="G554">INDEX('당번변경'!$A:$E,MATCH(G553,INDEX('당번변경'!$A:$A,),0),5)</f>
        <v>윤신일</v>
      </c>
      <c r="H554" s="53" t="s">
        <v>361</v>
      </c>
    </row>
    <row r="555" ht="15.75" customHeight="1">
      <c r="A555" s="26" t="s">
        <v>13</v>
      </c>
      <c r="B555" s="71"/>
      <c r="C555" s="69" t="str">
        <f t="array" ref="C555">INDEX('당번변경'!$A:$E,MATCH(C553,INDEX('당번변경'!$A:$A,),0)+1,5)</f>
        <v>배태훈</v>
      </c>
      <c r="D555" s="28" t="str">
        <f t="array" ref="D555">INDEX('당번변경'!$A:$E,MATCH(D553,INDEX('당번변경'!$A:$A,),0)+1,5)</f>
        <v>윤신일</v>
      </c>
      <c r="E555" s="43" t="str">
        <f t="array" ref="E555">INDEX('당번변경'!$A:$E,MATCH(E553,INDEX('당번변경'!$A:$A,),0)+1,5)</f>
        <v>신명진</v>
      </c>
      <c r="F555" s="28" t="str">
        <f t="array" ref="F555">INDEX('당번변경'!$A:$E,MATCH(F553,INDEX('당번변경'!$A:$A,),0)+1,5)</f>
        <v>이화용</v>
      </c>
      <c r="G555" s="66" t="str">
        <f t="array" ref="G555">INDEX('당번변경'!$A:$E,MATCH(G553,INDEX('당번변경'!$A:$A,),0)+1,5)</f>
        <v>김현호</v>
      </c>
      <c r="H555" s="29"/>
    </row>
    <row r="556" ht="15.75" customHeight="1">
      <c r="A556" s="60" t="s">
        <v>293</v>
      </c>
      <c r="B556" s="71"/>
      <c r="C556" s="57"/>
      <c r="D556" s="57"/>
      <c r="E556" s="64" t="s">
        <v>362</v>
      </c>
      <c r="F556" s="64" t="s">
        <v>323</v>
      </c>
      <c r="G556" s="64" t="s">
        <v>81</v>
      </c>
      <c r="H556" s="58"/>
    </row>
    <row r="557" ht="15.75" customHeight="1">
      <c r="A557" s="23" t="s">
        <v>2</v>
      </c>
      <c r="B557" s="24">
        <f t="shared" ref="B557:H557" si="109">B553+7</f>
        <v>44731</v>
      </c>
      <c r="C557" s="24">
        <f t="shared" si="109"/>
        <v>44732</v>
      </c>
      <c r="D557" s="24">
        <f t="shared" si="109"/>
        <v>44733</v>
      </c>
      <c r="E557" s="24">
        <f t="shared" si="109"/>
        <v>44734</v>
      </c>
      <c r="F557" s="24">
        <f t="shared" si="109"/>
        <v>44735</v>
      </c>
      <c r="G557" s="24">
        <f t="shared" si="109"/>
        <v>44736</v>
      </c>
      <c r="H557" s="25">
        <f t="shared" si="109"/>
        <v>44737</v>
      </c>
    </row>
    <row r="558" ht="15.75" customHeight="1">
      <c r="A558" s="26" t="s">
        <v>3</v>
      </c>
      <c r="B558" s="71"/>
      <c r="C558" s="69" t="str">
        <f t="array" ref="C558">INDEX('당번변경'!$A:$E,MATCH(C557,INDEX('당번변경'!$A:$A,),0),5)</f>
        <v>신명진</v>
      </c>
      <c r="D558" s="28" t="str">
        <f t="array" ref="D558">INDEX('당번변경'!$A:$E,MATCH(D557,INDEX('당번변경'!$A:$A,),0),5)</f>
        <v>이화용</v>
      </c>
      <c r="E558" s="36" t="str">
        <f t="array" ref="E558">INDEX('당번변경'!$A:$E,MATCH(E557,INDEX('당번변경'!$A:$A,),0),5)</f>
        <v>김현호</v>
      </c>
      <c r="F558" s="37" t="str">
        <f t="array" ref="F558">INDEX('당번변경'!$A:$E,MATCH(F557,INDEX('당번변경'!$A:$A,),0),5)</f>
        <v>김연수</v>
      </c>
      <c r="G558" s="37" t="str">
        <f t="array" ref="G558">INDEX('당번변경'!$A:$E,MATCH(G557,INDEX('당번변경'!$A:$A,),0),5)</f>
        <v>박일</v>
      </c>
      <c r="H558" s="53"/>
    </row>
    <row r="559" ht="15.75" customHeight="1">
      <c r="A559" s="26" t="s">
        <v>13</v>
      </c>
      <c r="B559" s="71"/>
      <c r="C559" s="69" t="str">
        <f t="array" ref="C559">INDEX('당번변경'!$A:$E,MATCH(C557,INDEX('당번변경'!$A:$A,),0)+1,5)</f>
        <v>김연수</v>
      </c>
      <c r="D559" s="28" t="str">
        <f t="array" ref="D559">INDEX('당번변경'!$A:$E,MATCH(D557,INDEX('당번변경'!$A:$A,),0)+1,5)</f>
        <v>박일</v>
      </c>
      <c r="E559" s="43" t="str">
        <f t="array" ref="E559">INDEX('당번변경'!$A:$E,MATCH(E557,INDEX('당번변경'!$A:$A,),0)+1,5)</f>
        <v>최혜원</v>
      </c>
      <c r="F559" s="28" t="str">
        <f t="array" ref="F559">INDEX('당번변경'!$A:$E,MATCH(F557,INDEX('당번변경'!$A:$A,),0)+1,5)</f>
        <v>배태훈</v>
      </c>
      <c r="G559" s="66" t="str">
        <f t="array" ref="G559">INDEX('당번변경'!$A:$E,MATCH(G557,INDEX('당번변경'!$A:$A,),0)+1,5)</f>
        <v>윤신일</v>
      </c>
      <c r="H559" s="29"/>
    </row>
    <row r="560" ht="15.75" customHeight="1">
      <c r="A560" s="60" t="s">
        <v>293</v>
      </c>
      <c r="B560" s="71"/>
      <c r="C560" s="64" t="s">
        <v>362</v>
      </c>
      <c r="D560" s="64" t="s">
        <v>363</v>
      </c>
      <c r="E560" s="57"/>
      <c r="F560" s="64" t="s">
        <v>364</v>
      </c>
      <c r="G560" s="64"/>
      <c r="H560" s="58"/>
    </row>
    <row r="561" ht="15.75" customHeight="1">
      <c r="A561" s="23" t="s">
        <v>2</v>
      </c>
      <c r="B561" s="24">
        <f t="shared" ref="B561:H561" si="110">B557+7</f>
        <v>44738</v>
      </c>
      <c r="C561" s="24">
        <f t="shared" si="110"/>
        <v>44739</v>
      </c>
      <c r="D561" s="24">
        <f t="shared" si="110"/>
        <v>44740</v>
      </c>
      <c r="E561" s="24">
        <f t="shared" si="110"/>
        <v>44741</v>
      </c>
      <c r="F561" s="24">
        <f t="shared" si="110"/>
        <v>44742</v>
      </c>
      <c r="G561" s="24">
        <f t="shared" si="110"/>
        <v>44743</v>
      </c>
      <c r="H561" s="25">
        <f t="shared" si="110"/>
        <v>44744</v>
      </c>
    </row>
    <row r="562" ht="15.75" customHeight="1">
      <c r="A562" s="26" t="s">
        <v>3</v>
      </c>
      <c r="B562" s="71"/>
      <c r="C562" s="69" t="str">
        <f t="array" ref="C562">INDEX('당번변경'!$A:$E,MATCH(C561,INDEX('당번변경'!$A:$A,),0),5)</f>
        <v>배태훈</v>
      </c>
      <c r="D562" s="28" t="str">
        <f t="array" ref="D562">INDEX('당번변경'!$A:$E,MATCH(D561,INDEX('당번변경'!$A:$A,),0),5)</f>
        <v>신명진</v>
      </c>
      <c r="E562" s="36" t="str">
        <f t="array" ref="E562">INDEX('당번변경'!$A:$E,MATCH(E561,INDEX('당번변경'!$A:$A,),0),5)</f>
        <v>윤신일</v>
      </c>
      <c r="F562" s="37" t="str">
        <f t="array" ref="F562">INDEX('당번변경'!$A:$E,MATCH(F561,INDEX('당번변경'!$A:$A,),0),5)</f>
        <v>최혜원</v>
      </c>
      <c r="G562" s="37" t="str">
        <f t="array" ref="G562">INDEX('당번변경'!$A:$E,MATCH(G561,INDEX('당번변경'!$A:$A,),0),5)</f>
        <v>이화용</v>
      </c>
      <c r="H562" s="53"/>
    </row>
    <row r="563" ht="15.75" customHeight="1">
      <c r="A563" s="26" t="s">
        <v>13</v>
      </c>
      <c r="B563" s="71"/>
      <c r="C563" s="69" t="str">
        <f t="array" ref="C563">INDEX('당번변경'!$A:$E,MATCH(C561,INDEX('당번변경'!$A:$A,),0)+1,5)</f>
        <v>신명진</v>
      </c>
      <c r="D563" s="28" t="str">
        <f t="array" ref="D563">INDEX('당번변경'!$A:$E,MATCH(D561,INDEX('당번변경'!$A:$A,),0)+1,5)</f>
        <v>이화용</v>
      </c>
      <c r="E563" s="43" t="str">
        <f t="array" ref="E563">INDEX('당번변경'!$A:$E,MATCH(E561,INDEX('당번변경'!$A:$A,),0)+1,5)</f>
        <v>김현호</v>
      </c>
      <c r="F563" s="28" t="str">
        <f t="array" ref="F563">INDEX('당번변경'!$A:$E,MATCH(F561,INDEX('당번변경'!$A:$A,),0)+1,5)</f>
        <v>김연수</v>
      </c>
      <c r="G563" s="66" t="str">
        <f t="array" ref="G563">INDEX('당번변경'!$A:$E,MATCH(G561,INDEX('당번변경'!$A:$A,),0)+1,5)</f>
        <v>박일</v>
      </c>
      <c r="H563" s="29"/>
    </row>
    <row r="564" ht="15.75" customHeight="1">
      <c r="A564" s="60" t="s">
        <v>293</v>
      </c>
      <c r="B564" s="71"/>
      <c r="C564" s="57"/>
      <c r="D564" s="57"/>
      <c r="E564" s="57"/>
      <c r="F564" s="57"/>
      <c r="G564" s="64" t="s">
        <v>365</v>
      </c>
      <c r="H564" s="58"/>
    </row>
    <row r="565" ht="15.75" customHeight="1">
      <c r="A565" s="23" t="s">
        <v>2</v>
      </c>
      <c r="B565" s="24">
        <f t="shared" ref="B565:H565" si="111">B561+7</f>
        <v>44745</v>
      </c>
      <c r="C565" s="24">
        <f t="shared" si="111"/>
        <v>44746</v>
      </c>
      <c r="D565" s="24">
        <f t="shared" si="111"/>
        <v>44747</v>
      </c>
      <c r="E565" s="24">
        <f t="shared" si="111"/>
        <v>44748</v>
      </c>
      <c r="F565" s="24">
        <f t="shared" si="111"/>
        <v>44749</v>
      </c>
      <c r="G565" s="24">
        <f t="shared" si="111"/>
        <v>44750</v>
      </c>
      <c r="H565" s="25">
        <f t="shared" si="111"/>
        <v>44751</v>
      </c>
    </row>
    <row r="566" ht="15.75" customHeight="1">
      <c r="A566" s="26" t="s">
        <v>3</v>
      </c>
      <c r="B566" s="71"/>
      <c r="C566" s="69" t="str">
        <f t="array" ref="C566">INDEX('당번변경'!$A:$E,MATCH(C565,INDEX('당번변경'!$A:$A,),0),5)</f>
        <v>김현호</v>
      </c>
      <c r="D566" s="28" t="str">
        <f t="array" ref="D566">INDEX('당번변경'!$A:$E,MATCH(D565,INDEX('당번변경'!$A:$A,),0),5)</f>
        <v>박일</v>
      </c>
      <c r="E566" s="36" t="str">
        <f t="array" ref="E566">INDEX('당번변경'!$A:$E,MATCH(E565,INDEX('당번변경'!$A:$A,),0),5)</f>
        <v>박일</v>
      </c>
      <c r="F566" s="37" t="str">
        <f t="array" ref="F566">INDEX('당번변경'!$A:$E,MATCH(F565,INDEX('당번변경'!$A:$A,),0),5)</f>
        <v>최혜원</v>
      </c>
      <c r="G566" s="37" t="str">
        <f t="array" ref="G566">INDEX('당번변경'!$A:$E,MATCH(G565,INDEX('당번변경'!$A:$A,),0),5)</f>
        <v>배태훈</v>
      </c>
      <c r="H566" s="53" t="s">
        <v>366</v>
      </c>
    </row>
    <row r="567" ht="15.75" customHeight="1">
      <c r="A567" s="26" t="s">
        <v>13</v>
      </c>
      <c r="B567" s="71"/>
      <c r="C567" s="69" t="str">
        <f t="array" ref="C567">INDEX('당번변경'!$A:$E,MATCH(C565,INDEX('당번변경'!$A:$A,),0)+1,5)</f>
        <v>최혜원</v>
      </c>
      <c r="D567" s="28" t="str">
        <f t="array" ref="D567">INDEX('당번변경'!$A:$E,MATCH(D565,INDEX('당번변경'!$A:$A,),0)+1,5)</f>
        <v>배태훈</v>
      </c>
      <c r="E567" s="43" t="str">
        <f t="array" ref="E567">INDEX('당번변경'!$A:$E,MATCH(E565,INDEX('당번변경'!$A:$A,),0)+1,5)</f>
        <v>신명진</v>
      </c>
      <c r="F567" s="28" t="str">
        <f t="array" ref="F567">INDEX('당번변경'!$A:$E,MATCH(F565,INDEX('당번변경'!$A:$A,),0)+1,5)</f>
        <v>윤신일</v>
      </c>
      <c r="G567" s="66" t="str">
        <f t="array" ref="G567">INDEX('당번변경'!$A:$E,MATCH(G565,INDEX('당번변경'!$A:$A,),0)+1,5)</f>
        <v>이화용</v>
      </c>
      <c r="H567" s="29"/>
    </row>
    <row r="568" ht="15.75" customHeight="1">
      <c r="A568" s="60" t="s">
        <v>293</v>
      </c>
      <c r="B568" s="71"/>
      <c r="C568" s="57"/>
      <c r="D568" s="57"/>
      <c r="E568" s="57"/>
      <c r="F568" s="57"/>
      <c r="G568" s="64" t="s">
        <v>367</v>
      </c>
      <c r="H568" s="58"/>
    </row>
    <row r="569" ht="15.75" customHeight="1">
      <c r="A569" s="23" t="s">
        <v>2</v>
      </c>
      <c r="B569" s="24">
        <f t="shared" ref="B569:H569" si="112">B565+7</f>
        <v>44752</v>
      </c>
      <c r="C569" s="24">
        <f t="shared" si="112"/>
        <v>44753</v>
      </c>
      <c r="D569" s="24">
        <f t="shared" si="112"/>
        <v>44754</v>
      </c>
      <c r="E569" s="24">
        <f t="shared" si="112"/>
        <v>44755</v>
      </c>
      <c r="F569" s="24">
        <f t="shared" si="112"/>
        <v>44756</v>
      </c>
      <c r="G569" s="24">
        <f t="shared" si="112"/>
        <v>44757</v>
      </c>
      <c r="H569" s="25">
        <f t="shared" si="112"/>
        <v>44758</v>
      </c>
    </row>
    <row r="570" ht="15.75" customHeight="1">
      <c r="A570" s="26" t="s">
        <v>3</v>
      </c>
      <c r="B570" s="71"/>
      <c r="C570" s="69" t="str">
        <f t="array" ref="C570">INDEX('당번변경'!$A:$E,MATCH(C569,INDEX('당번변경'!$A:$A,),0),5)</f>
        <v>윤신일</v>
      </c>
      <c r="D570" s="28" t="str">
        <f t="array" ref="D570">INDEX('당번변경'!$A:$E,MATCH(D569,INDEX('당번변경'!$A:$A,),0),5)</f>
        <v>신명진</v>
      </c>
      <c r="E570" s="36" t="str">
        <f t="array" ref="E570">INDEX('당번변경'!$A:$E,MATCH(E569,INDEX('당번변경'!$A:$A,),0),5)</f>
        <v>이화용</v>
      </c>
      <c r="F570" s="37" t="str">
        <f t="array" ref="F570">INDEX('당번변경'!$A:$E,MATCH(F569,INDEX('당번변경'!$A:$A,),0),5)</f>
        <v>김현호</v>
      </c>
      <c r="G570" s="37" t="str">
        <f t="array" ref="G570">INDEX('당번변경'!$A:$E,MATCH(G569,INDEX('당번변경'!$A:$A,),0),5)</f>
        <v>김연수</v>
      </c>
      <c r="H570" s="53"/>
    </row>
    <row r="571" ht="15.75" customHeight="1">
      <c r="A571" s="26" t="s">
        <v>13</v>
      </c>
      <c r="B571" s="71"/>
      <c r="C571" s="69" t="str">
        <f t="array" ref="C571">INDEX('당번변경'!$A:$E,MATCH(C569,INDEX('당번변경'!$A:$A,),0)+1,5)</f>
        <v>김현호</v>
      </c>
      <c r="D571" s="28" t="str">
        <f t="array" ref="D571">INDEX('당번변경'!$A:$E,MATCH(D569,INDEX('당번변경'!$A:$A,),0)+1,5)</f>
        <v>김연수</v>
      </c>
      <c r="E571" s="43" t="str">
        <f t="array" ref="E571">INDEX('당번변경'!$A:$E,MATCH(E569,INDEX('당번변경'!$A:$A,),0)+1,5)</f>
        <v>박일</v>
      </c>
      <c r="F571" s="28" t="str">
        <f t="array" ref="F571">INDEX('당번변경'!$A:$E,MATCH(F569,INDEX('당번변경'!$A:$A,),0)+1,5)</f>
        <v>최혜원</v>
      </c>
      <c r="G571" s="66" t="str">
        <f t="array" ref="G571">INDEX('당번변경'!$A:$E,MATCH(G569,INDEX('당번변경'!$A:$A,),0)+1,5)</f>
        <v>배태훈</v>
      </c>
      <c r="H571" s="29"/>
    </row>
    <row r="572" ht="15.75" customHeight="1">
      <c r="A572" s="60" t="s">
        <v>293</v>
      </c>
      <c r="B572" s="71"/>
      <c r="C572" s="64" t="s">
        <v>368</v>
      </c>
      <c r="D572" s="57"/>
      <c r="E572" s="57"/>
      <c r="F572" s="57"/>
      <c r="G572" s="57"/>
      <c r="H572" s="58"/>
    </row>
    <row r="573" ht="15.75" customHeight="1">
      <c r="A573" s="23" t="s">
        <v>2</v>
      </c>
      <c r="B573" s="24">
        <f t="shared" ref="B573:H573" si="113">B569+7</f>
        <v>44759</v>
      </c>
      <c r="C573" s="24">
        <f t="shared" si="113"/>
        <v>44760</v>
      </c>
      <c r="D573" s="24">
        <f t="shared" si="113"/>
        <v>44761</v>
      </c>
      <c r="E573" s="24">
        <f t="shared" si="113"/>
        <v>44762</v>
      </c>
      <c r="F573" s="24">
        <f t="shared" si="113"/>
        <v>44763</v>
      </c>
      <c r="G573" s="24">
        <f t="shared" si="113"/>
        <v>44764</v>
      </c>
      <c r="H573" s="25">
        <f t="shared" si="113"/>
        <v>44765</v>
      </c>
    </row>
    <row r="574" ht="15.75" customHeight="1">
      <c r="A574" s="26" t="s">
        <v>3</v>
      </c>
      <c r="B574" s="71"/>
      <c r="C574" s="69" t="str">
        <f t="array" ref="C574">INDEX('당번변경'!$A:$E,MATCH(C573,INDEX('당번변경'!$A:$A,),0),5)</f>
        <v>박일</v>
      </c>
      <c r="D574" s="28" t="str">
        <f t="array" ref="D574">INDEX('당번변경'!$A:$E,MATCH(D573,INDEX('당번변경'!$A:$A,),0),5)</f>
        <v>최혜원</v>
      </c>
      <c r="E574" s="36" t="str">
        <f t="array" ref="E574">INDEX('당번변경'!$A:$E,MATCH(E573,INDEX('당번변경'!$A:$A,),0),5)</f>
        <v>배태훈</v>
      </c>
      <c r="F574" s="37" t="str">
        <f t="array" ref="F574">INDEX('당번변경'!$A:$E,MATCH(F573,INDEX('당번변경'!$A:$A,),0),5)</f>
        <v>윤신일</v>
      </c>
      <c r="G574" s="37" t="str">
        <f t="array" ref="G574">INDEX('당번변경'!$A:$E,MATCH(G573,INDEX('당번변경'!$A:$A,),0),5)</f>
        <v>신명진</v>
      </c>
      <c r="H574" s="53"/>
    </row>
    <row r="575" ht="15.75" customHeight="1">
      <c r="A575" s="26" t="s">
        <v>13</v>
      </c>
      <c r="B575" s="71"/>
      <c r="C575" s="69" t="str">
        <f t="array" ref="C575">INDEX('당번변경'!$A:$E,MATCH(C573,INDEX('당번변경'!$A:$A,),0)+1,5)</f>
        <v>신명진</v>
      </c>
      <c r="D575" s="28" t="str">
        <f t="array" ref="D575">INDEX('당번변경'!$A:$E,MATCH(D573,INDEX('당번변경'!$A:$A,),0)+1,5)</f>
        <v>윤신일</v>
      </c>
      <c r="E575" s="43" t="str">
        <f t="array" ref="E575">INDEX('당번변경'!$A:$E,MATCH(E573,INDEX('당번변경'!$A:$A,),0)+1,5)</f>
        <v>이화용</v>
      </c>
      <c r="F575" s="28" t="str">
        <f t="array" ref="F575">INDEX('당번변경'!$A:$E,MATCH(F573,INDEX('당번변경'!$A:$A,),0)+1,5)</f>
        <v>김현호</v>
      </c>
      <c r="G575" s="66" t="str">
        <f t="array" ref="G575">INDEX('당번변경'!$A:$E,MATCH(G573,INDEX('당번변경'!$A:$A,),0)+1,5)</f>
        <v>김연수</v>
      </c>
      <c r="H575" s="29"/>
    </row>
    <row r="576" ht="15.75" customHeight="1">
      <c r="A576" s="60" t="s">
        <v>293</v>
      </c>
      <c r="B576" s="71"/>
      <c r="C576" s="64" t="s">
        <v>369</v>
      </c>
      <c r="D576" s="57"/>
      <c r="E576" s="64"/>
      <c r="F576" s="64" t="s">
        <v>10</v>
      </c>
      <c r="G576" s="64" t="s">
        <v>10</v>
      </c>
      <c r="H576" s="58"/>
    </row>
    <row r="577" ht="15.75" customHeight="1">
      <c r="A577" s="23" t="s">
        <v>2</v>
      </c>
      <c r="B577" s="24">
        <f t="shared" ref="B577:H577" si="114">B573+7</f>
        <v>44766</v>
      </c>
      <c r="C577" s="24">
        <f t="shared" si="114"/>
        <v>44767</v>
      </c>
      <c r="D577" s="24">
        <f t="shared" si="114"/>
        <v>44768</v>
      </c>
      <c r="E577" s="24">
        <f t="shared" si="114"/>
        <v>44769</v>
      </c>
      <c r="F577" s="24">
        <f t="shared" si="114"/>
        <v>44770</v>
      </c>
      <c r="G577" s="24">
        <f t="shared" si="114"/>
        <v>44771</v>
      </c>
      <c r="H577" s="25">
        <f t="shared" si="114"/>
        <v>44772</v>
      </c>
    </row>
    <row r="578" ht="15.75" customHeight="1">
      <c r="A578" s="26" t="s">
        <v>3</v>
      </c>
      <c r="B578" s="71"/>
      <c r="C578" s="69" t="str">
        <f t="array" ref="C578">INDEX('당번변경'!$A:$E,MATCH(C577,INDEX('당번변경'!$A:$A,),0),5)</f>
        <v>이화용</v>
      </c>
      <c r="D578" s="28" t="str">
        <f t="array" ref="D578">INDEX('당번변경'!$A:$E,MATCH(D577,INDEX('당번변경'!$A:$A,),0),5)</f>
        <v>김현호</v>
      </c>
      <c r="E578" s="36" t="str">
        <f t="array" ref="E578">INDEX('당번변경'!$A:$E,MATCH(E577,INDEX('당번변경'!$A:$A,),0),5)</f>
        <v>김연수</v>
      </c>
      <c r="F578" s="37" t="str">
        <f t="array" ref="F578">INDEX('당번변경'!$A:$E,MATCH(F577,INDEX('당번변경'!$A:$A,),0),5)</f>
        <v>신명진</v>
      </c>
      <c r="G578" s="37" t="str">
        <f t="array" ref="G578">INDEX('당번변경'!$A:$E,MATCH(G577,INDEX('당번변경'!$A:$A,),0),5)</f>
        <v>최혜원</v>
      </c>
      <c r="H578" s="53"/>
    </row>
    <row r="579" ht="15.75" customHeight="1">
      <c r="A579" s="26" t="s">
        <v>13</v>
      </c>
      <c r="B579" s="71"/>
      <c r="C579" s="69" t="str">
        <f t="array" ref="C579">INDEX('당번변경'!$A:$E,MATCH(C577,INDEX('당번변경'!$A:$A,),0)+1,5)</f>
        <v>박일</v>
      </c>
      <c r="D579" s="28" t="str">
        <f t="array" ref="D579">INDEX('당번변경'!$A:$E,MATCH(D577,INDEX('당번변경'!$A:$A,),0)+1,5)</f>
        <v>최혜원</v>
      </c>
      <c r="E579" s="43" t="str">
        <f t="array" ref="E579">INDEX('당번변경'!$A:$E,MATCH(E577,INDEX('당번변경'!$A:$A,),0)+1,5)</f>
        <v>배태훈</v>
      </c>
      <c r="F579" s="28" t="str">
        <f t="array" ref="F579">INDEX('당번변경'!$A:$E,MATCH(F577,INDEX('당번변경'!$A:$A,),0)+1,5)</f>
        <v>윤신일</v>
      </c>
      <c r="G579" s="66" t="str">
        <f t="array" ref="G579">INDEX('당번변경'!$A:$E,MATCH(G577,INDEX('당번변경'!$A:$A,),0)+1,5)</f>
        <v>신명진</v>
      </c>
      <c r="H579" s="29"/>
    </row>
    <row r="580" ht="15.75" customHeight="1">
      <c r="A580" s="60" t="s">
        <v>293</v>
      </c>
      <c r="B580" s="71"/>
      <c r="C580" s="64" t="s">
        <v>370</v>
      </c>
      <c r="D580" s="57"/>
      <c r="E580" s="57"/>
      <c r="F580" s="57"/>
      <c r="G580" s="57"/>
      <c r="H580" s="58"/>
    </row>
    <row r="581" ht="15.75" customHeight="1">
      <c r="A581" s="23" t="s">
        <v>2</v>
      </c>
      <c r="B581" s="24">
        <f t="shared" ref="B581:H581" si="115">B577+7</f>
        <v>44773</v>
      </c>
      <c r="C581" s="24">
        <f t="shared" si="115"/>
        <v>44774</v>
      </c>
      <c r="D581" s="24">
        <f t="shared" si="115"/>
        <v>44775</v>
      </c>
      <c r="E581" s="24">
        <f t="shared" si="115"/>
        <v>44776</v>
      </c>
      <c r="F581" s="24">
        <f t="shared" si="115"/>
        <v>44777</v>
      </c>
      <c r="G581" s="24">
        <f t="shared" si="115"/>
        <v>44778</v>
      </c>
      <c r="H581" s="25">
        <f t="shared" si="115"/>
        <v>44779</v>
      </c>
    </row>
    <row r="582" ht="15.75" customHeight="1">
      <c r="A582" s="26" t="s">
        <v>3</v>
      </c>
      <c r="B582" s="71"/>
      <c r="C582" s="69" t="str">
        <f t="array" ref="C582">INDEX('당번변경'!$A:$E,MATCH(C581,INDEX('당번변경'!$A:$A,),0),5)</f>
        <v>배태훈</v>
      </c>
      <c r="D582" s="28" t="str">
        <f t="array" ref="D582">INDEX('당번변경'!$A:$E,MATCH(D581,INDEX('당번변경'!$A:$A,),0),5)</f>
        <v>윤신일</v>
      </c>
      <c r="E582" s="36" t="str">
        <f t="array" ref="E582">INDEX('당번변경'!$A:$E,MATCH(E581,INDEX('당번변경'!$A:$A,),0),5)</f>
        <v>박일</v>
      </c>
      <c r="F582" s="37" t="str">
        <f t="array" ref="F582">INDEX('당번변경'!$A:$E,MATCH(F581,INDEX('당번변경'!$A:$A,),0),5)</f>
        <v>이화용</v>
      </c>
      <c r="G582" s="37" t="str">
        <f t="array" ref="G582">INDEX('당번변경'!$A:$E,MATCH(G581,INDEX('당번변경'!$A:$A,),0),5)</f>
        <v>김현호</v>
      </c>
      <c r="H582" s="53"/>
    </row>
    <row r="583" ht="15.75" customHeight="1">
      <c r="A583" s="26" t="s">
        <v>13</v>
      </c>
      <c r="B583" s="71"/>
      <c r="C583" s="69" t="str">
        <f t="array" ref="C583">INDEX('당번변경'!$A:$E,MATCH(C581,INDEX('당번변경'!$A:$A,),0)+1,5)</f>
        <v>이화용</v>
      </c>
      <c r="D583" s="28" t="str">
        <f t="array" ref="D583">INDEX('당번변경'!$A:$E,MATCH(D581,INDEX('당번변경'!$A:$A,),0)+1,5)</f>
        <v>김현호</v>
      </c>
      <c r="E583" s="43" t="str">
        <f t="array" ref="E583">INDEX('당번변경'!$A:$E,MATCH(E581,INDEX('당번변경'!$A:$A,),0)+1,5)</f>
        <v>김연수</v>
      </c>
      <c r="F583" s="28" t="str">
        <f t="array" ref="F583">INDEX('당번변경'!$A:$E,MATCH(F581,INDEX('당번변경'!$A:$A,),0)+1,5)</f>
        <v>박일</v>
      </c>
      <c r="G583" s="66" t="str">
        <f t="array" ref="G583">INDEX('당번변경'!$A:$E,MATCH(G581,INDEX('당번변경'!$A:$A,),0)+1,5)</f>
        <v>최혜원</v>
      </c>
      <c r="H583" s="29"/>
    </row>
    <row r="584" ht="15.75" customHeight="1">
      <c r="A584" s="60" t="s">
        <v>293</v>
      </c>
      <c r="B584" s="71"/>
      <c r="C584" s="57"/>
      <c r="D584" s="57"/>
      <c r="E584" s="70" t="s">
        <v>371</v>
      </c>
      <c r="F584" s="74"/>
      <c r="G584" s="64"/>
      <c r="H584" s="58"/>
    </row>
    <row r="585" ht="15.75" customHeight="1">
      <c r="A585" s="23" t="s">
        <v>2</v>
      </c>
      <c r="B585" s="24">
        <f t="shared" ref="B585:H585" si="116">B581+7</f>
        <v>44780</v>
      </c>
      <c r="C585" s="24">
        <f t="shared" si="116"/>
        <v>44781</v>
      </c>
      <c r="D585" s="24">
        <f t="shared" si="116"/>
        <v>44782</v>
      </c>
      <c r="E585" s="24">
        <f t="shared" si="116"/>
        <v>44783</v>
      </c>
      <c r="F585" s="24">
        <f t="shared" si="116"/>
        <v>44784</v>
      </c>
      <c r="G585" s="24">
        <f t="shared" si="116"/>
        <v>44785</v>
      </c>
      <c r="H585" s="25">
        <f t="shared" si="116"/>
        <v>44786</v>
      </c>
    </row>
    <row r="586" ht="15.75" customHeight="1">
      <c r="A586" s="26" t="s">
        <v>3</v>
      </c>
      <c r="B586" s="71"/>
      <c r="C586" s="69" t="str">
        <f t="array" ref="C586">INDEX('당번변경'!$A:$E,MATCH(C585,INDEX('당번변경'!$A:$A,),0),5)</f>
        <v>김연수</v>
      </c>
      <c r="D586" s="28" t="str">
        <f t="array" ref="D586">INDEX('당번변경'!$A:$E,MATCH(D585,INDEX('당번변경'!$A:$A,),0),5)</f>
        <v>박일</v>
      </c>
      <c r="E586" s="36" t="str">
        <f t="array" ref="E586">INDEX('당번변경'!$A:$E,MATCH(E585,INDEX('당번변경'!$A:$A,),0),5)</f>
        <v>최혜원</v>
      </c>
      <c r="F586" s="37" t="str">
        <f t="array" ref="F586">INDEX('당번변경'!$A:$E,MATCH(F585,INDEX('당번변경'!$A:$A,),0),5)</f>
        <v>배태훈</v>
      </c>
      <c r="G586" s="37" t="str">
        <f t="array" ref="G586">INDEX('당번변경'!$A:$E,MATCH(G585,INDEX('당번변경'!$A:$A,),0),5)</f>
        <v>윤신일</v>
      </c>
      <c r="H586" s="53"/>
    </row>
    <row r="587" ht="15.75" customHeight="1">
      <c r="A587" s="26" t="s">
        <v>13</v>
      </c>
      <c r="B587" s="71"/>
      <c r="C587" s="69" t="str">
        <f t="array" ref="C587">INDEX('당번변경'!$A:$E,MATCH(C585,INDEX('당번변경'!$A:$A,),0)+1,5)</f>
        <v>배태훈</v>
      </c>
      <c r="D587" s="28" t="str">
        <f t="array" ref="D587">INDEX('당번변경'!$A:$E,MATCH(D585,INDEX('당번변경'!$A:$A,),0)+1,5)</f>
        <v>윤신일</v>
      </c>
      <c r="E587" s="43" t="str">
        <f t="array" ref="E587">INDEX('당번변경'!$A:$E,MATCH(E585,INDEX('당번변경'!$A:$A,),0)+1,5)</f>
        <v>신명진</v>
      </c>
      <c r="F587" s="28" t="str">
        <f t="array" ref="F587">INDEX('당번변경'!$A:$E,MATCH(F585,INDEX('당번변경'!$A:$A,),0)+1,5)</f>
        <v>이화용</v>
      </c>
      <c r="G587" s="66" t="str">
        <f t="array" ref="G587">INDEX('당번변경'!$A:$E,MATCH(G585,INDEX('당번변경'!$A:$A,),0)+1,5)</f>
        <v>김현호</v>
      </c>
      <c r="H587" s="29"/>
    </row>
    <row r="588" ht="15.75" customHeight="1">
      <c r="A588" s="60" t="s">
        <v>293</v>
      </c>
      <c r="B588" s="71"/>
      <c r="C588" s="64" t="s">
        <v>372</v>
      </c>
      <c r="D588" s="64" t="s">
        <v>373</v>
      </c>
      <c r="E588" s="64" t="s">
        <v>9</v>
      </c>
      <c r="F588" s="64" t="s">
        <v>9</v>
      </c>
      <c r="G588" s="57"/>
      <c r="H588" s="58"/>
    </row>
    <row r="589" ht="15.75" customHeight="1">
      <c r="A589" s="23" t="s">
        <v>2</v>
      </c>
      <c r="B589" s="24">
        <f t="shared" ref="B589:H589" si="117">B585+7</f>
        <v>44787</v>
      </c>
      <c r="C589" s="24">
        <f t="shared" si="117"/>
        <v>44788</v>
      </c>
      <c r="D589" s="24">
        <f t="shared" si="117"/>
        <v>44789</v>
      </c>
      <c r="E589" s="24">
        <f t="shared" si="117"/>
        <v>44790</v>
      </c>
      <c r="F589" s="24">
        <f t="shared" si="117"/>
        <v>44791</v>
      </c>
      <c r="G589" s="24">
        <f t="shared" si="117"/>
        <v>44792</v>
      </c>
      <c r="H589" s="25">
        <f t="shared" si="117"/>
        <v>44793</v>
      </c>
    </row>
    <row r="590" ht="15.75" customHeight="1">
      <c r="A590" s="26" t="s">
        <v>3</v>
      </c>
      <c r="B590" s="71"/>
      <c r="C590" s="69" t="str">
        <f t="array" ref="C590">INDEX('당번변경'!$A:$E,MATCH(C589,INDEX('당번변경'!$A:$A,),0),5)</f>
        <v>[휴]광복절</v>
      </c>
      <c r="D590" s="28" t="str">
        <f t="array" ref="D590">INDEX('당번변경'!$A:$E,MATCH(D589,INDEX('당번변경'!$A:$A,),0),5)</f>
        <v>신명진</v>
      </c>
      <c r="E590" s="36" t="str">
        <f t="array" ref="E590">INDEX('당번변경'!$A:$E,MATCH(E589,INDEX('당번변경'!$A:$A,),0),5)</f>
        <v>이화용</v>
      </c>
      <c r="F590" s="37" t="str">
        <f t="array" ref="F590">INDEX('당번변경'!$A:$E,MATCH(F589,INDEX('당번변경'!$A:$A,),0),5)</f>
        <v>김현호</v>
      </c>
      <c r="G590" s="37" t="str">
        <f t="array" ref="G590">INDEX('당번변경'!$A:$E,MATCH(G589,INDEX('당번변경'!$A:$A,),0),5)</f>
        <v>김연수</v>
      </c>
      <c r="H590" s="53"/>
    </row>
    <row r="591" ht="15.75" customHeight="1">
      <c r="A591" s="26" t="s">
        <v>13</v>
      </c>
      <c r="B591" s="71"/>
      <c r="C591" s="69" t="str">
        <f t="array" ref="C591">INDEX('당번변경'!$A:$E,MATCH(C589,INDEX('당번변경'!$A:$A,),0)+1,5)</f>
        <v>[휴]광복절</v>
      </c>
      <c r="D591" s="28" t="str">
        <f t="array" ref="D591">INDEX('당번변경'!$A:$E,MATCH(D589,INDEX('당번변경'!$A:$A,),0)+1,5)</f>
        <v>김연수</v>
      </c>
      <c r="E591" s="43" t="str">
        <f t="array" ref="E591">INDEX('당번변경'!$A:$E,MATCH(E589,INDEX('당번변경'!$A:$A,),0)+1,5)</f>
        <v>최혜원</v>
      </c>
      <c r="F591" s="28" t="str">
        <f t="array" ref="F591">INDEX('당번변경'!$A:$E,MATCH(F589,INDEX('당번변경'!$A:$A,),0)+1,5)</f>
        <v>박일</v>
      </c>
      <c r="G591" s="66" t="str">
        <f t="array" ref="G591">INDEX('당번변경'!$A:$E,MATCH(G589,INDEX('당번변경'!$A:$A,),0)+1,5)</f>
        <v>배태훈</v>
      </c>
      <c r="H591" s="29"/>
    </row>
    <row r="592" ht="15.75" customHeight="1">
      <c r="A592" s="60" t="s">
        <v>293</v>
      </c>
      <c r="B592" s="71"/>
      <c r="C592" s="57"/>
      <c r="D592" s="64" t="s">
        <v>81</v>
      </c>
      <c r="E592" s="64" t="s">
        <v>81</v>
      </c>
      <c r="F592" s="57"/>
      <c r="G592" s="57"/>
      <c r="H592" s="58"/>
    </row>
    <row r="593" ht="15.75" customHeight="1">
      <c r="A593" s="23" t="s">
        <v>2</v>
      </c>
      <c r="B593" s="24">
        <f t="shared" ref="B593:H593" si="118">B589+7</f>
        <v>44794</v>
      </c>
      <c r="C593" s="24">
        <f t="shared" si="118"/>
        <v>44795</v>
      </c>
      <c r="D593" s="24">
        <f t="shared" si="118"/>
        <v>44796</v>
      </c>
      <c r="E593" s="24">
        <f t="shared" si="118"/>
        <v>44797</v>
      </c>
      <c r="F593" s="24">
        <f t="shared" si="118"/>
        <v>44798</v>
      </c>
      <c r="G593" s="24">
        <f t="shared" si="118"/>
        <v>44799</v>
      </c>
      <c r="H593" s="25">
        <f t="shared" si="118"/>
        <v>44800</v>
      </c>
    </row>
    <row r="594" ht="15.75" customHeight="1">
      <c r="A594" s="26" t="s">
        <v>3</v>
      </c>
      <c r="B594" s="71"/>
      <c r="C594" s="69" t="str">
        <f t="array" ref="C594">INDEX('당번변경'!$A:$E,MATCH(C593,INDEX('당번변경'!$A:$A,),0),5)</f>
        <v>박일</v>
      </c>
      <c r="D594" s="28" t="str">
        <f t="array" ref="D594">INDEX('당번변경'!$A:$E,MATCH(D593,INDEX('당번변경'!$A:$A,),0),5)</f>
        <v>최혜원</v>
      </c>
      <c r="E594" s="36" t="str">
        <f t="array" ref="E594">INDEX('당번변경'!$A:$E,MATCH(E593,INDEX('당번변경'!$A:$A,),0),5)</f>
        <v>배태훈</v>
      </c>
      <c r="F594" s="37" t="str">
        <f t="array" ref="F594">INDEX('당번변경'!$A:$E,MATCH(F593,INDEX('당번변경'!$A:$A,),0),5)</f>
        <v>윤신일</v>
      </c>
      <c r="G594" s="37" t="str">
        <f t="array" ref="G594">INDEX('당번변경'!$A:$E,MATCH(G593,INDEX('당번변경'!$A:$A,),0),5)</f>
        <v>신명진</v>
      </c>
      <c r="H594" s="53"/>
    </row>
    <row r="595" ht="15.75" customHeight="1">
      <c r="A595" s="26" t="s">
        <v>13</v>
      </c>
      <c r="B595" s="71"/>
      <c r="C595" s="69" t="str">
        <f t="array" ref="C595">INDEX('당번변경'!$A:$E,MATCH(C593,INDEX('당번변경'!$A:$A,),0)+1,5)</f>
        <v>윤신일</v>
      </c>
      <c r="D595" s="28" t="str">
        <f t="array" ref="D595">INDEX('당번변경'!$A:$E,MATCH(D593,INDEX('당번변경'!$A:$A,),0)+1,5)</f>
        <v>신명진</v>
      </c>
      <c r="E595" s="43" t="str">
        <f t="array" ref="E595">INDEX('당번변경'!$A:$E,MATCH(E593,INDEX('당번변경'!$A:$A,),0)+1,5)</f>
        <v>이화용</v>
      </c>
      <c r="F595" s="28" t="str">
        <f t="array" ref="F595">INDEX('당번변경'!$A:$E,MATCH(F593,INDEX('당번변경'!$A:$A,),0)+1,5)</f>
        <v>김현호</v>
      </c>
      <c r="G595" s="66" t="str">
        <f t="array" ref="G595">INDEX('당번변경'!$A:$E,MATCH(G593,INDEX('당번변경'!$A:$A,),0)+1,5)</f>
        <v>김연수</v>
      </c>
      <c r="H595" s="29"/>
    </row>
    <row r="596" ht="15.75" customHeight="1">
      <c r="A596" s="60" t="s">
        <v>293</v>
      </c>
      <c r="B596" s="71"/>
      <c r="C596" s="57"/>
      <c r="D596" s="64" t="s">
        <v>9</v>
      </c>
      <c r="E596" s="57"/>
      <c r="F596" s="57"/>
      <c r="G596" s="57"/>
      <c r="H596" s="58"/>
    </row>
    <row r="597" ht="15.75" customHeight="1">
      <c r="A597" s="23" t="s">
        <v>2</v>
      </c>
      <c r="B597" s="24">
        <f t="shared" ref="B597:H597" si="119">B593+7</f>
        <v>44801</v>
      </c>
      <c r="C597" s="24">
        <f t="shared" si="119"/>
        <v>44802</v>
      </c>
      <c r="D597" s="24">
        <f t="shared" si="119"/>
        <v>44803</v>
      </c>
      <c r="E597" s="24">
        <f t="shared" si="119"/>
        <v>44804</v>
      </c>
      <c r="F597" s="24">
        <f t="shared" si="119"/>
        <v>44805</v>
      </c>
      <c r="G597" s="24">
        <f t="shared" si="119"/>
        <v>44806</v>
      </c>
      <c r="H597" s="25">
        <f t="shared" si="119"/>
        <v>44807</v>
      </c>
    </row>
    <row r="598" ht="15.75" customHeight="1">
      <c r="A598" s="26" t="s">
        <v>3</v>
      </c>
      <c r="B598" s="71"/>
      <c r="C598" s="69" t="str">
        <f t="array" ref="C598">INDEX('당번변경'!$A:$E,MATCH(C597,INDEX('당번변경'!$A:$A,),0),5)</f>
        <v>이화용</v>
      </c>
      <c r="D598" s="28" t="str">
        <f t="array" ref="D598">INDEX('당번변경'!$A:$E,MATCH(D597,INDEX('당번변경'!$A:$A,),0),5)</f>
        <v>김현호</v>
      </c>
      <c r="E598" s="36" t="str">
        <f t="array" ref="E598">INDEX('당번변경'!$A:$E,MATCH(E597,INDEX('당번변경'!$A:$A,),0),5)</f>
        <v>김연수</v>
      </c>
      <c r="F598" s="37" t="str">
        <f t="array" ref="F598">INDEX('당번변경'!$A:$E,MATCH(F597,INDEX('당번변경'!$A:$A,),0),5)</f>
        <v>박일</v>
      </c>
      <c r="G598" s="37" t="str">
        <f t="array" ref="G598">INDEX('당번변경'!$A:$E,MATCH(G597,INDEX('당번변경'!$A:$A,),0),5)</f>
        <v>최혜원</v>
      </c>
      <c r="H598" s="53"/>
    </row>
    <row r="599" ht="15.75" customHeight="1">
      <c r="A599" s="26" t="s">
        <v>13</v>
      </c>
      <c r="B599" s="71"/>
      <c r="C599" s="69" t="str">
        <f t="array" ref="C599">INDEX('당번변경'!$A:$E,MATCH(C597,INDEX('당번변경'!$A:$A,),0)+1,5)</f>
        <v>박일</v>
      </c>
      <c r="D599" s="28" t="str">
        <f t="array" ref="D599">INDEX('당번변경'!$A:$E,MATCH(D597,INDEX('당번변경'!$A:$A,),0)+1,5)</f>
        <v>최혜원</v>
      </c>
      <c r="E599" s="43" t="str">
        <f t="array" ref="E599">INDEX('당번변경'!$A:$E,MATCH(E597,INDEX('당번변경'!$A:$A,),0)+1,5)</f>
        <v>배태훈</v>
      </c>
      <c r="F599" s="28" t="str">
        <f t="array" ref="F599">INDEX('당번변경'!$A:$E,MATCH(F597,INDEX('당번변경'!$A:$A,),0)+1,5)</f>
        <v>윤신일</v>
      </c>
      <c r="G599" s="66" t="str">
        <f t="array" ref="G599">INDEX('당번변경'!$A:$E,MATCH(G597,INDEX('당번변경'!$A:$A,),0)+1,5)</f>
        <v>신명진</v>
      </c>
      <c r="H599" s="29"/>
    </row>
    <row r="600" ht="15.75" customHeight="1">
      <c r="A600" s="60" t="s">
        <v>293</v>
      </c>
      <c r="B600" s="71"/>
      <c r="C600" s="57"/>
      <c r="D600" s="57"/>
      <c r="E600" s="57"/>
      <c r="F600" s="57"/>
      <c r="G600" s="57"/>
      <c r="H600" s="58"/>
    </row>
    <row r="601" ht="15.75" customHeight="1">
      <c r="A601" s="9"/>
    </row>
    <row r="602" ht="15.75" customHeight="1">
      <c r="A602" s="9"/>
    </row>
    <row r="603" ht="15.75" customHeight="1">
      <c r="A603" s="9"/>
    </row>
    <row r="604" ht="15.75" customHeight="1">
      <c r="A604" s="9"/>
    </row>
    <row r="605" ht="15.75" customHeight="1">
      <c r="A605" s="9"/>
    </row>
    <row r="606" ht="15.75" customHeight="1">
      <c r="A606" s="9"/>
      <c r="H606" s="78"/>
    </row>
    <row r="607" ht="15.75" customHeight="1">
      <c r="A607" s="9"/>
    </row>
    <row r="608" ht="15.75" customHeight="1">
      <c r="A608" s="9"/>
    </row>
    <row r="609" ht="15.75" customHeight="1">
      <c r="A609" s="9"/>
    </row>
    <row r="610" ht="15.75" customHeight="1">
      <c r="A610" s="9"/>
    </row>
    <row r="611" ht="15.75" customHeight="1">
      <c r="A611" s="9"/>
    </row>
    <row r="612" ht="15.75" customHeight="1">
      <c r="A612" s="9"/>
    </row>
    <row r="613" ht="15.75" customHeight="1">
      <c r="A613" s="9"/>
    </row>
    <row r="614" ht="15.75" customHeight="1">
      <c r="A614" s="9"/>
    </row>
    <row r="615" ht="15.75" customHeight="1">
      <c r="A615" s="9"/>
    </row>
    <row r="616" ht="15.75" customHeight="1">
      <c r="A616" s="9"/>
    </row>
    <row r="617" ht="15.75" customHeight="1">
      <c r="A617" s="9"/>
    </row>
    <row r="618" ht="15.75" customHeight="1">
      <c r="A618" s="9"/>
    </row>
    <row r="619" ht="15.75" customHeight="1">
      <c r="A619" s="9"/>
    </row>
    <row r="620" ht="15.75" customHeight="1">
      <c r="A620" s="9"/>
    </row>
    <row r="621" ht="15.75" customHeight="1">
      <c r="A621" s="9"/>
    </row>
    <row r="622" ht="15.75" customHeight="1">
      <c r="A622" s="9"/>
    </row>
    <row r="623" ht="15.75" customHeight="1">
      <c r="A623" s="9"/>
    </row>
    <row r="624" ht="15.75" customHeight="1">
      <c r="A624" s="9"/>
    </row>
    <row r="625" ht="15.75" customHeight="1">
      <c r="A625" s="9"/>
    </row>
    <row r="626" ht="15.75" customHeight="1">
      <c r="A626" s="9"/>
    </row>
    <row r="627" ht="15.75" customHeight="1">
      <c r="A627" s="9"/>
    </row>
    <row r="628" ht="15.75" customHeight="1">
      <c r="A628" s="9"/>
    </row>
    <row r="629" ht="15.75" customHeight="1">
      <c r="A629" s="9"/>
    </row>
    <row r="630" ht="15.75" customHeight="1">
      <c r="A630" s="9"/>
    </row>
    <row r="631" ht="15.75" customHeight="1">
      <c r="A631" s="9"/>
    </row>
    <row r="632" ht="15.75" customHeight="1">
      <c r="A632" s="9"/>
    </row>
    <row r="633" ht="15.75" customHeight="1">
      <c r="A633" s="9"/>
    </row>
    <row r="634" ht="15.75" customHeight="1">
      <c r="A634" s="9"/>
    </row>
    <row r="635" ht="15.75" customHeight="1">
      <c r="A635" s="9"/>
    </row>
    <row r="636" ht="15.75" customHeight="1">
      <c r="A636" s="9"/>
    </row>
    <row r="637" ht="15.75" customHeight="1">
      <c r="A637" s="9"/>
    </row>
    <row r="638" ht="15.75" customHeight="1">
      <c r="A638" s="9"/>
    </row>
    <row r="639" ht="15.75" customHeight="1">
      <c r="A639" s="9"/>
    </row>
    <row r="640" ht="15.75" customHeight="1">
      <c r="A640" s="9"/>
    </row>
    <row r="641" ht="15.75" customHeight="1">
      <c r="A641" s="9"/>
    </row>
    <row r="642" ht="15.75" customHeight="1">
      <c r="A642" s="9"/>
    </row>
    <row r="643" ht="15.75" customHeight="1">
      <c r="A643" s="9"/>
    </row>
    <row r="644" ht="15.75" customHeight="1">
      <c r="A644" s="9"/>
    </row>
    <row r="645" ht="15.75" customHeight="1">
      <c r="A645" s="9"/>
    </row>
    <row r="646" ht="15.75" customHeight="1">
      <c r="A646" s="9"/>
    </row>
    <row r="647" ht="15.75" customHeight="1">
      <c r="A647" s="9"/>
    </row>
    <row r="648" ht="15.75" customHeight="1">
      <c r="A648" s="9"/>
    </row>
    <row r="649" ht="15.75" customHeight="1">
      <c r="A649" s="9"/>
    </row>
    <row r="650" ht="15.75" customHeight="1">
      <c r="A650" s="9"/>
    </row>
    <row r="651" ht="15.75" customHeight="1">
      <c r="A651" s="9"/>
    </row>
    <row r="652" ht="15.75" customHeight="1">
      <c r="A652" s="9"/>
    </row>
    <row r="653" ht="15.75" customHeight="1">
      <c r="A653" s="9"/>
    </row>
    <row r="654" ht="15.75" customHeight="1">
      <c r="A654" s="9"/>
    </row>
  </sheetData>
  <conditionalFormatting sqref="C1:F654 G1:G527 B87 H387 G529:G654">
    <cfRule type="expression" dxfId="0" priority="1">
      <formula>AND(C1=$B$1)</formula>
    </cfRule>
  </conditionalFormatting>
  <conditionalFormatting sqref="B1:F654 G1:G527 H1:H654 G529:G654">
    <cfRule type="cellIs" dxfId="1" priority="2" operator="equal">
      <formula>to_date(datevalue(now()+0.6667))</formula>
    </cfRule>
  </conditionalFormatting>
  <conditionalFormatting sqref="A1:F654 G1:G527 H1:H654 I1:I258 J1:J654 K1:K296 L1:L654 I260:I395 K298:K654 I397:I654 G529:G654">
    <cfRule type="containsText" dxfId="2" priority="3" operator="containsText" text="휴">
      <formula>NOT(ISERROR(SEARCH(("휴"),(A1))))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5" t="s">
        <v>374</v>
      </c>
      <c r="C1" s="5" t="s">
        <v>375</v>
      </c>
      <c r="D1" s="5" t="s">
        <v>376</v>
      </c>
    </row>
    <row r="2">
      <c r="A2" s="5" t="s">
        <v>10</v>
      </c>
      <c r="C2" s="5">
        <v>1.0</v>
      </c>
      <c r="D2" s="5">
        <v>1.0</v>
      </c>
    </row>
    <row r="3">
      <c r="A3" s="79" t="s">
        <v>11</v>
      </c>
      <c r="C3" s="5">
        <v>1.0</v>
      </c>
      <c r="D3" s="5">
        <v>1.0</v>
      </c>
    </row>
    <row r="4">
      <c r="A4" s="79" t="s">
        <v>5</v>
      </c>
      <c r="B4" s="5">
        <v>1.0</v>
      </c>
      <c r="C4" s="5">
        <v>1.0</v>
      </c>
    </row>
    <row r="5">
      <c r="A5" s="5" t="s">
        <v>9</v>
      </c>
      <c r="B5" s="5">
        <v>1.0</v>
      </c>
      <c r="C5" s="5">
        <v>1.0</v>
      </c>
      <c r="D5" s="5">
        <v>1.0</v>
      </c>
    </row>
    <row r="6">
      <c r="A6" s="5" t="s">
        <v>6</v>
      </c>
      <c r="B6" s="5">
        <v>1.0</v>
      </c>
      <c r="D6" s="5">
        <v>1.0</v>
      </c>
    </row>
    <row r="7">
      <c r="A7" s="5" t="s">
        <v>49</v>
      </c>
      <c r="B7" s="5">
        <v>1.0</v>
      </c>
      <c r="C7" s="5">
        <v>1.0</v>
      </c>
      <c r="D7" s="5">
        <v>1.0</v>
      </c>
    </row>
    <row r="8">
      <c r="A8" s="5" t="s">
        <v>1</v>
      </c>
      <c r="B8" s="5">
        <v>1.0</v>
      </c>
      <c r="C8" s="5">
        <v>1.0</v>
      </c>
      <c r="D8" s="5">
        <v>1.0</v>
      </c>
    </row>
    <row r="9">
      <c r="A9" s="79" t="s">
        <v>14</v>
      </c>
      <c r="C9" s="5">
        <v>1.0</v>
      </c>
    </row>
    <row r="10">
      <c r="A10" s="5" t="s">
        <v>81</v>
      </c>
      <c r="B10" s="5">
        <v>1.0</v>
      </c>
      <c r="D10" s="5">
        <v>1.0</v>
      </c>
    </row>
    <row r="11">
      <c r="A11" s="5" t="s">
        <v>236</v>
      </c>
      <c r="B11" s="5">
        <v>0.0</v>
      </c>
      <c r="C11" s="5">
        <v>0.0</v>
      </c>
      <c r="D11" s="5">
        <v>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9.75"/>
    <col customWidth="1" min="2" max="2" width="4.5"/>
    <col customWidth="1" min="3" max="3" width="6.25"/>
    <col customWidth="1" min="4" max="4" width="13.38"/>
    <col customWidth="1" min="5" max="5" width="8.0"/>
    <col customWidth="1" min="6" max="11" width="11.0"/>
    <col customWidth="1" min="12" max="17" width="7.63"/>
  </cols>
  <sheetData>
    <row r="1" ht="16.5" customHeight="1">
      <c r="A1" s="80" t="s">
        <v>377</v>
      </c>
      <c r="B1" s="81" t="s">
        <v>378</v>
      </c>
      <c r="C1" s="82" t="s">
        <v>379</v>
      </c>
      <c r="D1" s="80" t="s">
        <v>2</v>
      </c>
      <c r="E1" s="83" t="s">
        <v>380</v>
      </c>
      <c r="F1" s="80" t="s">
        <v>381</v>
      </c>
      <c r="G1" s="80" t="s">
        <v>382</v>
      </c>
      <c r="H1" s="80" t="s">
        <v>383</v>
      </c>
      <c r="I1" s="80" t="s">
        <v>384</v>
      </c>
      <c r="J1" s="80" t="s">
        <v>385</v>
      </c>
      <c r="K1" s="80" t="s">
        <v>386</v>
      </c>
      <c r="L1" s="84" t="str">
        <f>K1</f>
        <v>변경전6</v>
      </c>
      <c r="M1" s="84" t="str">
        <f>J1</f>
        <v>변경전5</v>
      </c>
      <c r="N1" s="84" t="str">
        <f>I1</f>
        <v>변경전4</v>
      </c>
      <c r="O1" s="84" t="str">
        <f>H1</f>
        <v>변경전3</v>
      </c>
      <c r="P1" s="84" t="str">
        <f>G1</f>
        <v>변경전2</v>
      </c>
      <c r="Q1" s="84" t="str">
        <f>F1</f>
        <v>최초당번</v>
      </c>
    </row>
    <row r="2" ht="16.5" hidden="1" customHeight="1">
      <c r="A2" s="85">
        <v>43770.0</v>
      </c>
      <c r="B2" s="86" t="s">
        <v>387</v>
      </c>
      <c r="C2" s="85" t="s">
        <v>388</v>
      </c>
      <c r="D2" s="87" t="s">
        <v>3</v>
      </c>
      <c r="E2" s="88" t="s">
        <v>11</v>
      </c>
      <c r="F2" s="86" t="s">
        <v>11</v>
      </c>
      <c r="G2" s="86"/>
      <c r="H2" s="86"/>
      <c r="I2" s="86"/>
      <c r="J2" s="86"/>
      <c r="K2" s="86"/>
      <c r="Q2" t="s">
        <v>11</v>
      </c>
    </row>
    <row r="3" ht="16.5" hidden="1" customHeight="1">
      <c r="A3" s="85">
        <v>43770.0</v>
      </c>
      <c r="B3" s="86" t="s">
        <v>387</v>
      </c>
      <c r="C3" s="85" t="s">
        <v>388</v>
      </c>
      <c r="D3" s="87" t="s">
        <v>8</v>
      </c>
      <c r="E3" s="88" t="s">
        <v>9</v>
      </c>
      <c r="F3" s="86" t="s">
        <v>1</v>
      </c>
      <c r="G3" s="89" t="s">
        <v>9</v>
      </c>
      <c r="H3" s="86"/>
      <c r="I3" s="86"/>
      <c r="J3" s="86"/>
      <c r="K3" s="86"/>
      <c r="P3" t="s">
        <v>9</v>
      </c>
      <c r="Q3" t="s">
        <v>1</v>
      </c>
    </row>
    <row r="4" ht="16.5" hidden="1" customHeight="1">
      <c r="A4" s="85">
        <v>43770.0</v>
      </c>
      <c r="B4" s="86" t="s">
        <v>387</v>
      </c>
      <c r="C4" s="85" t="s">
        <v>388</v>
      </c>
      <c r="D4" s="87" t="s">
        <v>13</v>
      </c>
      <c r="E4" s="88" t="s">
        <v>15</v>
      </c>
      <c r="F4" s="86" t="s">
        <v>15</v>
      </c>
      <c r="G4" s="86"/>
      <c r="H4" s="86"/>
      <c r="I4" s="86"/>
      <c r="J4" s="86"/>
      <c r="K4" s="86"/>
      <c r="Q4" t="s">
        <v>15</v>
      </c>
    </row>
    <row r="5" ht="16.5" hidden="1" customHeight="1">
      <c r="A5" s="85">
        <v>43770.0</v>
      </c>
      <c r="B5" s="86" t="s">
        <v>387</v>
      </c>
      <c r="C5" s="85" t="s">
        <v>388</v>
      </c>
      <c r="D5" s="87" t="s">
        <v>16</v>
      </c>
      <c r="E5" s="88" t="s">
        <v>15</v>
      </c>
      <c r="F5" s="86" t="s">
        <v>15</v>
      </c>
      <c r="G5" s="86"/>
      <c r="H5" s="86"/>
      <c r="I5" s="86"/>
      <c r="J5" s="90"/>
      <c r="K5" s="86"/>
      <c r="Q5" t="s">
        <v>15</v>
      </c>
    </row>
    <row r="6" ht="16.5" hidden="1" customHeight="1">
      <c r="A6" s="85">
        <v>43771.0</v>
      </c>
      <c r="B6" s="86" t="s">
        <v>389</v>
      </c>
      <c r="C6" s="85" t="s">
        <v>390</v>
      </c>
      <c r="D6" s="87" t="s">
        <v>3</v>
      </c>
      <c r="E6" s="86" t="s">
        <v>389</v>
      </c>
      <c r="F6" s="86" t="s">
        <v>389</v>
      </c>
      <c r="G6" s="86"/>
      <c r="H6" s="86"/>
      <c r="I6" s="86"/>
      <c r="J6" s="86"/>
      <c r="K6" s="86"/>
      <c r="Q6" t="s">
        <v>389</v>
      </c>
    </row>
    <row r="7" ht="16.5" hidden="1" customHeight="1">
      <c r="A7" s="85">
        <v>43771.0</v>
      </c>
      <c r="B7" s="86" t="s">
        <v>389</v>
      </c>
      <c r="C7" s="85" t="s">
        <v>390</v>
      </c>
      <c r="D7" s="87" t="s">
        <v>8</v>
      </c>
      <c r="E7" s="91" t="s">
        <v>389</v>
      </c>
      <c r="F7" s="91" t="s">
        <v>389</v>
      </c>
      <c r="G7" s="86"/>
      <c r="H7" s="86"/>
      <c r="I7" s="86"/>
      <c r="J7" s="86"/>
      <c r="K7" s="86"/>
      <c r="Q7" s="92" t="s">
        <v>389</v>
      </c>
    </row>
    <row r="8" ht="16.5" hidden="1" customHeight="1">
      <c r="A8" s="85">
        <v>43771.0</v>
      </c>
      <c r="B8" s="86" t="s">
        <v>389</v>
      </c>
      <c r="C8" s="85" t="s">
        <v>390</v>
      </c>
      <c r="D8" s="87" t="s">
        <v>13</v>
      </c>
      <c r="E8" s="91" t="s">
        <v>389</v>
      </c>
      <c r="F8" s="91" t="s">
        <v>389</v>
      </c>
      <c r="G8" s="86"/>
      <c r="H8" s="86"/>
      <c r="I8" s="86"/>
      <c r="J8" s="86"/>
      <c r="K8" s="86"/>
      <c r="Q8" s="92" t="s">
        <v>389</v>
      </c>
    </row>
    <row r="9" ht="16.5" hidden="1" customHeight="1">
      <c r="A9" s="85">
        <v>43771.0</v>
      </c>
      <c r="B9" s="86" t="s">
        <v>389</v>
      </c>
      <c r="C9" s="85" t="s">
        <v>390</v>
      </c>
      <c r="D9" s="87" t="s">
        <v>16</v>
      </c>
      <c r="E9" s="91" t="s">
        <v>389</v>
      </c>
      <c r="F9" s="91" t="s">
        <v>389</v>
      </c>
      <c r="G9" s="86"/>
      <c r="H9" s="86"/>
      <c r="I9" s="86"/>
      <c r="J9" s="86"/>
      <c r="K9" s="86"/>
      <c r="Q9" s="92" t="s">
        <v>389</v>
      </c>
    </row>
    <row r="10" ht="16.5" hidden="1" customHeight="1">
      <c r="A10" s="85">
        <v>43772.0</v>
      </c>
      <c r="B10" s="86" t="s">
        <v>391</v>
      </c>
      <c r="C10" s="85" t="s">
        <v>390</v>
      </c>
      <c r="D10" s="87" t="s">
        <v>3</v>
      </c>
      <c r="E10" s="86" t="s">
        <v>391</v>
      </c>
      <c r="F10" s="86" t="s">
        <v>391</v>
      </c>
      <c r="G10" s="86"/>
      <c r="H10" s="86"/>
      <c r="I10" s="86"/>
      <c r="J10" s="86"/>
      <c r="K10" s="86"/>
      <c r="Q10" t="s">
        <v>391</v>
      </c>
    </row>
    <row r="11" ht="16.5" hidden="1" customHeight="1">
      <c r="A11" s="85">
        <v>43772.0</v>
      </c>
      <c r="B11" s="86" t="s">
        <v>391</v>
      </c>
      <c r="C11" s="85" t="s">
        <v>390</v>
      </c>
      <c r="D11" s="87" t="s">
        <v>8</v>
      </c>
      <c r="E11" s="91" t="s">
        <v>391</v>
      </c>
      <c r="F11" s="91" t="s">
        <v>391</v>
      </c>
      <c r="G11" s="86"/>
      <c r="H11" s="86"/>
      <c r="I11" s="86"/>
      <c r="J11" s="86"/>
      <c r="K11" s="86"/>
      <c r="Q11" s="92" t="s">
        <v>391</v>
      </c>
    </row>
    <row r="12" ht="16.5" hidden="1" customHeight="1">
      <c r="A12" s="85">
        <v>43772.0</v>
      </c>
      <c r="B12" s="86" t="s">
        <v>391</v>
      </c>
      <c r="C12" s="85" t="s">
        <v>390</v>
      </c>
      <c r="D12" s="87" t="s">
        <v>13</v>
      </c>
      <c r="E12" s="91" t="s">
        <v>391</v>
      </c>
      <c r="F12" s="91" t="s">
        <v>391</v>
      </c>
      <c r="G12" s="86"/>
      <c r="H12" s="86"/>
      <c r="I12" s="86"/>
      <c r="J12" s="86"/>
      <c r="K12" s="86"/>
      <c r="Q12" s="92" t="s">
        <v>391</v>
      </c>
    </row>
    <row r="13" ht="16.5" hidden="1" customHeight="1">
      <c r="A13" s="85">
        <v>43772.0</v>
      </c>
      <c r="B13" s="86" t="s">
        <v>391</v>
      </c>
      <c r="C13" s="85" t="s">
        <v>390</v>
      </c>
      <c r="D13" s="87" t="s">
        <v>16</v>
      </c>
      <c r="E13" s="91" t="s">
        <v>391</v>
      </c>
      <c r="F13" s="91" t="s">
        <v>391</v>
      </c>
      <c r="G13" s="86"/>
      <c r="H13" s="86"/>
      <c r="I13" s="86"/>
      <c r="J13" s="86"/>
      <c r="K13" s="86"/>
      <c r="Q13" s="92" t="s">
        <v>391</v>
      </c>
    </row>
    <row r="14" ht="16.5" hidden="1" customHeight="1">
      <c r="A14" s="85">
        <v>43773.0</v>
      </c>
      <c r="B14" s="86" t="s">
        <v>392</v>
      </c>
      <c r="C14" s="85" t="s">
        <v>388</v>
      </c>
      <c r="D14" s="87" t="s">
        <v>3</v>
      </c>
      <c r="E14" s="88" t="s">
        <v>4</v>
      </c>
      <c r="F14" s="86" t="s">
        <v>49</v>
      </c>
      <c r="G14" s="89" t="s">
        <v>4</v>
      </c>
      <c r="H14" s="86"/>
      <c r="I14" s="86"/>
      <c r="J14" s="86"/>
      <c r="K14" s="86"/>
      <c r="P14" t="s">
        <v>4</v>
      </c>
      <c r="Q14" t="s">
        <v>49</v>
      </c>
    </row>
    <row r="15" ht="16.5" hidden="1" customHeight="1">
      <c r="A15" s="85">
        <v>43773.0</v>
      </c>
      <c r="B15" s="86" t="s">
        <v>392</v>
      </c>
      <c r="C15" s="85" t="s">
        <v>388</v>
      </c>
      <c r="D15" s="87" t="s">
        <v>8</v>
      </c>
      <c r="E15" s="88" t="s">
        <v>9</v>
      </c>
      <c r="F15" s="86" t="s">
        <v>9</v>
      </c>
      <c r="G15" s="86"/>
      <c r="H15" s="86"/>
      <c r="I15" s="86"/>
      <c r="J15" s="86"/>
      <c r="K15" s="86"/>
      <c r="Q15" t="s">
        <v>9</v>
      </c>
    </row>
    <row r="16" ht="16.5" hidden="1" customHeight="1">
      <c r="A16" s="85">
        <v>43773.0</v>
      </c>
      <c r="B16" s="86" t="s">
        <v>392</v>
      </c>
      <c r="C16" s="85" t="s">
        <v>388</v>
      </c>
      <c r="D16" s="87" t="s">
        <v>13</v>
      </c>
      <c r="E16" s="88" t="s">
        <v>14</v>
      </c>
      <c r="F16" s="86" t="s">
        <v>1</v>
      </c>
      <c r="G16" s="89" t="s">
        <v>14</v>
      </c>
      <c r="H16" s="86"/>
      <c r="I16" s="86"/>
      <c r="J16" s="86"/>
      <c r="K16" s="86"/>
      <c r="P16" t="s">
        <v>14</v>
      </c>
      <c r="Q16" t="s">
        <v>1</v>
      </c>
    </row>
    <row r="17" ht="16.5" hidden="1" customHeight="1">
      <c r="A17" s="85">
        <v>43773.0</v>
      </c>
      <c r="B17" s="86" t="s">
        <v>392</v>
      </c>
      <c r="C17" s="85" t="s">
        <v>388</v>
      </c>
      <c r="D17" s="87" t="s">
        <v>16</v>
      </c>
      <c r="E17" s="88" t="s">
        <v>1</v>
      </c>
      <c r="F17" s="86" t="s">
        <v>1</v>
      </c>
      <c r="G17" s="86"/>
      <c r="H17" s="86"/>
      <c r="I17" s="86"/>
      <c r="J17" s="86"/>
      <c r="K17" s="86"/>
      <c r="Q17" t="s">
        <v>1</v>
      </c>
    </row>
    <row r="18" ht="16.5" hidden="1" customHeight="1">
      <c r="A18" s="85">
        <v>43774.0</v>
      </c>
      <c r="B18" s="86" t="s">
        <v>393</v>
      </c>
      <c r="C18" s="85" t="s">
        <v>388</v>
      </c>
      <c r="D18" s="87" t="s">
        <v>3</v>
      </c>
      <c r="E18" s="88" t="s">
        <v>5</v>
      </c>
      <c r="F18" s="86" t="s">
        <v>5</v>
      </c>
      <c r="G18" s="86"/>
      <c r="H18" s="86"/>
      <c r="I18" s="86"/>
      <c r="J18" s="86"/>
      <c r="K18" s="86"/>
      <c r="Q18" t="s">
        <v>5</v>
      </c>
    </row>
    <row r="19" ht="16.5" hidden="1" customHeight="1">
      <c r="A19" s="85">
        <v>43774.0</v>
      </c>
      <c r="B19" s="86" t="s">
        <v>393</v>
      </c>
      <c r="C19" s="85" t="s">
        <v>388</v>
      </c>
      <c r="D19" s="87" t="s">
        <v>8</v>
      </c>
      <c r="E19" s="88" t="s">
        <v>6</v>
      </c>
      <c r="F19" s="86" t="s">
        <v>6</v>
      </c>
      <c r="G19" s="86"/>
      <c r="H19" s="86"/>
      <c r="I19" s="86"/>
      <c r="J19" s="86"/>
      <c r="K19" s="86"/>
      <c r="Q19" t="s">
        <v>6</v>
      </c>
    </row>
    <row r="20" ht="16.5" hidden="1" customHeight="1">
      <c r="A20" s="85">
        <v>43774.0</v>
      </c>
      <c r="B20" s="86" t="s">
        <v>393</v>
      </c>
      <c r="C20" s="85" t="s">
        <v>388</v>
      </c>
      <c r="D20" s="87" t="s">
        <v>13</v>
      </c>
      <c r="E20" s="88" t="s">
        <v>15</v>
      </c>
      <c r="F20" s="86" t="s">
        <v>15</v>
      </c>
      <c r="G20" s="86"/>
      <c r="H20" s="86"/>
      <c r="I20" s="86"/>
      <c r="J20" s="86"/>
      <c r="K20" s="86"/>
      <c r="Q20" t="s">
        <v>15</v>
      </c>
    </row>
    <row r="21" ht="16.5" hidden="1" customHeight="1">
      <c r="A21" s="85">
        <v>43774.0</v>
      </c>
      <c r="B21" s="86" t="s">
        <v>393</v>
      </c>
      <c r="C21" s="85" t="s">
        <v>388</v>
      </c>
      <c r="D21" s="87" t="s">
        <v>16</v>
      </c>
      <c r="E21" s="88" t="s">
        <v>15</v>
      </c>
      <c r="F21" s="86" t="s">
        <v>15</v>
      </c>
      <c r="G21" s="86"/>
      <c r="H21" s="86"/>
      <c r="I21" s="86"/>
      <c r="J21" s="86"/>
      <c r="K21" s="86"/>
      <c r="Q21" t="s">
        <v>15</v>
      </c>
    </row>
    <row r="22" ht="16.5" hidden="1" customHeight="1">
      <c r="A22" s="85">
        <v>43775.0</v>
      </c>
      <c r="B22" s="86" t="s">
        <v>394</v>
      </c>
      <c r="C22" s="85" t="s">
        <v>388</v>
      </c>
      <c r="D22" s="87" t="s">
        <v>3</v>
      </c>
      <c r="E22" s="88" t="s">
        <v>6</v>
      </c>
      <c r="F22" s="86" t="s">
        <v>1</v>
      </c>
      <c r="G22" s="89" t="s">
        <v>6</v>
      </c>
      <c r="H22" s="86"/>
      <c r="I22" s="86"/>
      <c r="J22" s="86"/>
      <c r="K22" s="86"/>
      <c r="P22" t="s">
        <v>6</v>
      </c>
      <c r="Q22" t="s">
        <v>1</v>
      </c>
    </row>
    <row r="23" ht="16.5" hidden="1" customHeight="1">
      <c r="A23" s="85">
        <v>43775.0</v>
      </c>
      <c r="B23" s="86" t="s">
        <v>394</v>
      </c>
      <c r="C23" s="85" t="s">
        <v>388</v>
      </c>
      <c r="D23" s="87" t="s">
        <v>8</v>
      </c>
      <c r="E23" s="88" t="s">
        <v>10</v>
      </c>
      <c r="F23" s="86" t="s">
        <v>10</v>
      </c>
      <c r="G23" s="86"/>
      <c r="H23" s="86"/>
      <c r="I23" s="86"/>
      <c r="J23" s="86"/>
      <c r="K23" s="86"/>
      <c r="Q23" t="s">
        <v>10</v>
      </c>
    </row>
    <row r="24" ht="16.5" hidden="1" customHeight="1">
      <c r="A24" s="85">
        <v>43775.0</v>
      </c>
      <c r="B24" s="86" t="s">
        <v>394</v>
      </c>
      <c r="C24" s="85" t="s">
        <v>388</v>
      </c>
      <c r="D24" s="87" t="s">
        <v>13</v>
      </c>
      <c r="E24" s="88" t="s">
        <v>9</v>
      </c>
      <c r="F24" s="86" t="s">
        <v>9</v>
      </c>
      <c r="G24" s="86"/>
      <c r="H24" s="86"/>
      <c r="I24" s="86"/>
      <c r="J24" s="86"/>
      <c r="K24" s="86"/>
      <c r="Q24" t="s">
        <v>9</v>
      </c>
    </row>
    <row r="25" ht="16.5" hidden="1" customHeight="1">
      <c r="A25" s="85">
        <v>43775.0</v>
      </c>
      <c r="B25" s="86" t="s">
        <v>394</v>
      </c>
      <c r="C25" s="85" t="s">
        <v>388</v>
      </c>
      <c r="D25" s="87" t="s">
        <v>16</v>
      </c>
      <c r="E25" s="88" t="s">
        <v>9</v>
      </c>
      <c r="F25" s="86" t="s">
        <v>9</v>
      </c>
      <c r="G25" s="86"/>
      <c r="H25" s="86"/>
      <c r="I25" s="86"/>
      <c r="J25" s="86"/>
      <c r="K25" s="86"/>
      <c r="Q25" t="s">
        <v>9</v>
      </c>
    </row>
    <row r="26" ht="16.5" hidden="1" customHeight="1">
      <c r="A26" s="85">
        <v>43776.0</v>
      </c>
      <c r="B26" s="86" t="s">
        <v>395</v>
      </c>
      <c r="C26" s="85" t="s">
        <v>388</v>
      </c>
      <c r="D26" s="87" t="s">
        <v>3</v>
      </c>
      <c r="E26" s="88" t="s">
        <v>4</v>
      </c>
      <c r="F26" s="86" t="s">
        <v>9</v>
      </c>
      <c r="G26" s="89" t="s">
        <v>14</v>
      </c>
      <c r="H26" s="89" t="s">
        <v>4</v>
      </c>
      <c r="I26" s="86"/>
      <c r="J26" s="86"/>
      <c r="K26" s="86"/>
      <c r="O26" t="s">
        <v>4</v>
      </c>
      <c r="P26" t="s">
        <v>14</v>
      </c>
      <c r="Q26" t="s">
        <v>9</v>
      </c>
    </row>
    <row r="27" ht="16.5" hidden="1" customHeight="1">
      <c r="A27" s="85">
        <v>43776.0</v>
      </c>
      <c r="B27" s="86" t="s">
        <v>395</v>
      </c>
      <c r="C27" s="85" t="s">
        <v>388</v>
      </c>
      <c r="D27" s="87" t="s">
        <v>8</v>
      </c>
      <c r="E27" s="88" t="s">
        <v>9</v>
      </c>
      <c r="F27" s="86" t="s">
        <v>14</v>
      </c>
      <c r="G27" s="89" t="s">
        <v>9</v>
      </c>
      <c r="H27" s="86"/>
      <c r="I27" s="86"/>
      <c r="J27" s="86"/>
      <c r="K27" s="86"/>
      <c r="P27" t="s">
        <v>9</v>
      </c>
      <c r="Q27" t="s">
        <v>14</v>
      </c>
    </row>
    <row r="28" ht="16.5" hidden="1" customHeight="1">
      <c r="A28" s="85">
        <v>43776.0</v>
      </c>
      <c r="B28" s="86" t="s">
        <v>395</v>
      </c>
      <c r="C28" s="85" t="s">
        <v>388</v>
      </c>
      <c r="D28" s="87" t="s">
        <v>13</v>
      </c>
      <c r="E28" s="88" t="s">
        <v>15</v>
      </c>
      <c r="F28" s="86" t="s">
        <v>15</v>
      </c>
      <c r="G28" s="86"/>
      <c r="H28" s="86"/>
      <c r="I28" s="86"/>
      <c r="J28" s="86"/>
      <c r="K28" s="86"/>
      <c r="Q28" t="s">
        <v>15</v>
      </c>
    </row>
    <row r="29" ht="16.5" hidden="1" customHeight="1">
      <c r="A29" s="85">
        <v>43776.0</v>
      </c>
      <c r="B29" s="86" t="s">
        <v>395</v>
      </c>
      <c r="C29" s="85" t="s">
        <v>388</v>
      </c>
      <c r="D29" s="87" t="s">
        <v>16</v>
      </c>
      <c r="E29" s="88" t="s">
        <v>15</v>
      </c>
      <c r="F29" s="86" t="s">
        <v>15</v>
      </c>
      <c r="G29" s="86"/>
      <c r="H29" s="86"/>
      <c r="I29" s="86"/>
      <c r="J29" s="86"/>
      <c r="K29" s="86"/>
      <c r="Q29" t="s">
        <v>15</v>
      </c>
    </row>
    <row r="30" ht="16.5" hidden="1" customHeight="1">
      <c r="A30" s="85">
        <v>43777.0</v>
      </c>
      <c r="B30" s="86" t="s">
        <v>387</v>
      </c>
      <c r="C30" s="85" t="s">
        <v>388</v>
      </c>
      <c r="D30" s="87" t="s">
        <v>3</v>
      </c>
      <c r="E30" s="88" t="s">
        <v>1</v>
      </c>
      <c r="F30" s="86" t="s">
        <v>6</v>
      </c>
      <c r="G30" s="89" t="s">
        <v>1</v>
      </c>
      <c r="H30" s="86"/>
      <c r="I30" s="86"/>
      <c r="J30" s="86"/>
      <c r="K30" s="86"/>
      <c r="P30" t="s">
        <v>1</v>
      </c>
      <c r="Q30" t="s">
        <v>6</v>
      </c>
    </row>
    <row r="31" ht="16.5" hidden="1" customHeight="1">
      <c r="A31" s="85">
        <v>43777.0</v>
      </c>
      <c r="B31" s="86" t="s">
        <v>387</v>
      </c>
      <c r="C31" s="85" t="s">
        <v>388</v>
      </c>
      <c r="D31" s="87" t="s">
        <v>8</v>
      </c>
      <c r="E31" s="88" t="s">
        <v>11</v>
      </c>
      <c r="F31" s="86" t="s">
        <v>11</v>
      </c>
      <c r="G31" s="86"/>
      <c r="H31" s="86"/>
      <c r="I31" s="86"/>
      <c r="J31" s="86"/>
      <c r="K31" s="86"/>
      <c r="Q31" t="s">
        <v>11</v>
      </c>
    </row>
    <row r="32" ht="16.5" hidden="1" customHeight="1">
      <c r="A32" s="85">
        <v>43777.0</v>
      </c>
      <c r="B32" s="86" t="s">
        <v>387</v>
      </c>
      <c r="C32" s="85" t="s">
        <v>388</v>
      </c>
      <c r="D32" s="87" t="s">
        <v>13</v>
      </c>
      <c r="E32" s="88" t="s">
        <v>5</v>
      </c>
      <c r="F32" s="86" t="s">
        <v>6</v>
      </c>
      <c r="G32" s="89" t="s">
        <v>5</v>
      </c>
      <c r="H32" s="86"/>
      <c r="I32" s="86"/>
      <c r="J32" s="86"/>
      <c r="K32" s="86"/>
      <c r="P32" t="s">
        <v>5</v>
      </c>
      <c r="Q32" t="s">
        <v>6</v>
      </c>
    </row>
    <row r="33" ht="16.5" hidden="1" customHeight="1">
      <c r="A33" s="85">
        <v>43777.0</v>
      </c>
      <c r="B33" s="86" t="s">
        <v>387</v>
      </c>
      <c r="C33" s="85" t="s">
        <v>388</v>
      </c>
      <c r="D33" s="87" t="s">
        <v>16</v>
      </c>
      <c r="E33" s="88" t="s">
        <v>5</v>
      </c>
      <c r="F33" s="86" t="s">
        <v>6</v>
      </c>
      <c r="G33" s="89" t="s">
        <v>5</v>
      </c>
      <c r="H33" s="86"/>
      <c r="I33" s="86"/>
      <c r="J33" s="86"/>
      <c r="K33" s="86"/>
      <c r="P33" t="s">
        <v>5</v>
      </c>
      <c r="Q33" t="s">
        <v>6</v>
      </c>
    </row>
    <row r="34" ht="16.5" hidden="1" customHeight="1">
      <c r="A34" s="85">
        <v>43778.0</v>
      </c>
      <c r="B34" s="86" t="s">
        <v>389</v>
      </c>
      <c r="C34" s="85" t="s">
        <v>390</v>
      </c>
      <c r="D34" s="87" t="s">
        <v>3</v>
      </c>
      <c r="E34" s="86" t="s">
        <v>389</v>
      </c>
      <c r="F34" s="86" t="s">
        <v>389</v>
      </c>
      <c r="G34" s="86"/>
      <c r="H34" s="86"/>
      <c r="I34" s="86"/>
      <c r="J34" s="86"/>
      <c r="K34" s="86"/>
      <c r="Q34" t="s">
        <v>389</v>
      </c>
    </row>
    <row r="35" ht="16.5" hidden="1" customHeight="1">
      <c r="A35" s="85">
        <v>43778.0</v>
      </c>
      <c r="B35" s="86" t="s">
        <v>389</v>
      </c>
      <c r="C35" s="85" t="s">
        <v>390</v>
      </c>
      <c r="D35" s="87" t="s">
        <v>8</v>
      </c>
      <c r="E35" s="91" t="s">
        <v>389</v>
      </c>
      <c r="F35" s="91" t="s">
        <v>389</v>
      </c>
      <c r="G35" s="86"/>
      <c r="H35" s="86"/>
      <c r="I35" s="86"/>
      <c r="J35" s="86"/>
      <c r="K35" s="86"/>
      <c r="Q35" s="92" t="s">
        <v>389</v>
      </c>
    </row>
    <row r="36" ht="16.5" hidden="1" customHeight="1">
      <c r="A36" s="85">
        <v>43778.0</v>
      </c>
      <c r="B36" s="86" t="s">
        <v>389</v>
      </c>
      <c r="C36" s="85" t="s">
        <v>390</v>
      </c>
      <c r="D36" s="87" t="s">
        <v>13</v>
      </c>
      <c r="E36" s="91" t="s">
        <v>389</v>
      </c>
      <c r="F36" s="91" t="s">
        <v>389</v>
      </c>
      <c r="G36" s="86"/>
      <c r="H36" s="86"/>
      <c r="I36" s="86"/>
      <c r="J36" s="86"/>
      <c r="K36" s="86"/>
      <c r="Q36" s="92" t="s">
        <v>389</v>
      </c>
    </row>
    <row r="37" ht="16.5" hidden="1" customHeight="1">
      <c r="A37" s="85">
        <v>43778.0</v>
      </c>
      <c r="B37" s="86" t="s">
        <v>389</v>
      </c>
      <c r="C37" s="85" t="s">
        <v>390</v>
      </c>
      <c r="D37" s="87" t="s">
        <v>16</v>
      </c>
      <c r="E37" s="91" t="s">
        <v>389</v>
      </c>
      <c r="F37" s="91" t="s">
        <v>389</v>
      </c>
      <c r="G37" s="86"/>
      <c r="H37" s="86"/>
      <c r="I37" s="86"/>
      <c r="J37" s="86"/>
      <c r="K37" s="86"/>
      <c r="Q37" s="92" t="s">
        <v>389</v>
      </c>
    </row>
    <row r="38" ht="16.5" hidden="1" customHeight="1">
      <c r="A38" s="85">
        <v>43779.0</v>
      </c>
      <c r="B38" s="86" t="s">
        <v>391</v>
      </c>
      <c r="C38" s="85" t="s">
        <v>390</v>
      </c>
      <c r="D38" s="87" t="s">
        <v>3</v>
      </c>
      <c r="E38" s="86" t="s">
        <v>391</v>
      </c>
      <c r="F38" s="86" t="s">
        <v>391</v>
      </c>
      <c r="G38" s="86"/>
      <c r="H38" s="86"/>
      <c r="I38" s="86"/>
      <c r="J38" s="86"/>
      <c r="K38" s="86"/>
      <c r="Q38" t="s">
        <v>391</v>
      </c>
    </row>
    <row r="39" ht="16.5" hidden="1" customHeight="1">
      <c r="A39" s="85">
        <v>43779.0</v>
      </c>
      <c r="B39" s="86" t="s">
        <v>391</v>
      </c>
      <c r="C39" s="85" t="s">
        <v>390</v>
      </c>
      <c r="D39" s="87" t="s">
        <v>8</v>
      </c>
      <c r="E39" s="91" t="s">
        <v>391</v>
      </c>
      <c r="F39" s="91" t="s">
        <v>391</v>
      </c>
      <c r="G39" s="86"/>
      <c r="H39" s="86"/>
      <c r="I39" s="86"/>
      <c r="J39" s="86"/>
      <c r="K39" s="86"/>
      <c r="Q39" s="92" t="s">
        <v>391</v>
      </c>
    </row>
    <row r="40" ht="16.5" hidden="1" customHeight="1">
      <c r="A40" s="85">
        <v>43779.0</v>
      </c>
      <c r="B40" s="86" t="s">
        <v>391</v>
      </c>
      <c r="C40" s="85" t="s">
        <v>390</v>
      </c>
      <c r="D40" s="87" t="s">
        <v>13</v>
      </c>
      <c r="E40" s="91" t="s">
        <v>391</v>
      </c>
      <c r="F40" s="91" t="s">
        <v>391</v>
      </c>
      <c r="G40" s="86"/>
      <c r="H40" s="86"/>
      <c r="I40" s="86"/>
      <c r="J40" s="86"/>
      <c r="K40" s="86"/>
      <c r="Q40" s="92" t="s">
        <v>391</v>
      </c>
    </row>
    <row r="41" ht="16.5" hidden="1" customHeight="1">
      <c r="A41" s="85">
        <v>43779.0</v>
      </c>
      <c r="B41" s="86" t="s">
        <v>391</v>
      </c>
      <c r="C41" s="85" t="s">
        <v>390</v>
      </c>
      <c r="D41" s="87" t="s">
        <v>16</v>
      </c>
      <c r="E41" s="91" t="s">
        <v>391</v>
      </c>
      <c r="F41" s="91" t="s">
        <v>391</v>
      </c>
      <c r="G41" s="86"/>
      <c r="H41" s="86"/>
      <c r="I41" s="86"/>
      <c r="J41" s="86"/>
      <c r="K41" s="86"/>
      <c r="Q41" s="92" t="s">
        <v>391</v>
      </c>
    </row>
    <row r="42" ht="16.5" hidden="1" customHeight="1">
      <c r="A42" s="85">
        <v>43780.0</v>
      </c>
      <c r="B42" s="86" t="s">
        <v>392</v>
      </c>
      <c r="C42" s="85" t="s">
        <v>388</v>
      </c>
      <c r="D42" s="87" t="s">
        <v>3</v>
      </c>
      <c r="E42" s="88" t="s">
        <v>10</v>
      </c>
      <c r="F42" s="86" t="s">
        <v>10</v>
      </c>
      <c r="G42" s="86"/>
      <c r="H42" s="86"/>
      <c r="I42" s="86"/>
      <c r="J42" s="86"/>
      <c r="K42" s="86"/>
      <c r="Q42" t="s">
        <v>10</v>
      </c>
    </row>
    <row r="43" ht="16.5" hidden="1" customHeight="1">
      <c r="A43" s="85">
        <v>43780.0</v>
      </c>
      <c r="B43" s="86" t="s">
        <v>392</v>
      </c>
      <c r="C43" s="85" t="s">
        <v>388</v>
      </c>
      <c r="D43" s="87" t="s">
        <v>8</v>
      </c>
      <c r="E43" s="88" t="s">
        <v>5</v>
      </c>
      <c r="F43" s="86" t="s">
        <v>49</v>
      </c>
      <c r="G43" s="89" t="s">
        <v>5</v>
      </c>
      <c r="H43" s="86"/>
      <c r="I43" s="86"/>
      <c r="J43" s="86"/>
      <c r="K43" s="86"/>
      <c r="P43" t="s">
        <v>5</v>
      </c>
      <c r="Q43" t="s">
        <v>49</v>
      </c>
    </row>
    <row r="44" ht="16.5" hidden="1" customHeight="1">
      <c r="A44" s="85">
        <v>43780.0</v>
      </c>
      <c r="B44" s="86" t="s">
        <v>392</v>
      </c>
      <c r="C44" s="85" t="s">
        <v>388</v>
      </c>
      <c r="D44" s="87" t="s">
        <v>13</v>
      </c>
      <c r="E44" s="88" t="s">
        <v>15</v>
      </c>
      <c r="F44" s="86" t="s">
        <v>15</v>
      </c>
      <c r="G44" s="86"/>
      <c r="H44" s="86"/>
      <c r="I44" s="86"/>
      <c r="J44" s="86"/>
      <c r="K44" s="86"/>
      <c r="Q44" t="s">
        <v>15</v>
      </c>
    </row>
    <row r="45" ht="16.5" hidden="1" customHeight="1">
      <c r="A45" s="85">
        <v>43780.0</v>
      </c>
      <c r="B45" s="86" t="s">
        <v>392</v>
      </c>
      <c r="C45" s="85" t="s">
        <v>388</v>
      </c>
      <c r="D45" s="87" t="s">
        <v>16</v>
      </c>
      <c r="E45" s="88" t="s">
        <v>15</v>
      </c>
      <c r="F45" s="86" t="s">
        <v>15</v>
      </c>
      <c r="G45" s="86"/>
      <c r="H45" s="86"/>
      <c r="I45" s="86"/>
      <c r="J45" s="86"/>
      <c r="K45" s="86"/>
      <c r="Q45" t="s">
        <v>15</v>
      </c>
    </row>
    <row r="46" ht="16.5" hidden="1" customHeight="1">
      <c r="A46" s="85">
        <v>43781.0</v>
      </c>
      <c r="B46" s="86" t="s">
        <v>393</v>
      </c>
      <c r="C46" s="85" t="s">
        <v>388</v>
      </c>
      <c r="D46" s="87" t="s">
        <v>3</v>
      </c>
      <c r="E46" s="88" t="s">
        <v>1</v>
      </c>
      <c r="F46" s="86" t="s">
        <v>14</v>
      </c>
      <c r="G46" s="89" t="s">
        <v>1</v>
      </c>
      <c r="H46" s="86"/>
      <c r="I46" s="86"/>
      <c r="J46" s="86"/>
      <c r="K46" s="86"/>
      <c r="P46" t="s">
        <v>1</v>
      </c>
      <c r="Q46" t="s">
        <v>14</v>
      </c>
    </row>
    <row r="47" ht="16.5" hidden="1" customHeight="1">
      <c r="A47" s="85">
        <v>43781.0</v>
      </c>
      <c r="B47" s="86" t="s">
        <v>393</v>
      </c>
      <c r="C47" s="85" t="s">
        <v>388</v>
      </c>
      <c r="D47" s="87" t="s">
        <v>8</v>
      </c>
      <c r="E47" s="88" t="s">
        <v>4</v>
      </c>
      <c r="F47" s="86" t="s">
        <v>5</v>
      </c>
      <c r="G47" s="89" t="s">
        <v>4</v>
      </c>
      <c r="H47" s="86"/>
      <c r="I47" s="86"/>
      <c r="J47" s="86"/>
      <c r="K47" s="86"/>
      <c r="P47" t="s">
        <v>4</v>
      </c>
      <c r="Q47" t="s">
        <v>5</v>
      </c>
    </row>
    <row r="48" ht="16.5" hidden="1" customHeight="1">
      <c r="A48" s="85">
        <v>43781.0</v>
      </c>
      <c r="B48" s="86" t="s">
        <v>393</v>
      </c>
      <c r="C48" s="85" t="s">
        <v>388</v>
      </c>
      <c r="D48" s="87" t="s">
        <v>13</v>
      </c>
      <c r="E48" s="88" t="s">
        <v>15</v>
      </c>
      <c r="F48" s="86" t="s">
        <v>10</v>
      </c>
      <c r="G48" s="89" t="s">
        <v>15</v>
      </c>
      <c r="H48" s="86"/>
      <c r="I48" s="86"/>
      <c r="J48" s="86"/>
      <c r="K48" s="86"/>
      <c r="P48" t="s">
        <v>15</v>
      </c>
      <c r="Q48" t="s">
        <v>10</v>
      </c>
    </row>
    <row r="49" ht="16.5" hidden="1" customHeight="1">
      <c r="A49" s="85">
        <v>43781.0</v>
      </c>
      <c r="B49" s="86" t="s">
        <v>393</v>
      </c>
      <c r="C49" s="85" t="s">
        <v>388</v>
      </c>
      <c r="D49" s="87" t="s">
        <v>16</v>
      </c>
      <c r="E49" s="88" t="s">
        <v>15</v>
      </c>
      <c r="F49" s="86" t="s">
        <v>10</v>
      </c>
      <c r="G49" s="89" t="s">
        <v>15</v>
      </c>
      <c r="H49" s="86"/>
      <c r="I49" s="86"/>
      <c r="J49" s="86"/>
      <c r="K49" s="86"/>
      <c r="P49" t="s">
        <v>15</v>
      </c>
      <c r="Q49" t="s">
        <v>10</v>
      </c>
    </row>
    <row r="50" ht="16.5" hidden="1" customHeight="1">
      <c r="A50" s="85">
        <v>43782.0</v>
      </c>
      <c r="B50" s="86" t="s">
        <v>394</v>
      </c>
      <c r="C50" s="85" t="s">
        <v>388</v>
      </c>
      <c r="D50" s="87" t="s">
        <v>3</v>
      </c>
      <c r="E50" s="88" t="s">
        <v>9</v>
      </c>
      <c r="F50" s="86" t="s">
        <v>11</v>
      </c>
      <c r="G50" s="89" t="s">
        <v>9</v>
      </c>
      <c r="H50" s="86"/>
      <c r="I50" s="86"/>
      <c r="J50" s="86"/>
      <c r="K50" s="86"/>
      <c r="P50" t="s">
        <v>9</v>
      </c>
      <c r="Q50" t="s">
        <v>11</v>
      </c>
    </row>
    <row r="51" ht="16.5" hidden="1" customHeight="1">
      <c r="A51" s="85">
        <v>43782.0</v>
      </c>
      <c r="B51" s="86" t="s">
        <v>394</v>
      </c>
      <c r="C51" s="85" t="s">
        <v>388</v>
      </c>
      <c r="D51" s="87" t="s">
        <v>8</v>
      </c>
      <c r="E51" s="88" t="s">
        <v>1</v>
      </c>
      <c r="F51" s="86" t="s">
        <v>1</v>
      </c>
      <c r="G51" s="86"/>
      <c r="H51" s="86"/>
      <c r="I51" s="86"/>
      <c r="J51" s="86"/>
      <c r="K51" s="86"/>
      <c r="Q51" t="s">
        <v>1</v>
      </c>
    </row>
    <row r="52" ht="16.5" hidden="1" customHeight="1">
      <c r="A52" s="85">
        <v>43782.0</v>
      </c>
      <c r="B52" s="86" t="s">
        <v>394</v>
      </c>
      <c r="C52" s="85" t="s">
        <v>388</v>
      </c>
      <c r="D52" s="87" t="s">
        <v>13</v>
      </c>
      <c r="E52" s="88" t="s">
        <v>15</v>
      </c>
      <c r="F52" s="86" t="s">
        <v>15</v>
      </c>
      <c r="G52" s="86"/>
      <c r="H52" s="86"/>
      <c r="I52" s="86"/>
      <c r="J52" s="86"/>
      <c r="K52" s="86"/>
      <c r="Q52" t="s">
        <v>15</v>
      </c>
    </row>
    <row r="53" ht="16.5" hidden="1" customHeight="1">
      <c r="A53" s="85">
        <v>43782.0</v>
      </c>
      <c r="B53" s="86" t="s">
        <v>394</v>
      </c>
      <c r="C53" s="85" t="s">
        <v>388</v>
      </c>
      <c r="D53" s="87" t="s">
        <v>16</v>
      </c>
      <c r="E53" s="88" t="s">
        <v>15</v>
      </c>
      <c r="F53" s="86" t="s">
        <v>15</v>
      </c>
      <c r="G53" s="86"/>
      <c r="H53" s="86"/>
      <c r="I53" s="86"/>
      <c r="J53" s="86"/>
      <c r="K53" s="86"/>
      <c r="Q53" t="s">
        <v>15</v>
      </c>
    </row>
    <row r="54" ht="16.5" hidden="1" customHeight="1">
      <c r="A54" s="85">
        <v>43783.0</v>
      </c>
      <c r="B54" s="86" t="s">
        <v>395</v>
      </c>
      <c r="C54" s="85" t="s">
        <v>388</v>
      </c>
      <c r="D54" s="87" t="s">
        <v>3</v>
      </c>
      <c r="E54" s="88" t="s">
        <v>10</v>
      </c>
      <c r="F54" s="86" t="s">
        <v>49</v>
      </c>
      <c r="G54" s="89" t="s">
        <v>10</v>
      </c>
      <c r="H54" s="86"/>
      <c r="I54" s="86"/>
      <c r="J54" s="86"/>
      <c r="K54" s="86"/>
      <c r="P54" t="s">
        <v>10</v>
      </c>
      <c r="Q54" t="s">
        <v>49</v>
      </c>
    </row>
    <row r="55" ht="16.5" hidden="1" customHeight="1">
      <c r="A55" s="85">
        <v>43783.0</v>
      </c>
      <c r="B55" s="86" t="s">
        <v>395</v>
      </c>
      <c r="C55" s="85" t="s">
        <v>388</v>
      </c>
      <c r="D55" s="87" t="s">
        <v>8</v>
      </c>
      <c r="E55" s="88" t="s">
        <v>9</v>
      </c>
      <c r="F55" s="86" t="s">
        <v>9</v>
      </c>
      <c r="G55" s="86"/>
      <c r="H55" s="86"/>
      <c r="I55" s="86"/>
      <c r="J55" s="86"/>
      <c r="K55" s="86"/>
      <c r="Q55" t="s">
        <v>9</v>
      </c>
    </row>
    <row r="56" ht="16.5" hidden="1" customHeight="1">
      <c r="A56" s="85">
        <v>43783.0</v>
      </c>
      <c r="B56" s="86" t="s">
        <v>395</v>
      </c>
      <c r="C56" s="85" t="s">
        <v>388</v>
      </c>
      <c r="D56" s="87" t="s">
        <v>13</v>
      </c>
      <c r="E56" s="88" t="s">
        <v>14</v>
      </c>
      <c r="F56" s="86" t="s">
        <v>14</v>
      </c>
      <c r="G56" s="86"/>
      <c r="H56" s="86"/>
      <c r="I56" s="86"/>
      <c r="J56" s="86"/>
      <c r="K56" s="86"/>
      <c r="Q56" t="s">
        <v>14</v>
      </c>
    </row>
    <row r="57" ht="16.5" hidden="1" customHeight="1">
      <c r="A57" s="85">
        <v>43783.0</v>
      </c>
      <c r="B57" s="86" t="s">
        <v>395</v>
      </c>
      <c r="C57" s="85" t="s">
        <v>388</v>
      </c>
      <c r="D57" s="87" t="s">
        <v>16</v>
      </c>
      <c r="E57" s="88" t="s">
        <v>1</v>
      </c>
      <c r="F57" s="86" t="s">
        <v>14</v>
      </c>
      <c r="G57" s="89" t="s">
        <v>1</v>
      </c>
      <c r="H57" s="86"/>
      <c r="I57" s="86"/>
      <c r="J57" s="86"/>
      <c r="K57" s="86"/>
      <c r="P57" t="s">
        <v>1</v>
      </c>
      <c r="Q57" t="s">
        <v>14</v>
      </c>
    </row>
    <row r="58" ht="16.5" hidden="1" customHeight="1">
      <c r="A58" s="85">
        <v>43784.0</v>
      </c>
      <c r="B58" s="86" t="s">
        <v>387</v>
      </c>
      <c r="C58" s="85" t="s">
        <v>388</v>
      </c>
      <c r="D58" s="87" t="s">
        <v>3</v>
      </c>
      <c r="E58" s="88" t="s">
        <v>11</v>
      </c>
      <c r="F58" s="86" t="s">
        <v>5</v>
      </c>
      <c r="G58" s="89" t="s">
        <v>11</v>
      </c>
      <c r="H58" s="86"/>
      <c r="I58" s="86"/>
      <c r="J58" s="86"/>
      <c r="K58" s="86"/>
      <c r="P58" t="s">
        <v>11</v>
      </c>
      <c r="Q58" t="s">
        <v>5</v>
      </c>
    </row>
    <row r="59" ht="16.5" hidden="1" customHeight="1">
      <c r="A59" s="85">
        <v>43784.0</v>
      </c>
      <c r="B59" s="86" t="s">
        <v>387</v>
      </c>
      <c r="C59" s="85" t="s">
        <v>388</v>
      </c>
      <c r="D59" s="87" t="s">
        <v>8</v>
      </c>
      <c r="E59" s="88" t="s">
        <v>6</v>
      </c>
      <c r="F59" s="86" t="s">
        <v>6</v>
      </c>
      <c r="G59" s="86"/>
      <c r="H59" s="86"/>
      <c r="I59" s="86"/>
      <c r="J59" s="86"/>
      <c r="K59" s="86"/>
      <c r="Q59" t="s">
        <v>6</v>
      </c>
    </row>
    <row r="60" ht="16.5" hidden="1" customHeight="1">
      <c r="A60" s="85">
        <v>43784.0</v>
      </c>
      <c r="B60" s="86" t="s">
        <v>387</v>
      </c>
      <c r="C60" s="85" t="s">
        <v>388</v>
      </c>
      <c r="D60" s="87" t="s">
        <v>13</v>
      </c>
      <c r="E60" s="88" t="s">
        <v>9</v>
      </c>
      <c r="F60" s="86" t="s">
        <v>15</v>
      </c>
      <c r="G60" s="89" t="s">
        <v>9</v>
      </c>
      <c r="H60" s="86"/>
      <c r="I60" s="86"/>
      <c r="J60" s="86"/>
      <c r="K60" s="86"/>
      <c r="P60" t="s">
        <v>9</v>
      </c>
      <c r="Q60" t="s">
        <v>15</v>
      </c>
    </row>
    <row r="61" ht="16.5" hidden="1" customHeight="1">
      <c r="A61" s="85">
        <v>43784.0</v>
      </c>
      <c r="B61" s="86" t="s">
        <v>387</v>
      </c>
      <c r="C61" s="85" t="s">
        <v>388</v>
      </c>
      <c r="D61" s="87" t="s">
        <v>16</v>
      </c>
      <c r="E61" s="88" t="s">
        <v>9</v>
      </c>
      <c r="F61" s="86" t="s">
        <v>15</v>
      </c>
      <c r="G61" s="89" t="s">
        <v>9</v>
      </c>
      <c r="H61" s="86"/>
      <c r="I61" s="86"/>
      <c r="J61" s="86"/>
      <c r="K61" s="86"/>
      <c r="P61" t="s">
        <v>9</v>
      </c>
      <c r="Q61" t="s">
        <v>15</v>
      </c>
    </row>
    <row r="62" ht="16.5" hidden="1" customHeight="1">
      <c r="A62" s="85">
        <v>43785.0</v>
      </c>
      <c r="B62" s="86" t="s">
        <v>389</v>
      </c>
      <c r="C62" s="85" t="s">
        <v>390</v>
      </c>
      <c r="D62" s="87" t="s">
        <v>3</v>
      </c>
      <c r="E62" s="86" t="s">
        <v>389</v>
      </c>
      <c r="F62" s="86" t="s">
        <v>389</v>
      </c>
      <c r="G62" s="86"/>
      <c r="H62" s="86"/>
      <c r="I62" s="86"/>
      <c r="J62" s="86"/>
      <c r="K62" s="86"/>
      <c r="Q62" t="s">
        <v>389</v>
      </c>
    </row>
    <row r="63" ht="16.5" hidden="1" customHeight="1">
      <c r="A63" s="85">
        <v>43785.0</v>
      </c>
      <c r="B63" s="86" t="s">
        <v>389</v>
      </c>
      <c r="C63" s="85" t="s">
        <v>390</v>
      </c>
      <c r="D63" s="87" t="s">
        <v>8</v>
      </c>
      <c r="E63" s="91" t="s">
        <v>389</v>
      </c>
      <c r="F63" s="91" t="s">
        <v>389</v>
      </c>
      <c r="G63" s="86"/>
      <c r="H63" s="86"/>
      <c r="I63" s="86"/>
      <c r="J63" s="86"/>
      <c r="K63" s="86"/>
      <c r="Q63" s="92" t="s">
        <v>389</v>
      </c>
    </row>
    <row r="64" ht="16.5" hidden="1" customHeight="1">
      <c r="A64" s="85">
        <v>43785.0</v>
      </c>
      <c r="B64" s="86" t="s">
        <v>389</v>
      </c>
      <c r="C64" s="85" t="s">
        <v>390</v>
      </c>
      <c r="D64" s="87" t="s">
        <v>13</v>
      </c>
      <c r="E64" s="91" t="s">
        <v>389</v>
      </c>
      <c r="F64" s="91" t="s">
        <v>389</v>
      </c>
      <c r="G64" s="86"/>
      <c r="H64" s="86"/>
      <c r="I64" s="86"/>
      <c r="J64" s="86"/>
      <c r="K64" s="86"/>
      <c r="Q64" s="92" t="s">
        <v>389</v>
      </c>
    </row>
    <row r="65" ht="16.5" hidden="1" customHeight="1">
      <c r="A65" s="85">
        <v>43785.0</v>
      </c>
      <c r="B65" s="86" t="s">
        <v>389</v>
      </c>
      <c r="C65" s="85" t="s">
        <v>390</v>
      </c>
      <c r="D65" s="87" t="s">
        <v>16</v>
      </c>
      <c r="E65" s="91" t="s">
        <v>389</v>
      </c>
      <c r="F65" s="91" t="s">
        <v>389</v>
      </c>
      <c r="G65" s="86"/>
      <c r="H65" s="86"/>
      <c r="I65" s="86"/>
      <c r="J65" s="86"/>
      <c r="K65" s="86"/>
      <c r="Q65" s="92" t="s">
        <v>389</v>
      </c>
    </row>
    <row r="66" ht="16.5" hidden="1" customHeight="1">
      <c r="A66" s="85">
        <v>43786.0</v>
      </c>
      <c r="B66" s="86" t="s">
        <v>391</v>
      </c>
      <c r="C66" s="85" t="s">
        <v>390</v>
      </c>
      <c r="D66" s="87" t="s">
        <v>3</v>
      </c>
      <c r="E66" s="86" t="s">
        <v>391</v>
      </c>
      <c r="F66" s="86" t="s">
        <v>391</v>
      </c>
      <c r="G66" s="86"/>
      <c r="H66" s="86"/>
      <c r="I66" s="86"/>
      <c r="J66" s="86"/>
      <c r="K66" s="86"/>
      <c r="Q66" t="s">
        <v>391</v>
      </c>
    </row>
    <row r="67" ht="16.5" hidden="1" customHeight="1">
      <c r="A67" s="85">
        <v>43786.0</v>
      </c>
      <c r="B67" s="86" t="s">
        <v>391</v>
      </c>
      <c r="C67" s="85" t="s">
        <v>390</v>
      </c>
      <c r="D67" s="87" t="s">
        <v>8</v>
      </c>
      <c r="E67" s="91" t="s">
        <v>391</v>
      </c>
      <c r="F67" s="91" t="s">
        <v>391</v>
      </c>
      <c r="G67" s="86"/>
      <c r="H67" s="86"/>
      <c r="I67" s="86"/>
      <c r="J67" s="86"/>
      <c r="K67" s="86"/>
      <c r="Q67" s="92" t="s">
        <v>391</v>
      </c>
    </row>
    <row r="68" ht="16.5" hidden="1" customHeight="1">
      <c r="A68" s="85">
        <v>43786.0</v>
      </c>
      <c r="B68" s="86" t="s">
        <v>391</v>
      </c>
      <c r="C68" s="85" t="s">
        <v>390</v>
      </c>
      <c r="D68" s="87" t="s">
        <v>13</v>
      </c>
      <c r="E68" s="91" t="s">
        <v>391</v>
      </c>
      <c r="F68" s="91" t="s">
        <v>391</v>
      </c>
      <c r="G68" s="86"/>
      <c r="H68" s="86"/>
      <c r="I68" s="86"/>
      <c r="J68" s="86"/>
      <c r="K68" s="86"/>
      <c r="Q68" s="92" t="s">
        <v>391</v>
      </c>
    </row>
    <row r="69" ht="16.5" hidden="1" customHeight="1">
      <c r="A69" s="85">
        <v>43786.0</v>
      </c>
      <c r="B69" s="86" t="s">
        <v>391</v>
      </c>
      <c r="C69" s="85" t="s">
        <v>390</v>
      </c>
      <c r="D69" s="87" t="s">
        <v>16</v>
      </c>
      <c r="E69" s="91" t="s">
        <v>391</v>
      </c>
      <c r="F69" s="91" t="s">
        <v>391</v>
      </c>
      <c r="G69" s="86"/>
      <c r="H69" s="86"/>
      <c r="I69" s="86"/>
      <c r="J69" s="86"/>
      <c r="K69" s="86"/>
      <c r="Q69" s="92" t="s">
        <v>391</v>
      </c>
    </row>
    <row r="70" ht="16.5" hidden="1" customHeight="1">
      <c r="A70" s="85">
        <v>43787.0</v>
      </c>
      <c r="B70" s="86" t="s">
        <v>392</v>
      </c>
      <c r="C70" s="85" t="s">
        <v>388</v>
      </c>
      <c r="D70" s="87" t="s">
        <v>3</v>
      </c>
      <c r="E70" s="88" t="s">
        <v>14</v>
      </c>
      <c r="F70" s="86" t="s">
        <v>1</v>
      </c>
      <c r="G70" s="89" t="s">
        <v>14</v>
      </c>
      <c r="H70" s="86"/>
      <c r="I70" s="86"/>
      <c r="J70" s="86"/>
      <c r="K70" s="86"/>
      <c r="P70" t="s">
        <v>14</v>
      </c>
      <c r="Q70" t="s">
        <v>1</v>
      </c>
    </row>
    <row r="71" ht="16.5" hidden="1" customHeight="1">
      <c r="A71" s="85">
        <v>43787.0</v>
      </c>
      <c r="B71" s="86" t="s">
        <v>392</v>
      </c>
      <c r="C71" s="85" t="s">
        <v>388</v>
      </c>
      <c r="D71" s="87" t="s">
        <v>8</v>
      </c>
      <c r="E71" s="88" t="s">
        <v>10</v>
      </c>
      <c r="F71" s="86" t="s">
        <v>10</v>
      </c>
      <c r="G71" s="86"/>
      <c r="H71" s="86"/>
      <c r="I71" s="86"/>
      <c r="J71" s="86"/>
      <c r="K71" s="86"/>
      <c r="Q71" t="s">
        <v>10</v>
      </c>
    </row>
    <row r="72" ht="16.5" hidden="1" customHeight="1">
      <c r="A72" s="85">
        <v>43787.0</v>
      </c>
      <c r="B72" s="86" t="s">
        <v>392</v>
      </c>
      <c r="C72" s="85" t="s">
        <v>388</v>
      </c>
      <c r="D72" s="87" t="s">
        <v>13</v>
      </c>
      <c r="E72" s="88" t="s">
        <v>11</v>
      </c>
      <c r="F72" s="86" t="s">
        <v>11</v>
      </c>
      <c r="G72" s="86"/>
      <c r="H72" s="86"/>
      <c r="I72" s="86"/>
      <c r="J72" s="86"/>
      <c r="K72" s="86"/>
      <c r="Q72" t="s">
        <v>11</v>
      </c>
    </row>
    <row r="73" ht="16.5" hidden="1" customHeight="1">
      <c r="A73" s="85">
        <v>43787.0</v>
      </c>
      <c r="B73" s="86" t="s">
        <v>392</v>
      </c>
      <c r="C73" s="85" t="s">
        <v>388</v>
      </c>
      <c r="D73" s="87" t="s">
        <v>16</v>
      </c>
      <c r="E73" s="88" t="s">
        <v>11</v>
      </c>
      <c r="F73" s="86" t="s">
        <v>11</v>
      </c>
      <c r="G73" s="86"/>
      <c r="H73" s="86"/>
      <c r="I73" s="86"/>
      <c r="J73" s="86"/>
      <c r="K73" s="86"/>
      <c r="Q73" t="s">
        <v>11</v>
      </c>
    </row>
    <row r="74" ht="16.5" hidden="1" customHeight="1">
      <c r="A74" s="85">
        <v>43788.0</v>
      </c>
      <c r="B74" s="86" t="s">
        <v>393</v>
      </c>
      <c r="C74" s="85" t="s">
        <v>388</v>
      </c>
      <c r="D74" s="87" t="s">
        <v>3</v>
      </c>
      <c r="E74" s="88" t="s">
        <v>9</v>
      </c>
      <c r="F74" s="86" t="s">
        <v>9</v>
      </c>
      <c r="G74" s="86"/>
      <c r="H74" s="86"/>
      <c r="I74" s="86"/>
      <c r="J74" s="86"/>
      <c r="K74" s="86"/>
      <c r="Q74" t="s">
        <v>9</v>
      </c>
    </row>
    <row r="75" ht="16.5" hidden="1" customHeight="1">
      <c r="A75" s="85">
        <v>43788.0</v>
      </c>
      <c r="B75" s="86" t="s">
        <v>393</v>
      </c>
      <c r="C75" s="85" t="s">
        <v>388</v>
      </c>
      <c r="D75" s="87" t="s">
        <v>8</v>
      </c>
      <c r="E75" s="88" t="s">
        <v>14</v>
      </c>
      <c r="F75" s="86" t="s">
        <v>14</v>
      </c>
      <c r="G75" s="86"/>
      <c r="H75" s="86"/>
      <c r="I75" s="86"/>
      <c r="J75" s="86"/>
      <c r="K75" s="86"/>
      <c r="Q75" t="s">
        <v>14</v>
      </c>
    </row>
    <row r="76" ht="16.5" hidden="1" customHeight="1">
      <c r="A76" s="85">
        <v>43788.0</v>
      </c>
      <c r="B76" s="86" t="s">
        <v>393</v>
      </c>
      <c r="C76" s="85" t="s">
        <v>388</v>
      </c>
      <c r="D76" s="87" t="s">
        <v>13</v>
      </c>
      <c r="E76" s="88" t="s">
        <v>15</v>
      </c>
      <c r="F76" s="86" t="s">
        <v>15</v>
      </c>
      <c r="G76" s="86"/>
      <c r="H76" s="86"/>
      <c r="I76" s="86"/>
      <c r="J76" s="86"/>
      <c r="K76" s="86"/>
      <c r="Q76" t="s">
        <v>15</v>
      </c>
    </row>
    <row r="77" ht="16.5" hidden="1" customHeight="1">
      <c r="A77" s="85">
        <v>43788.0</v>
      </c>
      <c r="B77" s="86" t="s">
        <v>393</v>
      </c>
      <c r="C77" s="85" t="s">
        <v>388</v>
      </c>
      <c r="D77" s="87" t="s">
        <v>16</v>
      </c>
      <c r="E77" s="88" t="s">
        <v>15</v>
      </c>
      <c r="F77" s="86" t="s">
        <v>15</v>
      </c>
      <c r="G77" s="86"/>
      <c r="H77" s="86"/>
      <c r="I77" s="86"/>
      <c r="J77" s="86"/>
      <c r="K77" s="86"/>
      <c r="Q77" t="s">
        <v>15</v>
      </c>
    </row>
    <row r="78" ht="16.5" hidden="1" customHeight="1">
      <c r="A78" s="85">
        <v>43789.0</v>
      </c>
      <c r="B78" s="86" t="s">
        <v>394</v>
      </c>
      <c r="C78" s="85" t="s">
        <v>388</v>
      </c>
      <c r="D78" s="87" t="s">
        <v>3</v>
      </c>
      <c r="E78" s="88" t="s">
        <v>6</v>
      </c>
      <c r="F78" s="86" t="s">
        <v>6</v>
      </c>
      <c r="G78" s="86"/>
      <c r="H78" s="86"/>
      <c r="I78" s="86"/>
      <c r="J78" s="86"/>
      <c r="K78" s="86"/>
      <c r="Q78" t="s">
        <v>6</v>
      </c>
    </row>
    <row r="79" ht="16.5" hidden="1" customHeight="1">
      <c r="A79" s="85">
        <v>43789.0</v>
      </c>
      <c r="B79" s="86" t="s">
        <v>394</v>
      </c>
      <c r="C79" s="85" t="s">
        <v>388</v>
      </c>
      <c r="D79" s="87" t="s">
        <v>8</v>
      </c>
      <c r="E79" s="88" t="s">
        <v>11</v>
      </c>
      <c r="F79" s="86" t="s">
        <v>11</v>
      </c>
      <c r="G79" s="86"/>
      <c r="H79" s="86"/>
      <c r="I79" s="86"/>
      <c r="J79" s="86"/>
      <c r="K79" s="86"/>
      <c r="Q79" t="s">
        <v>11</v>
      </c>
    </row>
    <row r="80" ht="16.5" hidden="1" customHeight="1">
      <c r="A80" s="85">
        <v>43789.0</v>
      </c>
      <c r="B80" s="86" t="s">
        <v>394</v>
      </c>
      <c r="C80" s="85" t="s">
        <v>388</v>
      </c>
      <c r="D80" s="87" t="s">
        <v>13</v>
      </c>
      <c r="E80" s="88" t="s">
        <v>15</v>
      </c>
      <c r="F80" s="86" t="s">
        <v>49</v>
      </c>
      <c r="G80" s="89" t="s">
        <v>15</v>
      </c>
      <c r="H80" s="86"/>
      <c r="I80" s="86"/>
      <c r="J80" s="86"/>
      <c r="K80" s="86"/>
      <c r="P80" t="s">
        <v>15</v>
      </c>
      <c r="Q80" t="s">
        <v>49</v>
      </c>
    </row>
    <row r="81" ht="16.5" hidden="1" customHeight="1">
      <c r="A81" s="85">
        <v>43789.0</v>
      </c>
      <c r="B81" s="86" t="s">
        <v>394</v>
      </c>
      <c r="C81" s="85" t="s">
        <v>388</v>
      </c>
      <c r="D81" s="87" t="s">
        <v>16</v>
      </c>
      <c r="E81" s="88" t="s">
        <v>15</v>
      </c>
      <c r="F81" s="86" t="s">
        <v>49</v>
      </c>
      <c r="G81" s="89" t="s">
        <v>15</v>
      </c>
      <c r="H81" s="86"/>
      <c r="I81" s="86"/>
      <c r="J81" s="86"/>
      <c r="K81" s="86"/>
      <c r="P81" t="s">
        <v>15</v>
      </c>
      <c r="Q81" t="s">
        <v>49</v>
      </c>
    </row>
    <row r="82" ht="16.5" hidden="1" customHeight="1">
      <c r="A82" s="85">
        <v>43790.0</v>
      </c>
      <c r="B82" s="86" t="s">
        <v>395</v>
      </c>
      <c r="C82" s="85" t="s">
        <v>388</v>
      </c>
      <c r="D82" s="87" t="s">
        <v>3</v>
      </c>
      <c r="E82" s="88" t="s">
        <v>10</v>
      </c>
      <c r="F82" s="86" t="s">
        <v>10</v>
      </c>
      <c r="G82" s="86"/>
      <c r="H82" s="86"/>
      <c r="I82" s="86"/>
      <c r="J82" s="86"/>
      <c r="K82" s="86"/>
      <c r="Q82" t="s">
        <v>10</v>
      </c>
    </row>
    <row r="83" ht="16.5" hidden="1" customHeight="1">
      <c r="A83" s="85">
        <v>43790.0</v>
      </c>
      <c r="B83" s="86" t="s">
        <v>395</v>
      </c>
      <c r="C83" s="85" t="s">
        <v>388</v>
      </c>
      <c r="D83" s="87" t="s">
        <v>8</v>
      </c>
      <c r="E83" s="88" t="s">
        <v>5</v>
      </c>
      <c r="F83" s="86" t="s">
        <v>49</v>
      </c>
      <c r="G83" s="89" t="s">
        <v>4</v>
      </c>
      <c r="H83" s="89" t="s">
        <v>14</v>
      </c>
      <c r="I83" s="89" t="s">
        <v>5</v>
      </c>
      <c r="J83" s="86"/>
      <c r="K83" s="86"/>
      <c r="N83" t="s">
        <v>5</v>
      </c>
      <c r="O83" t="s">
        <v>14</v>
      </c>
      <c r="P83" t="s">
        <v>4</v>
      </c>
      <c r="Q83" t="s">
        <v>49</v>
      </c>
    </row>
    <row r="84" ht="16.5" hidden="1" customHeight="1">
      <c r="A84" s="85">
        <v>43790.0</v>
      </c>
      <c r="B84" s="86" t="s">
        <v>395</v>
      </c>
      <c r="C84" s="85" t="s">
        <v>388</v>
      </c>
      <c r="D84" s="87" t="s">
        <v>13</v>
      </c>
      <c r="E84" s="88" t="s">
        <v>15</v>
      </c>
      <c r="F84" s="86" t="s">
        <v>15</v>
      </c>
      <c r="G84" s="86"/>
      <c r="H84" s="86"/>
      <c r="I84" s="86"/>
      <c r="J84" s="86"/>
      <c r="K84" s="86"/>
      <c r="Q84" t="s">
        <v>15</v>
      </c>
    </row>
    <row r="85" ht="16.5" hidden="1" customHeight="1">
      <c r="A85" s="85">
        <v>43790.0</v>
      </c>
      <c r="B85" s="86" t="s">
        <v>395</v>
      </c>
      <c r="C85" s="85" t="s">
        <v>388</v>
      </c>
      <c r="D85" s="87" t="s">
        <v>16</v>
      </c>
      <c r="E85" s="88" t="s">
        <v>15</v>
      </c>
      <c r="F85" s="86" t="s">
        <v>15</v>
      </c>
      <c r="G85" s="86"/>
      <c r="H85" s="86"/>
      <c r="I85" s="86"/>
      <c r="J85" s="86"/>
      <c r="K85" s="86"/>
      <c r="Q85" t="s">
        <v>15</v>
      </c>
    </row>
    <row r="86" ht="16.5" hidden="1" customHeight="1">
      <c r="A86" s="85">
        <v>43791.0</v>
      </c>
      <c r="B86" s="86" t="s">
        <v>387</v>
      </c>
      <c r="C86" s="85" t="s">
        <v>388</v>
      </c>
      <c r="D86" s="87" t="s">
        <v>3</v>
      </c>
      <c r="E86" s="88" t="s">
        <v>1</v>
      </c>
      <c r="F86" s="86" t="s">
        <v>14</v>
      </c>
      <c r="G86" s="89" t="s">
        <v>1</v>
      </c>
      <c r="H86" s="86"/>
      <c r="I86" s="86"/>
      <c r="J86" s="86"/>
      <c r="K86" s="86"/>
      <c r="P86" t="s">
        <v>1</v>
      </c>
      <c r="Q86" t="s">
        <v>14</v>
      </c>
    </row>
    <row r="87" ht="16.5" hidden="1" customHeight="1">
      <c r="A87" s="85">
        <v>43791.0</v>
      </c>
      <c r="B87" s="86" t="s">
        <v>387</v>
      </c>
      <c r="C87" s="85" t="s">
        <v>388</v>
      </c>
      <c r="D87" s="87" t="s">
        <v>8</v>
      </c>
      <c r="E87" s="88" t="s">
        <v>9</v>
      </c>
      <c r="F87" s="86" t="s">
        <v>5</v>
      </c>
      <c r="G87" s="89" t="s">
        <v>14</v>
      </c>
      <c r="H87" s="89" t="s">
        <v>9</v>
      </c>
      <c r="I87" s="86"/>
      <c r="J87" s="86"/>
      <c r="K87" s="86"/>
      <c r="O87" t="s">
        <v>9</v>
      </c>
      <c r="P87" t="s">
        <v>14</v>
      </c>
      <c r="Q87" t="s">
        <v>5</v>
      </c>
    </row>
    <row r="88" ht="16.5" hidden="1" customHeight="1">
      <c r="A88" s="85">
        <v>43791.0</v>
      </c>
      <c r="B88" s="86" t="s">
        <v>387</v>
      </c>
      <c r="C88" s="85" t="s">
        <v>388</v>
      </c>
      <c r="D88" s="87" t="s">
        <v>13</v>
      </c>
      <c r="E88" s="88" t="s">
        <v>6</v>
      </c>
      <c r="F88" s="86" t="s">
        <v>5</v>
      </c>
      <c r="G88" s="89" t="s">
        <v>6</v>
      </c>
      <c r="H88" s="86"/>
      <c r="I88" s="86"/>
      <c r="J88" s="86"/>
      <c r="K88" s="86"/>
      <c r="P88" t="s">
        <v>6</v>
      </c>
      <c r="Q88" t="s">
        <v>5</v>
      </c>
    </row>
    <row r="89" ht="16.5" hidden="1" customHeight="1">
      <c r="A89" s="85">
        <v>43791.0</v>
      </c>
      <c r="B89" s="86" t="s">
        <v>387</v>
      </c>
      <c r="C89" s="85" t="s">
        <v>388</v>
      </c>
      <c r="D89" s="87" t="s">
        <v>16</v>
      </c>
      <c r="E89" s="88" t="s">
        <v>6</v>
      </c>
      <c r="F89" s="86" t="s">
        <v>5</v>
      </c>
      <c r="G89" s="89" t="s">
        <v>6</v>
      </c>
      <c r="H89" s="86"/>
      <c r="I89" s="86"/>
      <c r="J89" s="86"/>
      <c r="K89" s="86"/>
      <c r="P89" t="s">
        <v>6</v>
      </c>
      <c r="Q89" t="s">
        <v>5</v>
      </c>
    </row>
    <row r="90" ht="16.5" hidden="1" customHeight="1">
      <c r="A90" s="85">
        <v>43792.0</v>
      </c>
      <c r="B90" s="86" t="s">
        <v>389</v>
      </c>
      <c r="C90" s="85" t="s">
        <v>390</v>
      </c>
      <c r="D90" s="87" t="s">
        <v>3</v>
      </c>
      <c r="E90" s="86" t="s">
        <v>389</v>
      </c>
      <c r="F90" s="86" t="s">
        <v>389</v>
      </c>
      <c r="G90" s="86"/>
      <c r="H90" s="86"/>
      <c r="I90" s="86"/>
      <c r="J90" s="86"/>
      <c r="K90" s="86"/>
      <c r="Q90" t="s">
        <v>389</v>
      </c>
    </row>
    <row r="91" ht="16.5" hidden="1" customHeight="1">
      <c r="A91" s="85">
        <v>43792.0</v>
      </c>
      <c r="B91" s="86" t="s">
        <v>389</v>
      </c>
      <c r="C91" s="85" t="s">
        <v>390</v>
      </c>
      <c r="D91" s="87" t="s">
        <v>8</v>
      </c>
      <c r="E91" s="91" t="s">
        <v>389</v>
      </c>
      <c r="F91" s="91" t="s">
        <v>389</v>
      </c>
      <c r="G91" s="86"/>
      <c r="H91" s="86"/>
      <c r="I91" s="86"/>
      <c r="J91" s="86"/>
      <c r="K91" s="86"/>
      <c r="Q91" s="92" t="s">
        <v>389</v>
      </c>
    </row>
    <row r="92" ht="16.5" hidden="1" customHeight="1">
      <c r="A92" s="85">
        <v>43792.0</v>
      </c>
      <c r="B92" s="86" t="s">
        <v>389</v>
      </c>
      <c r="C92" s="85" t="s">
        <v>390</v>
      </c>
      <c r="D92" s="87" t="s">
        <v>13</v>
      </c>
      <c r="E92" s="91" t="s">
        <v>389</v>
      </c>
      <c r="F92" s="91" t="s">
        <v>389</v>
      </c>
      <c r="G92" s="86"/>
      <c r="H92" s="86"/>
      <c r="I92" s="86"/>
      <c r="J92" s="86"/>
      <c r="K92" s="86"/>
      <c r="Q92" s="92" t="s">
        <v>389</v>
      </c>
    </row>
    <row r="93" ht="16.5" hidden="1" customHeight="1">
      <c r="A93" s="85">
        <v>43792.0</v>
      </c>
      <c r="B93" s="86" t="s">
        <v>389</v>
      </c>
      <c r="C93" s="85" t="s">
        <v>390</v>
      </c>
      <c r="D93" s="87" t="s">
        <v>16</v>
      </c>
      <c r="E93" s="91" t="s">
        <v>389</v>
      </c>
      <c r="F93" s="91" t="s">
        <v>389</v>
      </c>
      <c r="G93" s="86"/>
      <c r="H93" s="86"/>
      <c r="I93" s="86"/>
      <c r="J93" s="86"/>
      <c r="K93" s="86"/>
      <c r="Q93" s="92" t="s">
        <v>389</v>
      </c>
    </row>
    <row r="94" ht="16.5" hidden="1" customHeight="1">
      <c r="A94" s="85">
        <v>43793.0</v>
      </c>
      <c r="B94" s="86" t="s">
        <v>391</v>
      </c>
      <c r="C94" s="85" t="s">
        <v>390</v>
      </c>
      <c r="D94" s="87" t="s">
        <v>3</v>
      </c>
      <c r="E94" s="86" t="s">
        <v>391</v>
      </c>
      <c r="F94" s="86" t="s">
        <v>391</v>
      </c>
      <c r="G94" s="86"/>
      <c r="H94" s="86"/>
      <c r="I94" s="86"/>
      <c r="J94" s="86"/>
      <c r="K94" s="86"/>
      <c r="Q94" t="s">
        <v>391</v>
      </c>
    </row>
    <row r="95" ht="16.5" hidden="1" customHeight="1">
      <c r="A95" s="85">
        <v>43793.0</v>
      </c>
      <c r="B95" s="86" t="s">
        <v>391</v>
      </c>
      <c r="C95" s="85" t="s">
        <v>390</v>
      </c>
      <c r="D95" s="87" t="s">
        <v>8</v>
      </c>
      <c r="E95" s="91" t="s">
        <v>391</v>
      </c>
      <c r="F95" s="91" t="s">
        <v>391</v>
      </c>
      <c r="G95" s="86"/>
      <c r="H95" s="86"/>
      <c r="I95" s="86"/>
      <c r="J95" s="86"/>
      <c r="K95" s="86"/>
      <c r="Q95" s="92" t="s">
        <v>391</v>
      </c>
    </row>
    <row r="96" ht="16.5" hidden="1" customHeight="1">
      <c r="A96" s="85">
        <v>43793.0</v>
      </c>
      <c r="B96" s="86" t="s">
        <v>391</v>
      </c>
      <c r="C96" s="85" t="s">
        <v>390</v>
      </c>
      <c r="D96" s="87" t="s">
        <v>13</v>
      </c>
      <c r="E96" s="91" t="s">
        <v>391</v>
      </c>
      <c r="F96" s="91" t="s">
        <v>391</v>
      </c>
      <c r="G96" s="86"/>
      <c r="H96" s="86"/>
      <c r="I96" s="86"/>
      <c r="J96" s="86"/>
      <c r="K96" s="86"/>
      <c r="Q96" s="92" t="s">
        <v>391</v>
      </c>
    </row>
    <row r="97" ht="16.5" hidden="1" customHeight="1">
      <c r="A97" s="85">
        <v>43793.0</v>
      </c>
      <c r="B97" s="86" t="s">
        <v>391</v>
      </c>
      <c r="C97" s="85" t="s">
        <v>390</v>
      </c>
      <c r="D97" s="87" t="s">
        <v>16</v>
      </c>
      <c r="E97" s="91" t="s">
        <v>391</v>
      </c>
      <c r="F97" s="91" t="s">
        <v>391</v>
      </c>
      <c r="G97" s="86"/>
      <c r="H97" s="86"/>
      <c r="I97" s="86"/>
      <c r="J97" s="86"/>
      <c r="K97" s="86"/>
      <c r="Q97" s="92" t="s">
        <v>391</v>
      </c>
    </row>
    <row r="98" ht="16.5" hidden="1" customHeight="1">
      <c r="A98" s="85">
        <v>43794.0</v>
      </c>
      <c r="B98" s="86" t="s">
        <v>392</v>
      </c>
      <c r="C98" s="85" t="s">
        <v>388</v>
      </c>
      <c r="D98" s="87" t="s">
        <v>3</v>
      </c>
      <c r="E98" s="88" t="s">
        <v>11</v>
      </c>
      <c r="F98" s="86" t="s">
        <v>11</v>
      </c>
      <c r="G98" s="86"/>
      <c r="H98" s="86"/>
      <c r="I98" s="86"/>
      <c r="J98" s="86"/>
      <c r="K98" s="86"/>
      <c r="Q98" t="s">
        <v>11</v>
      </c>
    </row>
    <row r="99" ht="16.5" hidden="1" customHeight="1">
      <c r="A99" s="85">
        <v>43794.0</v>
      </c>
      <c r="B99" s="86" t="s">
        <v>392</v>
      </c>
      <c r="C99" s="85" t="s">
        <v>388</v>
      </c>
      <c r="D99" s="87" t="s">
        <v>8</v>
      </c>
      <c r="E99" s="88" t="s">
        <v>1</v>
      </c>
      <c r="F99" s="86" t="s">
        <v>1</v>
      </c>
      <c r="G99" s="86"/>
      <c r="H99" s="86"/>
      <c r="I99" s="86"/>
      <c r="J99" s="86"/>
      <c r="K99" s="86"/>
      <c r="Q99" t="s">
        <v>1</v>
      </c>
    </row>
    <row r="100" ht="16.5" hidden="1" customHeight="1">
      <c r="A100" s="85">
        <v>43794.0</v>
      </c>
      <c r="B100" s="86" t="s">
        <v>392</v>
      </c>
      <c r="C100" s="85" t="s">
        <v>388</v>
      </c>
      <c r="D100" s="87" t="s">
        <v>13</v>
      </c>
      <c r="E100" s="88" t="s">
        <v>15</v>
      </c>
      <c r="F100" s="86" t="s">
        <v>15</v>
      </c>
      <c r="G100" s="86"/>
      <c r="H100" s="86"/>
      <c r="I100" s="86"/>
      <c r="J100" s="86"/>
      <c r="K100" s="86"/>
      <c r="Q100" t="s">
        <v>15</v>
      </c>
    </row>
    <row r="101" ht="16.5" hidden="1" customHeight="1">
      <c r="A101" s="85">
        <v>43794.0</v>
      </c>
      <c r="B101" s="86" t="s">
        <v>392</v>
      </c>
      <c r="C101" s="85" t="s">
        <v>388</v>
      </c>
      <c r="D101" s="87" t="s">
        <v>16</v>
      </c>
      <c r="E101" s="88" t="s">
        <v>15</v>
      </c>
      <c r="F101" s="86" t="s">
        <v>15</v>
      </c>
      <c r="G101" s="86"/>
      <c r="H101" s="86"/>
      <c r="I101" s="86"/>
      <c r="J101" s="86"/>
      <c r="K101" s="86"/>
      <c r="Q101" t="s">
        <v>15</v>
      </c>
    </row>
    <row r="102" ht="16.5" hidden="1" customHeight="1">
      <c r="A102" s="85">
        <v>43795.0</v>
      </c>
      <c r="B102" s="86" t="s">
        <v>393</v>
      </c>
      <c r="C102" s="85" t="s">
        <v>388</v>
      </c>
      <c r="D102" s="87" t="s">
        <v>3</v>
      </c>
      <c r="E102" s="88" t="s">
        <v>4</v>
      </c>
      <c r="F102" s="86" t="s">
        <v>49</v>
      </c>
      <c r="G102" s="89" t="s">
        <v>4</v>
      </c>
      <c r="H102" s="86"/>
      <c r="I102" s="86"/>
      <c r="J102" s="86"/>
      <c r="K102" s="86"/>
      <c r="P102" t="s">
        <v>4</v>
      </c>
      <c r="Q102" t="s">
        <v>49</v>
      </c>
    </row>
    <row r="103" ht="16.5" hidden="1" customHeight="1">
      <c r="A103" s="85">
        <v>43795.0</v>
      </c>
      <c r="B103" s="86" t="s">
        <v>393</v>
      </c>
      <c r="C103" s="85" t="s">
        <v>388</v>
      </c>
      <c r="D103" s="87" t="s">
        <v>8</v>
      </c>
      <c r="E103" s="88" t="s">
        <v>10</v>
      </c>
      <c r="F103" s="86" t="s">
        <v>9</v>
      </c>
      <c r="G103" s="89" t="s">
        <v>10</v>
      </c>
      <c r="H103" s="86"/>
      <c r="I103" s="86"/>
      <c r="J103" s="86"/>
      <c r="K103" s="86"/>
      <c r="P103" t="s">
        <v>10</v>
      </c>
      <c r="Q103" t="s">
        <v>9</v>
      </c>
    </row>
    <row r="104" ht="16.5" hidden="1" customHeight="1">
      <c r="A104" s="85">
        <v>43795.0</v>
      </c>
      <c r="B104" s="86" t="s">
        <v>393</v>
      </c>
      <c r="C104" s="85" t="s">
        <v>388</v>
      </c>
      <c r="D104" s="87" t="s">
        <v>13</v>
      </c>
      <c r="E104" s="88" t="s">
        <v>14</v>
      </c>
      <c r="F104" s="86" t="s">
        <v>1</v>
      </c>
      <c r="G104" s="89" t="s">
        <v>14</v>
      </c>
      <c r="H104" s="86"/>
      <c r="I104" s="86"/>
      <c r="J104" s="86"/>
      <c r="K104" s="86"/>
      <c r="P104" t="s">
        <v>14</v>
      </c>
      <c r="Q104" t="s">
        <v>1</v>
      </c>
    </row>
    <row r="105" ht="16.5" hidden="1" customHeight="1">
      <c r="A105" s="85">
        <v>43795.0</v>
      </c>
      <c r="B105" s="86" t="s">
        <v>393</v>
      </c>
      <c r="C105" s="85" t="s">
        <v>388</v>
      </c>
      <c r="D105" s="87" t="s">
        <v>16</v>
      </c>
      <c r="E105" s="88" t="s">
        <v>1</v>
      </c>
      <c r="F105" s="86" t="s">
        <v>1</v>
      </c>
      <c r="G105" s="86"/>
      <c r="H105" s="86"/>
      <c r="I105" s="86"/>
      <c r="J105" s="86"/>
      <c r="K105" s="86"/>
      <c r="Q105" t="s">
        <v>1</v>
      </c>
    </row>
    <row r="106" ht="16.5" hidden="1" customHeight="1">
      <c r="A106" s="85">
        <v>43796.0</v>
      </c>
      <c r="B106" s="86" t="s">
        <v>394</v>
      </c>
      <c r="C106" s="85" t="s">
        <v>388</v>
      </c>
      <c r="D106" s="87" t="s">
        <v>3</v>
      </c>
      <c r="E106" s="88" t="s">
        <v>5</v>
      </c>
      <c r="F106" s="86" t="s">
        <v>5</v>
      </c>
      <c r="G106" s="86"/>
      <c r="H106" s="86"/>
      <c r="I106" s="86"/>
      <c r="J106" s="86"/>
      <c r="K106" s="86"/>
      <c r="Q106" t="s">
        <v>5</v>
      </c>
    </row>
    <row r="107" ht="16.5" hidden="1" customHeight="1">
      <c r="A107" s="85">
        <v>43796.0</v>
      </c>
      <c r="B107" s="86" t="s">
        <v>394</v>
      </c>
      <c r="C107" s="85" t="s">
        <v>388</v>
      </c>
      <c r="D107" s="87" t="s">
        <v>8</v>
      </c>
      <c r="E107" s="88" t="s">
        <v>6</v>
      </c>
      <c r="F107" s="86" t="s">
        <v>6</v>
      </c>
      <c r="G107" s="86"/>
      <c r="H107" s="86"/>
      <c r="I107" s="86"/>
      <c r="J107" s="86"/>
      <c r="K107" s="86"/>
      <c r="Q107" t="s">
        <v>6</v>
      </c>
    </row>
    <row r="108" ht="16.5" hidden="1" customHeight="1">
      <c r="A108" s="85">
        <v>43796.0</v>
      </c>
      <c r="B108" s="86" t="s">
        <v>394</v>
      </c>
      <c r="C108" s="85" t="s">
        <v>388</v>
      </c>
      <c r="D108" s="87" t="s">
        <v>13</v>
      </c>
      <c r="E108" s="88" t="s">
        <v>4</v>
      </c>
      <c r="F108" s="86" t="s">
        <v>15</v>
      </c>
      <c r="G108" s="89" t="s">
        <v>4</v>
      </c>
      <c r="H108" s="86"/>
      <c r="I108" s="86"/>
      <c r="J108" s="86"/>
      <c r="K108" s="86"/>
      <c r="P108" t="s">
        <v>4</v>
      </c>
      <c r="Q108" t="s">
        <v>15</v>
      </c>
    </row>
    <row r="109" ht="16.5" hidden="1" customHeight="1">
      <c r="A109" s="85">
        <v>43796.0</v>
      </c>
      <c r="B109" s="86" t="s">
        <v>394</v>
      </c>
      <c r="C109" s="85" t="s">
        <v>388</v>
      </c>
      <c r="D109" s="87" t="s">
        <v>16</v>
      </c>
      <c r="E109" s="88" t="s">
        <v>4</v>
      </c>
      <c r="F109" s="86" t="s">
        <v>15</v>
      </c>
      <c r="G109" s="89" t="s">
        <v>4</v>
      </c>
      <c r="H109" s="86"/>
      <c r="I109" s="86"/>
      <c r="J109" s="86"/>
      <c r="K109" s="86"/>
      <c r="P109" t="s">
        <v>4</v>
      </c>
      <c r="Q109" t="s">
        <v>15</v>
      </c>
    </row>
    <row r="110" ht="16.5" hidden="1" customHeight="1">
      <c r="A110" s="85">
        <v>43797.0</v>
      </c>
      <c r="B110" s="86" t="s">
        <v>395</v>
      </c>
      <c r="C110" s="85" t="s">
        <v>388</v>
      </c>
      <c r="D110" s="87" t="s">
        <v>3</v>
      </c>
      <c r="E110" s="88" t="s">
        <v>1</v>
      </c>
      <c r="F110" s="86" t="s">
        <v>1</v>
      </c>
      <c r="G110" s="86"/>
      <c r="H110" s="86"/>
      <c r="I110" s="86"/>
      <c r="J110" s="86"/>
      <c r="K110" s="86"/>
      <c r="Q110" t="s">
        <v>1</v>
      </c>
    </row>
    <row r="111" ht="16.5" hidden="1" customHeight="1">
      <c r="A111" s="85">
        <v>43797.0</v>
      </c>
      <c r="B111" s="86" t="s">
        <v>395</v>
      </c>
      <c r="C111" s="85" t="s">
        <v>388</v>
      </c>
      <c r="D111" s="87" t="s">
        <v>8</v>
      </c>
      <c r="E111" s="88" t="s">
        <v>10</v>
      </c>
      <c r="F111" s="86" t="s">
        <v>10</v>
      </c>
      <c r="G111" s="86"/>
      <c r="H111" s="86"/>
      <c r="I111" s="86"/>
      <c r="J111" s="86"/>
      <c r="K111" s="86"/>
      <c r="Q111" t="s">
        <v>10</v>
      </c>
    </row>
    <row r="112" ht="16.5" hidden="1" customHeight="1">
      <c r="A112" s="85">
        <v>43797.0</v>
      </c>
      <c r="B112" s="86" t="s">
        <v>395</v>
      </c>
      <c r="C112" s="85" t="s">
        <v>388</v>
      </c>
      <c r="D112" s="87" t="s">
        <v>13</v>
      </c>
      <c r="E112" s="88" t="s">
        <v>6</v>
      </c>
      <c r="F112" s="86" t="s">
        <v>9</v>
      </c>
      <c r="G112" s="89" t="s">
        <v>6</v>
      </c>
      <c r="H112" s="86"/>
      <c r="I112" s="86"/>
      <c r="J112" s="86"/>
      <c r="K112" s="86"/>
      <c r="P112" t="s">
        <v>6</v>
      </c>
      <c r="Q112" t="s">
        <v>9</v>
      </c>
    </row>
    <row r="113" ht="16.5" hidden="1" customHeight="1">
      <c r="A113" s="85">
        <v>43797.0</v>
      </c>
      <c r="B113" s="86" t="s">
        <v>395</v>
      </c>
      <c r="C113" s="85" t="s">
        <v>388</v>
      </c>
      <c r="D113" s="87" t="s">
        <v>16</v>
      </c>
      <c r="E113" s="88" t="s">
        <v>6</v>
      </c>
      <c r="F113" s="86" t="s">
        <v>9</v>
      </c>
      <c r="G113" s="89" t="s">
        <v>6</v>
      </c>
      <c r="H113" s="86"/>
      <c r="I113" s="86"/>
      <c r="J113" s="86"/>
      <c r="K113" s="86"/>
      <c r="P113" t="s">
        <v>6</v>
      </c>
      <c r="Q113" t="s">
        <v>9</v>
      </c>
    </row>
    <row r="114" ht="16.5" hidden="1" customHeight="1">
      <c r="A114" s="85">
        <v>43798.0</v>
      </c>
      <c r="B114" s="86" t="s">
        <v>387</v>
      </c>
      <c r="C114" s="85" t="s">
        <v>388</v>
      </c>
      <c r="D114" s="87" t="s">
        <v>3</v>
      </c>
      <c r="E114" s="88" t="s">
        <v>9</v>
      </c>
      <c r="F114" s="86" t="s">
        <v>9</v>
      </c>
      <c r="G114" s="86"/>
      <c r="H114" s="86"/>
      <c r="I114" s="86"/>
      <c r="J114" s="86"/>
      <c r="K114" s="86"/>
      <c r="Q114" t="s">
        <v>9</v>
      </c>
    </row>
    <row r="115" ht="16.5" hidden="1" customHeight="1">
      <c r="A115" s="85">
        <v>43798.0</v>
      </c>
      <c r="B115" s="86" t="s">
        <v>387</v>
      </c>
      <c r="C115" s="85" t="s">
        <v>388</v>
      </c>
      <c r="D115" s="87" t="s">
        <v>8</v>
      </c>
      <c r="E115" s="88" t="s">
        <v>14</v>
      </c>
      <c r="F115" s="86" t="s">
        <v>14</v>
      </c>
      <c r="G115" s="86"/>
      <c r="H115" s="86"/>
      <c r="I115" s="86"/>
      <c r="J115" s="86"/>
      <c r="K115" s="86"/>
      <c r="Q115" t="s">
        <v>14</v>
      </c>
    </row>
    <row r="116" ht="16.5" hidden="1" customHeight="1">
      <c r="A116" s="85">
        <v>43798.0</v>
      </c>
      <c r="B116" s="86" t="s">
        <v>387</v>
      </c>
      <c r="C116" s="85" t="s">
        <v>388</v>
      </c>
      <c r="D116" s="87" t="s">
        <v>13</v>
      </c>
      <c r="E116" s="88" t="s">
        <v>15</v>
      </c>
      <c r="F116" s="86" t="s">
        <v>15</v>
      </c>
      <c r="G116" s="86"/>
      <c r="H116" s="86"/>
      <c r="I116" s="86"/>
      <c r="J116" s="86"/>
      <c r="K116" s="86"/>
      <c r="Q116" t="s">
        <v>15</v>
      </c>
    </row>
    <row r="117" ht="16.5" hidden="1" customHeight="1">
      <c r="A117" s="85">
        <v>43798.0</v>
      </c>
      <c r="B117" s="86" t="s">
        <v>387</v>
      </c>
      <c r="C117" s="85" t="s">
        <v>388</v>
      </c>
      <c r="D117" s="87" t="s">
        <v>16</v>
      </c>
      <c r="E117" s="88" t="s">
        <v>15</v>
      </c>
      <c r="F117" s="86" t="s">
        <v>15</v>
      </c>
      <c r="G117" s="86"/>
      <c r="H117" s="86"/>
      <c r="I117" s="86"/>
      <c r="J117" s="86"/>
      <c r="K117" s="86"/>
      <c r="Q117" t="s">
        <v>15</v>
      </c>
    </row>
    <row r="118" ht="16.5" hidden="1" customHeight="1">
      <c r="A118" s="85">
        <v>43799.0</v>
      </c>
      <c r="B118" s="86" t="s">
        <v>389</v>
      </c>
      <c r="C118" s="85" t="s">
        <v>390</v>
      </c>
      <c r="D118" s="87" t="s">
        <v>3</v>
      </c>
      <c r="E118" s="86" t="s">
        <v>389</v>
      </c>
      <c r="F118" s="86" t="s">
        <v>389</v>
      </c>
      <c r="G118" s="86"/>
      <c r="H118" s="86"/>
      <c r="I118" s="86"/>
      <c r="J118" s="86"/>
      <c r="K118" s="86"/>
      <c r="Q118" t="s">
        <v>389</v>
      </c>
    </row>
    <row r="119" ht="16.5" hidden="1" customHeight="1">
      <c r="A119" s="85">
        <v>43799.0</v>
      </c>
      <c r="B119" s="86" t="s">
        <v>389</v>
      </c>
      <c r="C119" s="85" t="s">
        <v>390</v>
      </c>
      <c r="D119" s="87" t="s">
        <v>8</v>
      </c>
      <c r="E119" s="91" t="s">
        <v>389</v>
      </c>
      <c r="F119" s="91" t="s">
        <v>389</v>
      </c>
      <c r="G119" s="86"/>
      <c r="H119" s="86"/>
      <c r="I119" s="86"/>
      <c r="J119" s="86"/>
      <c r="K119" s="86"/>
      <c r="Q119" s="92" t="s">
        <v>389</v>
      </c>
    </row>
    <row r="120" ht="16.5" hidden="1" customHeight="1">
      <c r="A120" s="85">
        <v>43799.0</v>
      </c>
      <c r="B120" s="86" t="s">
        <v>389</v>
      </c>
      <c r="C120" s="85" t="s">
        <v>390</v>
      </c>
      <c r="D120" s="87" t="s">
        <v>13</v>
      </c>
      <c r="E120" s="91" t="s">
        <v>389</v>
      </c>
      <c r="F120" s="91" t="s">
        <v>389</v>
      </c>
      <c r="G120" s="86"/>
      <c r="H120" s="86"/>
      <c r="I120" s="86"/>
      <c r="J120" s="86"/>
      <c r="K120" s="86"/>
      <c r="Q120" s="92" t="s">
        <v>389</v>
      </c>
    </row>
    <row r="121" ht="16.5" hidden="1" customHeight="1">
      <c r="A121" s="85">
        <v>43799.0</v>
      </c>
      <c r="B121" s="86" t="s">
        <v>389</v>
      </c>
      <c r="C121" s="85" t="s">
        <v>390</v>
      </c>
      <c r="D121" s="87" t="s">
        <v>16</v>
      </c>
      <c r="E121" s="91" t="s">
        <v>389</v>
      </c>
      <c r="F121" s="91" t="s">
        <v>389</v>
      </c>
      <c r="G121" s="86"/>
      <c r="H121" s="86"/>
      <c r="I121" s="86"/>
      <c r="J121" s="86"/>
      <c r="K121" s="86"/>
      <c r="Q121" s="92" t="s">
        <v>389</v>
      </c>
    </row>
    <row r="122" ht="16.5" hidden="1" customHeight="1">
      <c r="A122" s="85">
        <v>43800.0</v>
      </c>
      <c r="B122" s="86" t="s">
        <v>391</v>
      </c>
      <c r="C122" s="85" t="s">
        <v>390</v>
      </c>
      <c r="D122" s="87" t="s">
        <v>3</v>
      </c>
      <c r="E122" s="86" t="s">
        <v>391</v>
      </c>
      <c r="F122" s="86" t="s">
        <v>391</v>
      </c>
      <c r="G122" s="86"/>
      <c r="H122" s="86"/>
      <c r="I122" s="86"/>
      <c r="J122" s="86"/>
      <c r="K122" s="86"/>
      <c r="Q122" t="s">
        <v>391</v>
      </c>
    </row>
    <row r="123" ht="16.5" hidden="1" customHeight="1">
      <c r="A123" s="85">
        <v>43800.0</v>
      </c>
      <c r="B123" s="86" t="s">
        <v>391</v>
      </c>
      <c r="C123" s="85" t="s">
        <v>390</v>
      </c>
      <c r="D123" s="87" t="s">
        <v>8</v>
      </c>
      <c r="E123" s="91" t="s">
        <v>391</v>
      </c>
      <c r="F123" s="91" t="s">
        <v>391</v>
      </c>
      <c r="G123" s="86"/>
      <c r="H123" s="86"/>
      <c r="I123" s="86"/>
      <c r="J123" s="86"/>
      <c r="K123" s="86"/>
      <c r="Q123" s="92" t="s">
        <v>391</v>
      </c>
    </row>
    <row r="124" ht="16.5" hidden="1" customHeight="1">
      <c r="A124" s="85">
        <v>43800.0</v>
      </c>
      <c r="B124" s="86" t="s">
        <v>391</v>
      </c>
      <c r="C124" s="85" t="s">
        <v>390</v>
      </c>
      <c r="D124" s="87" t="s">
        <v>13</v>
      </c>
      <c r="E124" s="91" t="s">
        <v>391</v>
      </c>
      <c r="F124" s="91" t="s">
        <v>391</v>
      </c>
      <c r="G124" s="86"/>
      <c r="H124" s="86"/>
      <c r="I124" s="86"/>
      <c r="J124" s="86"/>
      <c r="K124" s="86"/>
      <c r="Q124" s="92" t="s">
        <v>391</v>
      </c>
    </row>
    <row r="125" ht="16.5" hidden="1" customHeight="1">
      <c r="A125" s="85">
        <v>43800.0</v>
      </c>
      <c r="B125" s="86" t="s">
        <v>391</v>
      </c>
      <c r="C125" s="85" t="s">
        <v>390</v>
      </c>
      <c r="D125" s="87" t="s">
        <v>16</v>
      </c>
      <c r="E125" s="91" t="s">
        <v>391</v>
      </c>
      <c r="F125" s="91" t="s">
        <v>391</v>
      </c>
      <c r="G125" s="86"/>
      <c r="H125" s="86"/>
      <c r="I125" s="86"/>
      <c r="J125" s="86"/>
      <c r="K125" s="86"/>
      <c r="Q125" s="92" t="s">
        <v>391</v>
      </c>
    </row>
    <row r="126" ht="16.5" hidden="1" customHeight="1">
      <c r="A126" s="85">
        <v>43801.0</v>
      </c>
      <c r="B126" s="86" t="s">
        <v>392</v>
      </c>
      <c r="C126" s="85" t="s">
        <v>388</v>
      </c>
      <c r="D126" s="87" t="s">
        <v>3</v>
      </c>
      <c r="E126" s="88" t="s">
        <v>6</v>
      </c>
      <c r="F126" s="86" t="s">
        <v>6</v>
      </c>
      <c r="G126" s="86"/>
      <c r="H126" s="86"/>
      <c r="I126" s="86"/>
      <c r="J126" s="86"/>
      <c r="K126" s="86"/>
      <c r="Q126" t="s">
        <v>6</v>
      </c>
    </row>
    <row r="127" ht="16.5" hidden="1" customHeight="1">
      <c r="A127" s="85">
        <v>43801.0</v>
      </c>
      <c r="B127" s="86" t="s">
        <v>392</v>
      </c>
      <c r="C127" s="85" t="s">
        <v>388</v>
      </c>
      <c r="D127" s="87" t="s">
        <v>8</v>
      </c>
      <c r="E127" s="88" t="s">
        <v>1</v>
      </c>
      <c r="F127" s="86" t="s">
        <v>11</v>
      </c>
      <c r="G127" s="89" t="s">
        <v>14</v>
      </c>
      <c r="H127" s="89" t="s">
        <v>1</v>
      </c>
      <c r="I127" s="86"/>
      <c r="J127" s="86"/>
      <c r="K127" s="86"/>
      <c r="O127" t="s">
        <v>1</v>
      </c>
      <c r="P127" t="s">
        <v>14</v>
      </c>
      <c r="Q127" t="s">
        <v>11</v>
      </c>
    </row>
    <row r="128" ht="16.5" hidden="1" customHeight="1">
      <c r="A128" s="85">
        <v>43801.0</v>
      </c>
      <c r="B128" s="86" t="s">
        <v>392</v>
      </c>
      <c r="C128" s="85" t="s">
        <v>388</v>
      </c>
      <c r="D128" s="87" t="s">
        <v>13</v>
      </c>
      <c r="E128" s="88" t="s">
        <v>9</v>
      </c>
      <c r="F128" s="86" t="s">
        <v>6</v>
      </c>
      <c r="G128" s="89" t="s">
        <v>9</v>
      </c>
      <c r="H128" s="86"/>
      <c r="I128" s="86"/>
      <c r="J128" s="86"/>
      <c r="K128" s="86"/>
      <c r="P128" t="s">
        <v>9</v>
      </c>
      <c r="Q128" t="s">
        <v>6</v>
      </c>
    </row>
    <row r="129" ht="16.5" hidden="1" customHeight="1">
      <c r="A129" s="85">
        <v>43801.0</v>
      </c>
      <c r="B129" s="86" t="s">
        <v>392</v>
      </c>
      <c r="C129" s="85" t="s">
        <v>388</v>
      </c>
      <c r="D129" s="87" t="s">
        <v>16</v>
      </c>
      <c r="E129" s="88" t="s">
        <v>9</v>
      </c>
      <c r="F129" s="86" t="s">
        <v>6</v>
      </c>
      <c r="G129" s="89" t="s">
        <v>9</v>
      </c>
      <c r="H129" s="86"/>
      <c r="I129" s="86"/>
      <c r="J129" s="86"/>
      <c r="K129" s="86"/>
      <c r="P129" t="s">
        <v>9</v>
      </c>
      <c r="Q129" t="s">
        <v>6</v>
      </c>
    </row>
    <row r="130" ht="16.5" hidden="1" customHeight="1">
      <c r="A130" s="85">
        <v>43802.0</v>
      </c>
      <c r="B130" s="86" t="s">
        <v>393</v>
      </c>
      <c r="C130" s="85" t="s">
        <v>388</v>
      </c>
      <c r="D130" s="87" t="s">
        <v>3</v>
      </c>
      <c r="E130" s="88" t="s">
        <v>10</v>
      </c>
      <c r="F130" s="86" t="s">
        <v>10</v>
      </c>
      <c r="G130" s="86"/>
      <c r="H130" s="86"/>
      <c r="I130" s="86"/>
      <c r="J130" s="86"/>
      <c r="K130" s="86"/>
      <c r="Q130" t="s">
        <v>10</v>
      </c>
    </row>
    <row r="131" ht="16.5" hidden="1" customHeight="1">
      <c r="A131" s="85">
        <v>43802.0</v>
      </c>
      <c r="B131" s="86" t="s">
        <v>393</v>
      </c>
      <c r="C131" s="85" t="s">
        <v>388</v>
      </c>
      <c r="D131" s="87" t="s">
        <v>8</v>
      </c>
      <c r="E131" s="88" t="s">
        <v>11</v>
      </c>
      <c r="F131" s="86" t="s">
        <v>49</v>
      </c>
      <c r="G131" s="89" t="s">
        <v>14</v>
      </c>
      <c r="H131" s="89" t="s">
        <v>11</v>
      </c>
      <c r="I131" s="86"/>
      <c r="J131" s="86"/>
      <c r="K131" s="86"/>
      <c r="O131" t="s">
        <v>11</v>
      </c>
      <c r="P131" t="s">
        <v>14</v>
      </c>
      <c r="Q131" t="s">
        <v>49</v>
      </c>
    </row>
    <row r="132" ht="16.5" hidden="1" customHeight="1">
      <c r="A132" s="85">
        <v>43802.0</v>
      </c>
      <c r="B132" s="86" t="s">
        <v>393</v>
      </c>
      <c r="C132" s="85" t="s">
        <v>388</v>
      </c>
      <c r="D132" s="87" t="s">
        <v>13</v>
      </c>
      <c r="E132" s="88" t="s">
        <v>15</v>
      </c>
      <c r="F132" s="86" t="s">
        <v>15</v>
      </c>
      <c r="G132" s="86"/>
      <c r="H132" s="86"/>
      <c r="I132" s="86"/>
      <c r="J132" s="86"/>
      <c r="K132" s="86"/>
      <c r="Q132" t="s">
        <v>15</v>
      </c>
    </row>
    <row r="133" ht="16.5" hidden="1" customHeight="1">
      <c r="A133" s="85">
        <v>43802.0</v>
      </c>
      <c r="B133" s="86" t="s">
        <v>393</v>
      </c>
      <c r="C133" s="85" t="s">
        <v>388</v>
      </c>
      <c r="D133" s="87" t="s">
        <v>16</v>
      </c>
      <c r="E133" s="88" t="s">
        <v>15</v>
      </c>
      <c r="F133" s="86" t="s">
        <v>15</v>
      </c>
      <c r="G133" s="86"/>
      <c r="H133" s="86"/>
      <c r="I133" s="86"/>
      <c r="J133" s="86"/>
      <c r="K133" s="86"/>
      <c r="Q133" t="s">
        <v>15</v>
      </c>
    </row>
    <row r="134" ht="16.5" hidden="1" customHeight="1">
      <c r="A134" s="85">
        <v>43803.0</v>
      </c>
      <c r="B134" s="86" t="s">
        <v>394</v>
      </c>
      <c r="C134" s="85" t="s">
        <v>388</v>
      </c>
      <c r="D134" s="87" t="s">
        <v>3</v>
      </c>
      <c r="E134" s="88" t="s">
        <v>1</v>
      </c>
      <c r="F134" s="86" t="s">
        <v>14</v>
      </c>
      <c r="G134" s="89" t="s">
        <v>1</v>
      </c>
      <c r="H134" s="86"/>
      <c r="I134" s="86"/>
      <c r="J134" s="86"/>
      <c r="K134" s="86"/>
      <c r="P134" t="s">
        <v>1</v>
      </c>
      <c r="Q134" t="s">
        <v>14</v>
      </c>
    </row>
    <row r="135" ht="16.5" hidden="1" customHeight="1">
      <c r="A135" s="85">
        <v>43803.0</v>
      </c>
      <c r="B135" s="86" t="s">
        <v>394</v>
      </c>
      <c r="C135" s="85" t="s">
        <v>388</v>
      </c>
      <c r="D135" s="87" t="s">
        <v>8</v>
      </c>
      <c r="E135" s="88" t="s">
        <v>5</v>
      </c>
      <c r="F135" s="86" t="s">
        <v>5</v>
      </c>
      <c r="G135" s="86"/>
      <c r="H135" s="86"/>
      <c r="I135" s="86"/>
      <c r="J135" s="86"/>
      <c r="K135" s="86"/>
      <c r="Q135" t="s">
        <v>5</v>
      </c>
    </row>
    <row r="136" ht="16.5" hidden="1" customHeight="1">
      <c r="A136" s="85">
        <v>43803.0</v>
      </c>
      <c r="B136" s="86" t="s">
        <v>394</v>
      </c>
      <c r="C136" s="85" t="s">
        <v>388</v>
      </c>
      <c r="D136" s="87" t="s">
        <v>13</v>
      </c>
      <c r="E136" s="88" t="s">
        <v>10</v>
      </c>
      <c r="F136" s="86" t="s">
        <v>10</v>
      </c>
      <c r="G136" s="86"/>
      <c r="H136" s="86"/>
      <c r="I136" s="86"/>
      <c r="J136" s="86"/>
      <c r="K136" s="86"/>
      <c r="Q136" t="s">
        <v>10</v>
      </c>
    </row>
    <row r="137" ht="16.5" hidden="1" customHeight="1">
      <c r="A137" s="85">
        <v>43803.0</v>
      </c>
      <c r="B137" s="86" t="s">
        <v>394</v>
      </c>
      <c r="C137" s="85" t="s">
        <v>388</v>
      </c>
      <c r="D137" s="87" t="s">
        <v>16</v>
      </c>
      <c r="E137" s="88" t="s">
        <v>10</v>
      </c>
      <c r="F137" s="86" t="s">
        <v>10</v>
      </c>
      <c r="G137" s="86"/>
      <c r="H137" s="86"/>
      <c r="I137" s="86"/>
      <c r="J137" s="86"/>
      <c r="K137" s="86"/>
      <c r="Q137" t="s">
        <v>10</v>
      </c>
    </row>
    <row r="138" ht="16.5" hidden="1" customHeight="1">
      <c r="A138" s="85">
        <v>43804.0</v>
      </c>
      <c r="B138" s="86" t="s">
        <v>395</v>
      </c>
      <c r="C138" s="85" t="s">
        <v>388</v>
      </c>
      <c r="D138" s="87" t="s">
        <v>3</v>
      </c>
      <c r="E138" s="88" t="s">
        <v>11</v>
      </c>
      <c r="F138" s="86" t="s">
        <v>11</v>
      </c>
      <c r="G138" s="86"/>
      <c r="H138" s="86"/>
      <c r="I138" s="86"/>
      <c r="J138" s="86"/>
      <c r="K138" s="86"/>
      <c r="Q138" t="s">
        <v>11</v>
      </c>
    </row>
    <row r="139" ht="16.5" hidden="1" customHeight="1">
      <c r="A139" s="85">
        <v>43804.0</v>
      </c>
      <c r="B139" s="86" t="s">
        <v>395</v>
      </c>
      <c r="C139" s="85" t="s">
        <v>388</v>
      </c>
      <c r="D139" s="87" t="s">
        <v>8</v>
      </c>
      <c r="E139" s="88" t="s">
        <v>1</v>
      </c>
      <c r="F139" s="86" t="s">
        <v>1</v>
      </c>
      <c r="G139" s="86"/>
      <c r="H139" s="86"/>
      <c r="I139" s="86"/>
      <c r="J139" s="86"/>
      <c r="K139" s="86"/>
      <c r="Q139" t="s">
        <v>1</v>
      </c>
    </row>
    <row r="140" ht="16.5" hidden="1" customHeight="1">
      <c r="A140" s="85">
        <v>43804.0</v>
      </c>
      <c r="B140" s="86" t="s">
        <v>395</v>
      </c>
      <c r="C140" s="85" t="s">
        <v>388</v>
      </c>
      <c r="D140" s="87" t="s">
        <v>13</v>
      </c>
      <c r="E140" s="88" t="s">
        <v>15</v>
      </c>
      <c r="F140" s="86" t="s">
        <v>15</v>
      </c>
      <c r="G140" s="86"/>
      <c r="H140" s="86"/>
      <c r="I140" s="86"/>
      <c r="J140" s="86"/>
      <c r="K140" s="86"/>
      <c r="Q140" t="s">
        <v>15</v>
      </c>
    </row>
    <row r="141" ht="16.5" hidden="1" customHeight="1">
      <c r="A141" s="85">
        <v>43804.0</v>
      </c>
      <c r="B141" s="86" t="s">
        <v>395</v>
      </c>
      <c r="C141" s="85" t="s">
        <v>388</v>
      </c>
      <c r="D141" s="87" t="s">
        <v>16</v>
      </c>
      <c r="E141" s="88" t="s">
        <v>15</v>
      </c>
      <c r="F141" s="86" t="s">
        <v>15</v>
      </c>
      <c r="G141" s="86"/>
      <c r="H141" s="86"/>
      <c r="I141" s="86"/>
      <c r="J141" s="86"/>
      <c r="K141" s="86"/>
      <c r="Q141" t="s">
        <v>15</v>
      </c>
    </row>
    <row r="142" ht="16.5" hidden="1" customHeight="1">
      <c r="A142" s="85">
        <v>43805.0</v>
      </c>
      <c r="B142" s="86" t="s">
        <v>387</v>
      </c>
      <c r="C142" s="85" t="s">
        <v>388</v>
      </c>
      <c r="D142" s="87" t="s">
        <v>3</v>
      </c>
      <c r="E142" s="88" t="s">
        <v>9</v>
      </c>
      <c r="F142" s="86" t="s">
        <v>4</v>
      </c>
      <c r="G142" s="89" t="s">
        <v>9</v>
      </c>
      <c r="H142" s="89"/>
      <c r="I142" s="86"/>
      <c r="J142" s="86"/>
      <c r="K142" s="86"/>
      <c r="P142" t="s">
        <v>9</v>
      </c>
      <c r="Q142" t="s">
        <v>4</v>
      </c>
    </row>
    <row r="143" ht="16.5" hidden="1" customHeight="1">
      <c r="A143" s="85">
        <v>43805.0</v>
      </c>
      <c r="B143" s="86" t="s">
        <v>387</v>
      </c>
      <c r="C143" s="85" t="s">
        <v>388</v>
      </c>
      <c r="D143" s="87" t="s">
        <v>8</v>
      </c>
      <c r="E143" s="88" t="s">
        <v>6</v>
      </c>
      <c r="F143" s="86" t="s">
        <v>9</v>
      </c>
      <c r="G143" s="89" t="s">
        <v>6</v>
      </c>
      <c r="H143" s="86"/>
      <c r="I143" s="86"/>
      <c r="J143" s="86"/>
      <c r="K143" s="86"/>
      <c r="P143" t="s">
        <v>6</v>
      </c>
      <c r="Q143" t="s">
        <v>9</v>
      </c>
    </row>
    <row r="144" ht="16.5" hidden="1" customHeight="1">
      <c r="A144" s="85">
        <v>43805.0</v>
      </c>
      <c r="B144" s="86" t="s">
        <v>387</v>
      </c>
      <c r="C144" s="85" t="s">
        <v>388</v>
      </c>
      <c r="D144" s="87" t="s">
        <v>13</v>
      </c>
      <c r="E144" s="88" t="s">
        <v>11</v>
      </c>
      <c r="F144" s="86" t="s">
        <v>14</v>
      </c>
      <c r="G144" s="89" t="s">
        <v>11</v>
      </c>
      <c r="H144" s="86"/>
      <c r="I144" s="86"/>
      <c r="J144" s="86"/>
      <c r="K144" s="86"/>
      <c r="P144" t="s">
        <v>11</v>
      </c>
      <c r="Q144" t="s">
        <v>14</v>
      </c>
    </row>
    <row r="145" ht="16.5" hidden="1" customHeight="1">
      <c r="A145" s="85">
        <v>43805.0</v>
      </c>
      <c r="B145" s="86" t="s">
        <v>387</v>
      </c>
      <c r="C145" s="85" t="s">
        <v>388</v>
      </c>
      <c r="D145" s="87" t="s">
        <v>16</v>
      </c>
      <c r="E145" s="88" t="s">
        <v>1</v>
      </c>
      <c r="F145" s="86" t="s">
        <v>14</v>
      </c>
      <c r="G145" s="89" t="s">
        <v>1</v>
      </c>
      <c r="H145" s="86"/>
      <c r="I145" s="86"/>
      <c r="J145" s="86"/>
      <c r="K145" s="86"/>
      <c r="P145" t="s">
        <v>1</v>
      </c>
      <c r="Q145" t="s">
        <v>14</v>
      </c>
    </row>
    <row r="146" ht="16.5" hidden="1" customHeight="1">
      <c r="A146" s="85">
        <v>43806.0</v>
      </c>
      <c r="B146" s="86" t="s">
        <v>389</v>
      </c>
      <c r="C146" s="85" t="s">
        <v>390</v>
      </c>
      <c r="D146" s="87" t="s">
        <v>3</v>
      </c>
      <c r="E146" s="86" t="s">
        <v>389</v>
      </c>
      <c r="F146" s="86" t="s">
        <v>389</v>
      </c>
      <c r="G146" s="86"/>
      <c r="H146" s="86"/>
      <c r="I146" s="86"/>
      <c r="J146" s="86"/>
      <c r="K146" s="86"/>
      <c r="Q146" t="s">
        <v>389</v>
      </c>
    </row>
    <row r="147" ht="16.5" hidden="1" customHeight="1">
      <c r="A147" s="85">
        <v>43806.0</v>
      </c>
      <c r="B147" s="86" t="s">
        <v>389</v>
      </c>
      <c r="C147" s="85" t="s">
        <v>390</v>
      </c>
      <c r="D147" s="87" t="s">
        <v>8</v>
      </c>
      <c r="E147" s="91" t="s">
        <v>389</v>
      </c>
      <c r="F147" s="91" t="s">
        <v>389</v>
      </c>
      <c r="G147" s="86"/>
      <c r="H147" s="86"/>
      <c r="I147" s="86"/>
      <c r="J147" s="86"/>
      <c r="K147" s="86"/>
      <c r="Q147" s="92" t="s">
        <v>389</v>
      </c>
    </row>
    <row r="148" ht="16.5" hidden="1" customHeight="1">
      <c r="A148" s="85">
        <v>43806.0</v>
      </c>
      <c r="B148" s="86" t="s">
        <v>389</v>
      </c>
      <c r="C148" s="85" t="s">
        <v>390</v>
      </c>
      <c r="D148" s="87" t="s">
        <v>13</v>
      </c>
      <c r="E148" s="91" t="s">
        <v>389</v>
      </c>
      <c r="F148" s="91" t="s">
        <v>389</v>
      </c>
      <c r="G148" s="86"/>
      <c r="H148" s="86"/>
      <c r="I148" s="86"/>
      <c r="J148" s="86"/>
      <c r="K148" s="86"/>
      <c r="Q148" s="92" t="s">
        <v>389</v>
      </c>
    </row>
    <row r="149" ht="16.5" hidden="1" customHeight="1">
      <c r="A149" s="85">
        <v>43806.0</v>
      </c>
      <c r="B149" s="86" t="s">
        <v>389</v>
      </c>
      <c r="C149" s="85" t="s">
        <v>390</v>
      </c>
      <c r="D149" s="87" t="s">
        <v>16</v>
      </c>
      <c r="E149" s="91" t="s">
        <v>389</v>
      </c>
      <c r="F149" s="91" t="s">
        <v>389</v>
      </c>
      <c r="G149" s="86"/>
      <c r="H149" s="86"/>
      <c r="I149" s="86"/>
      <c r="J149" s="86"/>
      <c r="K149" s="86"/>
      <c r="Q149" s="92" t="s">
        <v>389</v>
      </c>
    </row>
    <row r="150" ht="16.5" hidden="1" customHeight="1">
      <c r="A150" s="85">
        <v>43807.0</v>
      </c>
      <c r="B150" s="86" t="s">
        <v>391</v>
      </c>
      <c r="C150" s="85" t="s">
        <v>390</v>
      </c>
      <c r="D150" s="87" t="s">
        <v>3</v>
      </c>
      <c r="E150" s="86" t="s">
        <v>391</v>
      </c>
      <c r="F150" s="86" t="s">
        <v>391</v>
      </c>
      <c r="G150" s="86"/>
      <c r="H150" s="86"/>
      <c r="I150" s="86"/>
      <c r="J150" s="86"/>
      <c r="K150" s="86"/>
      <c r="Q150" t="s">
        <v>391</v>
      </c>
    </row>
    <row r="151" ht="16.5" hidden="1" customHeight="1">
      <c r="A151" s="85">
        <v>43807.0</v>
      </c>
      <c r="B151" s="86" t="s">
        <v>391</v>
      </c>
      <c r="C151" s="85" t="s">
        <v>390</v>
      </c>
      <c r="D151" s="87" t="s">
        <v>8</v>
      </c>
      <c r="E151" s="91" t="s">
        <v>391</v>
      </c>
      <c r="F151" s="91" t="s">
        <v>391</v>
      </c>
      <c r="G151" s="86"/>
      <c r="H151" s="86"/>
      <c r="I151" s="86"/>
      <c r="J151" s="86"/>
      <c r="K151" s="86"/>
      <c r="Q151" s="92" t="s">
        <v>391</v>
      </c>
    </row>
    <row r="152" ht="16.5" hidden="1" customHeight="1">
      <c r="A152" s="85">
        <v>43807.0</v>
      </c>
      <c r="B152" s="86" t="s">
        <v>391</v>
      </c>
      <c r="C152" s="85" t="s">
        <v>390</v>
      </c>
      <c r="D152" s="87" t="s">
        <v>13</v>
      </c>
      <c r="E152" s="91" t="s">
        <v>391</v>
      </c>
      <c r="F152" s="91" t="s">
        <v>391</v>
      </c>
      <c r="G152" s="86"/>
      <c r="H152" s="86"/>
      <c r="I152" s="86"/>
      <c r="J152" s="86"/>
      <c r="K152" s="86"/>
      <c r="Q152" s="92" t="s">
        <v>391</v>
      </c>
    </row>
    <row r="153" ht="16.5" hidden="1" customHeight="1">
      <c r="A153" s="85">
        <v>43807.0</v>
      </c>
      <c r="B153" s="86" t="s">
        <v>391</v>
      </c>
      <c r="C153" s="85" t="s">
        <v>390</v>
      </c>
      <c r="D153" s="87" t="s">
        <v>16</v>
      </c>
      <c r="E153" s="91" t="s">
        <v>391</v>
      </c>
      <c r="F153" s="91" t="s">
        <v>391</v>
      </c>
      <c r="G153" s="86"/>
      <c r="H153" s="86"/>
      <c r="I153" s="86"/>
      <c r="J153" s="86"/>
      <c r="K153" s="86"/>
      <c r="Q153" s="92" t="s">
        <v>391</v>
      </c>
    </row>
    <row r="154" ht="16.5" hidden="1" customHeight="1">
      <c r="A154" s="85">
        <v>43808.0</v>
      </c>
      <c r="B154" s="86" t="s">
        <v>392</v>
      </c>
      <c r="C154" s="85" t="s">
        <v>388</v>
      </c>
      <c r="D154" s="87" t="s">
        <v>3</v>
      </c>
      <c r="E154" s="88" t="s">
        <v>5</v>
      </c>
      <c r="F154" s="86" t="s">
        <v>5</v>
      </c>
      <c r="G154" s="86"/>
      <c r="H154" s="86"/>
      <c r="I154" s="86"/>
      <c r="J154" s="86"/>
      <c r="K154" s="86"/>
      <c r="Q154" t="s">
        <v>5</v>
      </c>
    </row>
    <row r="155" ht="16.5" hidden="1" customHeight="1">
      <c r="A155" s="85">
        <v>43808.0</v>
      </c>
      <c r="B155" s="86" t="s">
        <v>392</v>
      </c>
      <c r="C155" s="85" t="s">
        <v>388</v>
      </c>
      <c r="D155" s="87" t="s">
        <v>8</v>
      </c>
      <c r="E155" s="88" t="s">
        <v>14</v>
      </c>
      <c r="F155" s="86" t="s">
        <v>6</v>
      </c>
      <c r="G155" s="89" t="s">
        <v>9</v>
      </c>
      <c r="H155" s="89" t="s">
        <v>14</v>
      </c>
      <c r="I155" s="86"/>
      <c r="J155" s="86"/>
      <c r="K155" s="86"/>
      <c r="O155" t="s">
        <v>14</v>
      </c>
      <c r="P155" t="s">
        <v>9</v>
      </c>
      <c r="Q155" t="s">
        <v>6</v>
      </c>
    </row>
    <row r="156" ht="16.5" hidden="1" customHeight="1">
      <c r="A156" s="85">
        <v>43808.0</v>
      </c>
      <c r="B156" s="86" t="s">
        <v>392</v>
      </c>
      <c r="C156" s="85" t="s">
        <v>388</v>
      </c>
      <c r="D156" s="87" t="s">
        <v>13</v>
      </c>
      <c r="E156" s="88" t="s">
        <v>15</v>
      </c>
      <c r="F156" s="86" t="s">
        <v>15</v>
      </c>
      <c r="G156" s="86"/>
      <c r="H156" s="86"/>
      <c r="I156" s="86"/>
      <c r="J156" s="86"/>
      <c r="K156" s="86"/>
      <c r="Q156" t="s">
        <v>15</v>
      </c>
    </row>
    <row r="157" ht="16.5" hidden="1" customHeight="1">
      <c r="A157" s="85">
        <v>43808.0</v>
      </c>
      <c r="B157" s="86" t="s">
        <v>392</v>
      </c>
      <c r="C157" s="85" t="s">
        <v>388</v>
      </c>
      <c r="D157" s="87" t="s">
        <v>16</v>
      </c>
      <c r="E157" s="88" t="s">
        <v>15</v>
      </c>
      <c r="F157" s="86" t="s">
        <v>15</v>
      </c>
      <c r="G157" s="86"/>
      <c r="H157" s="86"/>
      <c r="I157" s="86"/>
      <c r="J157" s="86"/>
      <c r="K157" s="86"/>
      <c r="Q157" t="s">
        <v>15</v>
      </c>
    </row>
    <row r="158" ht="16.5" hidden="1" customHeight="1">
      <c r="A158" s="85">
        <v>43809.0</v>
      </c>
      <c r="B158" s="86" t="s">
        <v>393</v>
      </c>
      <c r="C158" s="85" t="s">
        <v>388</v>
      </c>
      <c r="D158" s="87" t="s">
        <v>3</v>
      </c>
      <c r="E158" s="88" t="s">
        <v>1</v>
      </c>
      <c r="F158" s="86" t="s">
        <v>1</v>
      </c>
      <c r="G158" s="86"/>
      <c r="H158" s="86"/>
      <c r="I158" s="86"/>
      <c r="J158" s="86"/>
      <c r="K158" s="86"/>
      <c r="Q158" t="s">
        <v>1</v>
      </c>
    </row>
    <row r="159" ht="16.5" hidden="1" customHeight="1">
      <c r="A159" s="85">
        <v>43809.0</v>
      </c>
      <c r="B159" s="86" t="s">
        <v>393</v>
      </c>
      <c r="C159" s="85" t="s">
        <v>388</v>
      </c>
      <c r="D159" s="87" t="s">
        <v>8</v>
      </c>
      <c r="E159" s="88" t="s">
        <v>9</v>
      </c>
      <c r="F159" s="86" t="s">
        <v>10</v>
      </c>
      <c r="G159" s="89" t="s">
        <v>9</v>
      </c>
      <c r="H159" s="89"/>
      <c r="I159" s="86"/>
      <c r="J159" s="86"/>
      <c r="K159" s="86"/>
      <c r="P159" t="s">
        <v>9</v>
      </c>
      <c r="Q159" t="s">
        <v>10</v>
      </c>
    </row>
    <row r="160" ht="16.5" hidden="1" customHeight="1">
      <c r="A160" s="85">
        <v>43809.0</v>
      </c>
      <c r="B160" s="86" t="s">
        <v>393</v>
      </c>
      <c r="C160" s="85" t="s">
        <v>388</v>
      </c>
      <c r="D160" s="87" t="s">
        <v>13</v>
      </c>
      <c r="E160" s="88" t="s">
        <v>14</v>
      </c>
      <c r="F160" s="86" t="s">
        <v>11</v>
      </c>
      <c r="G160" s="89" t="s">
        <v>14</v>
      </c>
      <c r="H160" s="86"/>
      <c r="I160" s="86"/>
      <c r="J160" s="86"/>
      <c r="K160" s="86"/>
      <c r="P160" t="s">
        <v>14</v>
      </c>
      <c r="Q160" t="s">
        <v>11</v>
      </c>
    </row>
    <row r="161" ht="16.5" hidden="1" customHeight="1">
      <c r="A161" s="85">
        <v>43809.0</v>
      </c>
      <c r="B161" s="86" t="s">
        <v>393</v>
      </c>
      <c r="C161" s="85" t="s">
        <v>388</v>
      </c>
      <c r="D161" s="87" t="s">
        <v>16</v>
      </c>
      <c r="E161" s="88" t="s">
        <v>11</v>
      </c>
      <c r="F161" s="86" t="s">
        <v>11</v>
      </c>
      <c r="G161" s="86"/>
      <c r="H161" s="86"/>
      <c r="I161" s="86"/>
      <c r="J161" s="86"/>
      <c r="K161" s="86"/>
      <c r="Q161" t="s">
        <v>11</v>
      </c>
    </row>
    <row r="162" ht="16.5" hidden="1" customHeight="1">
      <c r="A162" s="85">
        <v>43810.0</v>
      </c>
      <c r="B162" s="86" t="s">
        <v>394</v>
      </c>
      <c r="C162" s="85" t="s">
        <v>388</v>
      </c>
      <c r="D162" s="87" t="s">
        <v>3</v>
      </c>
      <c r="E162" s="88" t="s">
        <v>9</v>
      </c>
      <c r="F162" s="86" t="s">
        <v>9</v>
      </c>
      <c r="G162" s="86"/>
      <c r="H162" s="86"/>
      <c r="I162" s="86"/>
      <c r="J162" s="86"/>
      <c r="K162" s="86"/>
      <c r="Q162" t="s">
        <v>9</v>
      </c>
    </row>
    <row r="163" ht="16.5" hidden="1" customHeight="1">
      <c r="A163" s="85">
        <v>43810.0</v>
      </c>
      <c r="B163" s="86" t="s">
        <v>394</v>
      </c>
      <c r="C163" s="85" t="s">
        <v>388</v>
      </c>
      <c r="D163" s="87" t="s">
        <v>8</v>
      </c>
      <c r="E163" s="88" t="s">
        <v>14</v>
      </c>
      <c r="F163" s="86" t="s">
        <v>14</v>
      </c>
      <c r="G163" s="86"/>
      <c r="H163" s="86"/>
      <c r="I163" s="86"/>
      <c r="J163" s="86"/>
      <c r="K163" s="86"/>
      <c r="Q163" t="s">
        <v>14</v>
      </c>
    </row>
    <row r="164" ht="16.5" hidden="1" customHeight="1">
      <c r="A164" s="85">
        <v>43810.0</v>
      </c>
      <c r="B164" s="86" t="s">
        <v>394</v>
      </c>
      <c r="C164" s="85" t="s">
        <v>388</v>
      </c>
      <c r="D164" s="87" t="s">
        <v>13</v>
      </c>
      <c r="E164" s="88" t="s">
        <v>15</v>
      </c>
      <c r="F164" s="86" t="s">
        <v>15</v>
      </c>
      <c r="G164" s="86"/>
      <c r="H164" s="86"/>
      <c r="I164" s="86"/>
      <c r="J164" s="86"/>
      <c r="K164" s="86"/>
      <c r="Q164" t="s">
        <v>15</v>
      </c>
    </row>
    <row r="165" ht="16.5" hidden="1" customHeight="1">
      <c r="A165" s="85">
        <v>43810.0</v>
      </c>
      <c r="B165" s="86" t="s">
        <v>394</v>
      </c>
      <c r="C165" s="85" t="s">
        <v>388</v>
      </c>
      <c r="D165" s="87" t="s">
        <v>16</v>
      </c>
      <c r="E165" s="88" t="s">
        <v>15</v>
      </c>
      <c r="F165" s="86" t="s">
        <v>15</v>
      </c>
      <c r="G165" s="86"/>
      <c r="H165" s="86"/>
      <c r="I165" s="86"/>
      <c r="J165" s="86"/>
      <c r="K165" s="86"/>
      <c r="Q165" t="s">
        <v>15</v>
      </c>
    </row>
    <row r="166" ht="16.5" hidden="1" customHeight="1">
      <c r="A166" s="85">
        <v>43811.0</v>
      </c>
      <c r="B166" s="86" t="s">
        <v>395</v>
      </c>
      <c r="C166" s="85" t="s">
        <v>388</v>
      </c>
      <c r="D166" s="87" t="s">
        <v>3</v>
      </c>
      <c r="E166" s="88" t="s">
        <v>6</v>
      </c>
      <c r="F166" s="86" t="s">
        <v>6</v>
      </c>
      <c r="G166" s="86"/>
      <c r="H166" s="86"/>
      <c r="I166" s="86"/>
      <c r="J166" s="86"/>
      <c r="K166" s="86"/>
      <c r="Q166" t="s">
        <v>6</v>
      </c>
    </row>
    <row r="167" ht="16.5" hidden="1" customHeight="1">
      <c r="A167" s="85">
        <v>43811.0</v>
      </c>
      <c r="B167" s="86" t="s">
        <v>395</v>
      </c>
      <c r="C167" s="85" t="s">
        <v>388</v>
      </c>
      <c r="D167" s="87" t="s">
        <v>8</v>
      </c>
      <c r="E167" s="88" t="s">
        <v>11</v>
      </c>
      <c r="F167" s="86" t="s">
        <v>11</v>
      </c>
      <c r="G167" s="86"/>
      <c r="H167" s="86"/>
      <c r="I167" s="86"/>
      <c r="J167" s="86"/>
      <c r="K167" s="86"/>
      <c r="Q167" t="s">
        <v>11</v>
      </c>
    </row>
    <row r="168" ht="16.5" hidden="1" customHeight="1">
      <c r="A168" s="85">
        <v>43811.0</v>
      </c>
      <c r="B168" s="86" t="s">
        <v>395</v>
      </c>
      <c r="C168" s="85" t="s">
        <v>388</v>
      </c>
      <c r="D168" s="87" t="s">
        <v>13</v>
      </c>
      <c r="E168" s="88" t="s">
        <v>5</v>
      </c>
      <c r="F168" s="86" t="s">
        <v>4</v>
      </c>
      <c r="G168" s="89" t="s">
        <v>9</v>
      </c>
      <c r="H168" s="89" t="s">
        <v>5</v>
      </c>
      <c r="I168" s="86"/>
      <c r="J168" s="86"/>
      <c r="K168" s="86"/>
      <c r="O168" t="s">
        <v>5</v>
      </c>
      <c r="P168" t="s">
        <v>9</v>
      </c>
      <c r="Q168" t="s">
        <v>4</v>
      </c>
    </row>
    <row r="169" ht="16.5" hidden="1" customHeight="1">
      <c r="A169" s="85">
        <v>43811.0</v>
      </c>
      <c r="B169" s="86" t="s">
        <v>395</v>
      </c>
      <c r="C169" s="85" t="s">
        <v>388</v>
      </c>
      <c r="D169" s="87" t="s">
        <v>16</v>
      </c>
      <c r="E169" s="88" t="s">
        <v>5</v>
      </c>
      <c r="F169" s="86" t="s">
        <v>4</v>
      </c>
      <c r="G169" s="89" t="s">
        <v>9</v>
      </c>
      <c r="H169" s="89" t="s">
        <v>5</v>
      </c>
      <c r="I169" s="86"/>
      <c r="J169" s="86"/>
      <c r="K169" s="86"/>
      <c r="O169" t="s">
        <v>5</v>
      </c>
      <c r="P169" t="s">
        <v>9</v>
      </c>
      <c r="Q169" t="s">
        <v>4</v>
      </c>
    </row>
    <row r="170" ht="16.5" hidden="1" customHeight="1">
      <c r="A170" s="85">
        <v>43812.0</v>
      </c>
      <c r="B170" s="86" t="s">
        <v>387</v>
      </c>
      <c r="C170" s="85" t="s">
        <v>388</v>
      </c>
      <c r="D170" s="87" t="s">
        <v>3</v>
      </c>
      <c r="E170" s="88" t="s">
        <v>10</v>
      </c>
      <c r="F170" s="86" t="s">
        <v>10</v>
      </c>
      <c r="G170" s="86"/>
      <c r="H170" s="86"/>
      <c r="I170" s="86"/>
      <c r="J170" s="86"/>
      <c r="K170" s="86"/>
      <c r="Q170" t="s">
        <v>10</v>
      </c>
    </row>
    <row r="171" ht="16.5" hidden="1" customHeight="1">
      <c r="A171" s="85">
        <v>43812.0</v>
      </c>
      <c r="B171" s="86" t="s">
        <v>387</v>
      </c>
      <c r="C171" s="85" t="s">
        <v>388</v>
      </c>
      <c r="D171" s="87" t="s">
        <v>8</v>
      </c>
      <c r="E171" s="88" t="s">
        <v>11</v>
      </c>
      <c r="F171" s="86" t="s">
        <v>49</v>
      </c>
      <c r="G171" s="89" t="s">
        <v>11</v>
      </c>
      <c r="H171" s="86"/>
      <c r="I171" s="86"/>
      <c r="J171" s="86"/>
      <c r="K171" s="86"/>
      <c r="P171" t="s">
        <v>11</v>
      </c>
      <c r="Q171" t="s">
        <v>49</v>
      </c>
    </row>
    <row r="172" ht="16.5" hidden="1" customHeight="1">
      <c r="A172" s="85">
        <v>43812.0</v>
      </c>
      <c r="B172" s="86" t="s">
        <v>387</v>
      </c>
      <c r="C172" s="85" t="s">
        <v>388</v>
      </c>
      <c r="D172" s="87" t="s">
        <v>13</v>
      </c>
      <c r="E172" s="88" t="s">
        <v>15</v>
      </c>
      <c r="F172" s="86" t="s">
        <v>15</v>
      </c>
      <c r="G172" s="86"/>
      <c r="H172" s="86"/>
      <c r="I172" s="86"/>
      <c r="J172" s="86"/>
      <c r="K172" s="86"/>
      <c r="Q172" t="s">
        <v>15</v>
      </c>
    </row>
    <row r="173" ht="16.5" hidden="1" customHeight="1">
      <c r="A173" s="85">
        <v>43812.0</v>
      </c>
      <c r="B173" s="86" t="s">
        <v>387</v>
      </c>
      <c r="C173" s="85" t="s">
        <v>388</v>
      </c>
      <c r="D173" s="87" t="s">
        <v>16</v>
      </c>
      <c r="E173" s="88" t="s">
        <v>15</v>
      </c>
      <c r="F173" s="86" t="s">
        <v>15</v>
      </c>
      <c r="G173" s="86"/>
      <c r="H173" s="86"/>
      <c r="I173" s="86"/>
      <c r="J173" s="86"/>
      <c r="K173" s="86"/>
      <c r="Q173" t="s">
        <v>15</v>
      </c>
    </row>
    <row r="174" ht="16.5" hidden="1" customHeight="1">
      <c r="A174" s="85">
        <v>43813.0</v>
      </c>
      <c r="B174" s="86" t="s">
        <v>389</v>
      </c>
      <c r="C174" s="85" t="s">
        <v>390</v>
      </c>
      <c r="D174" s="87" t="s">
        <v>3</v>
      </c>
      <c r="E174" s="86" t="s">
        <v>389</v>
      </c>
      <c r="F174" s="86" t="s">
        <v>389</v>
      </c>
      <c r="G174" s="86"/>
      <c r="H174" s="86"/>
      <c r="I174" s="86"/>
      <c r="J174" s="86"/>
      <c r="K174" s="86"/>
      <c r="Q174" t="s">
        <v>389</v>
      </c>
    </row>
    <row r="175" ht="16.5" hidden="1" customHeight="1">
      <c r="A175" s="85">
        <v>43813.0</v>
      </c>
      <c r="B175" s="86" t="s">
        <v>389</v>
      </c>
      <c r="C175" s="85" t="s">
        <v>390</v>
      </c>
      <c r="D175" s="87" t="s">
        <v>8</v>
      </c>
      <c r="E175" s="91" t="s">
        <v>389</v>
      </c>
      <c r="F175" s="91" t="s">
        <v>389</v>
      </c>
      <c r="G175" s="86"/>
      <c r="H175" s="86"/>
      <c r="I175" s="86"/>
      <c r="J175" s="86"/>
      <c r="K175" s="86"/>
      <c r="Q175" s="92" t="s">
        <v>389</v>
      </c>
    </row>
    <row r="176" ht="16.5" hidden="1" customHeight="1">
      <c r="A176" s="85">
        <v>43813.0</v>
      </c>
      <c r="B176" s="86" t="s">
        <v>389</v>
      </c>
      <c r="C176" s="85" t="s">
        <v>390</v>
      </c>
      <c r="D176" s="87" t="s">
        <v>13</v>
      </c>
      <c r="E176" s="91" t="s">
        <v>389</v>
      </c>
      <c r="F176" s="91" t="s">
        <v>389</v>
      </c>
      <c r="G176" s="86"/>
      <c r="H176" s="86"/>
      <c r="I176" s="86"/>
      <c r="J176" s="86"/>
      <c r="K176" s="86"/>
      <c r="Q176" s="92" t="s">
        <v>389</v>
      </c>
    </row>
    <row r="177" ht="16.5" hidden="1" customHeight="1">
      <c r="A177" s="85">
        <v>43813.0</v>
      </c>
      <c r="B177" s="86" t="s">
        <v>389</v>
      </c>
      <c r="C177" s="85" t="s">
        <v>390</v>
      </c>
      <c r="D177" s="87" t="s">
        <v>16</v>
      </c>
      <c r="E177" s="91" t="s">
        <v>389</v>
      </c>
      <c r="F177" s="91" t="s">
        <v>389</v>
      </c>
      <c r="G177" s="86"/>
      <c r="H177" s="86"/>
      <c r="I177" s="86"/>
      <c r="J177" s="86"/>
      <c r="K177" s="86"/>
      <c r="Q177" s="92" t="s">
        <v>389</v>
      </c>
    </row>
    <row r="178" ht="16.5" hidden="1" customHeight="1">
      <c r="A178" s="85">
        <v>43814.0</v>
      </c>
      <c r="B178" s="86" t="s">
        <v>391</v>
      </c>
      <c r="C178" s="85" t="s">
        <v>390</v>
      </c>
      <c r="D178" s="87" t="s">
        <v>3</v>
      </c>
      <c r="E178" s="86" t="s">
        <v>391</v>
      </c>
      <c r="F178" s="86" t="s">
        <v>391</v>
      </c>
      <c r="G178" s="86"/>
      <c r="H178" s="86"/>
      <c r="I178" s="86"/>
      <c r="J178" s="86"/>
      <c r="K178" s="86"/>
      <c r="Q178" t="s">
        <v>391</v>
      </c>
    </row>
    <row r="179" ht="16.5" hidden="1" customHeight="1">
      <c r="A179" s="85">
        <v>43814.0</v>
      </c>
      <c r="B179" s="86" t="s">
        <v>391</v>
      </c>
      <c r="C179" s="85" t="s">
        <v>390</v>
      </c>
      <c r="D179" s="87" t="s">
        <v>8</v>
      </c>
      <c r="E179" s="91" t="s">
        <v>391</v>
      </c>
      <c r="F179" s="91" t="s">
        <v>391</v>
      </c>
      <c r="G179" s="86"/>
      <c r="H179" s="86"/>
      <c r="I179" s="86"/>
      <c r="J179" s="86"/>
      <c r="K179" s="86"/>
      <c r="Q179" s="92" t="s">
        <v>391</v>
      </c>
    </row>
    <row r="180" ht="16.5" hidden="1" customHeight="1">
      <c r="A180" s="85">
        <v>43814.0</v>
      </c>
      <c r="B180" s="86" t="s">
        <v>391</v>
      </c>
      <c r="C180" s="85" t="s">
        <v>390</v>
      </c>
      <c r="D180" s="87" t="s">
        <v>13</v>
      </c>
      <c r="E180" s="91" t="s">
        <v>391</v>
      </c>
      <c r="F180" s="91" t="s">
        <v>391</v>
      </c>
      <c r="G180" s="86"/>
      <c r="H180" s="86"/>
      <c r="I180" s="86"/>
      <c r="J180" s="86"/>
      <c r="K180" s="86"/>
      <c r="Q180" s="92" t="s">
        <v>391</v>
      </c>
    </row>
    <row r="181" ht="16.5" hidden="1" customHeight="1">
      <c r="A181" s="85">
        <v>43814.0</v>
      </c>
      <c r="B181" s="86" t="s">
        <v>391</v>
      </c>
      <c r="C181" s="85" t="s">
        <v>390</v>
      </c>
      <c r="D181" s="87" t="s">
        <v>16</v>
      </c>
      <c r="E181" s="91" t="s">
        <v>391</v>
      </c>
      <c r="F181" s="91" t="s">
        <v>391</v>
      </c>
      <c r="G181" s="86"/>
      <c r="H181" s="86"/>
      <c r="I181" s="86"/>
      <c r="J181" s="86"/>
      <c r="K181" s="86"/>
      <c r="Q181" s="92" t="s">
        <v>391</v>
      </c>
    </row>
    <row r="182" ht="16.5" hidden="1" customHeight="1">
      <c r="A182" s="85">
        <v>43815.0</v>
      </c>
      <c r="B182" s="86" t="s">
        <v>392</v>
      </c>
      <c r="C182" s="85" t="s">
        <v>388</v>
      </c>
      <c r="D182" s="87" t="s">
        <v>3</v>
      </c>
      <c r="E182" s="88" t="s">
        <v>14</v>
      </c>
      <c r="F182" s="86" t="s">
        <v>14</v>
      </c>
      <c r="G182" s="86"/>
      <c r="H182" s="86"/>
      <c r="I182" s="86"/>
      <c r="J182" s="86"/>
      <c r="K182" s="86"/>
      <c r="Q182" t="s">
        <v>14</v>
      </c>
    </row>
    <row r="183" ht="16.5" hidden="1" customHeight="1">
      <c r="A183" s="85">
        <v>43815.0</v>
      </c>
      <c r="B183" s="86" t="s">
        <v>392</v>
      </c>
      <c r="C183" s="85" t="s">
        <v>388</v>
      </c>
      <c r="D183" s="87" t="s">
        <v>8</v>
      </c>
      <c r="E183" s="88" t="s">
        <v>5</v>
      </c>
      <c r="F183" s="86" t="s">
        <v>5</v>
      </c>
      <c r="G183" s="86"/>
      <c r="H183" s="86"/>
      <c r="I183" s="86"/>
      <c r="J183" s="86"/>
      <c r="K183" s="86"/>
      <c r="Q183" t="s">
        <v>5</v>
      </c>
    </row>
    <row r="184" ht="16.5" hidden="1" customHeight="1">
      <c r="A184" s="85">
        <v>43815.0</v>
      </c>
      <c r="B184" s="86" t="s">
        <v>392</v>
      </c>
      <c r="C184" s="85" t="s">
        <v>388</v>
      </c>
      <c r="D184" s="87" t="s">
        <v>13</v>
      </c>
      <c r="E184" s="88" t="s">
        <v>10</v>
      </c>
      <c r="F184" s="86" t="s">
        <v>5</v>
      </c>
      <c r="G184" s="89" t="s">
        <v>9</v>
      </c>
      <c r="H184" s="89" t="s">
        <v>10</v>
      </c>
      <c r="I184" s="86"/>
      <c r="J184" s="86"/>
      <c r="K184" s="86"/>
      <c r="O184" t="s">
        <v>10</v>
      </c>
      <c r="P184" t="s">
        <v>9</v>
      </c>
      <c r="Q184" t="s">
        <v>5</v>
      </c>
    </row>
    <row r="185" ht="16.5" hidden="1" customHeight="1">
      <c r="A185" s="85">
        <v>43815.0</v>
      </c>
      <c r="B185" s="86" t="s">
        <v>392</v>
      </c>
      <c r="C185" s="85" t="s">
        <v>388</v>
      </c>
      <c r="D185" s="87" t="s">
        <v>16</v>
      </c>
      <c r="E185" s="88" t="s">
        <v>10</v>
      </c>
      <c r="F185" s="86" t="s">
        <v>5</v>
      </c>
      <c r="G185" s="89" t="s">
        <v>9</v>
      </c>
      <c r="H185" s="89" t="s">
        <v>10</v>
      </c>
      <c r="I185" s="86"/>
      <c r="J185" s="86"/>
      <c r="K185" s="86"/>
      <c r="O185" t="s">
        <v>10</v>
      </c>
      <c r="P185" t="s">
        <v>9</v>
      </c>
      <c r="Q185" t="s">
        <v>5</v>
      </c>
    </row>
    <row r="186" ht="16.5" hidden="1" customHeight="1">
      <c r="A186" s="85">
        <v>43816.0</v>
      </c>
      <c r="B186" s="86" t="s">
        <v>393</v>
      </c>
      <c r="C186" s="85" t="s">
        <v>388</v>
      </c>
      <c r="D186" s="87" t="s">
        <v>3</v>
      </c>
      <c r="E186" s="88" t="s">
        <v>11</v>
      </c>
      <c r="F186" s="86" t="s">
        <v>11</v>
      </c>
      <c r="G186" s="86"/>
      <c r="H186" s="86"/>
      <c r="I186" s="86"/>
      <c r="J186" s="86"/>
      <c r="K186" s="86"/>
      <c r="Q186" t="s">
        <v>11</v>
      </c>
    </row>
    <row r="187" ht="16.5" hidden="1" customHeight="1">
      <c r="A187" s="85">
        <v>43816.0</v>
      </c>
      <c r="B187" s="86" t="s">
        <v>393</v>
      </c>
      <c r="C187" s="85" t="s">
        <v>388</v>
      </c>
      <c r="D187" s="87" t="s">
        <v>8</v>
      </c>
      <c r="E187" s="88" t="s">
        <v>1</v>
      </c>
      <c r="F187" s="86" t="s">
        <v>1</v>
      </c>
      <c r="G187" s="89" t="s">
        <v>14</v>
      </c>
      <c r="H187" s="89" t="s">
        <v>1</v>
      </c>
      <c r="I187" s="86"/>
      <c r="J187" s="86"/>
      <c r="K187" s="86"/>
      <c r="O187" t="s">
        <v>1</v>
      </c>
      <c r="P187" t="s">
        <v>14</v>
      </c>
      <c r="Q187" t="s">
        <v>1</v>
      </c>
    </row>
    <row r="188" ht="16.5" hidden="1" customHeight="1">
      <c r="A188" s="85">
        <v>43816.0</v>
      </c>
      <c r="B188" s="86" t="s">
        <v>393</v>
      </c>
      <c r="C188" s="85" t="s">
        <v>388</v>
      </c>
      <c r="D188" s="87" t="s">
        <v>13</v>
      </c>
      <c r="E188" s="88" t="s">
        <v>9</v>
      </c>
      <c r="F188" s="86" t="s">
        <v>15</v>
      </c>
      <c r="G188" s="89" t="s">
        <v>9</v>
      </c>
      <c r="H188" s="86"/>
      <c r="I188" s="86"/>
      <c r="J188" s="86"/>
      <c r="K188" s="86"/>
      <c r="P188" t="s">
        <v>9</v>
      </c>
      <c r="Q188" t="s">
        <v>15</v>
      </c>
    </row>
    <row r="189" ht="16.5" hidden="1" customHeight="1">
      <c r="A189" s="85">
        <v>43816.0</v>
      </c>
      <c r="B189" s="86" t="s">
        <v>393</v>
      </c>
      <c r="C189" s="85" t="s">
        <v>388</v>
      </c>
      <c r="D189" s="87" t="s">
        <v>16</v>
      </c>
      <c r="E189" s="88" t="s">
        <v>9</v>
      </c>
      <c r="F189" s="86" t="s">
        <v>15</v>
      </c>
      <c r="G189" s="89" t="s">
        <v>9</v>
      </c>
      <c r="H189" s="86"/>
      <c r="I189" s="86"/>
      <c r="J189" s="86"/>
      <c r="K189" s="86"/>
      <c r="P189" t="s">
        <v>9</v>
      </c>
      <c r="Q189" t="s">
        <v>15</v>
      </c>
    </row>
    <row r="190" ht="16.5" hidden="1" customHeight="1">
      <c r="A190" s="85">
        <v>43817.0</v>
      </c>
      <c r="B190" s="86" t="s">
        <v>394</v>
      </c>
      <c r="C190" s="85" t="s">
        <v>388</v>
      </c>
      <c r="D190" s="87" t="s">
        <v>3</v>
      </c>
      <c r="E190" s="88" t="s">
        <v>6</v>
      </c>
      <c r="F190" s="86" t="s">
        <v>4</v>
      </c>
      <c r="G190" s="89" t="s">
        <v>6</v>
      </c>
      <c r="H190" s="86"/>
      <c r="I190" s="86"/>
      <c r="J190" s="86"/>
      <c r="K190" s="86"/>
      <c r="P190" t="s">
        <v>6</v>
      </c>
      <c r="Q190" t="s">
        <v>4</v>
      </c>
    </row>
    <row r="191" ht="16.5" hidden="1" customHeight="1">
      <c r="A191" s="85">
        <v>43817.0</v>
      </c>
      <c r="B191" s="86" t="s">
        <v>394</v>
      </c>
      <c r="C191" s="85" t="s">
        <v>388</v>
      </c>
      <c r="D191" s="87" t="s">
        <v>8</v>
      </c>
      <c r="E191" s="88" t="s">
        <v>9</v>
      </c>
      <c r="F191" s="86" t="s">
        <v>9</v>
      </c>
      <c r="G191" s="86"/>
      <c r="H191" s="86"/>
      <c r="I191" s="86"/>
      <c r="J191" s="86"/>
      <c r="K191" s="86"/>
      <c r="Q191" t="s">
        <v>9</v>
      </c>
    </row>
    <row r="192" ht="16.5" hidden="1" customHeight="1">
      <c r="A192" s="85">
        <v>43817.0</v>
      </c>
      <c r="B192" s="86" t="s">
        <v>394</v>
      </c>
      <c r="C192" s="85" t="s">
        <v>388</v>
      </c>
      <c r="D192" s="87" t="s">
        <v>13</v>
      </c>
      <c r="E192" s="88" t="s">
        <v>14</v>
      </c>
      <c r="F192" s="86" t="s">
        <v>1</v>
      </c>
      <c r="G192" s="89" t="s">
        <v>14</v>
      </c>
      <c r="H192" s="86"/>
      <c r="I192" s="86"/>
      <c r="J192" s="86"/>
      <c r="K192" s="86"/>
      <c r="P192" t="s">
        <v>14</v>
      </c>
      <c r="Q192" t="s">
        <v>1</v>
      </c>
    </row>
    <row r="193" ht="16.5" hidden="1" customHeight="1">
      <c r="A193" s="85">
        <v>43817.0</v>
      </c>
      <c r="B193" s="86" t="s">
        <v>394</v>
      </c>
      <c r="C193" s="85" t="s">
        <v>388</v>
      </c>
      <c r="D193" s="87" t="s">
        <v>16</v>
      </c>
      <c r="E193" s="88" t="s">
        <v>1</v>
      </c>
      <c r="F193" s="86" t="s">
        <v>1</v>
      </c>
      <c r="G193" s="86"/>
      <c r="H193" s="86"/>
      <c r="I193" s="86"/>
      <c r="J193" s="86"/>
      <c r="K193" s="86"/>
      <c r="Q193" t="s">
        <v>1</v>
      </c>
    </row>
    <row r="194" ht="16.5" hidden="1" customHeight="1">
      <c r="A194" s="85">
        <v>43818.0</v>
      </c>
      <c r="B194" s="86" t="s">
        <v>395</v>
      </c>
      <c r="C194" s="85" t="s">
        <v>388</v>
      </c>
      <c r="D194" s="87" t="s">
        <v>3</v>
      </c>
      <c r="E194" s="88" t="s">
        <v>5</v>
      </c>
      <c r="F194" s="86" t="s">
        <v>5</v>
      </c>
      <c r="G194" s="86"/>
      <c r="H194" s="86"/>
      <c r="I194" s="86"/>
      <c r="J194" s="86"/>
      <c r="K194" s="86"/>
      <c r="Q194" t="s">
        <v>5</v>
      </c>
    </row>
    <row r="195" ht="16.5" hidden="1" customHeight="1">
      <c r="A195" s="85">
        <v>43818.0</v>
      </c>
      <c r="B195" s="86" t="s">
        <v>395</v>
      </c>
      <c r="C195" s="85" t="s">
        <v>388</v>
      </c>
      <c r="D195" s="87" t="s">
        <v>8</v>
      </c>
      <c r="E195" s="88" t="s">
        <v>6</v>
      </c>
      <c r="F195" s="86" t="s">
        <v>6</v>
      </c>
      <c r="G195" s="89"/>
      <c r="H195" s="86"/>
      <c r="I195" s="86"/>
      <c r="J195" s="86"/>
      <c r="K195" s="86"/>
      <c r="Q195" t="s">
        <v>6</v>
      </c>
    </row>
    <row r="196" ht="16.5" hidden="1" customHeight="1">
      <c r="A196" s="85">
        <v>43818.0</v>
      </c>
      <c r="B196" s="86" t="s">
        <v>395</v>
      </c>
      <c r="C196" s="85" t="s">
        <v>388</v>
      </c>
      <c r="D196" s="87" t="s">
        <v>13</v>
      </c>
      <c r="E196" s="88" t="s">
        <v>15</v>
      </c>
      <c r="F196" s="86" t="s">
        <v>15</v>
      </c>
      <c r="G196" s="86"/>
      <c r="H196" s="86"/>
      <c r="I196" s="86"/>
      <c r="J196" s="86"/>
      <c r="K196" s="86"/>
      <c r="Q196" t="s">
        <v>15</v>
      </c>
    </row>
    <row r="197" ht="16.5" hidden="1" customHeight="1">
      <c r="A197" s="85">
        <v>43818.0</v>
      </c>
      <c r="B197" s="86" t="s">
        <v>395</v>
      </c>
      <c r="C197" s="85" t="s">
        <v>388</v>
      </c>
      <c r="D197" s="87" t="s">
        <v>16</v>
      </c>
      <c r="E197" s="88" t="s">
        <v>15</v>
      </c>
      <c r="F197" s="86" t="s">
        <v>15</v>
      </c>
      <c r="G197" s="86"/>
      <c r="H197" s="86"/>
      <c r="I197" s="86"/>
      <c r="J197" s="86"/>
      <c r="K197" s="86"/>
      <c r="Q197" t="s">
        <v>15</v>
      </c>
    </row>
    <row r="198" ht="16.5" hidden="1" customHeight="1">
      <c r="A198" s="85">
        <v>43819.0</v>
      </c>
      <c r="B198" s="86" t="s">
        <v>387</v>
      </c>
      <c r="C198" s="85" t="s">
        <v>388</v>
      </c>
      <c r="D198" s="87" t="s">
        <v>3</v>
      </c>
      <c r="E198" s="88" t="s">
        <v>1</v>
      </c>
      <c r="F198" s="86" t="s">
        <v>1</v>
      </c>
      <c r="G198" s="86"/>
      <c r="H198" s="86"/>
      <c r="I198" s="86"/>
      <c r="J198" s="86"/>
      <c r="K198" s="86"/>
      <c r="Q198" t="s">
        <v>1</v>
      </c>
    </row>
    <row r="199" ht="16.5" hidden="1" customHeight="1">
      <c r="A199" s="85">
        <v>43819.0</v>
      </c>
      <c r="B199" s="86" t="s">
        <v>387</v>
      </c>
      <c r="C199" s="85" t="s">
        <v>388</v>
      </c>
      <c r="D199" s="87" t="s">
        <v>8</v>
      </c>
      <c r="E199" s="88" t="s">
        <v>10</v>
      </c>
      <c r="F199" s="86" t="s">
        <v>10</v>
      </c>
      <c r="G199" s="86"/>
      <c r="H199" s="86"/>
      <c r="I199" s="86"/>
      <c r="J199" s="86"/>
      <c r="K199" s="86"/>
      <c r="Q199" t="s">
        <v>10</v>
      </c>
    </row>
    <row r="200" ht="16.5" hidden="1" customHeight="1">
      <c r="A200" s="85">
        <v>43819.0</v>
      </c>
      <c r="B200" s="86" t="s">
        <v>387</v>
      </c>
      <c r="C200" s="85" t="s">
        <v>388</v>
      </c>
      <c r="D200" s="87" t="s">
        <v>13</v>
      </c>
      <c r="E200" s="88" t="s">
        <v>34</v>
      </c>
      <c r="F200" s="86" t="s">
        <v>9</v>
      </c>
      <c r="G200" s="89" t="s">
        <v>34</v>
      </c>
      <c r="H200" s="86"/>
      <c r="I200" s="86"/>
      <c r="J200" s="86"/>
      <c r="K200" s="86"/>
      <c r="P200" t="s">
        <v>34</v>
      </c>
      <c r="Q200" t="s">
        <v>9</v>
      </c>
    </row>
    <row r="201" ht="16.5" hidden="1" customHeight="1">
      <c r="A201" s="85">
        <v>43819.0</v>
      </c>
      <c r="B201" s="86" t="s">
        <v>387</v>
      </c>
      <c r="C201" s="85" t="s">
        <v>388</v>
      </c>
      <c r="D201" s="87" t="s">
        <v>16</v>
      </c>
      <c r="E201" s="88" t="s">
        <v>34</v>
      </c>
      <c r="F201" s="86" t="s">
        <v>9</v>
      </c>
      <c r="G201" s="89" t="s">
        <v>34</v>
      </c>
      <c r="H201" s="86"/>
      <c r="I201" s="86"/>
      <c r="J201" s="86"/>
      <c r="K201" s="86"/>
      <c r="P201" t="s">
        <v>34</v>
      </c>
      <c r="Q201" t="s">
        <v>9</v>
      </c>
    </row>
    <row r="202" ht="16.5" hidden="1" customHeight="1">
      <c r="A202" s="85">
        <v>43820.0</v>
      </c>
      <c r="B202" s="86" t="s">
        <v>389</v>
      </c>
      <c r="C202" s="85" t="s">
        <v>390</v>
      </c>
      <c r="D202" s="87" t="s">
        <v>3</v>
      </c>
      <c r="E202" s="86" t="s">
        <v>389</v>
      </c>
      <c r="F202" s="86" t="s">
        <v>389</v>
      </c>
      <c r="G202" s="86"/>
      <c r="H202" s="86"/>
      <c r="I202" s="86"/>
      <c r="J202" s="86"/>
      <c r="K202" s="86"/>
      <c r="Q202" t="s">
        <v>389</v>
      </c>
    </row>
    <row r="203" ht="16.5" hidden="1" customHeight="1">
      <c r="A203" s="85">
        <v>43820.0</v>
      </c>
      <c r="B203" s="86" t="s">
        <v>389</v>
      </c>
      <c r="C203" s="85" t="s">
        <v>390</v>
      </c>
      <c r="D203" s="87" t="s">
        <v>8</v>
      </c>
      <c r="E203" s="91" t="s">
        <v>389</v>
      </c>
      <c r="F203" s="91" t="s">
        <v>389</v>
      </c>
      <c r="G203" s="86"/>
      <c r="H203" s="86"/>
      <c r="I203" s="86"/>
      <c r="J203" s="86"/>
      <c r="K203" s="86"/>
      <c r="Q203" s="92" t="s">
        <v>389</v>
      </c>
    </row>
    <row r="204" ht="16.5" hidden="1" customHeight="1">
      <c r="A204" s="85">
        <v>43820.0</v>
      </c>
      <c r="B204" s="86" t="s">
        <v>389</v>
      </c>
      <c r="C204" s="85" t="s">
        <v>390</v>
      </c>
      <c r="D204" s="87" t="s">
        <v>13</v>
      </c>
      <c r="E204" s="91" t="s">
        <v>389</v>
      </c>
      <c r="F204" s="91" t="s">
        <v>389</v>
      </c>
      <c r="G204" s="86"/>
      <c r="H204" s="86"/>
      <c r="I204" s="86"/>
      <c r="J204" s="86"/>
      <c r="K204" s="86"/>
      <c r="Q204" s="92" t="s">
        <v>389</v>
      </c>
    </row>
    <row r="205" ht="16.5" hidden="1" customHeight="1">
      <c r="A205" s="85">
        <v>43820.0</v>
      </c>
      <c r="B205" s="86" t="s">
        <v>389</v>
      </c>
      <c r="C205" s="85" t="s">
        <v>390</v>
      </c>
      <c r="D205" s="87" t="s">
        <v>16</v>
      </c>
      <c r="E205" s="91" t="s">
        <v>389</v>
      </c>
      <c r="F205" s="91" t="s">
        <v>389</v>
      </c>
      <c r="G205" s="86"/>
      <c r="H205" s="86"/>
      <c r="I205" s="86"/>
      <c r="J205" s="86"/>
      <c r="K205" s="86"/>
      <c r="Q205" s="92" t="s">
        <v>389</v>
      </c>
    </row>
    <row r="206" ht="16.5" hidden="1" customHeight="1">
      <c r="A206" s="85">
        <v>43821.0</v>
      </c>
      <c r="B206" s="86" t="s">
        <v>391</v>
      </c>
      <c r="C206" s="85" t="s">
        <v>390</v>
      </c>
      <c r="D206" s="87" t="s">
        <v>3</v>
      </c>
      <c r="E206" s="86" t="s">
        <v>391</v>
      </c>
      <c r="F206" s="86" t="s">
        <v>391</v>
      </c>
      <c r="G206" s="86"/>
      <c r="H206" s="86"/>
      <c r="I206" s="86"/>
      <c r="J206" s="86"/>
      <c r="K206" s="86"/>
      <c r="Q206" t="s">
        <v>391</v>
      </c>
    </row>
    <row r="207" ht="16.5" hidden="1" customHeight="1">
      <c r="A207" s="85">
        <v>43821.0</v>
      </c>
      <c r="B207" s="86" t="s">
        <v>391</v>
      </c>
      <c r="C207" s="85" t="s">
        <v>390</v>
      </c>
      <c r="D207" s="87" t="s">
        <v>8</v>
      </c>
      <c r="E207" s="91" t="s">
        <v>391</v>
      </c>
      <c r="F207" s="91" t="s">
        <v>391</v>
      </c>
      <c r="G207" s="86"/>
      <c r="H207" s="86"/>
      <c r="I207" s="86"/>
      <c r="J207" s="86"/>
      <c r="K207" s="86"/>
      <c r="Q207" s="92" t="s">
        <v>391</v>
      </c>
    </row>
    <row r="208" ht="16.5" hidden="1" customHeight="1">
      <c r="A208" s="85">
        <v>43821.0</v>
      </c>
      <c r="B208" s="86" t="s">
        <v>391</v>
      </c>
      <c r="C208" s="85" t="s">
        <v>390</v>
      </c>
      <c r="D208" s="87" t="s">
        <v>13</v>
      </c>
      <c r="E208" s="91" t="s">
        <v>391</v>
      </c>
      <c r="F208" s="91" t="s">
        <v>391</v>
      </c>
      <c r="G208" s="86"/>
      <c r="H208" s="86"/>
      <c r="I208" s="86"/>
      <c r="J208" s="86"/>
      <c r="K208" s="86"/>
      <c r="Q208" s="92" t="s">
        <v>391</v>
      </c>
    </row>
    <row r="209" ht="16.5" hidden="1" customHeight="1">
      <c r="A209" s="85">
        <v>43821.0</v>
      </c>
      <c r="B209" s="86" t="s">
        <v>391</v>
      </c>
      <c r="C209" s="85" t="s">
        <v>390</v>
      </c>
      <c r="D209" s="87" t="s">
        <v>16</v>
      </c>
      <c r="E209" s="91" t="s">
        <v>391</v>
      </c>
      <c r="F209" s="91" t="s">
        <v>391</v>
      </c>
      <c r="G209" s="86"/>
      <c r="H209" s="86"/>
      <c r="I209" s="86"/>
      <c r="J209" s="86"/>
      <c r="K209" s="86"/>
      <c r="Q209" s="92" t="s">
        <v>391</v>
      </c>
    </row>
    <row r="210" ht="16.5" hidden="1" customHeight="1">
      <c r="A210" s="85">
        <v>43822.0</v>
      </c>
      <c r="B210" s="86" t="s">
        <v>392</v>
      </c>
      <c r="C210" s="85" t="s">
        <v>388</v>
      </c>
      <c r="D210" s="87" t="s">
        <v>3</v>
      </c>
      <c r="E210" s="88" t="s">
        <v>6</v>
      </c>
      <c r="F210" s="86" t="s">
        <v>9</v>
      </c>
      <c r="G210" s="89" t="s">
        <v>6</v>
      </c>
      <c r="H210" s="86"/>
      <c r="I210" s="86"/>
      <c r="J210" s="86"/>
      <c r="K210" s="86"/>
      <c r="P210" t="s">
        <v>6</v>
      </c>
      <c r="Q210" t="s">
        <v>9</v>
      </c>
    </row>
    <row r="211" ht="16.5" hidden="1" customHeight="1">
      <c r="A211" s="85">
        <v>43822.0</v>
      </c>
      <c r="B211" s="86" t="s">
        <v>392</v>
      </c>
      <c r="C211" s="85" t="s">
        <v>388</v>
      </c>
      <c r="D211" s="87" t="s">
        <v>8</v>
      </c>
      <c r="E211" s="88" t="s">
        <v>14</v>
      </c>
      <c r="F211" s="86" t="s">
        <v>14</v>
      </c>
      <c r="G211" s="86"/>
      <c r="H211" s="86"/>
      <c r="I211" s="86"/>
      <c r="J211" s="86"/>
      <c r="K211" s="86"/>
      <c r="Q211" t="s">
        <v>14</v>
      </c>
    </row>
    <row r="212" ht="16.5" hidden="1" customHeight="1">
      <c r="A212" s="85">
        <v>43822.0</v>
      </c>
      <c r="B212" s="86" t="s">
        <v>392</v>
      </c>
      <c r="C212" s="85" t="s">
        <v>388</v>
      </c>
      <c r="D212" s="87" t="s">
        <v>13</v>
      </c>
      <c r="E212" s="88" t="s">
        <v>15</v>
      </c>
      <c r="F212" s="86" t="s">
        <v>15</v>
      </c>
      <c r="G212" s="86"/>
      <c r="H212" s="86"/>
      <c r="I212" s="86"/>
      <c r="J212" s="86"/>
      <c r="K212" s="86"/>
      <c r="Q212" t="s">
        <v>15</v>
      </c>
    </row>
    <row r="213" ht="16.5" hidden="1" customHeight="1">
      <c r="A213" s="85">
        <v>43822.0</v>
      </c>
      <c r="B213" s="86" t="s">
        <v>392</v>
      </c>
      <c r="C213" s="85" t="s">
        <v>388</v>
      </c>
      <c r="D213" s="87" t="s">
        <v>16</v>
      </c>
      <c r="E213" s="88" t="s">
        <v>15</v>
      </c>
      <c r="F213" s="86" t="s">
        <v>15</v>
      </c>
      <c r="G213" s="86"/>
      <c r="H213" s="86"/>
      <c r="I213" s="86"/>
      <c r="J213" s="86"/>
      <c r="K213" s="86"/>
      <c r="Q213" t="s">
        <v>15</v>
      </c>
    </row>
    <row r="214" ht="16.5" hidden="1" customHeight="1">
      <c r="A214" s="85">
        <v>43823.0</v>
      </c>
      <c r="B214" s="86" t="s">
        <v>393</v>
      </c>
      <c r="C214" s="85" t="s">
        <v>388</v>
      </c>
      <c r="D214" s="87" t="s">
        <v>3</v>
      </c>
      <c r="E214" s="88" t="s">
        <v>9</v>
      </c>
      <c r="F214" s="86" t="s">
        <v>6</v>
      </c>
      <c r="G214" s="89" t="s">
        <v>9</v>
      </c>
      <c r="H214" s="86"/>
      <c r="I214" s="86"/>
      <c r="J214" s="86"/>
      <c r="K214" s="86"/>
      <c r="P214" t="s">
        <v>9</v>
      </c>
      <c r="Q214" t="s">
        <v>6</v>
      </c>
    </row>
    <row r="215" ht="16.5" hidden="1" customHeight="1">
      <c r="A215" s="85">
        <v>43823.0</v>
      </c>
      <c r="B215" s="86" t="s">
        <v>393</v>
      </c>
      <c r="C215" s="85" t="s">
        <v>388</v>
      </c>
      <c r="D215" s="87" t="s">
        <v>8</v>
      </c>
      <c r="E215" s="88" t="s">
        <v>11</v>
      </c>
      <c r="F215" s="86" t="s">
        <v>11</v>
      </c>
      <c r="G215" s="86"/>
      <c r="H215" s="86"/>
      <c r="I215" s="86"/>
      <c r="J215" s="86"/>
      <c r="K215" s="86"/>
      <c r="Q215" t="s">
        <v>11</v>
      </c>
    </row>
    <row r="216" ht="16.5" hidden="1" customHeight="1">
      <c r="A216" s="85">
        <v>43823.0</v>
      </c>
      <c r="B216" s="86" t="s">
        <v>393</v>
      </c>
      <c r="C216" s="85" t="s">
        <v>388</v>
      </c>
      <c r="D216" s="87" t="s">
        <v>13</v>
      </c>
      <c r="E216" s="88" t="s">
        <v>6</v>
      </c>
      <c r="F216" s="86" t="s">
        <v>6</v>
      </c>
      <c r="G216" s="86"/>
      <c r="H216" s="86"/>
      <c r="I216" s="86"/>
      <c r="J216" s="86"/>
      <c r="K216" s="86"/>
      <c r="Q216" t="s">
        <v>6</v>
      </c>
    </row>
    <row r="217" ht="16.5" hidden="1" customHeight="1">
      <c r="A217" s="85">
        <v>43823.0</v>
      </c>
      <c r="B217" s="86" t="s">
        <v>393</v>
      </c>
      <c r="C217" s="85" t="s">
        <v>388</v>
      </c>
      <c r="D217" s="87" t="s">
        <v>16</v>
      </c>
      <c r="E217" s="88" t="s">
        <v>6</v>
      </c>
      <c r="F217" s="86" t="s">
        <v>6</v>
      </c>
      <c r="G217" s="86"/>
      <c r="H217" s="86"/>
      <c r="I217" s="86"/>
      <c r="J217" s="86"/>
      <c r="K217" s="86"/>
      <c r="Q217" t="s">
        <v>6</v>
      </c>
    </row>
    <row r="218" ht="16.5" hidden="1" customHeight="1">
      <c r="A218" s="85">
        <v>43824.0</v>
      </c>
      <c r="B218" s="86" t="s">
        <v>394</v>
      </c>
      <c r="C218" s="85" t="s">
        <v>390</v>
      </c>
      <c r="D218" s="87" t="s">
        <v>3</v>
      </c>
      <c r="E218" s="86" t="s">
        <v>36</v>
      </c>
      <c r="F218" s="86" t="s">
        <v>36</v>
      </c>
      <c r="G218" s="86"/>
      <c r="H218" s="86"/>
      <c r="I218" s="86"/>
      <c r="J218" s="86"/>
      <c r="K218" s="86"/>
      <c r="Q218" t="s">
        <v>36</v>
      </c>
    </row>
    <row r="219" ht="16.5" hidden="1" customHeight="1">
      <c r="A219" s="85">
        <v>43824.0</v>
      </c>
      <c r="B219" s="86" t="s">
        <v>394</v>
      </c>
      <c r="C219" s="85" t="s">
        <v>390</v>
      </c>
      <c r="D219" s="87" t="s">
        <v>8</v>
      </c>
      <c r="E219" s="86" t="s">
        <v>36</v>
      </c>
      <c r="F219" s="86" t="s">
        <v>36</v>
      </c>
      <c r="G219" s="86"/>
      <c r="H219" s="86"/>
      <c r="I219" s="86"/>
      <c r="J219" s="86"/>
      <c r="K219" s="86"/>
      <c r="Q219" t="s">
        <v>36</v>
      </c>
    </row>
    <row r="220" ht="16.5" hidden="1" customHeight="1">
      <c r="A220" s="85">
        <v>43824.0</v>
      </c>
      <c r="B220" s="86" t="s">
        <v>394</v>
      </c>
      <c r="C220" s="85" t="s">
        <v>390</v>
      </c>
      <c r="D220" s="87" t="s">
        <v>13</v>
      </c>
      <c r="E220" s="86" t="s">
        <v>36</v>
      </c>
      <c r="F220" s="86" t="s">
        <v>36</v>
      </c>
      <c r="G220" s="86"/>
      <c r="H220" s="86"/>
      <c r="I220" s="86"/>
      <c r="J220" s="86"/>
      <c r="K220" s="86"/>
      <c r="Q220" t="s">
        <v>36</v>
      </c>
    </row>
    <row r="221" ht="16.5" hidden="1" customHeight="1">
      <c r="A221" s="85">
        <v>43824.0</v>
      </c>
      <c r="B221" s="86" t="s">
        <v>394</v>
      </c>
      <c r="C221" s="85" t="s">
        <v>390</v>
      </c>
      <c r="D221" s="87" t="s">
        <v>16</v>
      </c>
      <c r="E221" s="86" t="s">
        <v>36</v>
      </c>
      <c r="F221" s="86" t="s">
        <v>36</v>
      </c>
      <c r="G221" s="86"/>
      <c r="H221" s="86"/>
      <c r="I221" s="86"/>
      <c r="J221" s="86"/>
      <c r="K221" s="86"/>
      <c r="Q221" t="s">
        <v>36</v>
      </c>
    </row>
    <row r="222" ht="16.5" hidden="1" customHeight="1">
      <c r="A222" s="85">
        <v>43825.0</v>
      </c>
      <c r="B222" s="86" t="s">
        <v>395</v>
      </c>
      <c r="C222" s="85" t="s">
        <v>388</v>
      </c>
      <c r="D222" s="87" t="s">
        <v>3</v>
      </c>
      <c r="E222" s="88" t="s">
        <v>10</v>
      </c>
      <c r="F222" s="86" t="s">
        <v>10</v>
      </c>
      <c r="G222" s="86"/>
      <c r="H222" s="86"/>
      <c r="I222" s="86"/>
      <c r="J222" s="86"/>
      <c r="K222" s="86"/>
      <c r="Q222" t="s">
        <v>10</v>
      </c>
    </row>
    <row r="223" ht="16.5" hidden="1" customHeight="1">
      <c r="A223" s="85">
        <v>43825.0</v>
      </c>
      <c r="B223" s="86" t="s">
        <v>395</v>
      </c>
      <c r="C223" s="85" t="s">
        <v>388</v>
      </c>
      <c r="D223" s="87" t="s">
        <v>8</v>
      </c>
      <c r="E223" s="88" t="s">
        <v>9</v>
      </c>
      <c r="F223" s="86" t="s">
        <v>49</v>
      </c>
      <c r="G223" s="89" t="s">
        <v>5</v>
      </c>
      <c r="H223" s="89" t="s">
        <v>1</v>
      </c>
      <c r="I223" s="89" t="s">
        <v>14</v>
      </c>
      <c r="J223" s="89" t="s">
        <v>9</v>
      </c>
      <c r="K223" s="86"/>
      <c r="M223" t="s">
        <v>9</v>
      </c>
      <c r="N223" t="s">
        <v>14</v>
      </c>
      <c r="O223" t="s">
        <v>1</v>
      </c>
      <c r="P223" t="s">
        <v>5</v>
      </c>
      <c r="Q223" t="s">
        <v>49</v>
      </c>
    </row>
    <row r="224" ht="16.5" hidden="1" customHeight="1">
      <c r="A224" s="85">
        <v>43825.0</v>
      </c>
      <c r="B224" s="86" t="s">
        <v>395</v>
      </c>
      <c r="C224" s="85" t="s">
        <v>388</v>
      </c>
      <c r="D224" s="87" t="s">
        <v>13</v>
      </c>
      <c r="E224" s="88" t="s">
        <v>39</v>
      </c>
      <c r="F224" s="86" t="s">
        <v>10</v>
      </c>
      <c r="G224" s="86"/>
      <c r="H224" s="89" t="s">
        <v>9</v>
      </c>
      <c r="I224" s="89" t="s">
        <v>39</v>
      </c>
      <c r="J224" s="86"/>
      <c r="K224" s="86"/>
      <c r="N224" t="s">
        <v>39</v>
      </c>
      <c r="O224" t="s">
        <v>9</v>
      </c>
      <c r="Q224" t="s">
        <v>10</v>
      </c>
    </row>
    <row r="225" ht="16.5" hidden="1" customHeight="1">
      <c r="A225" s="85">
        <v>43825.0</v>
      </c>
      <c r="B225" s="86" t="s">
        <v>395</v>
      </c>
      <c r="C225" s="85" t="s">
        <v>388</v>
      </c>
      <c r="D225" s="87" t="s">
        <v>16</v>
      </c>
      <c r="E225" s="88" t="s">
        <v>39</v>
      </c>
      <c r="F225" s="86" t="s">
        <v>10</v>
      </c>
      <c r="G225" s="86"/>
      <c r="H225" s="89" t="s">
        <v>9</v>
      </c>
      <c r="I225" s="89" t="s">
        <v>39</v>
      </c>
      <c r="J225" s="86"/>
      <c r="K225" s="86"/>
      <c r="N225" t="s">
        <v>39</v>
      </c>
      <c r="O225" t="s">
        <v>9</v>
      </c>
      <c r="Q225" t="s">
        <v>10</v>
      </c>
    </row>
    <row r="226" ht="16.5" hidden="1" customHeight="1">
      <c r="A226" s="85">
        <v>43826.0</v>
      </c>
      <c r="B226" s="86" t="s">
        <v>387</v>
      </c>
      <c r="C226" s="85" t="s">
        <v>388</v>
      </c>
      <c r="D226" s="87" t="s">
        <v>3</v>
      </c>
      <c r="E226" s="88" t="s">
        <v>14</v>
      </c>
      <c r="F226" s="86" t="s">
        <v>14</v>
      </c>
      <c r="G226" s="86"/>
      <c r="H226" s="86"/>
      <c r="I226" s="86"/>
      <c r="J226" s="86"/>
      <c r="K226" s="86"/>
      <c r="Q226" t="s">
        <v>14</v>
      </c>
    </row>
    <row r="227" ht="16.5" hidden="1" customHeight="1">
      <c r="A227" s="85">
        <v>43826.0</v>
      </c>
      <c r="B227" s="86" t="s">
        <v>387</v>
      </c>
      <c r="C227" s="85" t="s">
        <v>388</v>
      </c>
      <c r="D227" s="87" t="s">
        <v>8</v>
      </c>
      <c r="E227" s="88" t="s">
        <v>5</v>
      </c>
      <c r="F227" s="86" t="s">
        <v>5</v>
      </c>
      <c r="G227" s="86"/>
      <c r="H227" s="86"/>
      <c r="I227" s="86"/>
      <c r="J227" s="86"/>
      <c r="K227" s="86"/>
      <c r="Q227" t="s">
        <v>5</v>
      </c>
    </row>
    <row r="228" ht="16.5" hidden="1" customHeight="1">
      <c r="A228" s="85">
        <v>43826.0</v>
      </c>
      <c r="B228" s="86" t="s">
        <v>387</v>
      </c>
      <c r="C228" s="85" t="s">
        <v>388</v>
      </c>
      <c r="D228" s="87" t="s">
        <v>13</v>
      </c>
      <c r="E228" s="88" t="s">
        <v>15</v>
      </c>
      <c r="F228" s="86" t="s">
        <v>15</v>
      </c>
      <c r="G228" s="86"/>
      <c r="H228" s="86"/>
      <c r="I228" s="86"/>
      <c r="J228" s="86"/>
      <c r="K228" s="86"/>
      <c r="Q228" t="s">
        <v>15</v>
      </c>
    </row>
    <row r="229" ht="16.5" hidden="1" customHeight="1">
      <c r="A229" s="85">
        <v>43826.0</v>
      </c>
      <c r="B229" s="86" t="s">
        <v>387</v>
      </c>
      <c r="C229" s="85" t="s">
        <v>388</v>
      </c>
      <c r="D229" s="87" t="s">
        <v>16</v>
      </c>
      <c r="E229" s="88" t="s">
        <v>15</v>
      </c>
      <c r="F229" s="86" t="s">
        <v>15</v>
      </c>
      <c r="G229" s="86"/>
      <c r="H229" s="86"/>
      <c r="I229" s="86"/>
      <c r="J229" s="86"/>
      <c r="K229" s="86"/>
      <c r="Q229" t="s">
        <v>15</v>
      </c>
    </row>
    <row r="230" ht="16.5" hidden="1" customHeight="1">
      <c r="A230" s="85">
        <v>43827.0</v>
      </c>
      <c r="B230" s="86" t="s">
        <v>389</v>
      </c>
      <c r="C230" s="85" t="s">
        <v>390</v>
      </c>
      <c r="D230" s="87" t="s">
        <v>3</v>
      </c>
      <c r="E230" s="91" t="s">
        <v>389</v>
      </c>
      <c r="F230" s="86" t="s">
        <v>389</v>
      </c>
      <c r="G230" s="86"/>
      <c r="H230" s="86"/>
      <c r="I230" s="86"/>
      <c r="J230" s="86"/>
      <c r="K230" s="86"/>
      <c r="Q230" t="s">
        <v>389</v>
      </c>
    </row>
    <row r="231" ht="16.5" hidden="1" customHeight="1">
      <c r="A231" s="85">
        <v>43827.0</v>
      </c>
      <c r="B231" s="86" t="s">
        <v>389</v>
      </c>
      <c r="C231" s="85" t="s">
        <v>390</v>
      </c>
      <c r="D231" s="87" t="s">
        <v>8</v>
      </c>
      <c r="E231" s="91" t="s">
        <v>389</v>
      </c>
      <c r="F231" s="91" t="s">
        <v>389</v>
      </c>
      <c r="G231" s="86"/>
      <c r="H231" s="86"/>
      <c r="I231" s="86"/>
      <c r="J231" s="86"/>
      <c r="K231" s="86"/>
      <c r="Q231" s="92" t="s">
        <v>389</v>
      </c>
    </row>
    <row r="232" ht="16.5" hidden="1" customHeight="1">
      <c r="A232" s="85">
        <v>43827.0</v>
      </c>
      <c r="B232" s="86" t="s">
        <v>389</v>
      </c>
      <c r="C232" s="85" t="s">
        <v>390</v>
      </c>
      <c r="D232" s="87" t="s">
        <v>13</v>
      </c>
      <c r="E232" s="91" t="s">
        <v>389</v>
      </c>
      <c r="F232" s="91" t="s">
        <v>389</v>
      </c>
      <c r="G232" s="86"/>
      <c r="H232" s="86"/>
      <c r="I232" s="86"/>
      <c r="J232" s="86"/>
      <c r="K232" s="86"/>
      <c r="Q232" s="92" t="s">
        <v>389</v>
      </c>
    </row>
    <row r="233" ht="16.5" hidden="1" customHeight="1">
      <c r="A233" s="85">
        <v>43827.0</v>
      </c>
      <c r="B233" s="86" t="s">
        <v>389</v>
      </c>
      <c r="C233" s="85" t="s">
        <v>390</v>
      </c>
      <c r="D233" s="87" t="s">
        <v>16</v>
      </c>
      <c r="E233" s="91" t="s">
        <v>389</v>
      </c>
      <c r="F233" s="91" t="s">
        <v>389</v>
      </c>
      <c r="G233" s="86"/>
      <c r="H233" s="86"/>
      <c r="I233" s="86"/>
      <c r="J233" s="86"/>
      <c r="K233" s="86"/>
      <c r="Q233" s="92" t="s">
        <v>389</v>
      </c>
    </row>
    <row r="234" ht="16.5" hidden="1" customHeight="1">
      <c r="A234" s="85">
        <v>43828.0</v>
      </c>
      <c r="B234" s="86" t="s">
        <v>391</v>
      </c>
      <c r="C234" s="85" t="s">
        <v>390</v>
      </c>
      <c r="D234" s="87" t="s">
        <v>3</v>
      </c>
      <c r="E234" s="86" t="s">
        <v>391</v>
      </c>
      <c r="F234" s="86" t="s">
        <v>391</v>
      </c>
      <c r="G234" s="86"/>
      <c r="H234" s="86"/>
      <c r="I234" s="86"/>
      <c r="J234" s="86"/>
      <c r="K234" s="86"/>
      <c r="Q234" t="s">
        <v>391</v>
      </c>
    </row>
    <row r="235" ht="16.5" hidden="1" customHeight="1">
      <c r="A235" s="85">
        <v>43828.0</v>
      </c>
      <c r="B235" s="86" t="s">
        <v>391</v>
      </c>
      <c r="C235" s="85" t="s">
        <v>390</v>
      </c>
      <c r="D235" s="87" t="s">
        <v>8</v>
      </c>
      <c r="E235" s="91" t="s">
        <v>391</v>
      </c>
      <c r="F235" s="91" t="s">
        <v>391</v>
      </c>
      <c r="G235" s="86"/>
      <c r="H235" s="86"/>
      <c r="I235" s="86"/>
      <c r="J235" s="86"/>
      <c r="K235" s="86"/>
      <c r="Q235" s="92" t="s">
        <v>391</v>
      </c>
    </row>
    <row r="236" ht="16.5" hidden="1" customHeight="1">
      <c r="A236" s="85">
        <v>43828.0</v>
      </c>
      <c r="B236" s="86" t="s">
        <v>391</v>
      </c>
      <c r="C236" s="85" t="s">
        <v>390</v>
      </c>
      <c r="D236" s="87" t="s">
        <v>13</v>
      </c>
      <c r="E236" s="91" t="s">
        <v>391</v>
      </c>
      <c r="F236" s="91" t="s">
        <v>391</v>
      </c>
      <c r="G236" s="86"/>
      <c r="H236" s="86"/>
      <c r="I236" s="86"/>
      <c r="J236" s="86"/>
      <c r="K236" s="86"/>
      <c r="Q236" s="92" t="s">
        <v>391</v>
      </c>
    </row>
    <row r="237" ht="16.5" hidden="1" customHeight="1">
      <c r="A237" s="85">
        <v>43828.0</v>
      </c>
      <c r="B237" s="86" t="s">
        <v>391</v>
      </c>
      <c r="C237" s="85" t="s">
        <v>390</v>
      </c>
      <c r="D237" s="87" t="s">
        <v>16</v>
      </c>
      <c r="E237" s="91" t="s">
        <v>391</v>
      </c>
      <c r="F237" s="91" t="s">
        <v>391</v>
      </c>
      <c r="G237" s="86"/>
      <c r="H237" s="86"/>
      <c r="I237" s="86"/>
      <c r="J237" s="86"/>
      <c r="K237" s="86"/>
      <c r="Q237" s="92" t="s">
        <v>391</v>
      </c>
    </row>
    <row r="238" ht="16.5" hidden="1" customHeight="1">
      <c r="A238" s="85">
        <v>43829.0</v>
      </c>
      <c r="B238" s="86" t="s">
        <v>392</v>
      </c>
      <c r="C238" s="85" t="s">
        <v>388</v>
      </c>
      <c r="D238" s="87" t="s">
        <v>3</v>
      </c>
      <c r="E238" s="88" t="s">
        <v>11</v>
      </c>
      <c r="F238" s="86" t="s">
        <v>11</v>
      </c>
      <c r="G238" s="86"/>
      <c r="H238" s="86"/>
      <c r="I238" s="86"/>
      <c r="J238" s="86"/>
      <c r="K238" s="86"/>
      <c r="Q238" t="s">
        <v>11</v>
      </c>
    </row>
    <row r="239" ht="16.5" hidden="1" customHeight="1">
      <c r="A239" s="85">
        <v>43829.0</v>
      </c>
      <c r="B239" s="86" t="s">
        <v>392</v>
      </c>
      <c r="C239" s="85" t="s">
        <v>388</v>
      </c>
      <c r="D239" s="87" t="s">
        <v>8</v>
      </c>
      <c r="E239" s="88" t="s">
        <v>5</v>
      </c>
      <c r="F239" s="86" t="s">
        <v>1</v>
      </c>
      <c r="G239" s="89" t="s">
        <v>5</v>
      </c>
      <c r="H239" s="86"/>
      <c r="I239" s="86"/>
      <c r="J239" s="86"/>
      <c r="K239" s="86"/>
      <c r="P239" t="s">
        <v>5</v>
      </c>
      <c r="Q239" t="s">
        <v>1</v>
      </c>
    </row>
    <row r="240" ht="16.5" hidden="1" customHeight="1">
      <c r="A240" s="85">
        <v>43829.0</v>
      </c>
      <c r="B240" s="86" t="s">
        <v>392</v>
      </c>
      <c r="C240" s="85" t="s">
        <v>388</v>
      </c>
      <c r="D240" s="87" t="s">
        <v>13</v>
      </c>
      <c r="E240" s="88" t="s">
        <v>14</v>
      </c>
      <c r="F240" s="86" t="s">
        <v>14</v>
      </c>
      <c r="G240" s="86"/>
      <c r="H240" s="86"/>
      <c r="I240" s="86"/>
      <c r="J240" s="86"/>
      <c r="K240" s="86"/>
      <c r="Q240" t="s">
        <v>14</v>
      </c>
    </row>
    <row r="241" ht="16.5" hidden="1" customHeight="1">
      <c r="A241" s="85">
        <v>43829.0</v>
      </c>
      <c r="B241" s="86" t="s">
        <v>392</v>
      </c>
      <c r="C241" s="85" t="s">
        <v>388</v>
      </c>
      <c r="D241" s="87" t="s">
        <v>16</v>
      </c>
      <c r="E241" s="88" t="s">
        <v>14</v>
      </c>
      <c r="F241" s="86" t="s">
        <v>14</v>
      </c>
      <c r="G241" s="86"/>
      <c r="H241" s="86"/>
      <c r="I241" s="86"/>
      <c r="J241" s="86"/>
      <c r="K241" s="86"/>
      <c r="Q241" t="s">
        <v>14</v>
      </c>
    </row>
    <row r="242" ht="16.5" hidden="1" customHeight="1">
      <c r="A242" s="85">
        <v>43830.0</v>
      </c>
      <c r="B242" s="86" t="s">
        <v>393</v>
      </c>
      <c r="C242" s="85" t="s">
        <v>390</v>
      </c>
      <c r="D242" s="87" t="s">
        <v>3</v>
      </c>
      <c r="E242" s="86" t="s">
        <v>42</v>
      </c>
      <c r="F242" s="86" t="s">
        <v>42</v>
      </c>
      <c r="G242" s="86"/>
      <c r="H242" s="86"/>
      <c r="I242" s="86"/>
      <c r="J242" s="86"/>
      <c r="K242" s="86"/>
      <c r="Q242" t="s">
        <v>42</v>
      </c>
    </row>
    <row r="243" ht="16.5" hidden="1" customHeight="1">
      <c r="A243" s="85">
        <v>43830.0</v>
      </c>
      <c r="B243" s="86" t="s">
        <v>393</v>
      </c>
      <c r="C243" s="85" t="s">
        <v>390</v>
      </c>
      <c r="D243" s="87" t="s">
        <v>8</v>
      </c>
      <c r="E243" s="86" t="s">
        <v>42</v>
      </c>
      <c r="F243" s="86" t="s">
        <v>42</v>
      </c>
      <c r="G243" s="86"/>
      <c r="H243" s="86"/>
      <c r="I243" s="86"/>
      <c r="J243" s="86"/>
      <c r="K243" s="86"/>
      <c r="Q243" t="s">
        <v>42</v>
      </c>
    </row>
    <row r="244" ht="16.5" hidden="1" customHeight="1">
      <c r="A244" s="85">
        <v>43830.0</v>
      </c>
      <c r="B244" s="86" t="s">
        <v>393</v>
      </c>
      <c r="C244" s="85" t="s">
        <v>390</v>
      </c>
      <c r="D244" s="87" t="s">
        <v>13</v>
      </c>
      <c r="E244" s="86" t="s">
        <v>42</v>
      </c>
      <c r="F244" s="86" t="s">
        <v>42</v>
      </c>
      <c r="G244" s="86"/>
      <c r="H244" s="86"/>
      <c r="I244" s="86"/>
      <c r="J244" s="86"/>
      <c r="K244" s="86"/>
      <c r="Q244" t="s">
        <v>42</v>
      </c>
    </row>
    <row r="245" ht="16.5" hidden="1" customHeight="1">
      <c r="A245" s="85">
        <v>43830.0</v>
      </c>
      <c r="B245" s="86" t="s">
        <v>393</v>
      </c>
      <c r="C245" s="85" t="s">
        <v>390</v>
      </c>
      <c r="D245" s="87" t="s">
        <v>16</v>
      </c>
      <c r="E245" s="86" t="s">
        <v>42</v>
      </c>
      <c r="F245" s="86" t="s">
        <v>42</v>
      </c>
      <c r="G245" s="86"/>
      <c r="H245" s="86"/>
      <c r="I245" s="86"/>
      <c r="J245" s="86"/>
      <c r="K245" s="86"/>
      <c r="Q245" t="s">
        <v>42</v>
      </c>
    </row>
    <row r="246" ht="16.5" hidden="1" customHeight="1">
      <c r="A246" s="85">
        <v>43831.0</v>
      </c>
      <c r="B246" s="86" t="s">
        <v>394</v>
      </c>
      <c r="C246" s="85" t="s">
        <v>390</v>
      </c>
      <c r="D246" s="87" t="s">
        <v>3</v>
      </c>
      <c r="E246" s="88" t="s">
        <v>43</v>
      </c>
      <c r="F246" s="86" t="s">
        <v>43</v>
      </c>
      <c r="G246" s="86"/>
      <c r="H246" s="86"/>
      <c r="I246" s="86"/>
      <c r="J246" s="86"/>
      <c r="K246" s="86"/>
      <c r="Q246" t="s">
        <v>43</v>
      </c>
    </row>
    <row r="247" ht="16.5" hidden="1" customHeight="1">
      <c r="A247" s="85">
        <v>43831.0</v>
      </c>
      <c r="B247" s="86" t="s">
        <v>394</v>
      </c>
      <c r="C247" s="85" t="s">
        <v>390</v>
      </c>
      <c r="D247" s="87" t="s">
        <v>8</v>
      </c>
      <c r="E247" s="88" t="s">
        <v>43</v>
      </c>
      <c r="F247" s="86" t="s">
        <v>43</v>
      </c>
      <c r="G247" s="86"/>
      <c r="H247" s="86"/>
      <c r="I247" s="86"/>
      <c r="J247" s="86"/>
      <c r="K247" s="86"/>
      <c r="Q247" t="s">
        <v>43</v>
      </c>
    </row>
    <row r="248" ht="16.5" hidden="1" customHeight="1">
      <c r="A248" s="85">
        <v>43831.0</v>
      </c>
      <c r="B248" s="86" t="s">
        <v>394</v>
      </c>
      <c r="C248" s="85" t="s">
        <v>390</v>
      </c>
      <c r="D248" s="87" t="s">
        <v>13</v>
      </c>
      <c r="E248" s="88" t="s">
        <v>43</v>
      </c>
      <c r="F248" s="86" t="s">
        <v>43</v>
      </c>
      <c r="G248" s="86"/>
      <c r="H248" s="86"/>
      <c r="I248" s="86"/>
      <c r="J248" s="86"/>
      <c r="K248" s="86"/>
      <c r="Q248" t="s">
        <v>43</v>
      </c>
    </row>
    <row r="249" ht="16.5" hidden="1" customHeight="1">
      <c r="A249" s="85">
        <v>43831.0</v>
      </c>
      <c r="B249" s="86" t="s">
        <v>394</v>
      </c>
      <c r="C249" s="85" t="s">
        <v>390</v>
      </c>
      <c r="D249" s="87" t="s">
        <v>16</v>
      </c>
      <c r="E249" s="88" t="s">
        <v>43</v>
      </c>
      <c r="F249" s="86" t="s">
        <v>43</v>
      </c>
      <c r="G249" s="86"/>
      <c r="H249" s="86"/>
      <c r="I249" s="86"/>
      <c r="J249" s="86"/>
      <c r="K249" s="86"/>
      <c r="Q249" t="s">
        <v>43</v>
      </c>
    </row>
    <row r="250" ht="16.5" hidden="1" customHeight="1">
      <c r="A250" s="85">
        <v>43832.0</v>
      </c>
      <c r="B250" s="86" t="s">
        <v>395</v>
      </c>
      <c r="C250" s="85" t="s">
        <v>388</v>
      </c>
      <c r="D250" s="87" t="s">
        <v>3</v>
      </c>
      <c r="E250" s="88" t="s">
        <v>5</v>
      </c>
      <c r="F250" s="86" t="s">
        <v>5</v>
      </c>
      <c r="G250" s="86"/>
      <c r="H250" s="86"/>
      <c r="I250" s="86"/>
      <c r="J250" s="86"/>
      <c r="K250" s="86"/>
      <c r="Q250" t="s">
        <v>5</v>
      </c>
    </row>
    <row r="251" ht="16.5" hidden="1" customHeight="1">
      <c r="A251" s="85">
        <v>43832.0</v>
      </c>
      <c r="B251" s="86" t="s">
        <v>395</v>
      </c>
      <c r="C251" s="85" t="s">
        <v>388</v>
      </c>
      <c r="D251" s="87" t="s">
        <v>8</v>
      </c>
      <c r="E251" s="88" t="s">
        <v>10</v>
      </c>
      <c r="F251" s="86" t="s">
        <v>6</v>
      </c>
      <c r="G251" s="89" t="s">
        <v>10</v>
      </c>
      <c r="H251" s="86"/>
      <c r="I251" s="86"/>
      <c r="J251" s="86"/>
      <c r="K251" s="86"/>
      <c r="P251" t="s">
        <v>10</v>
      </c>
      <c r="Q251" t="s">
        <v>6</v>
      </c>
    </row>
    <row r="252" ht="16.5" hidden="1" customHeight="1">
      <c r="A252" s="85">
        <v>43832.0</v>
      </c>
      <c r="B252" s="86" t="s">
        <v>395</v>
      </c>
      <c r="C252" s="85" t="s">
        <v>388</v>
      </c>
      <c r="D252" s="87" t="s">
        <v>13</v>
      </c>
      <c r="E252" s="88" t="s">
        <v>11</v>
      </c>
      <c r="F252" s="86" t="s">
        <v>11</v>
      </c>
      <c r="G252" s="86"/>
      <c r="H252" s="86"/>
      <c r="I252" s="86"/>
      <c r="J252" s="86"/>
      <c r="K252" s="86"/>
      <c r="Q252" t="s">
        <v>11</v>
      </c>
    </row>
    <row r="253" ht="16.5" hidden="1" customHeight="1">
      <c r="A253" s="85">
        <v>43832.0</v>
      </c>
      <c r="B253" s="86" t="s">
        <v>395</v>
      </c>
      <c r="C253" s="85" t="s">
        <v>388</v>
      </c>
      <c r="D253" s="87" t="s">
        <v>16</v>
      </c>
      <c r="E253" s="88" t="s">
        <v>11</v>
      </c>
      <c r="F253" s="86" t="s">
        <v>11</v>
      </c>
      <c r="G253" s="86"/>
      <c r="H253" s="86"/>
      <c r="I253" s="86"/>
      <c r="J253" s="86"/>
      <c r="K253" s="86"/>
      <c r="Q253" t="s">
        <v>11</v>
      </c>
    </row>
    <row r="254" ht="16.5" hidden="1" customHeight="1">
      <c r="A254" s="93">
        <v>43833.0</v>
      </c>
      <c r="B254" s="94" t="s">
        <v>387</v>
      </c>
      <c r="C254" s="95" t="s">
        <v>388</v>
      </c>
      <c r="D254" s="96" t="s">
        <v>3</v>
      </c>
      <c r="E254" s="97" t="s">
        <v>1</v>
      </c>
      <c r="F254" s="94" t="s">
        <v>1</v>
      </c>
      <c r="G254" s="94"/>
      <c r="H254" s="94"/>
      <c r="I254" s="94"/>
      <c r="J254" s="94"/>
      <c r="K254" s="94"/>
      <c r="L254" s="35"/>
      <c r="M254" s="35"/>
      <c r="N254" s="35"/>
      <c r="O254" s="35"/>
      <c r="P254" s="35"/>
      <c r="Q254" s="35" t="s">
        <v>1</v>
      </c>
      <c r="R254" s="35"/>
      <c r="S254" s="35"/>
      <c r="T254" s="35"/>
      <c r="U254" s="35"/>
      <c r="V254" s="35"/>
      <c r="W254" s="35"/>
      <c r="X254" s="35"/>
      <c r="Y254" s="35"/>
      <c r="Z254" s="35"/>
    </row>
    <row r="255" ht="16.5" hidden="1" customHeight="1">
      <c r="A255" s="98">
        <v>43833.0</v>
      </c>
      <c r="B255" s="99" t="s">
        <v>387</v>
      </c>
      <c r="C255" s="100" t="s">
        <v>388</v>
      </c>
      <c r="D255" s="101" t="s">
        <v>8</v>
      </c>
      <c r="E255" s="102" t="s">
        <v>6</v>
      </c>
      <c r="F255" s="99" t="s">
        <v>10</v>
      </c>
      <c r="G255" s="103" t="s">
        <v>6</v>
      </c>
      <c r="H255" s="99"/>
      <c r="I255" s="99"/>
      <c r="J255" s="99"/>
      <c r="K255" s="99"/>
      <c r="L255" s="35"/>
      <c r="M255" s="35"/>
      <c r="N255" s="35"/>
      <c r="O255" s="35"/>
      <c r="P255" s="35" t="s">
        <v>6</v>
      </c>
      <c r="Q255" s="35" t="s">
        <v>10</v>
      </c>
      <c r="R255" s="35"/>
      <c r="S255" s="35"/>
      <c r="T255" s="35"/>
      <c r="U255" s="35"/>
      <c r="V255" s="35"/>
      <c r="W255" s="35"/>
      <c r="X255" s="35"/>
      <c r="Y255" s="35"/>
      <c r="Z255" s="35"/>
    </row>
    <row r="256" ht="16.5" hidden="1" customHeight="1">
      <c r="A256" s="98">
        <v>43833.0</v>
      </c>
      <c r="B256" s="99" t="s">
        <v>387</v>
      </c>
      <c r="C256" s="100" t="s">
        <v>388</v>
      </c>
      <c r="D256" s="101" t="s">
        <v>13</v>
      </c>
      <c r="E256" s="102" t="s">
        <v>15</v>
      </c>
      <c r="F256" s="99" t="s">
        <v>15</v>
      </c>
      <c r="G256" s="99"/>
      <c r="H256" s="99"/>
      <c r="I256" s="99"/>
      <c r="J256" s="99"/>
      <c r="K256" s="99"/>
      <c r="L256" s="35"/>
      <c r="M256" s="35"/>
      <c r="N256" s="35"/>
      <c r="O256" s="35"/>
      <c r="P256" s="35"/>
      <c r="Q256" s="35" t="s">
        <v>15</v>
      </c>
      <c r="R256" s="35"/>
      <c r="S256" s="35"/>
      <c r="T256" s="35"/>
      <c r="U256" s="35"/>
      <c r="V256" s="35"/>
      <c r="W256" s="35"/>
      <c r="X256" s="35"/>
      <c r="Y256" s="35"/>
      <c r="Z256" s="35"/>
    </row>
    <row r="257" ht="16.5" hidden="1" customHeight="1">
      <c r="A257" s="98">
        <v>43833.0</v>
      </c>
      <c r="B257" s="99" t="s">
        <v>387</v>
      </c>
      <c r="C257" s="100" t="s">
        <v>388</v>
      </c>
      <c r="D257" s="101" t="s">
        <v>16</v>
      </c>
      <c r="E257" s="102" t="s">
        <v>15</v>
      </c>
      <c r="F257" s="99" t="s">
        <v>15</v>
      </c>
      <c r="G257" s="99"/>
      <c r="H257" s="99"/>
      <c r="I257" s="99"/>
      <c r="J257" s="99"/>
      <c r="K257" s="99"/>
      <c r="L257" s="35"/>
      <c r="M257" s="35"/>
      <c r="N257" s="35"/>
      <c r="O257" s="35"/>
      <c r="P257" s="35"/>
      <c r="Q257" s="35" t="s">
        <v>15</v>
      </c>
      <c r="R257" s="35"/>
      <c r="S257" s="35"/>
      <c r="T257" s="35"/>
      <c r="U257" s="35"/>
      <c r="V257" s="35"/>
      <c r="W257" s="35"/>
      <c r="X257" s="35"/>
      <c r="Y257" s="35"/>
      <c r="Z257" s="35"/>
    </row>
    <row r="258" ht="16.5" hidden="1" customHeight="1">
      <c r="A258" s="85">
        <v>43834.0</v>
      </c>
      <c r="B258" s="86" t="s">
        <v>389</v>
      </c>
      <c r="C258" s="85" t="s">
        <v>390</v>
      </c>
      <c r="D258" s="87" t="s">
        <v>3</v>
      </c>
      <c r="E258" s="88" t="e">
        <v>#N/A</v>
      </c>
      <c r="F258" s="86"/>
      <c r="G258" s="89"/>
      <c r="H258" s="89"/>
      <c r="I258" s="86"/>
      <c r="J258" s="86"/>
      <c r="K258" s="86"/>
    </row>
    <row r="259" ht="16.5" hidden="1" customHeight="1">
      <c r="A259" s="85">
        <v>43834.0</v>
      </c>
      <c r="B259" s="86" t="s">
        <v>389</v>
      </c>
      <c r="C259" s="85" t="s">
        <v>390</v>
      </c>
      <c r="D259" s="87" t="s">
        <v>8</v>
      </c>
      <c r="E259" s="88" t="e">
        <v>#N/A</v>
      </c>
      <c r="F259" s="86"/>
      <c r="G259" s="89"/>
      <c r="H259" s="86"/>
      <c r="I259" s="86"/>
      <c r="J259" s="86"/>
      <c r="K259" s="86"/>
    </row>
    <row r="260" ht="16.5" hidden="1" customHeight="1">
      <c r="A260" s="85">
        <v>43834.0</v>
      </c>
      <c r="B260" s="86" t="s">
        <v>389</v>
      </c>
      <c r="C260" s="85" t="s">
        <v>390</v>
      </c>
      <c r="D260" s="87" t="s">
        <v>13</v>
      </c>
      <c r="E260" s="88" t="e">
        <v>#N/A</v>
      </c>
      <c r="F260" s="86"/>
      <c r="G260" s="86"/>
      <c r="H260" s="86"/>
      <c r="I260" s="86"/>
      <c r="J260" s="86"/>
      <c r="K260" s="86"/>
    </row>
    <row r="261" ht="16.5" hidden="1" customHeight="1">
      <c r="A261" s="85">
        <v>43834.0</v>
      </c>
      <c r="B261" s="86" t="s">
        <v>389</v>
      </c>
      <c r="C261" s="85" t="s">
        <v>390</v>
      </c>
      <c r="D261" s="87" t="s">
        <v>16</v>
      </c>
      <c r="E261" s="88" t="e">
        <v>#N/A</v>
      </c>
      <c r="F261" s="86"/>
      <c r="G261" s="86"/>
      <c r="H261" s="86"/>
      <c r="I261" s="86"/>
      <c r="J261" s="86"/>
      <c r="K261" s="86"/>
    </row>
    <row r="262" ht="16.5" hidden="1" customHeight="1">
      <c r="A262" s="85">
        <v>43835.0</v>
      </c>
      <c r="B262" s="86" t="s">
        <v>391</v>
      </c>
      <c r="C262" s="85" t="s">
        <v>390</v>
      </c>
      <c r="D262" s="87" t="s">
        <v>3</v>
      </c>
      <c r="E262" s="88" t="e">
        <v>#N/A</v>
      </c>
      <c r="F262" s="86"/>
      <c r="G262" s="89"/>
      <c r="H262" s="86"/>
      <c r="I262" s="86"/>
      <c r="J262" s="86"/>
      <c r="K262" s="86"/>
    </row>
    <row r="263" ht="16.5" hidden="1" customHeight="1">
      <c r="A263" s="85">
        <v>43835.0</v>
      </c>
      <c r="B263" s="86" t="s">
        <v>391</v>
      </c>
      <c r="C263" s="85" t="s">
        <v>390</v>
      </c>
      <c r="D263" s="87" t="s">
        <v>8</v>
      </c>
      <c r="E263" s="88" t="e">
        <v>#N/A</v>
      </c>
      <c r="F263" s="86"/>
      <c r="G263" s="86"/>
      <c r="H263" s="86"/>
      <c r="I263" s="86"/>
      <c r="J263" s="86"/>
      <c r="K263" s="86"/>
    </row>
    <row r="264" ht="16.5" hidden="1" customHeight="1">
      <c r="A264" s="85">
        <v>43835.0</v>
      </c>
      <c r="B264" s="86" t="s">
        <v>391</v>
      </c>
      <c r="C264" s="85" t="s">
        <v>390</v>
      </c>
      <c r="D264" s="87" t="s">
        <v>13</v>
      </c>
      <c r="E264" s="88" t="e">
        <v>#N/A</v>
      </c>
      <c r="F264" s="86"/>
      <c r="G264" s="89"/>
      <c r="H264" s="86"/>
      <c r="I264" s="86"/>
      <c r="J264" s="86"/>
      <c r="K264" s="86"/>
    </row>
    <row r="265" ht="16.5" hidden="1" customHeight="1">
      <c r="A265" s="85">
        <v>43835.0</v>
      </c>
      <c r="B265" s="86" t="s">
        <v>391</v>
      </c>
      <c r="C265" s="85" t="s">
        <v>390</v>
      </c>
      <c r="D265" s="87" t="s">
        <v>16</v>
      </c>
      <c r="E265" s="88" t="e">
        <v>#N/A</v>
      </c>
      <c r="F265" s="86"/>
      <c r="G265" s="89"/>
      <c r="H265" s="86"/>
      <c r="I265" s="86"/>
      <c r="J265" s="86"/>
      <c r="K265" s="86"/>
    </row>
    <row r="266" ht="16.5" hidden="1" customHeight="1">
      <c r="A266" s="85">
        <v>43836.0</v>
      </c>
      <c r="B266" s="86" t="s">
        <v>392</v>
      </c>
      <c r="C266" s="85" t="s">
        <v>388</v>
      </c>
      <c r="D266" s="87" t="s">
        <v>3</v>
      </c>
      <c r="E266" s="88" t="s">
        <v>6</v>
      </c>
      <c r="F266" s="86" t="s">
        <v>6</v>
      </c>
      <c r="G266" s="86"/>
      <c r="H266" s="86"/>
      <c r="I266" s="86"/>
      <c r="J266" s="86"/>
      <c r="K266" s="86"/>
      <c r="Q266" t="s">
        <v>6</v>
      </c>
    </row>
    <row r="267" ht="16.5" hidden="1" customHeight="1">
      <c r="A267" s="85">
        <v>43836.0</v>
      </c>
      <c r="B267" s="86" t="s">
        <v>392</v>
      </c>
      <c r="C267" s="85" t="s">
        <v>388</v>
      </c>
      <c r="D267" s="87" t="s">
        <v>8</v>
      </c>
      <c r="E267" s="88" t="s">
        <v>11</v>
      </c>
      <c r="F267" s="86" t="s">
        <v>11</v>
      </c>
      <c r="G267" s="86"/>
      <c r="H267" s="86"/>
      <c r="I267" s="86"/>
      <c r="J267" s="86"/>
      <c r="K267" s="86"/>
      <c r="Q267" t="s">
        <v>11</v>
      </c>
    </row>
    <row r="268" ht="16.5" hidden="1" customHeight="1">
      <c r="A268" s="85">
        <v>43836.0</v>
      </c>
      <c r="B268" s="86" t="s">
        <v>392</v>
      </c>
      <c r="C268" s="85" t="s">
        <v>388</v>
      </c>
      <c r="D268" s="87" t="s">
        <v>13</v>
      </c>
      <c r="E268" s="88" t="s">
        <v>5</v>
      </c>
      <c r="F268" s="86" t="s">
        <v>5</v>
      </c>
      <c r="G268" s="86"/>
      <c r="H268" s="86"/>
      <c r="I268" s="86"/>
      <c r="J268" s="86"/>
      <c r="K268" s="86"/>
      <c r="Q268" t="s">
        <v>5</v>
      </c>
    </row>
    <row r="269" ht="16.5" hidden="1" customHeight="1">
      <c r="A269" s="85">
        <v>43836.0</v>
      </c>
      <c r="B269" s="86" t="s">
        <v>392</v>
      </c>
      <c r="C269" s="85" t="s">
        <v>388</v>
      </c>
      <c r="D269" s="87" t="s">
        <v>16</v>
      </c>
      <c r="E269" s="88" t="s">
        <v>5</v>
      </c>
      <c r="F269" s="86" t="s">
        <v>5</v>
      </c>
      <c r="G269" s="86"/>
      <c r="H269" s="86"/>
      <c r="I269" s="86"/>
      <c r="J269" s="86"/>
      <c r="K269" s="86"/>
      <c r="Q269" t="s">
        <v>5</v>
      </c>
    </row>
    <row r="270" ht="16.5" hidden="1" customHeight="1">
      <c r="A270" s="85">
        <v>43837.0</v>
      </c>
      <c r="B270" s="86" t="s">
        <v>393</v>
      </c>
      <c r="C270" s="85" t="s">
        <v>388</v>
      </c>
      <c r="D270" s="87" t="s">
        <v>3</v>
      </c>
      <c r="E270" s="88" t="s">
        <v>14</v>
      </c>
      <c r="F270" s="86" t="s">
        <v>14</v>
      </c>
      <c r="G270" s="86"/>
      <c r="H270" s="86"/>
      <c r="I270" s="86"/>
      <c r="J270" s="86"/>
      <c r="K270" s="86"/>
      <c r="Q270" t="s">
        <v>14</v>
      </c>
    </row>
    <row r="271" ht="16.5" hidden="1" customHeight="1">
      <c r="A271" s="85">
        <v>43837.0</v>
      </c>
      <c r="B271" s="86" t="s">
        <v>393</v>
      </c>
      <c r="C271" s="85" t="s">
        <v>388</v>
      </c>
      <c r="D271" s="87" t="s">
        <v>8</v>
      </c>
      <c r="E271" s="88" t="s">
        <v>5</v>
      </c>
      <c r="F271" s="86" t="s">
        <v>1</v>
      </c>
      <c r="G271" s="89" t="s">
        <v>5</v>
      </c>
      <c r="H271" s="86"/>
      <c r="I271" s="86"/>
      <c r="J271" s="86"/>
      <c r="K271" s="86"/>
      <c r="P271" t="s">
        <v>5</v>
      </c>
      <c r="Q271" t="s">
        <v>1</v>
      </c>
    </row>
    <row r="272" ht="16.5" hidden="1" customHeight="1">
      <c r="A272" s="85">
        <v>43837.0</v>
      </c>
      <c r="B272" s="86" t="s">
        <v>393</v>
      </c>
      <c r="C272" s="85" t="s">
        <v>388</v>
      </c>
      <c r="D272" s="87" t="s">
        <v>13</v>
      </c>
      <c r="E272" s="88" t="s">
        <v>15</v>
      </c>
      <c r="F272" s="86" t="s">
        <v>15</v>
      </c>
      <c r="G272" s="86"/>
      <c r="H272" s="86"/>
      <c r="I272" s="86"/>
      <c r="J272" s="86"/>
      <c r="K272" s="86"/>
      <c r="Q272" t="s">
        <v>15</v>
      </c>
    </row>
    <row r="273" ht="16.5" hidden="1" customHeight="1">
      <c r="A273" s="85">
        <v>43837.0</v>
      </c>
      <c r="B273" s="86" t="s">
        <v>393</v>
      </c>
      <c r="C273" s="85" t="s">
        <v>388</v>
      </c>
      <c r="D273" s="87" t="s">
        <v>16</v>
      </c>
      <c r="E273" s="88" t="s">
        <v>15</v>
      </c>
      <c r="F273" s="86" t="s">
        <v>15</v>
      </c>
      <c r="G273" s="86"/>
      <c r="H273" s="86"/>
      <c r="I273" s="86"/>
      <c r="J273" s="86"/>
      <c r="K273" s="86"/>
      <c r="Q273" t="s">
        <v>15</v>
      </c>
    </row>
    <row r="274" ht="16.5" hidden="1" customHeight="1">
      <c r="A274" s="85">
        <v>43838.0</v>
      </c>
      <c r="B274" s="86" t="s">
        <v>394</v>
      </c>
      <c r="C274" s="85" t="s">
        <v>388</v>
      </c>
      <c r="D274" s="87" t="s">
        <v>3</v>
      </c>
      <c r="E274" s="88" t="s">
        <v>11</v>
      </c>
      <c r="F274" s="86" t="s">
        <v>11</v>
      </c>
      <c r="G274" s="86"/>
      <c r="H274" s="86"/>
      <c r="I274" s="86"/>
      <c r="J274" s="86"/>
      <c r="K274" s="86"/>
      <c r="Q274" t="s">
        <v>11</v>
      </c>
    </row>
    <row r="275" ht="16.5" hidden="1" customHeight="1">
      <c r="A275" s="85">
        <v>43838.0</v>
      </c>
      <c r="B275" s="86" t="s">
        <v>394</v>
      </c>
      <c r="C275" s="85" t="s">
        <v>388</v>
      </c>
      <c r="D275" s="87" t="s">
        <v>8</v>
      </c>
      <c r="E275" s="88" t="s">
        <v>14</v>
      </c>
      <c r="F275" s="86" t="s">
        <v>9</v>
      </c>
      <c r="G275" s="89" t="s">
        <v>14</v>
      </c>
      <c r="H275" s="86"/>
      <c r="I275" s="86"/>
      <c r="J275" s="86"/>
      <c r="K275" s="86"/>
      <c r="P275" t="s">
        <v>14</v>
      </c>
      <c r="Q275" t="s">
        <v>9</v>
      </c>
    </row>
    <row r="276" ht="16.5" hidden="1" customHeight="1">
      <c r="A276" s="85">
        <v>43838.0</v>
      </c>
      <c r="B276" s="86" t="s">
        <v>394</v>
      </c>
      <c r="C276" s="85" t="s">
        <v>388</v>
      </c>
      <c r="D276" s="87" t="s">
        <v>13</v>
      </c>
      <c r="E276" s="88" t="s">
        <v>1</v>
      </c>
      <c r="F276" s="86" t="s">
        <v>1</v>
      </c>
      <c r="G276" s="86"/>
      <c r="H276" s="86"/>
      <c r="I276" s="86"/>
      <c r="J276" s="86"/>
      <c r="K276" s="86"/>
      <c r="Q276" t="s">
        <v>1</v>
      </c>
    </row>
    <row r="277" ht="16.5" hidden="1" customHeight="1">
      <c r="A277" s="85">
        <v>43838.0</v>
      </c>
      <c r="B277" s="86" t="s">
        <v>394</v>
      </c>
      <c r="C277" s="85" t="s">
        <v>388</v>
      </c>
      <c r="D277" s="87" t="s">
        <v>16</v>
      </c>
      <c r="E277" s="88" t="s">
        <v>1</v>
      </c>
      <c r="F277" s="86" t="s">
        <v>1</v>
      </c>
      <c r="G277" s="86"/>
      <c r="H277" s="86"/>
      <c r="I277" s="86"/>
      <c r="J277" s="86"/>
      <c r="K277" s="86"/>
      <c r="Q277" t="s">
        <v>1</v>
      </c>
    </row>
    <row r="278" ht="16.5" hidden="1" customHeight="1">
      <c r="A278" s="85">
        <v>43839.0</v>
      </c>
      <c r="B278" s="86" t="s">
        <v>395</v>
      </c>
      <c r="C278" s="85" t="s">
        <v>388</v>
      </c>
      <c r="D278" s="87" t="s">
        <v>3</v>
      </c>
      <c r="E278" s="88" t="s">
        <v>49</v>
      </c>
      <c r="F278" s="86" t="s">
        <v>49</v>
      </c>
      <c r="G278" s="86"/>
      <c r="H278" s="86"/>
      <c r="I278" s="86"/>
      <c r="J278" s="86"/>
      <c r="K278" s="86"/>
      <c r="Q278" t="s">
        <v>49</v>
      </c>
    </row>
    <row r="279" ht="16.5" hidden="1" customHeight="1">
      <c r="A279" s="85">
        <v>43839.0</v>
      </c>
      <c r="B279" s="86" t="s">
        <v>395</v>
      </c>
      <c r="C279" s="85" t="s">
        <v>388</v>
      </c>
      <c r="D279" s="87" t="s">
        <v>8</v>
      </c>
      <c r="E279" s="88" t="s">
        <v>6</v>
      </c>
      <c r="F279" s="86" t="s">
        <v>6</v>
      </c>
      <c r="G279" s="86"/>
      <c r="H279" s="86"/>
      <c r="I279" s="86"/>
      <c r="J279" s="86"/>
      <c r="K279" s="86"/>
      <c r="Q279" t="s">
        <v>6</v>
      </c>
    </row>
    <row r="280" ht="16.5" hidden="1" customHeight="1">
      <c r="A280" s="85">
        <v>43839.0</v>
      </c>
      <c r="B280" s="86" t="s">
        <v>395</v>
      </c>
      <c r="C280" s="85" t="s">
        <v>388</v>
      </c>
      <c r="D280" s="87" t="s">
        <v>13</v>
      </c>
      <c r="E280" s="88" t="s">
        <v>15</v>
      </c>
      <c r="F280" s="86" t="s">
        <v>15</v>
      </c>
      <c r="G280" s="86"/>
      <c r="H280" s="86"/>
      <c r="I280" s="86"/>
      <c r="J280" s="86"/>
      <c r="K280" s="86"/>
      <c r="Q280" t="s">
        <v>15</v>
      </c>
    </row>
    <row r="281" ht="16.5" hidden="1" customHeight="1">
      <c r="A281" s="85">
        <v>43839.0</v>
      </c>
      <c r="B281" s="86" t="s">
        <v>395</v>
      </c>
      <c r="C281" s="85" t="s">
        <v>388</v>
      </c>
      <c r="D281" s="87" t="s">
        <v>16</v>
      </c>
      <c r="E281" s="88" t="s">
        <v>15</v>
      </c>
      <c r="F281" s="86" t="s">
        <v>15</v>
      </c>
      <c r="G281" s="86"/>
      <c r="H281" s="86"/>
      <c r="I281" s="86"/>
      <c r="J281" s="86"/>
      <c r="K281" s="86"/>
      <c r="Q281" t="s">
        <v>15</v>
      </c>
    </row>
    <row r="282" ht="16.5" hidden="1" customHeight="1">
      <c r="A282" s="85">
        <v>43840.0</v>
      </c>
      <c r="B282" s="86" t="s">
        <v>387</v>
      </c>
      <c r="C282" s="85" t="s">
        <v>388</v>
      </c>
      <c r="D282" s="87" t="s">
        <v>3</v>
      </c>
      <c r="E282" s="88" t="s">
        <v>5</v>
      </c>
      <c r="F282" s="86" t="s">
        <v>5</v>
      </c>
      <c r="G282" s="86"/>
      <c r="H282" s="86"/>
      <c r="I282" s="86"/>
      <c r="J282" s="86"/>
      <c r="K282" s="86"/>
      <c r="Q282" t="s">
        <v>5</v>
      </c>
    </row>
    <row r="283" ht="16.5" hidden="1" customHeight="1">
      <c r="A283" s="85">
        <v>43840.0</v>
      </c>
      <c r="B283" s="86" t="s">
        <v>387</v>
      </c>
      <c r="C283" s="85" t="s">
        <v>388</v>
      </c>
      <c r="D283" s="87" t="s">
        <v>8</v>
      </c>
      <c r="E283" s="88" t="s">
        <v>10</v>
      </c>
      <c r="F283" s="86" t="s">
        <v>10</v>
      </c>
      <c r="G283" s="86"/>
      <c r="H283" s="86"/>
      <c r="I283" s="86"/>
      <c r="J283" s="86"/>
      <c r="K283" s="86"/>
      <c r="Q283" t="s">
        <v>10</v>
      </c>
    </row>
    <row r="284" ht="16.5" hidden="1" customHeight="1">
      <c r="A284" s="85">
        <v>43840.0</v>
      </c>
      <c r="B284" s="86" t="s">
        <v>387</v>
      </c>
      <c r="C284" s="85" t="s">
        <v>388</v>
      </c>
      <c r="D284" s="87" t="s">
        <v>13</v>
      </c>
      <c r="E284" s="88" t="s">
        <v>6</v>
      </c>
      <c r="F284" s="86" t="s">
        <v>6</v>
      </c>
      <c r="G284" s="86"/>
      <c r="H284" s="86"/>
      <c r="I284" s="86"/>
      <c r="J284" s="86"/>
      <c r="K284" s="86"/>
      <c r="Q284" t="s">
        <v>6</v>
      </c>
    </row>
    <row r="285" ht="16.5" hidden="1" customHeight="1">
      <c r="A285" s="85">
        <v>43840.0</v>
      </c>
      <c r="B285" s="86" t="s">
        <v>387</v>
      </c>
      <c r="C285" s="85" t="s">
        <v>388</v>
      </c>
      <c r="D285" s="87" t="s">
        <v>16</v>
      </c>
      <c r="E285" s="88" t="s">
        <v>6</v>
      </c>
      <c r="F285" s="86" t="s">
        <v>6</v>
      </c>
      <c r="G285" s="86"/>
      <c r="H285" s="86"/>
      <c r="I285" s="86"/>
      <c r="J285" s="86"/>
      <c r="K285" s="86"/>
      <c r="Q285" t="s">
        <v>6</v>
      </c>
    </row>
    <row r="286" ht="16.5" hidden="1" customHeight="1">
      <c r="A286" s="85">
        <v>43841.0</v>
      </c>
      <c r="B286" s="86" t="s">
        <v>389</v>
      </c>
      <c r="C286" s="85" t="s">
        <v>390</v>
      </c>
      <c r="D286" s="87" t="s">
        <v>3</v>
      </c>
      <c r="E286" s="88" t="e">
        <v>#N/A</v>
      </c>
      <c r="F286" s="86"/>
      <c r="G286" s="86"/>
      <c r="H286" s="86"/>
      <c r="I286" s="86"/>
      <c r="J286" s="86"/>
      <c r="K286" s="86"/>
    </row>
    <row r="287" ht="16.5" hidden="1" customHeight="1">
      <c r="A287" s="85">
        <v>43841.0</v>
      </c>
      <c r="B287" s="86" t="s">
        <v>389</v>
      </c>
      <c r="C287" s="85" t="s">
        <v>390</v>
      </c>
      <c r="D287" s="87" t="s">
        <v>8</v>
      </c>
      <c r="E287" s="88" t="e">
        <v>#N/A</v>
      </c>
      <c r="F287" s="86"/>
      <c r="G287" s="86"/>
      <c r="H287" s="86"/>
      <c r="I287" s="86"/>
      <c r="J287" s="86"/>
      <c r="K287" s="86"/>
    </row>
    <row r="288" ht="16.5" hidden="1" customHeight="1">
      <c r="A288" s="85">
        <v>43841.0</v>
      </c>
      <c r="B288" s="86" t="s">
        <v>389</v>
      </c>
      <c r="C288" s="85" t="s">
        <v>390</v>
      </c>
      <c r="D288" s="87" t="s">
        <v>13</v>
      </c>
      <c r="E288" s="88" t="e">
        <v>#N/A</v>
      </c>
      <c r="F288" s="86"/>
      <c r="G288" s="86"/>
      <c r="H288" s="86"/>
      <c r="I288" s="86"/>
      <c r="J288" s="86"/>
      <c r="K288" s="86"/>
    </row>
    <row r="289" ht="16.5" hidden="1" customHeight="1">
      <c r="A289" s="85">
        <v>43841.0</v>
      </c>
      <c r="B289" s="86" t="s">
        <v>389</v>
      </c>
      <c r="C289" s="85" t="s">
        <v>390</v>
      </c>
      <c r="D289" s="87" t="s">
        <v>16</v>
      </c>
      <c r="E289" s="88" t="e">
        <v>#N/A</v>
      </c>
      <c r="F289" s="86"/>
      <c r="G289" s="86"/>
      <c r="H289" s="86"/>
      <c r="I289" s="86"/>
      <c r="J289" s="86"/>
      <c r="K289" s="86"/>
    </row>
    <row r="290" ht="16.5" hidden="1" customHeight="1">
      <c r="A290" s="85">
        <v>43842.0</v>
      </c>
      <c r="B290" s="86" t="s">
        <v>391</v>
      </c>
      <c r="C290" s="85" t="s">
        <v>390</v>
      </c>
      <c r="D290" s="87" t="s">
        <v>3</v>
      </c>
      <c r="E290" s="88" t="e">
        <v>#N/A</v>
      </c>
      <c r="F290" s="86"/>
      <c r="G290" s="86"/>
      <c r="H290" s="86"/>
      <c r="I290" s="86"/>
      <c r="J290" s="86"/>
      <c r="K290" s="86"/>
    </row>
    <row r="291" ht="16.5" hidden="1" customHeight="1">
      <c r="A291" s="85">
        <v>43842.0</v>
      </c>
      <c r="B291" s="86" t="s">
        <v>391</v>
      </c>
      <c r="C291" s="85" t="s">
        <v>390</v>
      </c>
      <c r="D291" s="87" t="s">
        <v>8</v>
      </c>
      <c r="E291" s="88" t="e">
        <v>#N/A</v>
      </c>
      <c r="F291" s="86"/>
      <c r="G291" s="86"/>
      <c r="H291" s="86"/>
      <c r="I291" s="86"/>
      <c r="J291" s="86"/>
      <c r="K291" s="86"/>
    </row>
    <row r="292" ht="16.5" hidden="1" customHeight="1">
      <c r="A292" s="85">
        <v>43842.0</v>
      </c>
      <c r="B292" s="86" t="s">
        <v>391</v>
      </c>
      <c r="C292" s="85" t="s">
        <v>390</v>
      </c>
      <c r="D292" s="87" t="s">
        <v>13</v>
      </c>
      <c r="E292" s="88" t="e">
        <v>#N/A</v>
      </c>
      <c r="F292" s="86"/>
      <c r="G292" s="86"/>
      <c r="H292" s="86"/>
      <c r="I292" s="86"/>
      <c r="J292" s="86"/>
      <c r="K292" s="86"/>
    </row>
    <row r="293" ht="16.5" hidden="1" customHeight="1">
      <c r="A293" s="85">
        <v>43842.0</v>
      </c>
      <c r="B293" s="86" t="s">
        <v>391</v>
      </c>
      <c r="C293" s="85" t="s">
        <v>390</v>
      </c>
      <c r="D293" s="87" t="s">
        <v>16</v>
      </c>
      <c r="E293" s="88" t="e">
        <v>#N/A</v>
      </c>
      <c r="F293" s="86"/>
      <c r="G293" s="86"/>
      <c r="H293" s="86"/>
      <c r="I293" s="86"/>
      <c r="J293" s="86"/>
      <c r="K293" s="86"/>
    </row>
    <row r="294" ht="16.5" hidden="1" customHeight="1">
      <c r="A294" s="85">
        <v>43843.0</v>
      </c>
      <c r="B294" s="86" t="s">
        <v>392</v>
      </c>
      <c r="C294" s="85" t="s">
        <v>388</v>
      </c>
      <c r="D294" s="87" t="s">
        <v>3</v>
      </c>
      <c r="E294" s="88" t="s">
        <v>1</v>
      </c>
      <c r="F294" s="86" t="s">
        <v>1</v>
      </c>
      <c r="G294" s="86"/>
      <c r="H294" s="86"/>
      <c r="I294" s="86"/>
      <c r="J294" s="86"/>
      <c r="K294" s="86"/>
      <c r="Q294" t="s">
        <v>1</v>
      </c>
    </row>
    <row r="295" ht="16.5" hidden="1" customHeight="1">
      <c r="A295" s="85">
        <v>43843.0</v>
      </c>
      <c r="B295" s="86" t="s">
        <v>392</v>
      </c>
      <c r="C295" s="85" t="s">
        <v>388</v>
      </c>
      <c r="D295" s="87" t="s">
        <v>8</v>
      </c>
      <c r="E295" s="88" t="s">
        <v>11</v>
      </c>
      <c r="F295" s="86" t="s">
        <v>14</v>
      </c>
      <c r="G295" s="89" t="s">
        <v>11</v>
      </c>
      <c r="H295" s="86"/>
      <c r="I295" s="86"/>
      <c r="J295" s="86"/>
      <c r="K295" s="86"/>
      <c r="P295" t="s">
        <v>11</v>
      </c>
      <c r="Q295" t="s">
        <v>14</v>
      </c>
    </row>
    <row r="296" ht="16.5" hidden="1" customHeight="1">
      <c r="A296" s="85">
        <v>43843.0</v>
      </c>
      <c r="B296" s="86" t="s">
        <v>392</v>
      </c>
      <c r="C296" s="85" t="s">
        <v>388</v>
      </c>
      <c r="D296" s="87" t="s">
        <v>13</v>
      </c>
      <c r="E296" s="88" t="s">
        <v>15</v>
      </c>
      <c r="F296" s="86" t="s">
        <v>15</v>
      </c>
      <c r="G296" s="86"/>
      <c r="H296" s="86"/>
      <c r="I296" s="86"/>
      <c r="J296" s="86"/>
      <c r="K296" s="86"/>
      <c r="Q296" t="s">
        <v>15</v>
      </c>
    </row>
    <row r="297" ht="16.5" hidden="1" customHeight="1">
      <c r="A297" s="85">
        <v>43843.0</v>
      </c>
      <c r="B297" s="86" t="s">
        <v>392</v>
      </c>
      <c r="C297" s="85" t="s">
        <v>388</v>
      </c>
      <c r="D297" s="87" t="s">
        <v>16</v>
      </c>
      <c r="E297" s="88" t="s">
        <v>15</v>
      </c>
      <c r="F297" s="86" t="s">
        <v>15</v>
      </c>
      <c r="G297" s="86"/>
      <c r="H297" s="86"/>
      <c r="I297" s="86"/>
      <c r="J297" s="86"/>
      <c r="K297" s="86"/>
      <c r="Q297" t="s">
        <v>15</v>
      </c>
    </row>
    <row r="298" ht="16.5" hidden="1" customHeight="1">
      <c r="A298" s="85">
        <v>43844.0</v>
      </c>
      <c r="B298" s="86" t="s">
        <v>393</v>
      </c>
      <c r="C298" s="85" t="s">
        <v>388</v>
      </c>
      <c r="D298" s="87" t="s">
        <v>3</v>
      </c>
      <c r="E298" s="88" t="s">
        <v>9</v>
      </c>
      <c r="F298" s="86" t="s">
        <v>9</v>
      </c>
      <c r="G298" s="86"/>
      <c r="H298" s="86"/>
      <c r="I298" s="86"/>
      <c r="J298" s="86"/>
      <c r="K298" s="86"/>
      <c r="Q298" t="s">
        <v>9</v>
      </c>
    </row>
    <row r="299" ht="16.5" hidden="1" customHeight="1">
      <c r="A299" s="85">
        <v>43844.0</v>
      </c>
      <c r="B299" s="86" t="s">
        <v>393</v>
      </c>
      <c r="C299" s="85" t="s">
        <v>388</v>
      </c>
      <c r="D299" s="87" t="s">
        <v>8</v>
      </c>
      <c r="E299" s="88" t="s">
        <v>14</v>
      </c>
      <c r="F299" s="86" t="s">
        <v>11</v>
      </c>
      <c r="G299" s="89" t="s">
        <v>14</v>
      </c>
      <c r="H299" s="86"/>
      <c r="I299" s="86"/>
      <c r="J299" s="86"/>
      <c r="K299" s="86"/>
      <c r="P299" t="s">
        <v>14</v>
      </c>
      <c r="Q299" t="s">
        <v>11</v>
      </c>
    </row>
    <row r="300" ht="16.5" hidden="1" customHeight="1">
      <c r="A300" s="85">
        <v>43844.0</v>
      </c>
      <c r="B300" s="86" t="s">
        <v>393</v>
      </c>
      <c r="C300" s="85" t="s">
        <v>388</v>
      </c>
      <c r="D300" s="87" t="s">
        <v>13</v>
      </c>
      <c r="E300" s="88" t="s">
        <v>10</v>
      </c>
      <c r="F300" s="86" t="s">
        <v>10</v>
      </c>
      <c r="G300" s="86"/>
      <c r="H300" s="86"/>
      <c r="I300" s="86"/>
      <c r="J300" s="86"/>
      <c r="K300" s="86"/>
      <c r="Q300" t="s">
        <v>10</v>
      </c>
    </row>
    <row r="301" ht="16.5" hidden="1" customHeight="1">
      <c r="A301" s="85">
        <v>43844.0</v>
      </c>
      <c r="B301" s="86" t="s">
        <v>393</v>
      </c>
      <c r="C301" s="85" t="s">
        <v>388</v>
      </c>
      <c r="D301" s="87" t="s">
        <v>16</v>
      </c>
      <c r="E301" s="88" t="s">
        <v>10</v>
      </c>
      <c r="F301" s="86" t="s">
        <v>10</v>
      </c>
      <c r="G301" s="86"/>
      <c r="H301" s="86"/>
      <c r="I301" s="86"/>
      <c r="J301" s="86"/>
      <c r="K301" s="86"/>
      <c r="Q301" t="s">
        <v>10</v>
      </c>
    </row>
    <row r="302" ht="16.5" hidden="1" customHeight="1">
      <c r="A302" s="85">
        <v>43845.0</v>
      </c>
      <c r="B302" s="86" t="s">
        <v>394</v>
      </c>
      <c r="C302" s="85" t="s">
        <v>388</v>
      </c>
      <c r="D302" s="87" t="s">
        <v>3</v>
      </c>
      <c r="E302" s="88" t="s">
        <v>6</v>
      </c>
      <c r="F302" s="86" t="s">
        <v>6</v>
      </c>
      <c r="G302" s="86"/>
      <c r="H302" s="86"/>
      <c r="I302" s="86"/>
      <c r="J302" s="86"/>
      <c r="K302" s="86"/>
      <c r="Q302" t="s">
        <v>6</v>
      </c>
    </row>
    <row r="303" ht="16.5" hidden="1" customHeight="1">
      <c r="A303" s="85">
        <v>43845.0</v>
      </c>
      <c r="B303" s="86" t="s">
        <v>394</v>
      </c>
      <c r="C303" s="85" t="s">
        <v>388</v>
      </c>
      <c r="D303" s="87" t="s">
        <v>8</v>
      </c>
      <c r="E303" s="88" t="s">
        <v>49</v>
      </c>
      <c r="F303" s="86" t="s">
        <v>49</v>
      </c>
      <c r="G303" s="86"/>
      <c r="H303" s="86"/>
      <c r="I303" s="86"/>
      <c r="J303" s="86"/>
      <c r="K303" s="86"/>
      <c r="Q303" t="s">
        <v>49</v>
      </c>
    </row>
    <row r="304" ht="16.5" hidden="1" customHeight="1">
      <c r="A304" s="85">
        <v>43845.0</v>
      </c>
      <c r="B304" s="86" t="s">
        <v>394</v>
      </c>
      <c r="C304" s="85" t="s">
        <v>388</v>
      </c>
      <c r="D304" s="87" t="s">
        <v>13</v>
      </c>
      <c r="E304" s="88" t="s">
        <v>15</v>
      </c>
      <c r="F304" s="86" t="s">
        <v>15</v>
      </c>
      <c r="G304" s="86"/>
      <c r="H304" s="86"/>
      <c r="I304" s="86"/>
      <c r="J304" s="86"/>
      <c r="K304" s="86"/>
      <c r="Q304" t="s">
        <v>15</v>
      </c>
    </row>
    <row r="305" ht="16.5" hidden="1" customHeight="1">
      <c r="A305" s="85">
        <v>43845.0</v>
      </c>
      <c r="B305" s="86" t="s">
        <v>394</v>
      </c>
      <c r="C305" s="85" t="s">
        <v>388</v>
      </c>
      <c r="D305" s="87" t="s">
        <v>16</v>
      </c>
      <c r="E305" s="88" t="s">
        <v>15</v>
      </c>
      <c r="F305" s="86" t="s">
        <v>15</v>
      </c>
      <c r="G305" s="86"/>
      <c r="H305" s="86"/>
      <c r="I305" s="86"/>
      <c r="J305" s="86"/>
      <c r="K305" s="86"/>
      <c r="Q305" t="s">
        <v>15</v>
      </c>
    </row>
    <row r="306" ht="16.5" hidden="1" customHeight="1">
      <c r="A306" s="85">
        <v>43846.0</v>
      </c>
      <c r="B306" s="86" t="s">
        <v>395</v>
      </c>
      <c r="C306" s="85" t="s">
        <v>388</v>
      </c>
      <c r="D306" s="87" t="s">
        <v>3</v>
      </c>
      <c r="E306" s="88" t="s">
        <v>10</v>
      </c>
      <c r="F306" s="86" t="s">
        <v>10</v>
      </c>
      <c r="G306" s="86"/>
      <c r="H306" s="86"/>
      <c r="I306" s="86"/>
      <c r="J306" s="86"/>
      <c r="K306" s="86"/>
      <c r="Q306" t="s">
        <v>10</v>
      </c>
    </row>
    <row r="307" ht="16.5" hidden="1" customHeight="1">
      <c r="A307" s="85">
        <v>43846.0</v>
      </c>
      <c r="B307" s="86" t="s">
        <v>395</v>
      </c>
      <c r="C307" s="85" t="s">
        <v>388</v>
      </c>
      <c r="D307" s="87" t="s">
        <v>8</v>
      </c>
      <c r="E307" s="88" t="s">
        <v>6</v>
      </c>
      <c r="F307" s="86" t="s">
        <v>5</v>
      </c>
      <c r="G307" s="89" t="s">
        <v>6</v>
      </c>
      <c r="H307" s="86"/>
      <c r="I307" s="86"/>
      <c r="J307" s="86"/>
      <c r="K307" s="86"/>
      <c r="P307" t="s">
        <v>6</v>
      </c>
      <c r="Q307" t="s">
        <v>5</v>
      </c>
    </row>
    <row r="308" ht="16.5" hidden="1" customHeight="1">
      <c r="A308" s="85">
        <v>43846.0</v>
      </c>
      <c r="B308" s="86" t="s">
        <v>395</v>
      </c>
      <c r="C308" s="85" t="s">
        <v>388</v>
      </c>
      <c r="D308" s="87" t="s">
        <v>13</v>
      </c>
      <c r="E308" s="88" t="s">
        <v>14</v>
      </c>
      <c r="F308" s="86" t="s">
        <v>14</v>
      </c>
      <c r="G308" s="86"/>
      <c r="H308" s="86"/>
      <c r="I308" s="86"/>
      <c r="J308" s="86"/>
      <c r="K308" s="86"/>
      <c r="Q308" t="s">
        <v>14</v>
      </c>
    </row>
    <row r="309" ht="16.5" hidden="1" customHeight="1">
      <c r="A309" s="85">
        <v>43846.0</v>
      </c>
      <c r="B309" s="86" t="s">
        <v>395</v>
      </c>
      <c r="C309" s="85" t="s">
        <v>388</v>
      </c>
      <c r="D309" s="87" t="s">
        <v>16</v>
      </c>
      <c r="E309" s="88" t="s">
        <v>1</v>
      </c>
      <c r="F309" s="86" t="s">
        <v>14</v>
      </c>
      <c r="G309" s="89" t="s">
        <v>1</v>
      </c>
      <c r="H309" s="86"/>
      <c r="I309" s="86"/>
      <c r="J309" s="86"/>
      <c r="K309" s="86"/>
      <c r="P309" t="s">
        <v>1</v>
      </c>
      <c r="Q309" t="s">
        <v>14</v>
      </c>
    </row>
    <row r="310" ht="16.5" hidden="1" customHeight="1">
      <c r="A310" s="85">
        <v>43847.0</v>
      </c>
      <c r="B310" s="86" t="s">
        <v>387</v>
      </c>
      <c r="C310" s="85" t="s">
        <v>388</v>
      </c>
      <c r="D310" s="87" t="s">
        <v>3</v>
      </c>
      <c r="E310" s="88" t="s">
        <v>14</v>
      </c>
      <c r="F310" s="86" t="s">
        <v>14</v>
      </c>
      <c r="G310" s="86"/>
      <c r="H310" s="86"/>
      <c r="I310" s="86"/>
      <c r="J310" s="86"/>
      <c r="K310" s="86"/>
      <c r="Q310" t="s">
        <v>14</v>
      </c>
    </row>
    <row r="311" ht="16.5" hidden="1" customHeight="1">
      <c r="A311" s="85">
        <v>43847.0</v>
      </c>
      <c r="B311" s="86" t="s">
        <v>387</v>
      </c>
      <c r="C311" s="85" t="s">
        <v>388</v>
      </c>
      <c r="D311" s="87" t="s">
        <v>8</v>
      </c>
      <c r="E311" s="88" t="s">
        <v>1</v>
      </c>
      <c r="F311" s="86" t="s">
        <v>1</v>
      </c>
      <c r="G311" s="86"/>
      <c r="H311" s="86"/>
      <c r="I311" s="86"/>
      <c r="J311" s="86"/>
      <c r="K311" s="86"/>
      <c r="Q311" t="s">
        <v>1</v>
      </c>
    </row>
    <row r="312" ht="16.5" hidden="1" customHeight="1">
      <c r="A312" s="85">
        <v>43847.0</v>
      </c>
      <c r="B312" s="86" t="s">
        <v>387</v>
      </c>
      <c r="C312" s="85" t="s">
        <v>388</v>
      </c>
      <c r="D312" s="87" t="s">
        <v>13</v>
      </c>
      <c r="E312" s="88" t="s">
        <v>15</v>
      </c>
      <c r="F312" s="86" t="s">
        <v>15</v>
      </c>
      <c r="G312" s="86"/>
      <c r="H312" s="86"/>
      <c r="I312" s="86"/>
      <c r="J312" s="86"/>
      <c r="K312" s="86"/>
      <c r="Q312" t="s">
        <v>15</v>
      </c>
    </row>
    <row r="313" ht="16.5" hidden="1" customHeight="1">
      <c r="A313" s="85">
        <v>43847.0</v>
      </c>
      <c r="B313" s="86" t="s">
        <v>387</v>
      </c>
      <c r="C313" s="85" t="s">
        <v>388</v>
      </c>
      <c r="D313" s="87" t="s">
        <v>16</v>
      </c>
      <c r="E313" s="88" t="s">
        <v>15</v>
      </c>
      <c r="F313" s="86" t="s">
        <v>15</v>
      </c>
      <c r="G313" s="86"/>
      <c r="H313" s="86"/>
      <c r="I313" s="86"/>
      <c r="J313" s="86"/>
      <c r="K313" s="86"/>
      <c r="Q313" t="s">
        <v>15</v>
      </c>
    </row>
    <row r="314" ht="16.5" hidden="1" customHeight="1">
      <c r="A314" s="85">
        <v>43848.0</v>
      </c>
      <c r="B314" s="86" t="s">
        <v>389</v>
      </c>
      <c r="C314" s="85" t="s">
        <v>390</v>
      </c>
      <c r="D314" s="87" t="s">
        <v>3</v>
      </c>
      <c r="E314" s="88" t="e">
        <v>#N/A</v>
      </c>
      <c r="F314" s="86"/>
      <c r="G314" s="86"/>
      <c r="H314" s="86"/>
      <c r="I314" s="86"/>
      <c r="J314" s="86"/>
      <c r="K314" s="86"/>
    </row>
    <row r="315" ht="16.5" hidden="1" customHeight="1">
      <c r="A315" s="85">
        <v>43848.0</v>
      </c>
      <c r="B315" s="86" t="s">
        <v>389</v>
      </c>
      <c r="C315" s="85" t="s">
        <v>390</v>
      </c>
      <c r="D315" s="87" t="s">
        <v>8</v>
      </c>
      <c r="E315" s="88" t="e">
        <v>#N/A</v>
      </c>
      <c r="F315" s="86"/>
      <c r="G315" s="86"/>
      <c r="H315" s="86"/>
      <c r="I315" s="86"/>
      <c r="J315" s="86"/>
      <c r="K315" s="86"/>
    </row>
    <row r="316" ht="16.5" hidden="1" customHeight="1">
      <c r="A316" s="85">
        <v>43848.0</v>
      </c>
      <c r="B316" s="86" t="s">
        <v>389</v>
      </c>
      <c r="C316" s="85" t="s">
        <v>390</v>
      </c>
      <c r="D316" s="87" t="s">
        <v>13</v>
      </c>
      <c r="E316" s="88" t="e">
        <v>#N/A</v>
      </c>
      <c r="F316" s="86"/>
      <c r="G316" s="86"/>
      <c r="H316" s="86"/>
      <c r="I316" s="86"/>
      <c r="J316" s="86"/>
      <c r="K316" s="86"/>
    </row>
    <row r="317" ht="16.5" hidden="1" customHeight="1">
      <c r="A317" s="85">
        <v>43848.0</v>
      </c>
      <c r="B317" s="86" t="s">
        <v>389</v>
      </c>
      <c r="C317" s="85" t="s">
        <v>390</v>
      </c>
      <c r="D317" s="87" t="s">
        <v>16</v>
      </c>
      <c r="E317" s="88" t="e">
        <v>#N/A</v>
      </c>
      <c r="F317" s="86"/>
      <c r="G317" s="86"/>
      <c r="H317" s="86"/>
      <c r="I317" s="86"/>
      <c r="J317" s="86"/>
      <c r="K317" s="86"/>
    </row>
    <row r="318" ht="16.5" hidden="1" customHeight="1">
      <c r="A318" s="85">
        <v>43849.0</v>
      </c>
      <c r="B318" s="86" t="s">
        <v>391</v>
      </c>
      <c r="C318" s="85" t="s">
        <v>390</v>
      </c>
      <c r="D318" s="87" t="s">
        <v>3</v>
      </c>
      <c r="E318" s="88" t="e">
        <v>#N/A</v>
      </c>
      <c r="F318" s="86"/>
      <c r="G318" s="86"/>
      <c r="H318" s="86"/>
      <c r="I318" s="86"/>
      <c r="J318" s="86"/>
      <c r="K318" s="86"/>
    </row>
    <row r="319" ht="16.5" hidden="1" customHeight="1">
      <c r="A319" s="85">
        <v>43849.0</v>
      </c>
      <c r="B319" s="86" t="s">
        <v>391</v>
      </c>
      <c r="C319" s="85" t="s">
        <v>390</v>
      </c>
      <c r="D319" s="87" t="s">
        <v>8</v>
      </c>
      <c r="E319" s="88" t="e">
        <v>#N/A</v>
      </c>
      <c r="F319" s="86"/>
      <c r="G319" s="86"/>
      <c r="H319" s="86"/>
      <c r="I319" s="86"/>
      <c r="J319" s="86"/>
      <c r="K319" s="86"/>
    </row>
    <row r="320" ht="16.5" hidden="1" customHeight="1">
      <c r="A320" s="85">
        <v>43849.0</v>
      </c>
      <c r="B320" s="86" t="s">
        <v>391</v>
      </c>
      <c r="C320" s="85" t="s">
        <v>390</v>
      </c>
      <c r="D320" s="87" t="s">
        <v>13</v>
      </c>
      <c r="E320" s="88" t="e">
        <v>#N/A</v>
      </c>
      <c r="F320" s="86"/>
      <c r="G320" s="86"/>
      <c r="H320" s="86"/>
      <c r="I320" s="86"/>
      <c r="J320" s="86"/>
      <c r="K320" s="86"/>
    </row>
    <row r="321" ht="16.5" hidden="1" customHeight="1">
      <c r="A321" s="85">
        <v>43849.0</v>
      </c>
      <c r="B321" s="86" t="s">
        <v>391</v>
      </c>
      <c r="C321" s="85" t="s">
        <v>390</v>
      </c>
      <c r="D321" s="87" t="s">
        <v>16</v>
      </c>
      <c r="E321" s="88" t="e">
        <v>#N/A</v>
      </c>
      <c r="F321" s="86"/>
      <c r="G321" s="86"/>
      <c r="H321" s="86"/>
      <c r="I321" s="86"/>
      <c r="J321" s="86"/>
      <c r="K321" s="86"/>
    </row>
    <row r="322" ht="16.5" hidden="1" customHeight="1">
      <c r="A322" s="85">
        <v>43850.0</v>
      </c>
      <c r="B322" s="86" t="s">
        <v>392</v>
      </c>
      <c r="C322" s="85" t="s">
        <v>388</v>
      </c>
      <c r="D322" s="87" t="s">
        <v>3</v>
      </c>
      <c r="E322" s="88" t="s">
        <v>11</v>
      </c>
      <c r="F322" s="86" t="s">
        <v>11</v>
      </c>
      <c r="G322" s="89"/>
      <c r="H322" s="86"/>
      <c r="I322" s="86"/>
      <c r="J322" s="86"/>
      <c r="K322" s="86"/>
      <c r="Q322" t="s">
        <v>11</v>
      </c>
    </row>
    <row r="323" ht="16.5" hidden="1" customHeight="1">
      <c r="A323" s="85">
        <v>43850.0</v>
      </c>
      <c r="B323" s="86" t="s">
        <v>392</v>
      </c>
      <c r="C323" s="85" t="s">
        <v>388</v>
      </c>
      <c r="D323" s="87" t="s">
        <v>8</v>
      </c>
      <c r="E323" s="88" t="s">
        <v>9</v>
      </c>
      <c r="F323" s="86" t="s">
        <v>9</v>
      </c>
      <c r="G323" s="86"/>
      <c r="H323" s="86"/>
      <c r="I323" s="86"/>
      <c r="J323" s="86"/>
      <c r="K323" s="86"/>
      <c r="Q323" t="s">
        <v>9</v>
      </c>
    </row>
    <row r="324" ht="16.5" hidden="1" customHeight="1">
      <c r="A324" s="85">
        <v>43850.0</v>
      </c>
      <c r="B324" s="86" t="s">
        <v>392</v>
      </c>
      <c r="C324" s="85" t="s">
        <v>388</v>
      </c>
      <c r="D324" s="87" t="s">
        <v>13</v>
      </c>
      <c r="E324" s="88" t="s">
        <v>15</v>
      </c>
      <c r="F324" s="86" t="s">
        <v>11</v>
      </c>
      <c r="G324" s="89" t="s">
        <v>15</v>
      </c>
      <c r="H324" s="86"/>
      <c r="I324" s="86"/>
      <c r="J324" s="86"/>
      <c r="K324" s="86"/>
      <c r="P324" t="s">
        <v>15</v>
      </c>
      <c r="Q324" t="s">
        <v>11</v>
      </c>
    </row>
    <row r="325" ht="16.5" hidden="1" customHeight="1">
      <c r="A325" s="85">
        <v>43850.0</v>
      </c>
      <c r="B325" s="86" t="s">
        <v>392</v>
      </c>
      <c r="C325" s="85" t="s">
        <v>388</v>
      </c>
      <c r="D325" s="87" t="s">
        <v>16</v>
      </c>
      <c r="E325" s="88" t="s">
        <v>15</v>
      </c>
      <c r="F325" s="86" t="s">
        <v>11</v>
      </c>
      <c r="G325" s="89" t="s">
        <v>15</v>
      </c>
      <c r="H325" s="86"/>
      <c r="I325" s="86"/>
      <c r="J325" s="86"/>
      <c r="K325" s="86"/>
      <c r="P325" t="s">
        <v>15</v>
      </c>
      <c r="Q325" t="s">
        <v>11</v>
      </c>
    </row>
    <row r="326" ht="16.5" hidden="1" customHeight="1">
      <c r="A326" s="85">
        <v>43851.0</v>
      </c>
      <c r="B326" s="86" t="s">
        <v>393</v>
      </c>
      <c r="C326" s="85" t="s">
        <v>388</v>
      </c>
      <c r="D326" s="87" t="s">
        <v>3</v>
      </c>
      <c r="E326" s="88" t="s">
        <v>49</v>
      </c>
      <c r="F326" s="86" t="s">
        <v>49</v>
      </c>
      <c r="G326" s="86"/>
      <c r="H326" s="86"/>
      <c r="I326" s="86"/>
      <c r="J326" s="86"/>
      <c r="K326" s="86"/>
      <c r="Q326" t="s">
        <v>49</v>
      </c>
    </row>
    <row r="327" ht="16.5" hidden="1" customHeight="1">
      <c r="A327" s="85">
        <v>43851.0</v>
      </c>
      <c r="B327" s="86" t="s">
        <v>393</v>
      </c>
      <c r="C327" s="85" t="s">
        <v>388</v>
      </c>
      <c r="D327" s="87" t="s">
        <v>8</v>
      </c>
      <c r="E327" s="88" t="s">
        <v>5</v>
      </c>
      <c r="F327" s="86" t="s">
        <v>6</v>
      </c>
      <c r="G327" s="89" t="s">
        <v>5</v>
      </c>
      <c r="H327" s="86"/>
      <c r="I327" s="86"/>
      <c r="J327" s="86"/>
      <c r="K327" s="86"/>
      <c r="P327" t="s">
        <v>5</v>
      </c>
      <c r="Q327" t="s">
        <v>6</v>
      </c>
    </row>
    <row r="328" ht="16.5" hidden="1" customHeight="1">
      <c r="A328" s="85">
        <v>43851.0</v>
      </c>
      <c r="B328" s="86" t="s">
        <v>393</v>
      </c>
      <c r="C328" s="85" t="s">
        <v>388</v>
      </c>
      <c r="D328" s="87" t="s">
        <v>13</v>
      </c>
      <c r="E328" s="88" t="s">
        <v>11</v>
      </c>
      <c r="F328" s="86" t="s">
        <v>15</v>
      </c>
      <c r="G328" s="89" t="s">
        <v>11</v>
      </c>
      <c r="H328" s="86"/>
      <c r="I328" s="86"/>
      <c r="J328" s="86"/>
      <c r="K328" s="86"/>
      <c r="P328" t="s">
        <v>11</v>
      </c>
      <c r="Q328" t="s">
        <v>15</v>
      </c>
    </row>
    <row r="329" ht="16.5" hidden="1" customHeight="1">
      <c r="A329" s="85">
        <v>43851.0</v>
      </c>
      <c r="B329" s="86" t="s">
        <v>393</v>
      </c>
      <c r="C329" s="85" t="s">
        <v>388</v>
      </c>
      <c r="D329" s="87" t="s">
        <v>16</v>
      </c>
      <c r="E329" s="88" t="s">
        <v>11</v>
      </c>
      <c r="F329" s="86" t="s">
        <v>15</v>
      </c>
      <c r="G329" s="89" t="s">
        <v>11</v>
      </c>
      <c r="H329" s="86"/>
      <c r="I329" s="86"/>
      <c r="J329" s="86"/>
      <c r="K329" s="86"/>
      <c r="P329" t="s">
        <v>11</v>
      </c>
      <c r="Q329" t="s">
        <v>15</v>
      </c>
    </row>
    <row r="330" ht="16.5" hidden="1" customHeight="1">
      <c r="A330" s="85">
        <v>43852.0</v>
      </c>
      <c r="B330" s="86" t="s">
        <v>394</v>
      </c>
      <c r="C330" s="85" t="s">
        <v>388</v>
      </c>
      <c r="D330" s="87" t="s">
        <v>3</v>
      </c>
      <c r="E330" s="88" t="s">
        <v>5</v>
      </c>
      <c r="F330" s="86" t="s">
        <v>5</v>
      </c>
      <c r="G330" s="86"/>
      <c r="H330" s="86"/>
      <c r="I330" s="86"/>
      <c r="J330" s="86"/>
      <c r="K330" s="86"/>
      <c r="Q330" t="s">
        <v>5</v>
      </c>
    </row>
    <row r="331" ht="16.5" hidden="1" customHeight="1">
      <c r="A331" s="85">
        <v>43852.0</v>
      </c>
      <c r="B331" s="86" t="s">
        <v>394</v>
      </c>
      <c r="C331" s="85" t="s">
        <v>388</v>
      </c>
      <c r="D331" s="87" t="s">
        <v>8</v>
      </c>
      <c r="E331" s="88" t="s">
        <v>10</v>
      </c>
      <c r="F331" s="86" t="s">
        <v>10</v>
      </c>
      <c r="G331" s="86"/>
      <c r="H331" s="86"/>
      <c r="I331" s="86"/>
      <c r="J331" s="86"/>
      <c r="K331" s="86"/>
      <c r="Q331" t="s">
        <v>10</v>
      </c>
    </row>
    <row r="332" ht="16.5" hidden="1" customHeight="1">
      <c r="A332" s="85">
        <v>43852.0</v>
      </c>
      <c r="B332" s="86" t="s">
        <v>394</v>
      </c>
      <c r="C332" s="85" t="s">
        <v>388</v>
      </c>
      <c r="D332" s="87" t="s">
        <v>13</v>
      </c>
      <c r="E332" s="88" t="s">
        <v>49</v>
      </c>
      <c r="F332" s="86" t="s">
        <v>49</v>
      </c>
      <c r="G332" s="86"/>
      <c r="H332" s="86"/>
      <c r="I332" s="86"/>
      <c r="J332" s="86"/>
      <c r="K332" s="86"/>
      <c r="Q332" t="s">
        <v>49</v>
      </c>
    </row>
    <row r="333" ht="16.5" hidden="1" customHeight="1">
      <c r="A333" s="85">
        <v>43852.0</v>
      </c>
      <c r="B333" s="86" t="s">
        <v>394</v>
      </c>
      <c r="C333" s="85" t="s">
        <v>388</v>
      </c>
      <c r="D333" s="87" t="s">
        <v>16</v>
      </c>
      <c r="E333" s="88" t="s">
        <v>49</v>
      </c>
      <c r="F333" s="86" t="s">
        <v>49</v>
      </c>
      <c r="G333" s="86"/>
      <c r="H333" s="86"/>
      <c r="I333" s="86"/>
      <c r="J333" s="86"/>
      <c r="K333" s="86"/>
      <c r="Q333" t="s">
        <v>49</v>
      </c>
    </row>
    <row r="334" ht="16.5" hidden="1" customHeight="1">
      <c r="A334" s="85">
        <v>43853.0</v>
      </c>
      <c r="B334" s="86" t="s">
        <v>395</v>
      </c>
      <c r="C334" s="85" t="s">
        <v>388</v>
      </c>
      <c r="D334" s="87" t="s">
        <v>3</v>
      </c>
      <c r="E334" s="88" t="s">
        <v>14</v>
      </c>
      <c r="F334" s="86" t="s">
        <v>1</v>
      </c>
      <c r="G334" s="89" t="s">
        <v>14</v>
      </c>
      <c r="H334" s="86"/>
      <c r="I334" s="86"/>
      <c r="J334" s="86"/>
      <c r="K334" s="86"/>
      <c r="P334" t="s">
        <v>14</v>
      </c>
      <c r="Q334" t="s">
        <v>1</v>
      </c>
    </row>
    <row r="335" ht="16.5" hidden="1" customHeight="1">
      <c r="A335" s="85">
        <v>43853.0</v>
      </c>
      <c r="B335" s="86" t="s">
        <v>395</v>
      </c>
      <c r="C335" s="85" t="s">
        <v>388</v>
      </c>
      <c r="D335" s="87" t="s">
        <v>8</v>
      </c>
      <c r="E335" s="88" t="s">
        <v>1</v>
      </c>
      <c r="F335" s="86" t="s">
        <v>14</v>
      </c>
      <c r="G335" s="89" t="s">
        <v>1</v>
      </c>
      <c r="H335" s="86"/>
      <c r="I335" s="86"/>
      <c r="J335" s="86"/>
      <c r="K335" s="86"/>
      <c r="P335" t="s">
        <v>1</v>
      </c>
      <c r="Q335" t="s">
        <v>14</v>
      </c>
    </row>
    <row r="336" ht="16.5" hidden="1" customHeight="1">
      <c r="A336" s="85">
        <v>43853.0</v>
      </c>
      <c r="B336" s="86" t="s">
        <v>395</v>
      </c>
      <c r="C336" s="85" t="s">
        <v>388</v>
      </c>
      <c r="D336" s="87" t="s">
        <v>13</v>
      </c>
      <c r="E336" s="88" t="s">
        <v>15</v>
      </c>
      <c r="F336" s="86" t="s">
        <v>15</v>
      </c>
      <c r="G336" s="86"/>
      <c r="H336" s="86"/>
      <c r="I336" s="86"/>
      <c r="J336" s="86"/>
      <c r="K336" s="86"/>
      <c r="Q336" t="s">
        <v>15</v>
      </c>
    </row>
    <row r="337" ht="16.5" hidden="1" customHeight="1">
      <c r="A337" s="85">
        <v>43853.0</v>
      </c>
      <c r="B337" s="86" t="s">
        <v>395</v>
      </c>
      <c r="C337" s="85" t="s">
        <v>388</v>
      </c>
      <c r="D337" s="87" t="s">
        <v>16</v>
      </c>
      <c r="E337" s="88" t="s">
        <v>15</v>
      </c>
      <c r="F337" s="86" t="s">
        <v>15</v>
      </c>
      <c r="G337" s="86"/>
      <c r="H337" s="86"/>
      <c r="I337" s="86"/>
      <c r="J337" s="86"/>
      <c r="K337" s="86"/>
      <c r="Q337" t="s">
        <v>15</v>
      </c>
    </row>
    <row r="338" ht="16.5" hidden="1" customHeight="1">
      <c r="A338" s="85">
        <v>43854.0</v>
      </c>
      <c r="B338" s="86" t="s">
        <v>387</v>
      </c>
      <c r="C338" s="85" t="s">
        <v>390</v>
      </c>
      <c r="D338" s="87" t="s">
        <v>3</v>
      </c>
      <c r="E338" s="88" t="s">
        <v>52</v>
      </c>
      <c r="F338" s="86" t="s">
        <v>52</v>
      </c>
      <c r="G338" s="86"/>
      <c r="H338" s="86"/>
      <c r="I338" s="86"/>
      <c r="J338" s="86"/>
      <c r="K338" s="86"/>
      <c r="Q338" t="s">
        <v>52</v>
      </c>
    </row>
    <row r="339" ht="16.5" hidden="1" customHeight="1">
      <c r="A339" s="85">
        <v>43854.0</v>
      </c>
      <c r="B339" s="86" t="s">
        <v>387</v>
      </c>
      <c r="C339" s="85" t="s">
        <v>390</v>
      </c>
      <c r="D339" s="87" t="s">
        <v>8</v>
      </c>
      <c r="E339" s="88" t="s">
        <v>52</v>
      </c>
      <c r="F339" s="86" t="s">
        <v>52</v>
      </c>
      <c r="G339" s="86"/>
      <c r="H339" s="86"/>
      <c r="I339" s="86"/>
      <c r="J339" s="86"/>
      <c r="K339" s="86"/>
      <c r="Q339" t="s">
        <v>52</v>
      </c>
    </row>
    <row r="340" ht="16.5" hidden="1" customHeight="1">
      <c r="A340" s="85">
        <v>43854.0</v>
      </c>
      <c r="B340" s="86" t="s">
        <v>387</v>
      </c>
      <c r="C340" s="85" t="s">
        <v>390</v>
      </c>
      <c r="D340" s="87" t="s">
        <v>13</v>
      </c>
      <c r="E340" s="88" t="s">
        <v>52</v>
      </c>
      <c r="F340" s="86" t="s">
        <v>52</v>
      </c>
      <c r="G340" s="86"/>
      <c r="H340" s="86"/>
      <c r="I340" s="86"/>
      <c r="J340" s="86"/>
      <c r="K340" s="86"/>
      <c r="Q340" t="s">
        <v>52</v>
      </c>
    </row>
    <row r="341" ht="16.5" hidden="1" customHeight="1">
      <c r="A341" s="85">
        <v>43854.0</v>
      </c>
      <c r="B341" s="86" t="s">
        <v>387</v>
      </c>
      <c r="C341" s="85" t="s">
        <v>390</v>
      </c>
      <c r="D341" s="87" t="s">
        <v>16</v>
      </c>
      <c r="E341" s="88" t="s">
        <v>52</v>
      </c>
      <c r="F341" s="86" t="s">
        <v>52</v>
      </c>
      <c r="G341" s="86"/>
      <c r="H341" s="86"/>
      <c r="I341" s="86"/>
      <c r="J341" s="86"/>
      <c r="K341" s="86"/>
      <c r="Q341" t="s">
        <v>52</v>
      </c>
    </row>
    <row r="342" ht="16.5" hidden="1" customHeight="1">
      <c r="A342" s="85">
        <v>43855.0</v>
      </c>
      <c r="B342" s="86" t="s">
        <v>389</v>
      </c>
      <c r="C342" s="85" t="s">
        <v>390</v>
      </c>
      <c r="D342" s="87" t="s">
        <v>3</v>
      </c>
      <c r="E342" s="88" t="e">
        <v>#N/A</v>
      </c>
      <c r="F342" s="86"/>
      <c r="G342" s="86"/>
      <c r="H342" s="86"/>
      <c r="I342" s="86"/>
      <c r="J342" s="86"/>
      <c r="K342" s="86"/>
    </row>
    <row r="343" ht="16.5" hidden="1" customHeight="1">
      <c r="A343" s="85">
        <v>43855.0</v>
      </c>
      <c r="B343" s="86" t="s">
        <v>389</v>
      </c>
      <c r="C343" s="85" t="s">
        <v>390</v>
      </c>
      <c r="D343" s="87" t="s">
        <v>8</v>
      </c>
      <c r="E343" s="88" t="e">
        <v>#N/A</v>
      </c>
      <c r="F343" s="86"/>
      <c r="G343" s="86"/>
      <c r="H343" s="86"/>
      <c r="I343" s="86"/>
      <c r="J343" s="86"/>
      <c r="K343" s="86"/>
    </row>
    <row r="344" ht="16.5" hidden="1" customHeight="1">
      <c r="A344" s="85">
        <v>43855.0</v>
      </c>
      <c r="B344" s="86" t="s">
        <v>389</v>
      </c>
      <c r="C344" s="85" t="s">
        <v>390</v>
      </c>
      <c r="D344" s="87" t="s">
        <v>13</v>
      </c>
      <c r="E344" s="88" t="e">
        <v>#N/A</v>
      </c>
      <c r="F344" s="86"/>
      <c r="G344" s="86"/>
      <c r="H344" s="86"/>
      <c r="I344" s="86"/>
      <c r="J344" s="86"/>
      <c r="K344" s="86"/>
    </row>
    <row r="345" ht="16.5" hidden="1" customHeight="1">
      <c r="A345" s="85">
        <v>43855.0</v>
      </c>
      <c r="B345" s="86" t="s">
        <v>389</v>
      </c>
      <c r="C345" s="85" t="s">
        <v>390</v>
      </c>
      <c r="D345" s="87" t="s">
        <v>16</v>
      </c>
      <c r="E345" s="88" t="e">
        <v>#N/A</v>
      </c>
      <c r="F345" s="86"/>
      <c r="G345" s="86"/>
      <c r="H345" s="86"/>
      <c r="I345" s="86"/>
      <c r="J345" s="86"/>
      <c r="K345" s="86"/>
    </row>
    <row r="346" ht="16.5" hidden="1" customHeight="1">
      <c r="A346" s="85">
        <v>43856.0</v>
      </c>
      <c r="B346" s="86" t="s">
        <v>391</v>
      </c>
      <c r="C346" s="85" t="s">
        <v>390</v>
      </c>
      <c r="D346" s="87" t="s">
        <v>3</v>
      </c>
      <c r="E346" s="88" t="e">
        <v>#N/A</v>
      </c>
      <c r="F346" s="86"/>
      <c r="G346" s="86"/>
      <c r="H346" s="86"/>
      <c r="I346" s="86"/>
      <c r="J346" s="86"/>
      <c r="K346" s="86"/>
    </row>
    <row r="347" ht="16.5" hidden="1" customHeight="1">
      <c r="A347" s="85">
        <v>43856.0</v>
      </c>
      <c r="B347" s="86" t="s">
        <v>391</v>
      </c>
      <c r="C347" s="85" t="s">
        <v>390</v>
      </c>
      <c r="D347" s="87" t="s">
        <v>8</v>
      </c>
      <c r="E347" s="88" t="e">
        <v>#N/A</v>
      </c>
      <c r="F347" s="86"/>
      <c r="G347" s="86"/>
      <c r="H347" s="86"/>
      <c r="I347" s="86"/>
      <c r="J347" s="86"/>
      <c r="K347" s="86"/>
    </row>
    <row r="348" ht="16.5" hidden="1" customHeight="1">
      <c r="A348" s="85">
        <v>43856.0</v>
      </c>
      <c r="B348" s="86" t="s">
        <v>391</v>
      </c>
      <c r="C348" s="85" t="s">
        <v>390</v>
      </c>
      <c r="D348" s="87" t="s">
        <v>13</v>
      </c>
      <c r="E348" s="88" t="e">
        <v>#N/A</v>
      </c>
      <c r="F348" s="86"/>
      <c r="G348" s="86"/>
      <c r="H348" s="86"/>
      <c r="I348" s="86"/>
      <c r="J348" s="86"/>
      <c r="K348" s="86"/>
    </row>
    <row r="349" ht="16.5" hidden="1" customHeight="1">
      <c r="A349" s="85">
        <v>43856.0</v>
      </c>
      <c r="B349" s="86" t="s">
        <v>391</v>
      </c>
      <c r="C349" s="85" t="s">
        <v>390</v>
      </c>
      <c r="D349" s="87" t="s">
        <v>16</v>
      </c>
      <c r="E349" s="88" t="e">
        <v>#N/A</v>
      </c>
      <c r="F349" s="86"/>
      <c r="G349" s="86"/>
      <c r="H349" s="86"/>
      <c r="I349" s="86"/>
      <c r="J349" s="86"/>
      <c r="K349" s="86"/>
    </row>
    <row r="350" ht="16.5" hidden="1" customHeight="1">
      <c r="A350" s="85">
        <v>43857.0</v>
      </c>
      <c r="B350" s="86" t="s">
        <v>392</v>
      </c>
      <c r="C350" s="85" t="s">
        <v>390</v>
      </c>
      <c r="D350" s="87" t="s">
        <v>3</v>
      </c>
      <c r="E350" s="88" t="s">
        <v>53</v>
      </c>
      <c r="F350" s="86" t="s">
        <v>53</v>
      </c>
      <c r="G350" s="86"/>
      <c r="H350" s="86"/>
      <c r="I350" s="86"/>
      <c r="J350" s="86"/>
      <c r="K350" s="86"/>
      <c r="Q350" t="s">
        <v>53</v>
      </c>
    </row>
    <row r="351" ht="16.5" hidden="1" customHeight="1">
      <c r="A351" s="85">
        <v>43857.0</v>
      </c>
      <c r="B351" s="86" t="s">
        <v>392</v>
      </c>
      <c r="C351" s="85" t="s">
        <v>390</v>
      </c>
      <c r="D351" s="87" t="s">
        <v>8</v>
      </c>
      <c r="E351" s="88" t="s">
        <v>53</v>
      </c>
      <c r="F351" s="86" t="s">
        <v>53</v>
      </c>
      <c r="G351" s="86"/>
      <c r="H351" s="86"/>
      <c r="I351" s="86"/>
      <c r="J351" s="86"/>
      <c r="K351" s="86"/>
      <c r="Q351" t="s">
        <v>53</v>
      </c>
    </row>
    <row r="352" ht="16.5" hidden="1" customHeight="1">
      <c r="A352" s="85">
        <v>43857.0</v>
      </c>
      <c r="B352" s="86" t="s">
        <v>392</v>
      </c>
      <c r="C352" s="85" t="s">
        <v>390</v>
      </c>
      <c r="D352" s="87" t="s">
        <v>13</v>
      </c>
      <c r="E352" s="88" t="s">
        <v>53</v>
      </c>
      <c r="F352" s="86" t="s">
        <v>53</v>
      </c>
      <c r="G352" s="86"/>
      <c r="H352" s="86"/>
      <c r="I352" s="86"/>
      <c r="J352" s="86"/>
      <c r="K352" s="86"/>
      <c r="Q352" t="s">
        <v>53</v>
      </c>
    </row>
    <row r="353" ht="16.5" hidden="1" customHeight="1">
      <c r="A353" s="85">
        <v>43857.0</v>
      </c>
      <c r="B353" s="86" t="s">
        <v>392</v>
      </c>
      <c r="C353" s="85" t="s">
        <v>390</v>
      </c>
      <c r="D353" s="87" t="s">
        <v>16</v>
      </c>
      <c r="E353" s="88" t="s">
        <v>53</v>
      </c>
      <c r="F353" s="86" t="s">
        <v>53</v>
      </c>
      <c r="G353" s="86"/>
      <c r="H353" s="86"/>
      <c r="I353" s="86"/>
      <c r="J353" s="86"/>
      <c r="K353" s="86"/>
      <c r="Q353" t="s">
        <v>53</v>
      </c>
    </row>
    <row r="354" ht="16.5" hidden="1" customHeight="1">
      <c r="A354" s="85">
        <v>43858.0</v>
      </c>
      <c r="B354" s="86" t="s">
        <v>393</v>
      </c>
      <c r="C354" s="85" t="s">
        <v>388</v>
      </c>
      <c r="D354" s="87" t="s">
        <v>3</v>
      </c>
      <c r="E354" s="88" t="s">
        <v>9</v>
      </c>
      <c r="F354" s="86" t="s">
        <v>9</v>
      </c>
      <c r="G354" s="86"/>
      <c r="H354" s="86"/>
      <c r="I354" s="86"/>
      <c r="J354" s="86"/>
      <c r="K354" s="86"/>
      <c r="Q354" t="s">
        <v>9</v>
      </c>
    </row>
    <row r="355" ht="16.5" hidden="1" customHeight="1">
      <c r="A355" s="85">
        <v>43858.0</v>
      </c>
      <c r="B355" s="86" t="s">
        <v>393</v>
      </c>
      <c r="C355" s="85" t="s">
        <v>388</v>
      </c>
      <c r="D355" s="87" t="s">
        <v>8</v>
      </c>
      <c r="E355" s="88" t="s">
        <v>11</v>
      </c>
      <c r="F355" s="86" t="s">
        <v>11</v>
      </c>
      <c r="G355" s="86"/>
      <c r="H355" s="86"/>
      <c r="I355" s="86"/>
      <c r="J355" s="86"/>
      <c r="K355" s="86"/>
      <c r="Q355" t="s">
        <v>11</v>
      </c>
    </row>
    <row r="356" ht="16.5" hidden="1" customHeight="1">
      <c r="A356" s="85">
        <v>43858.0</v>
      </c>
      <c r="B356" s="86" t="s">
        <v>393</v>
      </c>
      <c r="C356" s="85" t="s">
        <v>388</v>
      </c>
      <c r="D356" s="87" t="s">
        <v>13</v>
      </c>
      <c r="E356" s="88" t="s">
        <v>5</v>
      </c>
      <c r="F356" s="86" t="s">
        <v>5</v>
      </c>
      <c r="G356" s="86"/>
      <c r="H356" s="86"/>
      <c r="I356" s="86"/>
      <c r="J356" s="86"/>
      <c r="K356" s="86"/>
      <c r="Q356" t="s">
        <v>5</v>
      </c>
    </row>
    <row r="357" ht="16.5" hidden="1" customHeight="1">
      <c r="A357" s="85">
        <v>43858.0</v>
      </c>
      <c r="B357" s="86" t="s">
        <v>393</v>
      </c>
      <c r="C357" s="85" t="s">
        <v>388</v>
      </c>
      <c r="D357" s="87" t="s">
        <v>16</v>
      </c>
      <c r="E357" s="88" t="s">
        <v>5</v>
      </c>
      <c r="F357" s="86" t="s">
        <v>5</v>
      </c>
      <c r="G357" s="86"/>
      <c r="H357" s="86"/>
      <c r="I357" s="86"/>
      <c r="J357" s="86"/>
      <c r="K357" s="86"/>
      <c r="Q357" t="s">
        <v>5</v>
      </c>
    </row>
    <row r="358" ht="16.5" hidden="1" customHeight="1">
      <c r="A358" s="85">
        <v>43859.0</v>
      </c>
      <c r="B358" s="86" t="s">
        <v>394</v>
      </c>
      <c r="C358" s="85" t="s">
        <v>388</v>
      </c>
      <c r="D358" s="87" t="s">
        <v>3</v>
      </c>
      <c r="E358" s="88" t="s">
        <v>6</v>
      </c>
      <c r="F358" s="86" t="s">
        <v>6</v>
      </c>
      <c r="G358" s="86"/>
      <c r="H358" s="86"/>
      <c r="I358" s="86"/>
      <c r="J358" s="86"/>
      <c r="K358" s="86"/>
      <c r="Q358" t="s">
        <v>6</v>
      </c>
    </row>
    <row r="359" ht="16.5" hidden="1" customHeight="1">
      <c r="A359" s="85">
        <v>43859.0</v>
      </c>
      <c r="B359" s="86" t="s">
        <v>394</v>
      </c>
      <c r="C359" s="85" t="s">
        <v>388</v>
      </c>
      <c r="D359" s="87" t="s">
        <v>8</v>
      </c>
      <c r="E359" s="88" t="s">
        <v>49</v>
      </c>
      <c r="F359" s="86" t="s">
        <v>49</v>
      </c>
      <c r="G359" s="86"/>
      <c r="H359" s="86"/>
      <c r="I359" s="86"/>
      <c r="J359" s="86"/>
      <c r="K359" s="86"/>
      <c r="Q359" t="s">
        <v>49</v>
      </c>
    </row>
    <row r="360" ht="16.5" hidden="1" customHeight="1">
      <c r="A360" s="85">
        <v>43859.0</v>
      </c>
      <c r="B360" s="86" t="s">
        <v>394</v>
      </c>
      <c r="C360" s="85" t="s">
        <v>388</v>
      </c>
      <c r="D360" s="87" t="s">
        <v>13</v>
      </c>
      <c r="E360" s="88" t="s">
        <v>15</v>
      </c>
      <c r="F360" s="86" t="s">
        <v>15</v>
      </c>
      <c r="G360" s="86"/>
      <c r="H360" s="86"/>
      <c r="I360" s="86"/>
      <c r="J360" s="86"/>
      <c r="K360" s="86"/>
      <c r="Q360" t="s">
        <v>15</v>
      </c>
    </row>
    <row r="361" ht="16.5" hidden="1" customHeight="1">
      <c r="A361" s="85">
        <v>43859.0</v>
      </c>
      <c r="B361" s="86" t="s">
        <v>394</v>
      </c>
      <c r="C361" s="85" t="s">
        <v>388</v>
      </c>
      <c r="D361" s="87" t="s">
        <v>16</v>
      </c>
      <c r="E361" s="88" t="s">
        <v>15</v>
      </c>
      <c r="F361" s="86" t="s">
        <v>15</v>
      </c>
      <c r="G361" s="86"/>
      <c r="H361" s="86"/>
      <c r="I361" s="86"/>
      <c r="J361" s="86"/>
      <c r="K361" s="86"/>
      <c r="Q361" t="s">
        <v>15</v>
      </c>
    </row>
    <row r="362" ht="16.5" hidden="1" customHeight="1">
      <c r="A362" s="85">
        <v>43860.0</v>
      </c>
      <c r="B362" s="86" t="s">
        <v>395</v>
      </c>
      <c r="C362" s="85" t="s">
        <v>388</v>
      </c>
      <c r="D362" s="87" t="s">
        <v>3</v>
      </c>
      <c r="E362" s="88" t="s">
        <v>10</v>
      </c>
      <c r="F362" s="86" t="s">
        <v>10</v>
      </c>
      <c r="G362" s="86"/>
      <c r="H362" s="86"/>
      <c r="I362" s="86"/>
      <c r="J362" s="86"/>
      <c r="K362" s="86"/>
      <c r="Q362" t="s">
        <v>10</v>
      </c>
    </row>
    <row r="363" ht="16.5" hidden="1" customHeight="1">
      <c r="A363" s="85">
        <v>43860.0</v>
      </c>
      <c r="B363" s="86" t="s">
        <v>395</v>
      </c>
      <c r="C363" s="85" t="s">
        <v>388</v>
      </c>
      <c r="D363" s="87" t="s">
        <v>8</v>
      </c>
      <c r="E363" s="88" t="s">
        <v>5</v>
      </c>
      <c r="F363" s="86" t="s">
        <v>5</v>
      </c>
      <c r="G363" s="86"/>
      <c r="H363" s="86"/>
      <c r="I363" s="86"/>
      <c r="J363" s="86"/>
      <c r="K363" s="86"/>
      <c r="Q363" t="s">
        <v>5</v>
      </c>
    </row>
    <row r="364" ht="16.5" hidden="1" customHeight="1">
      <c r="A364" s="85">
        <v>43860.0</v>
      </c>
      <c r="B364" s="86" t="s">
        <v>395</v>
      </c>
      <c r="C364" s="85" t="s">
        <v>388</v>
      </c>
      <c r="D364" s="87" t="s">
        <v>13</v>
      </c>
      <c r="E364" s="88" t="s">
        <v>14</v>
      </c>
      <c r="F364" s="86" t="s">
        <v>1</v>
      </c>
      <c r="G364" s="89" t="s">
        <v>14</v>
      </c>
      <c r="H364" s="86"/>
      <c r="I364" s="86"/>
      <c r="J364" s="86"/>
      <c r="K364" s="86"/>
      <c r="P364" t="s">
        <v>14</v>
      </c>
      <c r="Q364" t="s">
        <v>1</v>
      </c>
    </row>
    <row r="365" ht="16.5" hidden="1" customHeight="1">
      <c r="A365" s="85">
        <v>43860.0</v>
      </c>
      <c r="B365" s="86" t="s">
        <v>395</v>
      </c>
      <c r="C365" s="85" t="s">
        <v>388</v>
      </c>
      <c r="D365" s="87" t="s">
        <v>16</v>
      </c>
      <c r="E365" s="88" t="s">
        <v>1</v>
      </c>
      <c r="F365" s="86" t="s">
        <v>1</v>
      </c>
      <c r="G365" s="86"/>
      <c r="H365" s="86"/>
      <c r="I365" s="86"/>
      <c r="J365" s="86"/>
      <c r="K365" s="86"/>
      <c r="Q365" t="s">
        <v>1</v>
      </c>
    </row>
    <row r="366" ht="16.5" hidden="1" customHeight="1">
      <c r="A366" s="85">
        <v>43861.0</v>
      </c>
      <c r="B366" s="86" t="s">
        <v>387</v>
      </c>
      <c r="C366" s="85" t="s">
        <v>388</v>
      </c>
      <c r="D366" s="87" t="s">
        <v>3</v>
      </c>
      <c r="E366" s="88" t="s">
        <v>14</v>
      </c>
      <c r="F366" s="86" t="s">
        <v>14</v>
      </c>
      <c r="G366" s="86"/>
      <c r="H366" s="86"/>
      <c r="I366" s="86"/>
      <c r="J366" s="86"/>
      <c r="K366" s="86"/>
      <c r="Q366" t="s">
        <v>14</v>
      </c>
    </row>
    <row r="367" ht="16.5" hidden="1" customHeight="1">
      <c r="A367" s="85">
        <v>43861.0</v>
      </c>
      <c r="B367" s="86" t="s">
        <v>387</v>
      </c>
      <c r="C367" s="85" t="s">
        <v>388</v>
      </c>
      <c r="D367" s="87" t="s">
        <v>8</v>
      </c>
      <c r="E367" s="88" t="s">
        <v>1</v>
      </c>
      <c r="F367" s="86" t="s">
        <v>1</v>
      </c>
      <c r="G367" s="86"/>
      <c r="H367" s="86"/>
      <c r="I367" s="86"/>
      <c r="J367" s="86"/>
      <c r="K367" s="86"/>
      <c r="Q367" t="s">
        <v>1</v>
      </c>
    </row>
    <row r="368" ht="16.5" hidden="1" customHeight="1">
      <c r="A368" s="85">
        <v>43861.0</v>
      </c>
      <c r="B368" s="86" t="s">
        <v>387</v>
      </c>
      <c r="C368" s="85" t="s">
        <v>388</v>
      </c>
      <c r="D368" s="87" t="s">
        <v>13</v>
      </c>
      <c r="E368" s="88" t="s">
        <v>15</v>
      </c>
      <c r="F368" s="86" t="s">
        <v>15</v>
      </c>
      <c r="G368" s="86"/>
      <c r="H368" s="86"/>
      <c r="I368" s="86"/>
      <c r="J368" s="86"/>
      <c r="K368" s="86"/>
      <c r="Q368" t="s">
        <v>15</v>
      </c>
    </row>
    <row r="369" ht="16.5" hidden="1" customHeight="1">
      <c r="A369" s="85">
        <v>43861.0</v>
      </c>
      <c r="B369" s="86" t="s">
        <v>387</v>
      </c>
      <c r="C369" s="85" t="s">
        <v>388</v>
      </c>
      <c r="D369" s="87" t="s">
        <v>16</v>
      </c>
      <c r="E369" s="88" t="s">
        <v>15</v>
      </c>
      <c r="F369" s="86" t="s">
        <v>15</v>
      </c>
      <c r="G369" s="86"/>
      <c r="H369" s="86"/>
      <c r="I369" s="86"/>
      <c r="J369" s="86"/>
      <c r="K369" s="86"/>
      <c r="Q369" t="s">
        <v>15</v>
      </c>
    </row>
    <row r="370" ht="16.5" hidden="1" customHeight="1">
      <c r="A370" s="85">
        <v>43862.0</v>
      </c>
      <c r="B370" s="86" t="s">
        <v>389</v>
      </c>
      <c r="C370" s="85" t="s">
        <v>390</v>
      </c>
      <c r="D370" s="87" t="s">
        <v>3</v>
      </c>
      <c r="E370" s="88" t="e">
        <v>#N/A</v>
      </c>
      <c r="F370" s="86"/>
      <c r="G370" s="86"/>
      <c r="H370" s="86"/>
      <c r="I370" s="86"/>
      <c r="J370" s="86"/>
      <c r="K370" s="86"/>
    </row>
    <row r="371" ht="16.5" hidden="1" customHeight="1">
      <c r="A371" s="85">
        <v>43862.0</v>
      </c>
      <c r="B371" s="86" t="s">
        <v>389</v>
      </c>
      <c r="C371" s="85" t="s">
        <v>390</v>
      </c>
      <c r="D371" s="87" t="s">
        <v>8</v>
      </c>
      <c r="E371" s="88" t="e">
        <v>#N/A</v>
      </c>
      <c r="F371" s="86"/>
      <c r="G371" s="86"/>
      <c r="H371" s="86"/>
      <c r="I371" s="86"/>
      <c r="J371" s="86"/>
      <c r="K371" s="86"/>
    </row>
    <row r="372" ht="16.5" hidden="1" customHeight="1">
      <c r="A372" s="85">
        <v>43862.0</v>
      </c>
      <c r="B372" s="86" t="s">
        <v>389</v>
      </c>
      <c r="C372" s="85" t="s">
        <v>390</v>
      </c>
      <c r="D372" s="87" t="s">
        <v>13</v>
      </c>
      <c r="E372" s="88" t="e">
        <v>#N/A</v>
      </c>
      <c r="F372" s="86"/>
      <c r="G372" s="86"/>
      <c r="H372" s="86"/>
      <c r="I372" s="86"/>
      <c r="J372" s="86"/>
      <c r="K372" s="86"/>
    </row>
    <row r="373" ht="16.5" hidden="1" customHeight="1">
      <c r="A373" s="85">
        <v>43862.0</v>
      </c>
      <c r="B373" s="86" t="s">
        <v>389</v>
      </c>
      <c r="C373" s="85" t="s">
        <v>390</v>
      </c>
      <c r="D373" s="87" t="s">
        <v>16</v>
      </c>
      <c r="E373" s="88" t="e">
        <v>#N/A</v>
      </c>
      <c r="F373" s="86"/>
      <c r="G373" s="86"/>
      <c r="H373" s="86"/>
      <c r="I373" s="86"/>
      <c r="J373" s="86"/>
      <c r="K373" s="86"/>
    </row>
    <row r="374" ht="16.5" hidden="1" customHeight="1">
      <c r="A374" s="85">
        <v>43863.0</v>
      </c>
      <c r="B374" s="86" t="s">
        <v>391</v>
      </c>
      <c r="C374" s="85" t="s">
        <v>390</v>
      </c>
      <c r="D374" s="87" t="s">
        <v>3</v>
      </c>
      <c r="E374" s="88" t="e">
        <v>#N/A</v>
      </c>
      <c r="F374" s="86"/>
      <c r="G374" s="89"/>
      <c r="H374" s="86"/>
      <c r="I374" s="86"/>
      <c r="J374" s="86"/>
      <c r="K374" s="86"/>
    </row>
    <row r="375" ht="16.5" hidden="1" customHeight="1">
      <c r="A375" s="85">
        <v>43863.0</v>
      </c>
      <c r="B375" s="86" t="s">
        <v>391</v>
      </c>
      <c r="C375" s="85" t="s">
        <v>390</v>
      </c>
      <c r="D375" s="87" t="s">
        <v>8</v>
      </c>
      <c r="E375" s="88" t="e">
        <v>#N/A</v>
      </c>
      <c r="F375" s="86"/>
      <c r="G375" s="86"/>
      <c r="H375" s="86"/>
      <c r="I375" s="86"/>
      <c r="J375" s="86"/>
      <c r="K375" s="86"/>
    </row>
    <row r="376" ht="16.5" hidden="1" customHeight="1">
      <c r="A376" s="85">
        <v>43863.0</v>
      </c>
      <c r="B376" s="86" t="s">
        <v>391</v>
      </c>
      <c r="C376" s="85" t="s">
        <v>390</v>
      </c>
      <c r="D376" s="87" t="s">
        <v>13</v>
      </c>
      <c r="E376" s="88" t="e">
        <v>#N/A</v>
      </c>
      <c r="F376" s="86"/>
      <c r="G376" s="89"/>
      <c r="H376" s="86"/>
      <c r="I376" s="86"/>
      <c r="J376" s="86"/>
      <c r="K376" s="86"/>
    </row>
    <row r="377" ht="16.5" hidden="1" customHeight="1">
      <c r="A377" s="85">
        <v>43863.0</v>
      </c>
      <c r="B377" s="86" t="s">
        <v>391</v>
      </c>
      <c r="C377" s="85" t="s">
        <v>390</v>
      </c>
      <c r="D377" s="87" t="s">
        <v>16</v>
      </c>
      <c r="E377" s="88" t="e">
        <v>#N/A</v>
      </c>
      <c r="F377" s="86"/>
      <c r="G377" s="86"/>
      <c r="H377" s="86"/>
      <c r="I377" s="86"/>
      <c r="J377" s="86"/>
      <c r="K377" s="86"/>
    </row>
    <row r="378" ht="16.5" hidden="1" customHeight="1">
      <c r="A378" s="85">
        <v>43864.0</v>
      </c>
      <c r="B378" s="86" t="s">
        <v>392</v>
      </c>
      <c r="C378" s="85" t="s">
        <v>388</v>
      </c>
      <c r="D378" s="87" t="s">
        <v>3</v>
      </c>
      <c r="E378" s="88" t="s">
        <v>11</v>
      </c>
      <c r="F378" s="86" t="s">
        <v>11</v>
      </c>
      <c r="G378" s="86"/>
      <c r="H378" s="86"/>
      <c r="I378" s="86"/>
      <c r="J378" s="86"/>
      <c r="K378" s="86"/>
      <c r="Q378" t="s">
        <v>11</v>
      </c>
    </row>
    <row r="379" ht="16.5" hidden="1" customHeight="1">
      <c r="A379" s="85">
        <v>43864.0</v>
      </c>
      <c r="B379" s="86" t="s">
        <v>392</v>
      </c>
      <c r="C379" s="85" t="s">
        <v>388</v>
      </c>
      <c r="D379" s="87" t="s">
        <v>8</v>
      </c>
      <c r="E379" s="88" t="s">
        <v>14</v>
      </c>
      <c r="F379" s="86" t="s">
        <v>9</v>
      </c>
      <c r="G379" s="89" t="s">
        <v>14</v>
      </c>
      <c r="H379" s="86"/>
      <c r="I379" s="86"/>
      <c r="J379" s="86"/>
      <c r="K379" s="86"/>
      <c r="P379" t="s">
        <v>14</v>
      </c>
      <c r="Q379" t="s">
        <v>9</v>
      </c>
    </row>
    <row r="380" ht="16.5" hidden="1" customHeight="1">
      <c r="A380" s="85">
        <v>43864.0</v>
      </c>
      <c r="B380" s="86" t="s">
        <v>392</v>
      </c>
      <c r="C380" s="85" t="s">
        <v>388</v>
      </c>
      <c r="D380" s="87" t="s">
        <v>13</v>
      </c>
      <c r="E380" s="88" t="s">
        <v>15</v>
      </c>
      <c r="F380" s="86" t="s">
        <v>15</v>
      </c>
      <c r="G380" s="86"/>
      <c r="H380" s="86"/>
      <c r="I380" s="86"/>
      <c r="J380" s="86"/>
      <c r="K380" s="86"/>
      <c r="Q380" t="s">
        <v>15</v>
      </c>
    </row>
    <row r="381" ht="16.5" hidden="1" customHeight="1">
      <c r="A381" s="85">
        <v>43864.0</v>
      </c>
      <c r="B381" s="86" t="s">
        <v>392</v>
      </c>
      <c r="C381" s="85" t="s">
        <v>388</v>
      </c>
      <c r="D381" s="87" t="s">
        <v>16</v>
      </c>
      <c r="E381" s="88" t="s">
        <v>15</v>
      </c>
      <c r="F381" s="86" t="s">
        <v>15</v>
      </c>
      <c r="G381" s="86"/>
      <c r="H381" s="86"/>
      <c r="I381" s="86"/>
      <c r="J381" s="86"/>
      <c r="K381" s="86"/>
      <c r="Q381" t="s">
        <v>15</v>
      </c>
    </row>
    <row r="382" ht="16.5" hidden="1" customHeight="1">
      <c r="A382" s="85">
        <v>43865.0</v>
      </c>
      <c r="B382" s="86" t="s">
        <v>393</v>
      </c>
      <c r="C382" s="85" t="s">
        <v>388</v>
      </c>
      <c r="D382" s="87" t="s">
        <v>3</v>
      </c>
      <c r="E382" s="88" t="s">
        <v>49</v>
      </c>
      <c r="F382" s="86" t="s">
        <v>49</v>
      </c>
      <c r="G382" s="86"/>
      <c r="H382" s="86"/>
      <c r="I382" s="86"/>
      <c r="J382" s="86"/>
      <c r="K382" s="86"/>
      <c r="Q382" t="s">
        <v>49</v>
      </c>
    </row>
    <row r="383" ht="16.5" hidden="1" customHeight="1">
      <c r="A383" s="85">
        <v>43865.0</v>
      </c>
      <c r="B383" s="86" t="s">
        <v>393</v>
      </c>
      <c r="C383" s="85" t="s">
        <v>388</v>
      </c>
      <c r="D383" s="87" t="s">
        <v>8</v>
      </c>
      <c r="E383" s="88" t="s">
        <v>6</v>
      </c>
      <c r="F383" s="86" t="s">
        <v>6</v>
      </c>
      <c r="G383" s="86"/>
      <c r="H383" s="86"/>
      <c r="I383" s="86"/>
      <c r="J383" s="86"/>
      <c r="K383" s="86"/>
      <c r="Q383" t="s">
        <v>6</v>
      </c>
    </row>
    <row r="384" ht="16.5" hidden="1" customHeight="1">
      <c r="A384" s="85">
        <v>43865.0</v>
      </c>
      <c r="B384" s="86" t="s">
        <v>393</v>
      </c>
      <c r="C384" s="85" t="s">
        <v>388</v>
      </c>
      <c r="D384" s="87" t="s">
        <v>13</v>
      </c>
      <c r="E384" s="88" t="s">
        <v>14</v>
      </c>
      <c r="F384" s="86" t="s">
        <v>9</v>
      </c>
      <c r="G384" s="89" t="s">
        <v>14</v>
      </c>
      <c r="H384" s="86"/>
      <c r="I384" s="86"/>
      <c r="J384" s="86"/>
      <c r="K384" s="86"/>
      <c r="P384" t="s">
        <v>14</v>
      </c>
      <c r="Q384" t="s">
        <v>9</v>
      </c>
    </row>
    <row r="385" ht="16.5" hidden="1" customHeight="1">
      <c r="A385" s="85">
        <v>43865.0</v>
      </c>
      <c r="B385" s="86" t="s">
        <v>393</v>
      </c>
      <c r="C385" s="85" t="s">
        <v>388</v>
      </c>
      <c r="D385" s="87" t="s">
        <v>16</v>
      </c>
      <c r="E385" s="88" t="s">
        <v>9</v>
      </c>
      <c r="F385" s="86" t="s">
        <v>9</v>
      </c>
      <c r="G385" s="86"/>
      <c r="H385" s="86"/>
      <c r="I385" s="86"/>
      <c r="J385" s="86"/>
      <c r="K385" s="86"/>
      <c r="Q385" t="s">
        <v>9</v>
      </c>
    </row>
    <row r="386" ht="16.5" hidden="1" customHeight="1">
      <c r="A386" s="85">
        <v>43866.0</v>
      </c>
      <c r="B386" s="86" t="s">
        <v>394</v>
      </c>
      <c r="C386" s="85" t="s">
        <v>388</v>
      </c>
      <c r="D386" s="87" t="s">
        <v>3</v>
      </c>
      <c r="E386" s="88" t="s">
        <v>14</v>
      </c>
      <c r="F386" s="86" t="s">
        <v>5</v>
      </c>
      <c r="G386" s="89" t="s">
        <v>14</v>
      </c>
      <c r="H386" s="86"/>
      <c r="I386" s="86"/>
      <c r="J386" s="86"/>
      <c r="K386" s="86"/>
      <c r="P386" t="s">
        <v>14</v>
      </c>
      <c r="Q386" t="s">
        <v>5</v>
      </c>
    </row>
    <row r="387" ht="16.5" hidden="1" customHeight="1">
      <c r="A387" s="85">
        <v>43866.0</v>
      </c>
      <c r="B387" s="86" t="s">
        <v>394</v>
      </c>
      <c r="C387" s="85" t="s">
        <v>388</v>
      </c>
      <c r="D387" s="87" t="s">
        <v>8</v>
      </c>
      <c r="E387" s="88" t="s">
        <v>5</v>
      </c>
      <c r="F387" s="86" t="s">
        <v>10</v>
      </c>
      <c r="G387" s="89" t="s">
        <v>14</v>
      </c>
      <c r="H387" s="89" t="s">
        <v>1</v>
      </c>
      <c r="I387" s="89" t="s">
        <v>5</v>
      </c>
      <c r="J387" s="86"/>
      <c r="K387" s="86"/>
      <c r="N387" t="s">
        <v>5</v>
      </c>
      <c r="O387" t="s">
        <v>1</v>
      </c>
      <c r="P387" t="s">
        <v>14</v>
      </c>
      <c r="Q387" t="s">
        <v>10</v>
      </c>
    </row>
    <row r="388" ht="16.5" hidden="1" customHeight="1">
      <c r="A388" s="85">
        <v>43866.0</v>
      </c>
      <c r="B388" s="86" t="s">
        <v>394</v>
      </c>
      <c r="C388" s="85" t="s">
        <v>388</v>
      </c>
      <c r="D388" s="87" t="s">
        <v>13</v>
      </c>
      <c r="E388" s="88" t="s">
        <v>15</v>
      </c>
      <c r="F388" s="86" t="s">
        <v>15</v>
      </c>
      <c r="G388" s="86"/>
      <c r="H388" s="86"/>
      <c r="I388" s="86"/>
      <c r="J388" s="86"/>
      <c r="K388" s="86"/>
      <c r="Q388" t="s">
        <v>15</v>
      </c>
    </row>
    <row r="389" ht="16.5" hidden="1" customHeight="1">
      <c r="A389" s="85">
        <v>43866.0</v>
      </c>
      <c r="B389" s="86" t="s">
        <v>394</v>
      </c>
      <c r="C389" s="85" t="s">
        <v>388</v>
      </c>
      <c r="D389" s="87" t="s">
        <v>16</v>
      </c>
      <c r="E389" s="88" t="s">
        <v>15</v>
      </c>
      <c r="F389" s="86" t="s">
        <v>15</v>
      </c>
      <c r="G389" s="86"/>
      <c r="H389" s="86"/>
      <c r="I389" s="86"/>
      <c r="J389" s="86"/>
      <c r="K389" s="86"/>
      <c r="Q389" t="s">
        <v>15</v>
      </c>
    </row>
    <row r="390" ht="16.5" hidden="1" customHeight="1">
      <c r="A390" s="85">
        <v>43867.0</v>
      </c>
      <c r="B390" s="86" t="s">
        <v>395</v>
      </c>
      <c r="C390" s="85" t="s">
        <v>388</v>
      </c>
      <c r="D390" s="87" t="s">
        <v>3</v>
      </c>
      <c r="E390" s="88" t="s">
        <v>1</v>
      </c>
      <c r="F390" s="86" t="s">
        <v>1</v>
      </c>
      <c r="G390" s="86"/>
      <c r="H390" s="86"/>
      <c r="I390" s="86"/>
      <c r="J390" s="86"/>
      <c r="K390" s="86"/>
      <c r="Q390" t="s">
        <v>1</v>
      </c>
    </row>
    <row r="391" ht="16.5" hidden="1" customHeight="1">
      <c r="A391" s="85">
        <v>43867.0</v>
      </c>
      <c r="B391" s="86" t="s">
        <v>395</v>
      </c>
      <c r="C391" s="85" t="s">
        <v>388</v>
      </c>
      <c r="D391" s="87" t="s">
        <v>8</v>
      </c>
      <c r="E391" s="88" t="s">
        <v>10</v>
      </c>
      <c r="F391" s="86" t="s">
        <v>14</v>
      </c>
      <c r="G391" s="89" t="s">
        <v>10</v>
      </c>
      <c r="H391" s="86"/>
      <c r="I391" s="86"/>
      <c r="J391" s="86"/>
      <c r="K391" s="86"/>
      <c r="P391" t="s">
        <v>10</v>
      </c>
      <c r="Q391" t="s">
        <v>14</v>
      </c>
    </row>
    <row r="392" ht="16.5" hidden="1" customHeight="1">
      <c r="A392" s="85">
        <v>43867.0</v>
      </c>
      <c r="B392" s="86" t="s">
        <v>395</v>
      </c>
      <c r="C392" s="85" t="s">
        <v>388</v>
      </c>
      <c r="D392" s="87" t="s">
        <v>13</v>
      </c>
      <c r="E392" s="88" t="s">
        <v>6</v>
      </c>
      <c r="F392" s="86" t="s">
        <v>6</v>
      </c>
      <c r="G392" s="86"/>
      <c r="H392" s="86"/>
      <c r="I392" s="86"/>
      <c r="J392" s="86"/>
      <c r="K392" s="86"/>
      <c r="Q392" t="s">
        <v>6</v>
      </c>
    </row>
    <row r="393" ht="16.5" hidden="1" customHeight="1">
      <c r="A393" s="85">
        <v>43867.0</v>
      </c>
      <c r="B393" s="86" t="s">
        <v>395</v>
      </c>
      <c r="C393" s="85" t="s">
        <v>388</v>
      </c>
      <c r="D393" s="87" t="s">
        <v>16</v>
      </c>
      <c r="E393" s="88" t="s">
        <v>6</v>
      </c>
      <c r="F393" s="86" t="s">
        <v>6</v>
      </c>
      <c r="G393" s="86"/>
      <c r="H393" s="86"/>
      <c r="I393" s="86"/>
      <c r="J393" s="86"/>
      <c r="K393" s="86"/>
      <c r="Q393" t="s">
        <v>6</v>
      </c>
    </row>
    <row r="394" ht="16.5" hidden="1" customHeight="1">
      <c r="A394" s="85">
        <v>43868.0</v>
      </c>
      <c r="B394" s="86" t="s">
        <v>387</v>
      </c>
      <c r="C394" s="85" t="s">
        <v>388</v>
      </c>
      <c r="D394" s="87" t="s">
        <v>3</v>
      </c>
      <c r="E394" s="88" t="s">
        <v>9</v>
      </c>
      <c r="F394" s="86" t="s">
        <v>9</v>
      </c>
      <c r="G394" s="86"/>
      <c r="H394" s="86"/>
      <c r="I394" s="86"/>
      <c r="J394" s="86"/>
      <c r="K394" s="86"/>
      <c r="Q394" t="s">
        <v>9</v>
      </c>
    </row>
    <row r="395" ht="16.5" hidden="1" customHeight="1">
      <c r="A395" s="85">
        <v>43868.0</v>
      </c>
      <c r="B395" s="86" t="s">
        <v>387</v>
      </c>
      <c r="C395" s="85" t="s">
        <v>388</v>
      </c>
      <c r="D395" s="87" t="s">
        <v>8</v>
      </c>
      <c r="E395" s="88" t="s">
        <v>49</v>
      </c>
      <c r="F395" s="86" t="s">
        <v>11</v>
      </c>
      <c r="G395" s="89" t="s">
        <v>49</v>
      </c>
      <c r="H395" s="86"/>
      <c r="I395" s="86"/>
      <c r="J395" s="86"/>
      <c r="K395" s="86"/>
      <c r="P395" t="s">
        <v>49</v>
      </c>
      <c r="Q395" t="s">
        <v>11</v>
      </c>
    </row>
    <row r="396" ht="16.5" hidden="1" customHeight="1">
      <c r="A396" s="85">
        <v>43868.0</v>
      </c>
      <c r="B396" s="86" t="s">
        <v>387</v>
      </c>
      <c r="C396" s="85" t="s">
        <v>388</v>
      </c>
      <c r="D396" s="87" t="s">
        <v>13</v>
      </c>
      <c r="E396" s="88" t="s">
        <v>15</v>
      </c>
      <c r="F396" s="86" t="s">
        <v>15</v>
      </c>
      <c r="G396" s="86"/>
      <c r="H396" s="86"/>
      <c r="I396" s="86"/>
      <c r="J396" s="86"/>
      <c r="K396" s="86"/>
      <c r="Q396" t="s">
        <v>15</v>
      </c>
    </row>
    <row r="397" ht="16.5" hidden="1" customHeight="1">
      <c r="A397" s="85">
        <v>43868.0</v>
      </c>
      <c r="B397" s="86" t="s">
        <v>387</v>
      </c>
      <c r="C397" s="85" t="s">
        <v>388</v>
      </c>
      <c r="D397" s="87" t="s">
        <v>16</v>
      </c>
      <c r="E397" s="88" t="s">
        <v>15</v>
      </c>
      <c r="F397" s="86" t="s">
        <v>15</v>
      </c>
      <c r="G397" s="86"/>
      <c r="H397" s="86"/>
      <c r="I397" s="86"/>
      <c r="J397" s="86"/>
      <c r="K397" s="86"/>
      <c r="Q397" t="s">
        <v>15</v>
      </c>
    </row>
    <row r="398" ht="16.5" hidden="1" customHeight="1">
      <c r="A398" s="85">
        <v>43869.0</v>
      </c>
      <c r="B398" s="86" t="s">
        <v>389</v>
      </c>
      <c r="C398" s="85" t="s">
        <v>390</v>
      </c>
      <c r="D398" s="87" t="s">
        <v>3</v>
      </c>
      <c r="E398" s="88" t="e">
        <v>#N/A</v>
      </c>
      <c r="F398" s="86"/>
      <c r="G398" s="86"/>
      <c r="H398" s="86"/>
      <c r="I398" s="86"/>
      <c r="J398" s="86"/>
      <c r="K398" s="86"/>
    </row>
    <row r="399" ht="16.5" hidden="1" customHeight="1">
      <c r="A399" s="85">
        <v>43869.0</v>
      </c>
      <c r="B399" s="86" t="s">
        <v>389</v>
      </c>
      <c r="C399" s="85" t="s">
        <v>390</v>
      </c>
      <c r="D399" s="87" t="s">
        <v>8</v>
      </c>
      <c r="E399" s="88" t="e">
        <v>#N/A</v>
      </c>
      <c r="F399" s="86"/>
      <c r="G399" s="86"/>
      <c r="H399" s="86"/>
      <c r="I399" s="86"/>
      <c r="J399" s="86"/>
      <c r="K399" s="86"/>
    </row>
    <row r="400" ht="16.5" hidden="1" customHeight="1">
      <c r="A400" s="85">
        <v>43869.0</v>
      </c>
      <c r="B400" s="86" t="s">
        <v>389</v>
      </c>
      <c r="C400" s="85" t="s">
        <v>390</v>
      </c>
      <c r="D400" s="87" t="s">
        <v>13</v>
      </c>
      <c r="E400" s="88" t="e">
        <v>#N/A</v>
      </c>
      <c r="F400" s="86"/>
      <c r="G400" s="86"/>
      <c r="H400" s="86"/>
      <c r="I400" s="86"/>
      <c r="J400" s="86"/>
      <c r="K400" s="86"/>
    </row>
    <row r="401" ht="16.5" hidden="1" customHeight="1">
      <c r="A401" s="85">
        <v>43869.0</v>
      </c>
      <c r="B401" s="86" t="s">
        <v>389</v>
      </c>
      <c r="C401" s="85" t="s">
        <v>390</v>
      </c>
      <c r="D401" s="87" t="s">
        <v>16</v>
      </c>
      <c r="E401" s="88" t="e">
        <v>#N/A</v>
      </c>
      <c r="F401" s="86"/>
      <c r="G401" s="86"/>
      <c r="H401" s="86"/>
      <c r="I401" s="86"/>
      <c r="J401" s="86"/>
      <c r="K401" s="86"/>
    </row>
    <row r="402" ht="16.5" hidden="1" customHeight="1">
      <c r="A402" s="85">
        <v>43870.0</v>
      </c>
      <c r="B402" s="86" t="s">
        <v>391</v>
      </c>
      <c r="C402" s="85" t="s">
        <v>390</v>
      </c>
      <c r="D402" s="87" t="s">
        <v>3</v>
      </c>
      <c r="E402" s="88" t="e">
        <v>#N/A</v>
      </c>
      <c r="F402" s="86"/>
      <c r="G402" s="89"/>
      <c r="H402" s="86"/>
      <c r="I402" s="86"/>
      <c r="J402" s="86"/>
      <c r="K402" s="86"/>
    </row>
    <row r="403" ht="16.5" hidden="1" customHeight="1">
      <c r="A403" s="85">
        <v>43870.0</v>
      </c>
      <c r="B403" s="86" t="s">
        <v>391</v>
      </c>
      <c r="C403" s="85" t="s">
        <v>390</v>
      </c>
      <c r="D403" s="87" t="s">
        <v>8</v>
      </c>
      <c r="E403" s="88" t="e">
        <v>#N/A</v>
      </c>
      <c r="F403" s="86"/>
      <c r="G403" s="86"/>
      <c r="H403" s="86"/>
      <c r="I403" s="86"/>
      <c r="J403" s="86"/>
      <c r="K403" s="86"/>
    </row>
    <row r="404" ht="16.5" hidden="1" customHeight="1">
      <c r="A404" s="85">
        <v>43870.0</v>
      </c>
      <c r="B404" s="86" t="s">
        <v>391</v>
      </c>
      <c r="C404" s="85" t="s">
        <v>390</v>
      </c>
      <c r="D404" s="87" t="s">
        <v>13</v>
      </c>
      <c r="E404" s="88" t="e">
        <v>#N/A</v>
      </c>
      <c r="F404" s="86"/>
      <c r="G404" s="86"/>
      <c r="H404" s="86"/>
      <c r="I404" s="86"/>
      <c r="J404" s="86"/>
      <c r="K404" s="86"/>
    </row>
    <row r="405" ht="16.5" hidden="1" customHeight="1">
      <c r="A405" s="85">
        <v>43870.0</v>
      </c>
      <c r="B405" s="86" t="s">
        <v>391</v>
      </c>
      <c r="C405" s="85" t="s">
        <v>390</v>
      </c>
      <c r="D405" s="87" t="s">
        <v>16</v>
      </c>
      <c r="E405" s="88" t="e">
        <v>#N/A</v>
      </c>
      <c r="F405" s="86"/>
      <c r="G405" s="86"/>
      <c r="H405" s="86"/>
      <c r="I405" s="86"/>
      <c r="J405" s="86"/>
      <c r="K405" s="86"/>
    </row>
    <row r="406" ht="16.5" hidden="1" customHeight="1">
      <c r="A406" s="85">
        <v>43871.0</v>
      </c>
      <c r="B406" s="86" t="s">
        <v>392</v>
      </c>
      <c r="C406" s="85" t="s">
        <v>388</v>
      </c>
      <c r="D406" s="87" t="s">
        <v>3</v>
      </c>
      <c r="E406" s="88" t="s">
        <v>6</v>
      </c>
      <c r="F406" s="86" t="s">
        <v>6</v>
      </c>
      <c r="G406" s="86"/>
      <c r="H406" s="86"/>
      <c r="I406" s="86"/>
      <c r="J406" s="86"/>
      <c r="K406" s="86"/>
      <c r="Q406" t="s">
        <v>6</v>
      </c>
    </row>
    <row r="407" ht="16.5" hidden="1" customHeight="1">
      <c r="A407" s="85">
        <v>43871.0</v>
      </c>
      <c r="B407" s="86" t="s">
        <v>392</v>
      </c>
      <c r="C407" s="85" t="s">
        <v>388</v>
      </c>
      <c r="D407" s="87" t="s">
        <v>8</v>
      </c>
      <c r="E407" s="88" t="s">
        <v>49</v>
      </c>
      <c r="F407" s="86" t="s">
        <v>49</v>
      </c>
      <c r="G407" s="86"/>
      <c r="H407" s="86"/>
      <c r="I407" s="86"/>
      <c r="J407" s="86"/>
      <c r="K407" s="86"/>
      <c r="Q407" t="s">
        <v>49</v>
      </c>
    </row>
    <row r="408" ht="16.5" hidden="1" customHeight="1">
      <c r="A408" s="85">
        <v>43871.0</v>
      </c>
      <c r="B408" s="86" t="s">
        <v>392</v>
      </c>
      <c r="C408" s="85" t="s">
        <v>388</v>
      </c>
      <c r="D408" s="87" t="s">
        <v>13</v>
      </c>
      <c r="E408" s="88" t="s">
        <v>9</v>
      </c>
      <c r="F408" s="86" t="s">
        <v>10</v>
      </c>
      <c r="G408" s="89" t="s">
        <v>9</v>
      </c>
      <c r="H408" s="86"/>
      <c r="I408" s="86"/>
      <c r="J408" s="86"/>
      <c r="K408" s="86"/>
      <c r="P408" t="s">
        <v>9</v>
      </c>
      <c r="Q408" t="s">
        <v>10</v>
      </c>
    </row>
    <row r="409" ht="16.5" hidden="1" customHeight="1">
      <c r="A409" s="85">
        <v>43871.0</v>
      </c>
      <c r="B409" s="86" t="s">
        <v>392</v>
      </c>
      <c r="C409" s="85" t="s">
        <v>388</v>
      </c>
      <c r="D409" s="87" t="s">
        <v>16</v>
      </c>
      <c r="E409" s="88" t="s">
        <v>9</v>
      </c>
      <c r="F409" s="86" t="s">
        <v>10</v>
      </c>
      <c r="G409" s="89" t="s">
        <v>9</v>
      </c>
      <c r="H409" s="86"/>
      <c r="I409" s="86"/>
      <c r="J409" s="86"/>
      <c r="K409" s="86"/>
      <c r="P409" t="s">
        <v>9</v>
      </c>
      <c r="Q409" t="s">
        <v>10</v>
      </c>
    </row>
    <row r="410" ht="16.5" hidden="1" customHeight="1">
      <c r="A410" s="85">
        <v>43872.0</v>
      </c>
      <c r="B410" s="86" t="s">
        <v>393</v>
      </c>
      <c r="C410" s="85" t="s">
        <v>388</v>
      </c>
      <c r="D410" s="87" t="s">
        <v>3</v>
      </c>
      <c r="E410" s="88" t="s">
        <v>10</v>
      </c>
      <c r="F410" s="86" t="s">
        <v>10</v>
      </c>
      <c r="G410" s="86"/>
      <c r="H410" s="86"/>
      <c r="I410" s="86"/>
      <c r="J410" s="86"/>
      <c r="K410" s="86"/>
      <c r="Q410" t="s">
        <v>10</v>
      </c>
    </row>
    <row r="411" ht="16.5" hidden="1" customHeight="1">
      <c r="A411" s="85">
        <v>43872.0</v>
      </c>
      <c r="B411" s="86" t="s">
        <v>393</v>
      </c>
      <c r="C411" s="85" t="s">
        <v>388</v>
      </c>
      <c r="D411" s="87" t="s">
        <v>8</v>
      </c>
      <c r="E411" s="88" t="s">
        <v>1</v>
      </c>
      <c r="F411" s="86" t="s">
        <v>5</v>
      </c>
      <c r="G411" s="89" t="s">
        <v>1</v>
      </c>
      <c r="H411" s="89" t="s">
        <v>14</v>
      </c>
      <c r="I411" s="89" t="s">
        <v>1</v>
      </c>
      <c r="J411" s="86"/>
      <c r="K411" s="86"/>
      <c r="N411" t="s">
        <v>1</v>
      </c>
      <c r="O411" t="s">
        <v>14</v>
      </c>
      <c r="P411" t="s">
        <v>1</v>
      </c>
      <c r="Q411" t="s">
        <v>5</v>
      </c>
    </row>
    <row r="412" ht="16.5" hidden="1" customHeight="1">
      <c r="A412" s="85">
        <v>43872.0</v>
      </c>
      <c r="B412" s="86" t="s">
        <v>393</v>
      </c>
      <c r="C412" s="85" t="s">
        <v>388</v>
      </c>
      <c r="D412" s="87" t="s">
        <v>13</v>
      </c>
      <c r="E412" s="88" t="s">
        <v>15</v>
      </c>
      <c r="F412" s="86" t="s">
        <v>15</v>
      </c>
      <c r="G412" s="86"/>
      <c r="H412" s="86"/>
      <c r="I412" s="86"/>
      <c r="J412" s="86"/>
      <c r="K412" s="86"/>
      <c r="Q412" t="s">
        <v>15</v>
      </c>
    </row>
    <row r="413" ht="16.5" hidden="1" customHeight="1">
      <c r="A413" s="85">
        <v>43872.0</v>
      </c>
      <c r="B413" s="86" t="s">
        <v>393</v>
      </c>
      <c r="C413" s="85" t="s">
        <v>388</v>
      </c>
      <c r="D413" s="87" t="s">
        <v>16</v>
      </c>
      <c r="E413" s="88" t="s">
        <v>15</v>
      </c>
      <c r="F413" s="86" t="s">
        <v>15</v>
      </c>
      <c r="G413" s="86"/>
      <c r="H413" s="86"/>
      <c r="I413" s="86"/>
      <c r="J413" s="86"/>
      <c r="K413" s="86"/>
      <c r="Q413" t="s">
        <v>15</v>
      </c>
    </row>
    <row r="414" ht="16.5" hidden="1" customHeight="1">
      <c r="A414" s="85">
        <v>43873.0</v>
      </c>
      <c r="B414" s="86" t="s">
        <v>394</v>
      </c>
      <c r="C414" s="85" t="s">
        <v>388</v>
      </c>
      <c r="D414" s="87" t="s">
        <v>3</v>
      </c>
      <c r="E414" s="88" t="s">
        <v>14</v>
      </c>
      <c r="F414" s="86" t="s">
        <v>14</v>
      </c>
      <c r="G414" s="86"/>
      <c r="H414" s="86"/>
      <c r="I414" s="86"/>
      <c r="J414" s="86"/>
      <c r="K414" s="86"/>
      <c r="Q414" t="s">
        <v>14</v>
      </c>
    </row>
    <row r="415" ht="16.5" hidden="1" customHeight="1">
      <c r="A415" s="85">
        <v>43873.0</v>
      </c>
      <c r="B415" s="86" t="s">
        <v>394</v>
      </c>
      <c r="C415" s="85" t="s">
        <v>388</v>
      </c>
      <c r="D415" s="87" t="s">
        <v>8</v>
      </c>
      <c r="E415" s="88" t="s">
        <v>9</v>
      </c>
      <c r="F415" s="86" t="s">
        <v>1</v>
      </c>
      <c r="G415" s="89" t="s">
        <v>9</v>
      </c>
      <c r="H415" s="86"/>
      <c r="I415" s="86"/>
      <c r="J415" s="86"/>
      <c r="K415" s="86"/>
      <c r="P415" t="s">
        <v>9</v>
      </c>
      <c r="Q415" t="s">
        <v>1</v>
      </c>
    </row>
    <row r="416" ht="16.5" hidden="1" customHeight="1">
      <c r="A416" s="85">
        <v>43873.0</v>
      </c>
      <c r="B416" s="86" t="s">
        <v>394</v>
      </c>
      <c r="C416" s="85" t="s">
        <v>388</v>
      </c>
      <c r="D416" s="87" t="s">
        <v>13</v>
      </c>
      <c r="E416" s="88" t="s">
        <v>10</v>
      </c>
      <c r="F416" s="86" t="s">
        <v>14</v>
      </c>
      <c r="G416" s="89" t="s">
        <v>14</v>
      </c>
      <c r="H416" s="89" t="s">
        <v>10</v>
      </c>
      <c r="I416" s="86"/>
      <c r="J416" s="86"/>
      <c r="K416" s="86"/>
      <c r="O416" t="s">
        <v>10</v>
      </c>
      <c r="P416" t="s">
        <v>14</v>
      </c>
      <c r="Q416" t="s">
        <v>14</v>
      </c>
    </row>
    <row r="417" ht="16.5" hidden="1" customHeight="1">
      <c r="A417" s="85">
        <v>43873.0</v>
      </c>
      <c r="B417" s="86" t="s">
        <v>394</v>
      </c>
      <c r="C417" s="85" t="s">
        <v>388</v>
      </c>
      <c r="D417" s="87" t="s">
        <v>16</v>
      </c>
      <c r="E417" s="88" t="s">
        <v>10</v>
      </c>
      <c r="F417" s="86" t="s">
        <v>14</v>
      </c>
      <c r="G417" s="89" t="s">
        <v>9</v>
      </c>
      <c r="H417" s="89" t="s">
        <v>10</v>
      </c>
      <c r="I417" s="86"/>
      <c r="J417" s="86"/>
      <c r="K417" s="86"/>
      <c r="O417" t="s">
        <v>10</v>
      </c>
      <c r="P417" t="s">
        <v>9</v>
      </c>
      <c r="Q417" t="s">
        <v>14</v>
      </c>
    </row>
    <row r="418" ht="16.5" hidden="1" customHeight="1">
      <c r="A418" s="85">
        <v>43874.0</v>
      </c>
      <c r="B418" s="86" t="s">
        <v>395</v>
      </c>
      <c r="C418" s="85" t="s">
        <v>388</v>
      </c>
      <c r="D418" s="87" t="s">
        <v>3</v>
      </c>
      <c r="E418" s="88" t="s">
        <v>9</v>
      </c>
      <c r="F418" s="86" t="s">
        <v>11</v>
      </c>
      <c r="G418" s="89" t="s">
        <v>9</v>
      </c>
      <c r="H418" s="86"/>
      <c r="I418" s="86"/>
      <c r="J418" s="86"/>
      <c r="K418" s="86"/>
      <c r="P418" t="s">
        <v>9</v>
      </c>
      <c r="Q418" t="s">
        <v>11</v>
      </c>
    </row>
    <row r="419" ht="16.5" hidden="1" customHeight="1">
      <c r="A419" s="85">
        <v>43874.0</v>
      </c>
      <c r="B419" s="86" t="s">
        <v>395</v>
      </c>
      <c r="C419" s="85" t="s">
        <v>388</v>
      </c>
      <c r="D419" s="87" t="s">
        <v>8</v>
      </c>
      <c r="E419" s="88" t="s">
        <v>1</v>
      </c>
      <c r="F419" s="86" t="s">
        <v>9</v>
      </c>
      <c r="G419" s="89" t="s">
        <v>1</v>
      </c>
      <c r="H419" s="86"/>
      <c r="I419" s="86"/>
      <c r="J419" s="86"/>
      <c r="K419" s="86"/>
      <c r="P419" t="s">
        <v>1</v>
      </c>
      <c r="Q419" t="s">
        <v>9</v>
      </c>
    </row>
    <row r="420" ht="16.5" hidden="1" customHeight="1">
      <c r="A420" s="85">
        <v>43874.0</v>
      </c>
      <c r="B420" s="86" t="s">
        <v>395</v>
      </c>
      <c r="C420" s="85" t="s">
        <v>388</v>
      </c>
      <c r="D420" s="87" t="s">
        <v>13</v>
      </c>
      <c r="E420" s="88" t="s">
        <v>15</v>
      </c>
      <c r="F420" s="86" t="s">
        <v>15</v>
      </c>
      <c r="G420" s="86"/>
      <c r="H420" s="86"/>
      <c r="I420" s="86"/>
      <c r="J420" s="86"/>
      <c r="K420" s="86"/>
      <c r="Q420" t="s">
        <v>15</v>
      </c>
    </row>
    <row r="421" ht="16.5" hidden="1" customHeight="1">
      <c r="A421" s="85">
        <v>43874.0</v>
      </c>
      <c r="B421" s="86" t="s">
        <v>395</v>
      </c>
      <c r="C421" s="85" t="s">
        <v>388</v>
      </c>
      <c r="D421" s="87" t="s">
        <v>16</v>
      </c>
      <c r="E421" s="88" t="s">
        <v>15</v>
      </c>
      <c r="F421" s="86" t="s">
        <v>15</v>
      </c>
      <c r="G421" s="86"/>
      <c r="H421" s="86"/>
      <c r="I421" s="86"/>
      <c r="J421" s="86"/>
      <c r="K421" s="86"/>
      <c r="Q421" t="s">
        <v>15</v>
      </c>
    </row>
    <row r="422" ht="16.5" hidden="1" customHeight="1">
      <c r="A422" s="85">
        <v>43875.0</v>
      </c>
      <c r="B422" s="86" t="s">
        <v>387</v>
      </c>
      <c r="C422" s="85" t="s">
        <v>388</v>
      </c>
      <c r="D422" s="87" t="s">
        <v>3</v>
      </c>
      <c r="E422" s="88" t="s">
        <v>49</v>
      </c>
      <c r="F422" s="86" t="s">
        <v>49</v>
      </c>
      <c r="G422" s="86"/>
      <c r="H422" s="86"/>
      <c r="I422" s="86"/>
      <c r="J422" s="86"/>
      <c r="K422" s="86"/>
      <c r="Q422" t="s">
        <v>49</v>
      </c>
    </row>
    <row r="423" ht="16.5" hidden="1" customHeight="1">
      <c r="A423" s="85">
        <v>43875.0</v>
      </c>
      <c r="B423" s="86" t="s">
        <v>387</v>
      </c>
      <c r="C423" s="85" t="s">
        <v>388</v>
      </c>
      <c r="D423" s="87" t="s">
        <v>8</v>
      </c>
      <c r="E423" s="88" t="s">
        <v>6</v>
      </c>
      <c r="F423" s="86" t="s">
        <v>6</v>
      </c>
      <c r="G423" s="86"/>
      <c r="H423" s="86"/>
      <c r="I423" s="86"/>
      <c r="J423" s="86"/>
      <c r="K423" s="86"/>
      <c r="Q423" t="s">
        <v>6</v>
      </c>
    </row>
    <row r="424" ht="16.5" hidden="1" customHeight="1">
      <c r="A424" s="85">
        <v>43875.0</v>
      </c>
      <c r="B424" s="86" t="s">
        <v>387</v>
      </c>
      <c r="C424" s="85" t="s">
        <v>388</v>
      </c>
      <c r="D424" s="87" t="s">
        <v>13</v>
      </c>
      <c r="E424" s="88" t="s">
        <v>5</v>
      </c>
      <c r="F424" s="86" t="s">
        <v>11</v>
      </c>
      <c r="G424" s="89" t="s">
        <v>5</v>
      </c>
      <c r="H424" s="86"/>
      <c r="I424" s="86"/>
      <c r="J424" s="86"/>
      <c r="K424" s="86"/>
      <c r="P424" t="s">
        <v>5</v>
      </c>
      <c r="Q424" t="s">
        <v>11</v>
      </c>
    </row>
    <row r="425" ht="16.5" hidden="1" customHeight="1">
      <c r="A425" s="85">
        <v>43875.0</v>
      </c>
      <c r="B425" s="86" t="s">
        <v>387</v>
      </c>
      <c r="C425" s="85" t="s">
        <v>388</v>
      </c>
      <c r="D425" s="87" t="s">
        <v>16</v>
      </c>
      <c r="E425" s="88" t="s">
        <v>5</v>
      </c>
      <c r="F425" s="86" t="s">
        <v>11</v>
      </c>
      <c r="G425" s="89" t="s">
        <v>5</v>
      </c>
      <c r="H425" s="86"/>
      <c r="I425" s="86"/>
      <c r="J425" s="86"/>
      <c r="K425" s="86"/>
      <c r="P425" t="s">
        <v>5</v>
      </c>
      <c r="Q425" t="s">
        <v>11</v>
      </c>
    </row>
    <row r="426" ht="16.5" hidden="1" customHeight="1">
      <c r="A426" s="85">
        <v>43876.0</v>
      </c>
      <c r="B426" s="86" t="s">
        <v>389</v>
      </c>
      <c r="C426" s="85" t="s">
        <v>390</v>
      </c>
      <c r="D426" s="87" t="s">
        <v>3</v>
      </c>
      <c r="E426" s="88" t="e">
        <v>#N/A</v>
      </c>
      <c r="F426" s="86"/>
      <c r="G426" s="89"/>
      <c r="H426" s="86"/>
      <c r="I426" s="86"/>
      <c r="J426" s="86"/>
      <c r="K426" s="86"/>
    </row>
    <row r="427" ht="16.5" hidden="1" customHeight="1">
      <c r="A427" s="85">
        <v>43876.0</v>
      </c>
      <c r="B427" s="86" t="s">
        <v>389</v>
      </c>
      <c r="C427" s="85" t="s">
        <v>390</v>
      </c>
      <c r="D427" s="87" t="s">
        <v>8</v>
      </c>
      <c r="E427" s="88" t="e">
        <v>#N/A</v>
      </c>
      <c r="F427" s="86"/>
      <c r="G427" s="86"/>
      <c r="H427" s="86"/>
      <c r="I427" s="86"/>
      <c r="J427" s="86"/>
      <c r="K427" s="86"/>
    </row>
    <row r="428" ht="16.5" hidden="1" customHeight="1">
      <c r="A428" s="85">
        <v>43876.0</v>
      </c>
      <c r="B428" s="86" t="s">
        <v>389</v>
      </c>
      <c r="C428" s="85" t="s">
        <v>390</v>
      </c>
      <c r="D428" s="87" t="s">
        <v>13</v>
      </c>
      <c r="E428" s="88" t="e">
        <v>#N/A</v>
      </c>
      <c r="F428" s="86"/>
      <c r="G428" s="86"/>
      <c r="H428" s="86"/>
      <c r="I428" s="86"/>
      <c r="J428" s="86"/>
      <c r="K428" s="86"/>
    </row>
    <row r="429" ht="16.5" hidden="1" customHeight="1">
      <c r="A429" s="85">
        <v>43876.0</v>
      </c>
      <c r="B429" s="86" t="s">
        <v>389</v>
      </c>
      <c r="C429" s="85" t="s">
        <v>390</v>
      </c>
      <c r="D429" s="87" t="s">
        <v>16</v>
      </c>
      <c r="E429" s="88" t="e">
        <v>#N/A</v>
      </c>
      <c r="F429" s="86"/>
      <c r="G429" s="89"/>
      <c r="H429" s="86"/>
      <c r="I429" s="86"/>
      <c r="J429" s="86"/>
      <c r="K429" s="86"/>
    </row>
    <row r="430" ht="16.5" hidden="1" customHeight="1">
      <c r="A430" s="85">
        <v>43877.0</v>
      </c>
      <c r="B430" s="86" t="s">
        <v>391</v>
      </c>
      <c r="C430" s="85" t="s">
        <v>390</v>
      </c>
      <c r="D430" s="87" t="s">
        <v>3</v>
      </c>
      <c r="E430" s="88" t="e">
        <v>#N/A</v>
      </c>
      <c r="F430" s="86"/>
      <c r="G430" s="89"/>
      <c r="H430" s="86"/>
      <c r="I430" s="86"/>
      <c r="J430" s="86"/>
      <c r="K430" s="86"/>
    </row>
    <row r="431" ht="16.5" hidden="1" customHeight="1">
      <c r="A431" s="85">
        <v>43877.0</v>
      </c>
      <c r="B431" s="86" t="s">
        <v>391</v>
      </c>
      <c r="C431" s="85" t="s">
        <v>390</v>
      </c>
      <c r="D431" s="87" t="s">
        <v>8</v>
      </c>
      <c r="E431" s="88" t="e">
        <v>#N/A</v>
      </c>
      <c r="F431" s="86"/>
      <c r="G431" s="86"/>
      <c r="H431" s="86"/>
      <c r="I431" s="86"/>
      <c r="J431" s="86"/>
      <c r="K431" s="86"/>
    </row>
    <row r="432" ht="16.5" hidden="1" customHeight="1">
      <c r="A432" s="85">
        <v>43877.0</v>
      </c>
      <c r="B432" s="86" t="s">
        <v>391</v>
      </c>
      <c r="C432" s="85" t="s">
        <v>390</v>
      </c>
      <c r="D432" s="87" t="s">
        <v>13</v>
      </c>
      <c r="E432" s="88" t="e">
        <v>#N/A</v>
      </c>
      <c r="F432" s="86"/>
      <c r="G432" s="89"/>
      <c r="H432" s="86"/>
      <c r="I432" s="86"/>
      <c r="J432" s="86"/>
      <c r="K432" s="86"/>
    </row>
    <row r="433" ht="16.5" hidden="1" customHeight="1">
      <c r="A433" s="85">
        <v>43877.0</v>
      </c>
      <c r="B433" s="86" t="s">
        <v>391</v>
      </c>
      <c r="C433" s="85" t="s">
        <v>390</v>
      </c>
      <c r="D433" s="87" t="s">
        <v>16</v>
      </c>
      <c r="E433" s="88" t="e">
        <v>#N/A</v>
      </c>
      <c r="F433" s="86"/>
      <c r="G433" s="89"/>
      <c r="H433" s="86"/>
      <c r="I433" s="86"/>
      <c r="J433" s="86"/>
      <c r="K433" s="86"/>
    </row>
    <row r="434" ht="16.5" hidden="1" customHeight="1">
      <c r="A434" s="85">
        <v>43878.0</v>
      </c>
      <c r="B434" s="86" t="s">
        <v>392</v>
      </c>
      <c r="C434" s="85" t="s">
        <v>388</v>
      </c>
      <c r="D434" s="87" t="s">
        <v>3</v>
      </c>
      <c r="E434" s="88" t="s">
        <v>5</v>
      </c>
      <c r="F434" s="86" t="s">
        <v>5</v>
      </c>
      <c r="G434" s="86"/>
      <c r="H434" s="86"/>
      <c r="I434" s="86"/>
      <c r="J434" s="86"/>
      <c r="K434" s="86"/>
      <c r="Q434" t="s">
        <v>5</v>
      </c>
    </row>
    <row r="435" ht="16.5" hidden="1" customHeight="1">
      <c r="A435" s="85">
        <v>43878.0</v>
      </c>
      <c r="B435" s="86" t="s">
        <v>392</v>
      </c>
      <c r="C435" s="85" t="s">
        <v>388</v>
      </c>
      <c r="D435" s="87" t="s">
        <v>8</v>
      </c>
      <c r="E435" s="88" t="s">
        <v>10</v>
      </c>
      <c r="F435" s="86" t="s">
        <v>10</v>
      </c>
      <c r="G435" s="86"/>
      <c r="H435" s="86"/>
      <c r="I435" s="86"/>
      <c r="J435" s="86"/>
      <c r="K435" s="86"/>
      <c r="Q435" t="s">
        <v>10</v>
      </c>
    </row>
    <row r="436" ht="16.5" hidden="1" customHeight="1">
      <c r="A436" s="85">
        <v>43878.0</v>
      </c>
      <c r="B436" s="86" t="s">
        <v>392</v>
      </c>
      <c r="C436" s="85" t="s">
        <v>388</v>
      </c>
      <c r="D436" s="87" t="s">
        <v>13</v>
      </c>
      <c r="E436" s="88" t="s">
        <v>15</v>
      </c>
      <c r="F436" s="86" t="s">
        <v>15</v>
      </c>
      <c r="G436" s="86"/>
      <c r="H436" s="86"/>
      <c r="I436" s="86"/>
      <c r="J436" s="86"/>
      <c r="K436" s="86"/>
      <c r="Q436" t="s">
        <v>15</v>
      </c>
    </row>
    <row r="437" ht="16.5" hidden="1" customHeight="1">
      <c r="A437" s="85">
        <v>43878.0</v>
      </c>
      <c r="B437" s="86" t="s">
        <v>392</v>
      </c>
      <c r="C437" s="85" t="s">
        <v>388</v>
      </c>
      <c r="D437" s="87" t="s">
        <v>16</v>
      </c>
      <c r="E437" s="88" t="s">
        <v>15</v>
      </c>
      <c r="F437" s="86" t="s">
        <v>15</v>
      </c>
      <c r="G437" s="86"/>
      <c r="H437" s="86"/>
      <c r="I437" s="86"/>
      <c r="J437" s="86"/>
      <c r="K437" s="86"/>
      <c r="Q437" t="s">
        <v>15</v>
      </c>
    </row>
    <row r="438" ht="16.5" hidden="1" customHeight="1">
      <c r="A438" s="85">
        <v>43879.0</v>
      </c>
      <c r="B438" s="86" t="s">
        <v>393</v>
      </c>
      <c r="C438" s="85" t="s">
        <v>388</v>
      </c>
      <c r="D438" s="87" t="s">
        <v>3</v>
      </c>
      <c r="E438" s="88" t="s">
        <v>6</v>
      </c>
      <c r="F438" s="86" t="s">
        <v>1</v>
      </c>
      <c r="G438" s="89" t="s">
        <v>6</v>
      </c>
      <c r="H438" s="86"/>
      <c r="I438" s="86"/>
      <c r="J438" s="86"/>
      <c r="K438" s="86"/>
      <c r="P438" t="s">
        <v>6</v>
      </c>
      <c r="Q438" t="s">
        <v>1</v>
      </c>
    </row>
    <row r="439" ht="16.5" hidden="1" customHeight="1">
      <c r="A439" s="85">
        <v>43879.0</v>
      </c>
      <c r="B439" s="86" t="s">
        <v>393</v>
      </c>
      <c r="C439" s="85" t="s">
        <v>388</v>
      </c>
      <c r="D439" s="87" t="s">
        <v>8</v>
      </c>
      <c r="E439" s="88" t="s">
        <v>9</v>
      </c>
      <c r="F439" s="86" t="s">
        <v>14</v>
      </c>
      <c r="G439" s="89" t="s">
        <v>9</v>
      </c>
      <c r="H439" s="86"/>
      <c r="I439" s="86"/>
      <c r="J439" s="86"/>
      <c r="K439" s="86"/>
      <c r="P439" t="s">
        <v>9</v>
      </c>
      <c r="Q439" t="s">
        <v>14</v>
      </c>
    </row>
    <row r="440" ht="16.5" hidden="1" customHeight="1">
      <c r="A440" s="85">
        <v>43879.0</v>
      </c>
      <c r="B440" s="86" t="s">
        <v>393</v>
      </c>
      <c r="C440" s="85" t="s">
        <v>388</v>
      </c>
      <c r="D440" s="87" t="s">
        <v>13</v>
      </c>
      <c r="E440" s="88" t="s">
        <v>49</v>
      </c>
      <c r="F440" s="86" t="s">
        <v>49</v>
      </c>
      <c r="G440" s="86"/>
      <c r="H440" s="86"/>
      <c r="I440" s="86"/>
      <c r="J440" s="86"/>
      <c r="K440" s="86"/>
      <c r="Q440" t="s">
        <v>49</v>
      </c>
    </row>
    <row r="441" ht="16.5" hidden="1" customHeight="1">
      <c r="A441" s="85">
        <v>43879.0</v>
      </c>
      <c r="B441" s="86" t="s">
        <v>393</v>
      </c>
      <c r="C441" s="85" t="s">
        <v>388</v>
      </c>
      <c r="D441" s="87" t="s">
        <v>16</v>
      </c>
      <c r="E441" s="88" t="s">
        <v>49</v>
      </c>
      <c r="F441" s="86" t="s">
        <v>49</v>
      </c>
      <c r="G441" s="86"/>
      <c r="H441" s="86"/>
      <c r="I441" s="86"/>
      <c r="J441" s="86"/>
      <c r="K441" s="86"/>
      <c r="Q441" t="s">
        <v>49</v>
      </c>
    </row>
    <row r="442" ht="16.5" hidden="1" customHeight="1">
      <c r="A442" s="85">
        <v>43880.0</v>
      </c>
      <c r="B442" s="86" t="s">
        <v>394</v>
      </c>
      <c r="C442" s="85" t="s">
        <v>388</v>
      </c>
      <c r="D442" s="87" t="s">
        <v>3</v>
      </c>
      <c r="E442" s="88" t="s">
        <v>9</v>
      </c>
      <c r="F442" s="86" t="s">
        <v>9</v>
      </c>
      <c r="G442" s="86"/>
      <c r="H442" s="86"/>
      <c r="I442" s="86"/>
      <c r="J442" s="86"/>
      <c r="K442" s="86"/>
      <c r="Q442" t="s">
        <v>9</v>
      </c>
    </row>
    <row r="443" ht="16.5" hidden="1" customHeight="1">
      <c r="A443" s="85">
        <v>43880.0</v>
      </c>
      <c r="B443" s="86" t="s">
        <v>394</v>
      </c>
      <c r="C443" s="85" t="s">
        <v>388</v>
      </c>
      <c r="D443" s="87" t="s">
        <v>8</v>
      </c>
      <c r="E443" s="88" t="s">
        <v>10</v>
      </c>
      <c r="F443" s="86" t="s">
        <v>11</v>
      </c>
      <c r="G443" s="89" t="s">
        <v>10</v>
      </c>
      <c r="H443" s="86"/>
      <c r="I443" s="86"/>
      <c r="J443" s="86"/>
      <c r="K443" s="86"/>
      <c r="P443" t="s">
        <v>10</v>
      </c>
      <c r="Q443" t="s">
        <v>11</v>
      </c>
    </row>
    <row r="444" ht="16.5" hidden="1" customHeight="1">
      <c r="A444" s="85">
        <v>43880.0</v>
      </c>
      <c r="B444" s="86" t="s">
        <v>394</v>
      </c>
      <c r="C444" s="85" t="s">
        <v>388</v>
      </c>
      <c r="D444" s="87" t="s">
        <v>13</v>
      </c>
      <c r="E444" s="88" t="s">
        <v>15</v>
      </c>
      <c r="F444" s="86" t="s">
        <v>15</v>
      </c>
      <c r="G444" s="86"/>
      <c r="H444" s="86"/>
      <c r="I444" s="86"/>
      <c r="J444" s="86"/>
      <c r="K444" s="86"/>
      <c r="Q444" t="s">
        <v>15</v>
      </c>
    </row>
    <row r="445" ht="16.5" hidden="1" customHeight="1">
      <c r="A445" s="85">
        <v>43880.0</v>
      </c>
      <c r="B445" s="86" t="s">
        <v>394</v>
      </c>
      <c r="C445" s="85" t="s">
        <v>388</v>
      </c>
      <c r="D445" s="87" t="s">
        <v>16</v>
      </c>
      <c r="E445" s="88" t="s">
        <v>15</v>
      </c>
      <c r="F445" s="86" t="s">
        <v>15</v>
      </c>
      <c r="G445" s="86"/>
      <c r="H445" s="86"/>
      <c r="I445" s="86"/>
      <c r="J445" s="86"/>
      <c r="K445" s="86"/>
      <c r="Q445" t="s">
        <v>15</v>
      </c>
    </row>
    <row r="446" ht="16.5" hidden="1" customHeight="1">
      <c r="A446" s="85">
        <v>43881.0</v>
      </c>
      <c r="B446" s="86" t="s">
        <v>395</v>
      </c>
      <c r="C446" s="85" t="s">
        <v>388</v>
      </c>
      <c r="D446" s="87" t="s">
        <v>3</v>
      </c>
      <c r="E446" s="88" t="s">
        <v>10</v>
      </c>
      <c r="F446" s="86" t="s">
        <v>6</v>
      </c>
      <c r="G446" s="89" t="s">
        <v>10</v>
      </c>
      <c r="H446" s="86"/>
      <c r="I446" s="86"/>
      <c r="J446" s="86"/>
      <c r="K446" s="86"/>
      <c r="P446" t="s">
        <v>10</v>
      </c>
      <c r="Q446" t="s">
        <v>6</v>
      </c>
    </row>
    <row r="447" ht="16.5" hidden="1" customHeight="1">
      <c r="A447" s="85">
        <v>43881.0</v>
      </c>
      <c r="B447" s="86" t="s">
        <v>395</v>
      </c>
      <c r="C447" s="85" t="s">
        <v>388</v>
      </c>
      <c r="D447" s="87" t="s">
        <v>8</v>
      </c>
      <c r="E447" s="88" t="s">
        <v>14</v>
      </c>
      <c r="F447" s="86" t="s">
        <v>49</v>
      </c>
      <c r="G447" s="89" t="s">
        <v>11</v>
      </c>
      <c r="H447" s="89" t="s">
        <v>14</v>
      </c>
      <c r="I447" s="86"/>
      <c r="J447" s="86"/>
      <c r="K447" s="86"/>
      <c r="O447" t="s">
        <v>14</v>
      </c>
      <c r="P447" t="s">
        <v>11</v>
      </c>
      <c r="Q447" t="s">
        <v>49</v>
      </c>
    </row>
    <row r="448" ht="16.5" hidden="1" customHeight="1">
      <c r="A448" s="85">
        <v>43881.0</v>
      </c>
      <c r="B448" s="86" t="s">
        <v>395</v>
      </c>
      <c r="C448" s="85" t="s">
        <v>388</v>
      </c>
      <c r="D448" s="87" t="s">
        <v>13</v>
      </c>
      <c r="E448" s="88" t="s">
        <v>5</v>
      </c>
      <c r="F448" s="86" t="s">
        <v>5</v>
      </c>
      <c r="G448" s="86"/>
      <c r="H448" s="86"/>
      <c r="I448" s="86"/>
      <c r="J448" s="86"/>
      <c r="K448" s="86"/>
      <c r="Q448" t="s">
        <v>5</v>
      </c>
    </row>
    <row r="449" ht="16.5" hidden="1" customHeight="1">
      <c r="A449" s="85">
        <v>43881.0</v>
      </c>
      <c r="B449" s="86" t="s">
        <v>395</v>
      </c>
      <c r="C449" s="85" t="s">
        <v>388</v>
      </c>
      <c r="D449" s="87" t="s">
        <v>16</v>
      </c>
      <c r="E449" s="88" t="s">
        <v>5</v>
      </c>
      <c r="F449" s="86" t="s">
        <v>5</v>
      </c>
      <c r="G449" s="86"/>
      <c r="H449" s="86"/>
      <c r="I449" s="86"/>
      <c r="J449" s="86"/>
      <c r="K449" s="86"/>
      <c r="Q449" t="s">
        <v>5</v>
      </c>
    </row>
    <row r="450" ht="16.5" hidden="1" customHeight="1">
      <c r="A450" s="85">
        <v>43882.0</v>
      </c>
      <c r="B450" s="86" t="s">
        <v>387</v>
      </c>
      <c r="C450" s="85" t="s">
        <v>388</v>
      </c>
      <c r="D450" s="87" t="s">
        <v>3</v>
      </c>
      <c r="E450" s="88" t="s">
        <v>1</v>
      </c>
      <c r="F450" s="86" t="s">
        <v>10</v>
      </c>
      <c r="G450" s="89" t="s">
        <v>6</v>
      </c>
      <c r="H450" s="89" t="s">
        <v>1</v>
      </c>
      <c r="I450" s="86"/>
      <c r="J450" s="86"/>
      <c r="K450" s="86"/>
      <c r="O450" t="s">
        <v>1</v>
      </c>
      <c r="P450" t="s">
        <v>6</v>
      </c>
      <c r="Q450" t="s">
        <v>10</v>
      </c>
    </row>
    <row r="451" ht="16.5" hidden="1" customHeight="1">
      <c r="A451" s="85">
        <v>43882.0</v>
      </c>
      <c r="B451" s="86" t="s">
        <v>387</v>
      </c>
      <c r="C451" s="85" t="s">
        <v>388</v>
      </c>
      <c r="D451" s="87" t="s">
        <v>8</v>
      </c>
      <c r="E451" s="88" t="s">
        <v>6</v>
      </c>
      <c r="F451" s="86" t="s">
        <v>5</v>
      </c>
      <c r="G451" s="89" t="s">
        <v>1</v>
      </c>
      <c r="H451" s="89" t="s">
        <v>6</v>
      </c>
      <c r="I451" s="86"/>
      <c r="J451" s="86"/>
      <c r="K451" s="86"/>
      <c r="O451" t="s">
        <v>6</v>
      </c>
      <c r="P451" t="s">
        <v>1</v>
      </c>
      <c r="Q451" t="s">
        <v>5</v>
      </c>
    </row>
    <row r="452" ht="16.5" hidden="1" customHeight="1">
      <c r="A452" s="85">
        <v>43882.0</v>
      </c>
      <c r="B452" s="86" t="s">
        <v>387</v>
      </c>
      <c r="C452" s="85" t="s">
        <v>388</v>
      </c>
      <c r="D452" s="87" t="s">
        <v>13</v>
      </c>
      <c r="E452" s="88" t="s">
        <v>15</v>
      </c>
      <c r="F452" s="86" t="s">
        <v>15</v>
      </c>
      <c r="G452" s="86"/>
      <c r="H452" s="86"/>
      <c r="I452" s="86"/>
      <c r="J452" s="86"/>
      <c r="K452" s="86"/>
      <c r="Q452" t="s">
        <v>15</v>
      </c>
    </row>
    <row r="453" ht="16.5" hidden="1" customHeight="1">
      <c r="A453" s="85">
        <v>43882.0</v>
      </c>
      <c r="B453" s="86" t="s">
        <v>387</v>
      </c>
      <c r="C453" s="85" t="s">
        <v>388</v>
      </c>
      <c r="D453" s="87" t="s">
        <v>16</v>
      </c>
      <c r="E453" s="88" t="s">
        <v>15</v>
      </c>
      <c r="F453" s="86" t="s">
        <v>15</v>
      </c>
      <c r="G453" s="86"/>
      <c r="H453" s="86"/>
      <c r="I453" s="86"/>
      <c r="J453" s="86"/>
      <c r="K453" s="86"/>
      <c r="Q453" t="s">
        <v>15</v>
      </c>
    </row>
    <row r="454" ht="16.5" hidden="1" customHeight="1">
      <c r="A454" s="85">
        <v>43883.0</v>
      </c>
      <c r="B454" s="86" t="s">
        <v>389</v>
      </c>
      <c r="C454" s="85" t="s">
        <v>390</v>
      </c>
      <c r="D454" s="87" t="s">
        <v>3</v>
      </c>
      <c r="E454" s="88" t="e">
        <v>#N/A</v>
      </c>
      <c r="F454" s="86"/>
      <c r="G454" s="86"/>
      <c r="H454" s="86"/>
      <c r="I454" s="86"/>
      <c r="J454" s="86"/>
      <c r="K454" s="86"/>
    </row>
    <row r="455" ht="16.5" hidden="1" customHeight="1">
      <c r="A455" s="85">
        <v>43883.0</v>
      </c>
      <c r="B455" s="86" t="s">
        <v>389</v>
      </c>
      <c r="C455" s="85" t="s">
        <v>390</v>
      </c>
      <c r="D455" s="87" t="s">
        <v>8</v>
      </c>
      <c r="E455" s="88" t="e">
        <v>#N/A</v>
      </c>
      <c r="F455" s="86"/>
      <c r="G455" s="86"/>
      <c r="H455" s="86"/>
      <c r="I455" s="86"/>
      <c r="J455" s="86"/>
      <c r="K455" s="86"/>
    </row>
    <row r="456" ht="16.5" hidden="1" customHeight="1">
      <c r="A456" s="85">
        <v>43883.0</v>
      </c>
      <c r="B456" s="86" t="s">
        <v>389</v>
      </c>
      <c r="C456" s="85" t="s">
        <v>390</v>
      </c>
      <c r="D456" s="87" t="s">
        <v>13</v>
      </c>
      <c r="E456" s="88" t="e">
        <v>#N/A</v>
      </c>
      <c r="F456" s="86"/>
      <c r="G456" s="86"/>
      <c r="H456" s="86"/>
      <c r="I456" s="86"/>
      <c r="J456" s="86"/>
      <c r="K456" s="86"/>
    </row>
    <row r="457" ht="16.5" hidden="1" customHeight="1">
      <c r="A457" s="85">
        <v>43883.0</v>
      </c>
      <c r="B457" s="86" t="s">
        <v>389</v>
      </c>
      <c r="C457" s="85" t="s">
        <v>390</v>
      </c>
      <c r="D457" s="87" t="s">
        <v>16</v>
      </c>
      <c r="E457" s="88" t="e">
        <v>#N/A</v>
      </c>
      <c r="F457" s="86"/>
      <c r="G457" s="86"/>
      <c r="H457" s="86"/>
      <c r="I457" s="86"/>
      <c r="J457" s="86"/>
      <c r="K457" s="86"/>
    </row>
    <row r="458" ht="16.5" hidden="1" customHeight="1">
      <c r="A458" s="85">
        <v>43884.0</v>
      </c>
      <c r="B458" s="86" t="s">
        <v>391</v>
      </c>
      <c r="C458" s="85" t="s">
        <v>390</v>
      </c>
      <c r="D458" s="87" t="s">
        <v>3</v>
      </c>
      <c r="E458" s="88" t="e">
        <v>#N/A</v>
      </c>
      <c r="F458" s="86"/>
      <c r="G458" s="89"/>
      <c r="H458" s="86"/>
      <c r="I458" s="86"/>
      <c r="J458" s="86"/>
      <c r="K458" s="86"/>
    </row>
    <row r="459" ht="16.5" hidden="1" customHeight="1">
      <c r="A459" s="85">
        <v>43884.0</v>
      </c>
      <c r="B459" s="86" t="s">
        <v>391</v>
      </c>
      <c r="C459" s="85" t="s">
        <v>390</v>
      </c>
      <c r="D459" s="87" t="s">
        <v>8</v>
      </c>
      <c r="E459" s="88" t="e">
        <v>#N/A</v>
      </c>
      <c r="F459" s="86"/>
      <c r="G459" s="86"/>
      <c r="H459" s="86"/>
      <c r="I459" s="86"/>
      <c r="J459" s="86"/>
      <c r="K459" s="86"/>
    </row>
    <row r="460" ht="16.5" hidden="1" customHeight="1">
      <c r="A460" s="85">
        <v>43884.0</v>
      </c>
      <c r="B460" s="86" t="s">
        <v>391</v>
      </c>
      <c r="C460" s="85" t="s">
        <v>390</v>
      </c>
      <c r="D460" s="87" t="s">
        <v>13</v>
      </c>
      <c r="E460" s="88" t="e">
        <v>#N/A</v>
      </c>
      <c r="F460" s="86"/>
      <c r="G460" s="89"/>
      <c r="H460" s="86"/>
      <c r="I460" s="86"/>
      <c r="J460" s="86"/>
      <c r="K460" s="86"/>
    </row>
    <row r="461" ht="16.5" hidden="1" customHeight="1">
      <c r="A461" s="85">
        <v>43884.0</v>
      </c>
      <c r="B461" s="86" t="s">
        <v>391</v>
      </c>
      <c r="C461" s="85" t="s">
        <v>390</v>
      </c>
      <c r="D461" s="87" t="s">
        <v>16</v>
      </c>
      <c r="E461" s="88" t="e">
        <v>#N/A</v>
      </c>
      <c r="F461" s="86"/>
      <c r="G461" s="86"/>
      <c r="H461" s="86"/>
      <c r="I461" s="86"/>
      <c r="J461" s="86"/>
      <c r="K461" s="86"/>
    </row>
    <row r="462" ht="16.5" hidden="1" customHeight="1">
      <c r="A462" s="85">
        <v>43885.0</v>
      </c>
      <c r="B462" s="86" t="s">
        <v>392</v>
      </c>
      <c r="C462" s="85" t="s">
        <v>388</v>
      </c>
      <c r="D462" s="87" t="s">
        <v>3</v>
      </c>
      <c r="E462" s="88" t="s">
        <v>5</v>
      </c>
      <c r="F462" s="86" t="s">
        <v>14</v>
      </c>
      <c r="G462" s="89" t="s">
        <v>5</v>
      </c>
      <c r="H462" s="86"/>
      <c r="I462" s="86"/>
      <c r="J462" s="86"/>
      <c r="K462" s="86"/>
      <c r="P462" t="s">
        <v>5</v>
      </c>
      <c r="Q462" t="s">
        <v>14</v>
      </c>
    </row>
    <row r="463" ht="16.5" hidden="1" customHeight="1">
      <c r="A463" s="85">
        <v>43885.0</v>
      </c>
      <c r="B463" s="86" t="s">
        <v>392</v>
      </c>
      <c r="C463" s="85" t="s">
        <v>388</v>
      </c>
      <c r="D463" s="87" t="s">
        <v>8</v>
      </c>
      <c r="E463" s="88" t="s">
        <v>10</v>
      </c>
      <c r="F463" s="86" t="s">
        <v>1</v>
      </c>
      <c r="G463" s="89" t="s">
        <v>9</v>
      </c>
      <c r="H463" s="89" t="s">
        <v>10</v>
      </c>
      <c r="I463" s="86"/>
      <c r="J463" s="86"/>
      <c r="K463" s="86"/>
      <c r="O463" t="s">
        <v>10</v>
      </c>
      <c r="P463" t="s">
        <v>9</v>
      </c>
      <c r="Q463" t="s">
        <v>1</v>
      </c>
    </row>
    <row r="464" ht="16.5" hidden="1" customHeight="1">
      <c r="A464" s="85">
        <v>43885.0</v>
      </c>
      <c r="B464" s="86" t="s">
        <v>392</v>
      </c>
      <c r="C464" s="85" t="s">
        <v>388</v>
      </c>
      <c r="D464" s="87" t="s">
        <v>13</v>
      </c>
      <c r="E464" s="88" t="s">
        <v>1</v>
      </c>
      <c r="F464" s="86" t="s">
        <v>1</v>
      </c>
      <c r="G464" s="86"/>
      <c r="H464" s="86"/>
      <c r="I464" s="86"/>
      <c r="J464" s="86"/>
      <c r="K464" s="86"/>
      <c r="Q464" t="s">
        <v>1</v>
      </c>
    </row>
    <row r="465" ht="16.5" hidden="1" customHeight="1">
      <c r="A465" s="85">
        <v>43885.0</v>
      </c>
      <c r="B465" s="86" t="s">
        <v>392</v>
      </c>
      <c r="C465" s="85" t="s">
        <v>388</v>
      </c>
      <c r="D465" s="87" t="s">
        <v>16</v>
      </c>
      <c r="E465" s="88" t="s">
        <v>1</v>
      </c>
      <c r="F465" s="86" t="s">
        <v>1</v>
      </c>
      <c r="G465" s="86"/>
      <c r="H465" s="86"/>
      <c r="I465" s="86"/>
      <c r="J465" s="86"/>
      <c r="K465" s="86"/>
      <c r="Q465" t="s">
        <v>1</v>
      </c>
    </row>
    <row r="466" ht="16.5" hidden="1" customHeight="1">
      <c r="A466" s="85">
        <v>43886.0</v>
      </c>
      <c r="B466" s="86" t="s">
        <v>393</v>
      </c>
      <c r="C466" s="85" t="s">
        <v>388</v>
      </c>
      <c r="D466" s="87" t="s">
        <v>3</v>
      </c>
      <c r="E466" s="88" t="s">
        <v>11</v>
      </c>
      <c r="F466" s="86" t="s">
        <v>11</v>
      </c>
      <c r="G466" s="86"/>
      <c r="H466" s="86"/>
      <c r="I466" s="86"/>
      <c r="J466" s="86"/>
      <c r="K466" s="86"/>
      <c r="Q466" t="s">
        <v>11</v>
      </c>
    </row>
    <row r="467" ht="16.5" hidden="1" customHeight="1">
      <c r="A467" s="85">
        <v>43886.0</v>
      </c>
      <c r="B467" s="86" t="s">
        <v>393</v>
      </c>
      <c r="C467" s="85" t="s">
        <v>388</v>
      </c>
      <c r="D467" s="87" t="s">
        <v>8</v>
      </c>
      <c r="E467" s="88" t="s">
        <v>14</v>
      </c>
      <c r="F467" s="86" t="s">
        <v>9</v>
      </c>
      <c r="G467" s="89" t="s">
        <v>1</v>
      </c>
      <c r="H467" s="89" t="s">
        <v>14</v>
      </c>
      <c r="I467" s="86"/>
      <c r="J467" s="86"/>
      <c r="K467" s="86"/>
      <c r="O467" t="s">
        <v>14</v>
      </c>
      <c r="P467" t="s">
        <v>1</v>
      </c>
      <c r="Q467" t="s">
        <v>9</v>
      </c>
    </row>
    <row r="468" ht="16.5" hidden="1" customHeight="1">
      <c r="A468" s="85">
        <v>43886.0</v>
      </c>
      <c r="B468" s="86" t="s">
        <v>393</v>
      </c>
      <c r="C468" s="85" t="s">
        <v>388</v>
      </c>
      <c r="D468" s="87" t="s">
        <v>13</v>
      </c>
      <c r="E468" s="88" t="s">
        <v>15</v>
      </c>
      <c r="F468" s="86" t="s">
        <v>15</v>
      </c>
      <c r="G468" s="86"/>
      <c r="H468" s="86"/>
      <c r="I468" s="86"/>
      <c r="J468" s="86"/>
      <c r="K468" s="86"/>
      <c r="Q468" t="s">
        <v>15</v>
      </c>
    </row>
    <row r="469" ht="16.5" hidden="1" customHeight="1">
      <c r="A469" s="85">
        <v>43886.0</v>
      </c>
      <c r="B469" s="86" t="s">
        <v>393</v>
      </c>
      <c r="C469" s="85" t="s">
        <v>388</v>
      </c>
      <c r="D469" s="87" t="s">
        <v>16</v>
      </c>
      <c r="E469" s="88" t="s">
        <v>15</v>
      </c>
      <c r="F469" s="86" t="s">
        <v>15</v>
      </c>
      <c r="G469" s="86"/>
      <c r="H469" s="86"/>
      <c r="I469" s="86"/>
      <c r="J469" s="86"/>
      <c r="K469" s="86"/>
      <c r="Q469" t="s">
        <v>15</v>
      </c>
    </row>
    <row r="470" ht="16.5" hidden="1" customHeight="1">
      <c r="A470" s="85">
        <v>43887.0</v>
      </c>
      <c r="B470" s="86" t="s">
        <v>394</v>
      </c>
      <c r="C470" s="85" t="s">
        <v>388</v>
      </c>
      <c r="D470" s="87" t="s">
        <v>3</v>
      </c>
      <c r="E470" s="88" t="s">
        <v>49</v>
      </c>
      <c r="F470" s="86" t="s">
        <v>49</v>
      </c>
      <c r="G470" s="86"/>
      <c r="H470" s="86"/>
      <c r="I470" s="86"/>
      <c r="J470" s="86"/>
      <c r="K470" s="86"/>
      <c r="Q470" t="s">
        <v>49</v>
      </c>
    </row>
    <row r="471" ht="16.5" hidden="1" customHeight="1">
      <c r="A471" s="85">
        <v>43887.0</v>
      </c>
      <c r="B471" s="86" t="s">
        <v>394</v>
      </c>
      <c r="C471" s="85" t="s">
        <v>388</v>
      </c>
      <c r="D471" s="87" t="s">
        <v>8</v>
      </c>
      <c r="E471" s="88" t="s">
        <v>1</v>
      </c>
      <c r="F471" s="86" t="s">
        <v>6</v>
      </c>
      <c r="G471" s="89" t="s">
        <v>1</v>
      </c>
      <c r="H471" s="86"/>
      <c r="I471" s="86"/>
      <c r="J471" s="86"/>
      <c r="K471" s="86"/>
      <c r="P471" t="s">
        <v>1</v>
      </c>
      <c r="Q471" t="s">
        <v>6</v>
      </c>
    </row>
    <row r="472" ht="16.5" hidden="1" customHeight="1">
      <c r="A472" s="85">
        <v>43887.0</v>
      </c>
      <c r="B472" s="86" t="s">
        <v>394</v>
      </c>
      <c r="C472" s="85" t="s">
        <v>388</v>
      </c>
      <c r="D472" s="87" t="s">
        <v>13</v>
      </c>
      <c r="E472" s="88" t="s">
        <v>14</v>
      </c>
      <c r="F472" s="86" t="s">
        <v>9</v>
      </c>
      <c r="G472" s="89" t="s">
        <v>14</v>
      </c>
      <c r="H472" s="86"/>
      <c r="I472" s="86"/>
      <c r="J472" s="86"/>
      <c r="K472" s="86"/>
      <c r="P472" t="s">
        <v>14</v>
      </c>
      <c r="Q472" t="s">
        <v>9</v>
      </c>
    </row>
    <row r="473" ht="16.5" hidden="1" customHeight="1">
      <c r="A473" s="85">
        <v>43887.0</v>
      </c>
      <c r="B473" s="86" t="s">
        <v>394</v>
      </c>
      <c r="C473" s="85" t="s">
        <v>388</v>
      </c>
      <c r="D473" s="87" t="s">
        <v>16</v>
      </c>
      <c r="E473" s="88" t="s">
        <v>5</v>
      </c>
      <c r="F473" s="86" t="s">
        <v>9</v>
      </c>
      <c r="G473" s="89" t="s">
        <v>14</v>
      </c>
      <c r="H473" s="89" t="s">
        <v>5</v>
      </c>
      <c r="I473" s="86"/>
      <c r="J473" s="86"/>
      <c r="K473" s="86"/>
      <c r="O473" t="s">
        <v>5</v>
      </c>
      <c r="P473" t="s">
        <v>14</v>
      </c>
      <c r="Q473" t="s">
        <v>9</v>
      </c>
    </row>
    <row r="474" ht="16.5" hidden="1" customHeight="1">
      <c r="A474" s="85">
        <v>43888.0</v>
      </c>
      <c r="B474" s="86" t="s">
        <v>395</v>
      </c>
      <c r="C474" s="85" t="s">
        <v>388</v>
      </c>
      <c r="D474" s="87" t="s">
        <v>3</v>
      </c>
      <c r="E474" s="88" t="s">
        <v>5</v>
      </c>
      <c r="F474" s="86" t="s">
        <v>5</v>
      </c>
      <c r="G474" s="86"/>
      <c r="H474" s="86"/>
      <c r="I474" s="86"/>
      <c r="J474" s="86"/>
      <c r="K474" s="86"/>
      <c r="Q474" t="s">
        <v>5</v>
      </c>
    </row>
    <row r="475" ht="16.5" hidden="1" customHeight="1">
      <c r="A475" s="85">
        <v>43888.0</v>
      </c>
      <c r="B475" s="86" t="s">
        <v>395</v>
      </c>
      <c r="C475" s="85" t="s">
        <v>388</v>
      </c>
      <c r="D475" s="87" t="s">
        <v>8</v>
      </c>
      <c r="E475" s="88" t="s">
        <v>9</v>
      </c>
      <c r="F475" s="86" t="s">
        <v>10</v>
      </c>
      <c r="G475" s="89" t="s">
        <v>9</v>
      </c>
      <c r="H475" s="86"/>
      <c r="I475" s="86"/>
      <c r="J475" s="86"/>
      <c r="K475" s="86"/>
      <c r="P475" t="s">
        <v>9</v>
      </c>
      <c r="Q475" t="s">
        <v>10</v>
      </c>
    </row>
    <row r="476" ht="16.5" hidden="1" customHeight="1">
      <c r="A476" s="85">
        <v>43888.0</v>
      </c>
      <c r="B476" s="86" t="s">
        <v>395</v>
      </c>
      <c r="C476" s="85" t="s">
        <v>388</v>
      </c>
      <c r="D476" s="87" t="s">
        <v>13</v>
      </c>
      <c r="E476" s="88" t="s">
        <v>15</v>
      </c>
      <c r="F476" s="86" t="s">
        <v>15</v>
      </c>
      <c r="G476" s="86"/>
      <c r="H476" s="86"/>
      <c r="I476" s="86"/>
      <c r="J476" s="86"/>
      <c r="K476" s="86"/>
      <c r="Q476" t="s">
        <v>15</v>
      </c>
    </row>
    <row r="477" ht="16.5" hidden="1" customHeight="1">
      <c r="A477" s="85">
        <v>43888.0</v>
      </c>
      <c r="B477" s="86" t="s">
        <v>395</v>
      </c>
      <c r="C477" s="85" t="s">
        <v>388</v>
      </c>
      <c r="D477" s="87" t="s">
        <v>16</v>
      </c>
      <c r="E477" s="88" t="s">
        <v>15</v>
      </c>
      <c r="F477" s="86" t="s">
        <v>15</v>
      </c>
      <c r="G477" s="86"/>
      <c r="H477" s="86"/>
      <c r="I477" s="86"/>
      <c r="J477" s="86"/>
      <c r="K477" s="86"/>
      <c r="Q477" t="s">
        <v>15</v>
      </c>
    </row>
    <row r="478" ht="16.5" hidden="1" customHeight="1">
      <c r="A478" s="85">
        <v>43889.0</v>
      </c>
      <c r="B478" s="86" t="s">
        <v>387</v>
      </c>
      <c r="C478" s="85" t="s">
        <v>388</v>
      </c>
      <c r="D478" s="87" t="s">
        <v>3</v>
      </c>
      <c r="E478" s="88" t="s">
        <v>1</v>
      </c>
      <c r="F478" s="86" t="s">
        <v>1</v>
      </c>
      <c r="G478" s="86"/>
      <c r="H478" s="86"/>
      <c r="I478" s="86"/>
      <c r="J478" s="86"/>
      <c r="K478" s="86"/>
      <c r="Q478" t="s">
        <v>1</v>
      </c>
    </row>
    <row r="479" ht="16.5" hidden="1" customHeight="1">
      <c r="A479" s="85">
        <v>43889.0</v>
      </c>
      <c r="B479" s="86" t="s">
        <v>387</v>
      </c>
      <c r="C479" s="85" t="s">
        <v>388</v>
      </c>
      <c r="D479" s="87" t="s">
        <v>8</v>
      </c>
      <c r="E479" s="88" t="s">
        <v>9</v>
      </c>
      <c r="F479" s="86" t="s">
        <v>14</v>
      </c>
      <c r="G479" s="89" t="s">
        <v>9</v>
      </c>
      <c r="H479" s="86"/>
      <c r="I479" s="86"/>
      <c r="J479" s="86"/>
      <c r="K479" s="86"/>
      <c r="P479" t="s">
        <v>9</v>
      </c>
      <c r="Q479" t="s">
        <v>14</v>
      </c>
    </row>
    <row r="480" ht="16.5" hidden="1" customHeight="1">
      <c r="A480" s="85">
        <v>43889.0</v>
      </c>
      <c r="B480" s="86" t="s">
        <v>387</v>
      </c>
      <c r="C480" s="85" t="s">
        <v>388</v>
      </c>
      <c r="D480" s="87" t="s">
        <v>13</v>
      </c>
      <c r="E480" s="88" t="s">
        <v>6</v>
      </c>
      <c r="F480" s="86" t="s">
        <v>6</v>
      </c>
      <c r="G480" s="86"/>
      <c r="H480" s="86"/>
      <c r="I480" s="86"/>
      <c r="J480" s="86"/>
      <c r="K480" s="86"/>
      <c r="Q480" t="s">
        <v>6</v>
      </c>
    </row>
    <row r="481" ht="16.5" hidden="1" customHeight="1">
      <c r="A481" s="85">
        <v>43889.0</v>
      </c>
      <c r="B481" s="86" t="s">
        <v>387</v>
      </c>
      <c r="C481" s="85" t="s">
        <v>388</v>
      </c>
      <c r="D481" s="87" t="s">
        <v>16</v>
      </c>
      <c r="E481" s="88" t="s">
        <v>6</v>
      </c>
      <c r="F481" s="86" t="s">
        <v>6</v>
      </c>
      <c r="G481" s="86"/>
      <c r="H481" s="86"/>
      <c r="I481" s="86"/>
      <c r="J481" s="86"/>
      <c r="K481" s="86"/>
      <c r="Q481" t="s">
        <v>6</v>
      </c>
    </row>
    <row r="482" ht="16.5" hidden="1" customHeight="1">
      <c r="A482" s="85">
        <v>43890.0</v>
      </c>
      <c r="B482" s="86" t="s">
        <v>389</v>
      </c>
      <c r="C482" s="85" t="s">
        <v>390</v>
      </c>
      <c r="D482" s="87" t="s">
        <v>3</v>
      </c>
      <c r="E482" s="88" t="e">
        <v>#N/A</v>
      </c>
      <c r="F482" s="86"/>
      <c r="G482" s="89"/>
      <c r="H482" s="86"/>
      <c r="I482" s="86"/>
      <c r="J482" s="86"/>
      <c r="K482" s="86"/>
    </row>
    <row r="483" ht="16.5" hidden="1" customHeight="1">
      <c r="A483" s="85">
        <v>43890.0</v>
      </c>
      <c r="B483" s="86" t="s">
        <v>389</v>
      </c>
      <c r="C483" s="85" t="s">
        <v>390</v>
      </c>
      <c r="D483" s="87" t="s">
        <v>8</v>
      </c>
      <c r="E483" s="88" t="e">
        <v>#N/A</v>
      </c>
      <c r="F483" s="86"/>
      <c r="G483" s="86"/>
      <c r="H483" s="86"/>
      <c r="I483" s="86"/>
      <c r="J483" s="86"/>
      <c r="K483" s="86"/>
    </row>
    <row r="484" ht="16.5" hidden="1" customHeight="1">
      <c r="A484" s="85">
        <v>43890.0</v>
      </c>
      <c r="B484" s="86" t="s">
        <v>389</v>
      </c>
      <c r="C484" s="85" t="s">
        <v>390</v>
      </c>
      <c r="D484" s="87" t="s">
        <v>13</v>
      </c>
      <c r="E484" s="88" t="e">
        <v>#N/A</v>
      </c>
      <c r="F484" s="86"/>
      <c r="G484" s="86"/>
      <c r="H484" s="86"/>
      <c r="I484" s="86"/>
      <c r="J484" s="86"/>
      <c r="K484" s="86"/>
    </row>
    <row r="485" ht="16.5" hidden="1" customHeight="1">
      <c r="A485" s="85">
        <v>43890.0</v>
      </c>
      <c r="B485" s="86" t="s">
        <v>389</v>
      </c>
      <c r="C485" s="85" t="s">
        <v>390</v>
      </c>
      <c r="D485" s="87" t="s">
        <v>16</v>
      </c>
      <c r="E485" s="88" t="e">
        <v>#N/A</v>
      </c>
      <c r="F485" s="86"/>
      <c r="G485" s="86"/>
      <c r="H485" s="86"/>
      <c r="I485" s="86"/>
      <c r="J485" s="86"/>
      <c r="K485" s="86"/>
    </row>
    <row r="486" ht="16.5" hidden="1" customHeight="1">
      <c r="A486" s="85">
        <v>43891.0</v>
      </c>
      <c r="B486" s="86" t="str">
        <f t="shared" ref="B486:B489" si="1">CHOOSE(WEEKDAY(A486),"일","월","화","수","목","금","토")</f>
        <v>일</v>
      </c>
      <c r="C486" s="85" t="str">
        <f>IF(VLOOKUP(A486,'최초-일자'!A:D,4,FALSE)="Y","Y","N")</f>
        <v>N</v>
      </c>
      <c r="D486" s="87" t="s">
        <v>3</v>
      </c>
      <c r="E486" s="88" t="str">
        <f t="shared" ref="E486:E489" si="2">INDEX(L486:Q486,MATCH(TRUE,INDEX((L486:Q486&lt;&gt;0),0),0))</f>
        <v>#N/A</v>
      </c>
      <c r="F486" s="86" t="str">
        <f>VLOOKUP(A486,'최초-일자'!A:L,6,FALSE)</f>
        <v/>
      </c>
      <c r="G486" s="86"/>
      <c r="H486" s="86"/>
      <c r="I486" s="86"/>
      <c r="J486" s="86"/>
      <c r="K486" s="86"/>
    </row>
    <row r="487" ht="16.5" hidden="1" customHeight="1">
      <c r="A487" s="85">
        <f>A486</f>
        <v>43891</v>
      </c>
      <c r="B487" s="86" t="str">
        <f t="shared" si="1"/>
        <v>일</v>
      </c>
      <c r="C487" s="85" t="str">
        <f>IF(VLOOKUP(A487,'최초-일자'!A:D,4,FALSE)="Y","Y","N")</f>
        <v>N</v>
      </c>
      <c r="D487" s="87" t="s">
        <v>8</v>
      </c>
      <c r="E487" s="88" t="str">
        <f t="shared" si="2"/>
        <v>#N/A</v>
      </c>
      <c r="F487" s="86" t="str">
        <f>VLOOKUP(A487,'최초-일자'!A:L,8,FALSE)</f>
        <v/>
      </c>
      <c r="G487" s="86"/>
      <c r="H487" s="86"/>
      <c r="I487" s="86"/>
      <c r="J487" s="86"/>
      <c r="K487" s="86"/>
    </row>
    <row r="488" ht="16.5" hidden="1" customHeight="1">
      <c r="A488" s="85">
        <f>A486</f>
        <v>43891</v>
      </c>
      <c r="B488" s="86" t="str">
        <f t="shared" si="1"/>
        <v>일</v>
      </c>
      <c r="C488" s="85" t="str">
        <f>IF(VLOOKUP(A488,'최초-일자'!A:D,4,FALSE)="Y","Y","N")</f>
        <v>N</v>
      </c>
      <c r="D488" s="87" t="s">
        <v>13</v>
      </c>
      <c r="E488" s="88" t="str">
        <f t="shared" si="2"/>
        <v>#N/A</v>
      </c>
      <c r="F488" s="86" t="str">
        <f>VLOOKUP(A488,'최초-일자'!A:L,11,FALSE)</f>
        <v/>
      </c>
      <c r="G488" s="86"/>
      <c r="H488" s="86"/>
      <c r="I488" s="86"/>
      <c r="J488" s="86"/>
      <c r="K488" s="86"/>
    </row>
    <row r="489" ht="16.5" hidden="1" customHeight="1">
      <c r="A489" s="85">
        <f>A486</f>
        <v>43891</v>
      </c>
      <c r="B489" s="86" t="str">
        <f t="shared" si="1"/>
        <v>일</v>
      </c>
      <c r="C489" s="85" t="str">
        <f>IF(VLOOKUP(A489,'최초-일자'!A:D,4,FALSE)="Y","Y","N")</f>
        <v>N</v>
      </c>
      <c r="D489" s="87" t="s">
        <v>16</v>
      </c>
      <c r="E489" s="88" t="str">
        <f t="shared" si="2"/>
        <v>#N/A</v>
      </c>
      <c r="F489" s="86" t="str">
        <f>VLOOKUP(A489,'최초-일자'!A:L,12,FALSE)</f>
        <v/>
      </c>
      <c r="G489" s="86"/>
      <c r="H489" s="86"/>
      <c r="I489" s="86"/>
      <c r="J489" s="86"/>
      <c r="K489" s="86"/>
    </row>
    <row r="490" ht="16.5" hidden="1" customHeight="1">
      <c r="A490" s="85">
        <v>43892.0</v>
      </c>
      <c r="B490" s="86" t="s">
        <v>392</v>
      </c>
      <c r="C490" s="85" t="s">
        <v>388</v>
      </c>
      <c r="D490" s="87" t="s">
        <v>3</v>
      </c>
      <c r="E490" s="88" t="s">
        <v>9</v>
      </c>
      <c r="F490" s="86" t="s">
        <v>9</v>
      </c>
      <c r="G490" s="86"/>
      <c r="H490" s="86"/>
      <c r="I490" s="86"/>
      <c r="J490" s="86"/>
      <c r="K490" s="86"/>
      <c r="L490" t="str">
        <f t="shared" ref="L490:L509" si="3">K490</f>
        <v/>
      </c>
      <c r="M490" t="str">
        <f t="shared" ref="M490:M509" si="4">J490</f>
        <v/>
      </c>
      <c r="N490" t="str">
        <f t="shared" ref="N490:N509" si="5">I490</f>
        <v/>
      </c>
      <c r="O490" t="str">
        <f t="shared" ref="O490:O509" si="6">H490</f>
        <v/>
      </c>
      <c r="P490" t="str">
        <f t="shared" ref="P490:P509" si="7">G490</f>
        <v/>
      </c>
      <c r="Q490" t="str">
        <f t="shared" ref="Q490:Q509" si="8">F490</f>
        <v>윤신일</v>
      </c>
    </row>
    <row r="491" ht="16.5" hidden="1" customHeight="1">
      <c r="A491" s="85">
        <v>43892.0</v>
      </c>
      <c r="B491" s="86" t="s">
        <v>392</v>
      </c>
      <c r="C491" s="85" t="s">
        <v>388</v>
      </c>
      <c r="D491" s="87" t="s">
        <v>8</v>
      </c>
      <c r="E491" s="88" t="s">
        <v>11</v>
      </c>
      <c r="F491" s="86" t="s">
        <v>11</v>
      </c>
      <c r="G491" s="86"/>
      <c r="H491" s="86"/>
      <c r="I491" s="86"/>
      <c r="J491" s="86"/>
      <c r="K491" s="86"/>
      <c r="L491" t="str">
        <f t="shared" si="3"/>
        <v/>
      </c>
      <c r="M491" t="str">
        <f t="shared" si="4"/>
        <v/>
      </c>
      <c r="N491" t="str">
        <f t="shared" si="5"/>
        <v/>
      </c>
      <c r="O491" t="str">
        <f t="shared" si="6"/>
        <v/>
      </c>
      <c r="P491" t="str">
        <f t="shared" si="7"/>
        <v/>
      </c>
      <c r="Q491" t="str">
        <f t="shared" si="8"/>
        <v>김인규</v>
      </c>
    </row>
    <row r="492" ht="16.5" hidden="1" customHeight="1">
      <c r="A492" s="85">
        <v>43892.0</v>
      </c>
      <c r="B492" s="86" t="s">
        <v>392</v>
      </c>
      <c r="C492" s="85" t="s">
        <v>388</v>
      </c>
      <c r="D492" s="87" t="s">
        <v>13</v>
      </c>
      <c r="E492" s="88" t="s">
        <v>10</v>
      </c>
      <c r="F492" s="86" t="s">
        <v>10</v>
      </c>
      <c r="G492" s="86"/>
      <c r="H492" s="86"/>
      <c r="I492" s="86"/>
      <c r="J492" s="86"/>
      <c r="K492" s="86"/>
      <c r="L492" t="str">
        <f t="shared" si="3"/>
        <v/>
      </c>
      <c r="M492" t="str">
        <f t="shared" si="4"/>
        <v/>
      </c>
      <c r="N492" t="str">
        <f t="shared" si="5"/>
        <v/>
      </c>
      <c r="O492" t="str">
        <f t="shared" si="6"/>
        <v/>
      </c>
      <c r="P492" t="str">
        <f t="shared" si="7"/>
        <v/>
      </c>
      <c r="Q492" t="str">
        <f t="shared" si="8"/>
        <v>이화용</v>
      </c>
    </row>
    <row r="493" ht="16.5" hidden="1" customHeight="1">
      <c r="A493" s="85">
        <v>43892.0</v>
      </c>
      <c r="B493" s="86" t="s">
        <v>392</v>
      </c>
      <c r="C493" s="85" t="s">
        <v>388</v>
      </c>
      <c r="D493" s="87" t="s">
        <v>16</v>
      </c>
      <c r="E493" s="88" t="s">
        <v>10</v>
      </c>
      <c r="F493" s="86" t="s">
        <v>10</v>
      </c>
      <c r="G493" s="86"/>
      <c r="H493" s="86"/>
      <c r="I493" s="86"/>
      <c r="J493" s="86"/>
      <c r="K493" s="86"/>
      <c r="L493" t="str">
        <f t="shared" si="3"/>
        <v/>
      </c>
      <c r="M493" t="str">
        <f t="shared" si="4"/>
        <v/>
      </c>
      <c r="N493" t="str">
        <f t="shared" si="5"/>
        <v/>
      </c>
      <c r="O493" t="str">
        <f t="shared" si="6"/>
        <v/>
      </c>
      <c r="P493" t="str">
        <f t="shared" si="7"/>
        <v/>
      </c>
      <c r="Q493" t="str">
        <f t="shared" si="8"/>
        <v>이화용</v>
      </c>
    </row>
    <row r="494" ht="16.5" hidden="1" customHeight="1">
      <c r="A494" s="85">
        <v>43893.0</v>
      </c>
      <c r="B494" s="86" t="s">
        <v>393</v>
      </c>
      <c r="C494" s="85" t="s">
        <v>388</v>
      </c>
      <c r="D494" s="87" t="s">
        <v>3</v>
      </c>
      <c r="E494" s="88" t="s">
        <v>6</v>
      </c>
      <c r="F494" s="86" t="s">
        <v>6</v>
      </c>
      <c r="G494" s="86"/>
      <c r="H494" s="86"/>
      <c r="I494" s="86"/>
      <c r="J494" s="86"/>
      <c r="K494" s="86"/>
      <c r="L494" t="str">
        <f t="shared" si="3"/>
        <v/>
      </c>
      <c r="M494" t="str">
        <f t="shared" si="4"/>
        <v/>
      </c>
      <c r="N494" t="str">
        <f t="shared" si="5"/>
        <v/>
      </c>
      <c r="O494" t="str">
        <f t="shared" si="6"/>
        <v/>
      </c>
      <c r="P494" t="str">
        <f t="shared" si="7"/>
        <v/>
      </c>
      <c r="Q494" t="str">
        <f t="shared" si="8"/>
        <v>신명진</v>
      </c>
    </row>
    <row r="495" ht="16.5" hidden="1" customHeight="1">
      <c r="A495" s="85">
        <v>43893.0</v>
      </c>
      <c r="B495" s="86" t="s">
        <v>393</v>
      </c>
      <c r="C495" s="85" t="s">
        <v>388</v>
      </c>
      <c r="D495" s="87" t="s">
        <v>8</v>
      </c>
      <c r="E495" s="88" t="s">
        <v>49</v>
      </c>
      <c r="F495" s="86" t="s">
        <v>49</v>
      </c>
      <c r="G495" s="86"/>
      <c r="H495" s="86"/>
      <c r="I495" s="86"/>
      <c r="J495" s="86"/>
      <c r="K495" s="86"/>
      <c r="L495" t="str">
        <f t="shared" si="3"/>
        <v/>
      </c>
      <c r="M495" t="str">
        <f t="shared" si="4"/>
        <v/>
      </c>
      <c r="N495" t="str">
        <f t="shared" si="5"/>
        <v/>
      </c>
      <c r="O495" t="str">
        <f t="shared" si="6"/>
        <v/>
      </c>
      <c r="P495" t="str">
        <f t="shared" si="7"/>
        <v/>
      </c>
      <c r="Q495" t="str">
        <f t="shared" si="8"/>
        <v>김채연</v>
      </c>
    </row>
    <row r="496" ht="16.5" hidden="1" customHeight="1">
      <c r="A496" s="85">
        <v>43893.0</v>
      </c>
      <c r="B496" s="86" t="s">
        <v>393</v>
      </c>
      <c r="C496" s="85" t="s">
        <v>388</v>
      </c>
      <c r="D496" s="87" t="s">
        <v>13</v>
      </c>
      <c r="E496" s="88" t="s">
        <v>15</v>
      </c>
      <c r="F496" s="86" t="s">
        <v>15</v>
      </c>
      <c r="G496" s="86"/>
      <c r="H496" s="86"/>
      <c r="I496" s="86"/>
      <c r="J496" s="86"/>
      <c r="K496" s="86"/>
      <c r="L496" t="str">
        <f t="shared" si="3"/>
        <v/>
      </c>
      <c r="M496" t="str">
        <f t="shared" si="4"/>
        <v/>
      </c>
      <c r="N496" t="str">
        <f t="shared" si="5"/>
        <v/>
      </c>
      <c r="O496" t="str">
        <f t="shared" si="6"/>
        <v/>
      </c>
      <c r="P496" t="str">
        <f t="shared" si="7"/>
        <v/>
      </c>
      <c r="Q496" t="str">
        <f t="shared" si="8"/>
        <v>[매칭]</v>
      </c>
    </row>
    <row r="497" ht="16.5" hidden="1" customHeight="1">
      <c r="A497" s="85">
        <v>43893.0</v>
      </c>
      <c r="B497" s="86" t="s">
        <v>393</v>
      </c>
      <c r="C497" s="85" t="s">
        <v>388</v>
      </c>
      <c r="D497" s="87" t="s">
        <v>16</v>
      </c>
      <c r="E497" s="88" t="s">
        <v>15</v>
      </c>
      <c r="F497" s="86" t="s">
        <v>15</v>
      </c>
      <c r="G497" s="86"/>
      <c r="H497" s="86"/>
      <c r="I497" s="86"/>
      <c r="J497" s="86"/>
      <c r="K497" s="86"/>
      <c r="L497" t="str">
        <f t="shared" si="3"/>
        <v/>
      </c>
      <c r="M497" t="str">
        <f t="shared" si="4"/>
        <v/>
      </c>
      <c r="N497" t="str">
        <f t="shared" si="5"/>
        <v/>
      </c>
      <c r="O497" t="str">
        <f t="shared" si="6"/>
        <v/>
      </c>
      <c r="P497" t="str">
        <f t="shared" si="7"/>
        <v/>
      </c>
      <c r="Q497" t="str">
        <f t="shared" si="8"/>
        <v>[매칭]</v>
      </c>
    </row>
    <row r="498" ht="16.5" hidden="1" customHeight="1">
      <c r="A498" s="85">
        <v>43894.0</v>
      </c>
      <c r="B498" s="86" t="s">
        <v>394</v>
      </c>
      <c r="C498" s="85" t="s">
        <v>388</v>
      </c>
      <c r="D498" s="87" t="s">
        <v>3</v>
      </c>
      <c r="E498" s="88" t="s">
        <v>10</v>
      </c>
      <c r="F498" s="86" t="s">
        <v>10</v>
      </c>
      <c r="G498" s="86"/>
      <c r="H498" s="86"/>
      <c r="I498" s="86"/>
      <c r="J498" s="86"/>
      <c r="K498" s="86"/>
      <c r="L498" t="str">
        <f t="shared" si="3"/>
        <v/>
      </c>
      <c r="M498" t="str">
        <f t="shared" si="4"/>
        <v/>
      </c>
      <c r="N498" t="str">
        <f t="shared" si="5"/>
        <v/>
      </c>
      <c r="O498" t="str">
        <f t="shared" si="6"/>
        <v/>
      </c>
      <c r="P498" t="str">
        <f t="shared" si="7"/>
        <v/>
      </c>
      <c r="Q498" t="str">
        <f t="shared" si="8"/>
        <v>이화용</v>
      </c>
    </row>
    <row r="499" ht="16.5" hidden="1" customHeight="1">
      <c r="A499" s="85">
        <v>43894.0</v>
      </c>
      <c r="B499" s="86" t="s">
        <v>394</v>
      </c>
      <c r="C499" s="85" t="s">
        <v>388</v>
      </c>
      <c r="D499" s="87" t="s">
        <v>8</v>
      </c>
      <c r="E499" s="88" t="s">
        <v>5</v>
      </c>
      <c r="F499" s="86" t="s">
        <v>5</v>
      </c>
      <c r="G499" s="86"/>
      <c r="H499" s="86"/>
      <c r="I499" s="86"/>
      <c r="J499" s="86"/>
      <c r="K499" s="86"/>
      <c r="L499" t="str">
        <f t="shared" si="3"/>
        <v/>
      </c>
      <c r="M499" t="str">
        <f t="shared" si="4"/>
        <v/>
      </c>
      <c r="N499" t="str">
        <f t="shared" si="5"/>
        <v/>
      </c>
      <c r="O499" t="str">
        <f t="shared" si="6"/>
        <v/>
      </c>
      <c r="P499" t="str">
        <f t="shared" si="7"/>
        <v/>
      </c>
      <c r="Q499" t="str">
        <f t="shared" si="8"/>
        <v>민문기</v>
      </c>
    </row>
    <row r="500" ht="16.5" hidden="1" customHeight="1">
      <c r="A500" s="85">
        <v>43894.0</v>
      </c>
      <c r="B500" s="86" t="s">
        <v>394</v>
      </c>
      <c r="C500" s="85" t="s">
        <v>388</v>
      </c>
      <c r="D500" s="87" t="s">
        <v>13</v>
      </c>
      <c r="E500" s="88" t="s">
        <v>14</v>
      </c>
      <c r="F500" s="86" t="s">
        <v>14</v>
      </c>
      <c r="G500" s="86"/>
      <c r="H500" s="86"/>
      <c r="I500" s="86"/>
      <c r="J500" s="86"/>
      <c r="K500" s="86"/>
      <c r="L500" t="str">
        <f t="shared" si="3"/>
        <v/>
      </c>
      <c r="M500" t="str">
        <f t="shared" si="4"/>
        <v/>
      </c>
      <c r="N500" t="str">
        <f t="shared" si="5"/>
        <v/>
      </c>
      <c r="O500" t="str">
        <f t="shared" si="6"/>
        <v/>
      </c>
      <c r="P500" t="str">
        <f t="shared" si="7"/>
        <v/>
      </c>
      <c r="Q500" t="str">
        <f t="shared" si="8"/>
        <v>김남원</v>
      </c>
    </row>
    <row r="501" ht="16.5" hidden="1" customHeight="1">
      <c r="A501" s="85">
        <v>43894.0</v>
      </c>
      <c r="B501" s="86" t="s">
        <v>394</v>
      </c>
      <c r="C501" s="85" t="s">
        <v>388</v>
      </c>
      <c r="D501" s="87" t="s">
        <v>16</v>
      </c>
      <c r="E501" s="88" t="s">
        <v>9</v>
      </c>
      <c r="F501" s="86" t="s">
        <v>14</v>
      </c>
      <c r="G501" s="89" t="s">
        <v>9</v>
      </c>
      <c r="H501" s="86"/>
      <c r="I501" s="86"/>
      <c r="J501" s="86"/>
      <c r="K501" s="86"/>
      <c r="L501" t="str">
        <f t="shared" si="3"/>
        <v/>
      </c>
      <c r="M501" t="str">
        <f t="shared" si="4"/>
        <v/>
      </c>
      <c r="N501" t="str">
        <f t="shared" si="5"/>
        <v/>
      </c>
      <c r="O501" t="str">
        <f t="shared" si="6"/>
        <v/>
      </c>
      <c r="P501" t="str">
        <f t="shared" si="7"/>
        <v>윤신일</v>
      </c>
      <c r="Q501" t="str">
        <f t="shared" si="8"/>
        <v>김남원</v>
      </c>
    </row>
    <row r="502" ht="16.5" hidden="1" customHeight="1">
      <c r="A502" s="85">
        <v>43895.0</v>
      </c>
      <c r="B502" s="86" t="s">
        <v>395</v>
      </c>
      <c r="C502" s="85" t="s">
        <v>388</v>
      </c>
      <c r="D502" s="87" t="s">
        <v>3</v>
      </c>
      <c r="E502" s="88" t="s">
        <v>14</v>
      </c>
      <c r="F502" s="86" t="s">
        <v>14</v>
      </c>
      <c r="G502" s="89"/>
      <c r="H502" s="86"/>
      <c r="I502" s="86"/>
      <c r="J502" s="86"/>
      <c r="K502" s="86"/>
      <c r="L502" t="str">
        <f t="shared" si="3"/>
        <v/>
      </c>
      <c r="M502" t="str">
        <f t="shared" si="4"/>
        <v/>
      </c>
      <c r="N502" t="str">
        <f t="shared" si="5"/>
        <v/>
      </c>
      <c r="O502" t="str">
        <f t="shared" si="6"/>
        <v/>
      </c>
      <c r="P502" t="str">
        <f t="shared" si="7"/>
        <v/>
      </c>
      <c r="Q502" t="str">
        <f t="shared" si="8"/>
        <v>김남원</v>
      </c>
    </row>
    <row r="503" ht="16.5" hidden="1" customHeight="1">
      <c r="A503" s="85">
        <v>43895.0</v>
      </c>
      <c r="B503" s="86" t="s">
        <v>395</v>
      </c>
      <c r="C503" s="85" t="s">
        <v>388</v>
      </c>
      <c r="D503" s="87" t="s">
        <v>8</v>
      </c>
      <c r="E503" s="88" t="s">
        <v>1</v>
      </c>
      <c r="F503" s="86" t="s">
        <v>1</v>
      </c>
      <c r="G503" s="86"/>
      <c r="H503" s="86"/>
      <c r="I503" s="86"/>
      <c r="J503" s="86"/>
      <c r="K503" s="86"/>
      <c r="L503" t="str">
        <f t="shared" si="3"/>
        <v/>
      </c>
      <c r="M503" t="str">
        <f t="shared" si="4"/>
        <v/>
      </c>
      <c r="N503" t="str">
        <f t="shared" si="5"/>
        <v/>
      </c>
      <c r="O503" t="str">
        <f t="shared" si="6"/>
        <v/>
      </c>
      <c r="P503" t="str">
        <f t="shared" si="7"/>
        <v/>
      </c>
      <c r="Q503" t="str">
        <f t="shared" si="8"/>
        <v>배태훈</v>
      </c>
    </row>
    <row r="504" ht="16.5" hidden="1" customHeight="1">
      <c r="A504" s="85">
        <v>43895.0</v>
      </c>
      <c r="B504" s="86" t="s">
        <v>395</v>
      </c>
      <c r="C504" s="85" t="s">
        <v>388</v>
      </c>
      <c r="D504" s="87" t="s">
        <v>13</v>
      </c>
      <c r="E504" s="88" t="s">
        <v>15</v>
      </c>
      <c r="F504" s="86" t="s">
        <v>15</v>
      </c>
      <c r="G504" s="86"/>
      <c r="H504" s="86"/>
      <c r="I504" s="86"/>
      <c r="J504" s="86"/>
      <c r="K504" s="86"/>
      <c r="L504" t="str">
        <f t="shared" si="3"/>
        <v/>
      </c>
      <c r="M504" t="str">
        <f t="shared" si="4"/>
        <v/>
      </c>
      <c r="N504" t="str">
        <f t="shared" si="5"/>
        <v/>
      </c>
      <c r="O504" t="str">
        <f t="shared" si="6"/>
        <v/>
      </c>
      <c r="P504" t="str">
        <f t="shared" si="7"/>
        <v/>
      </c>
      <c r="Q504" t="str">
        <f t="shared" si="8"/>
        <v>[매칭]</v>
      </c>
    </row>
    <row r="505" ht="16.5" hidden="1" customHeight="1">
      <c r="A505" s="85">
        <v>43895.0</v>
      </c>
      <c r="B505" s="86" t="s">
        <v>395</v>
      </c>
      <c r="C505" s="85" t="s">
        <v>388</v>
      </c>
      <c r="D505" s="87" t="s">
        <v>16</v>
      </c>
      <c r="E505" s="88" t="s">
        <v>15</v>
      </c>
      <c r="F505" s="86" t="s">
        <v>15</v>
      </c>
      <c r="G505" s="86"/>
      <c r="H505" s="86"/>
      <c r="I505" s="86"/>
      <c r="J505" s="86"/>
      <c r="K505" s="86"/>
      <c r="L505" t="str">
        <f t="shared" si="3"/>
        <v/>
      </c>
      <c r="M505" t="str">
        <f t="shared" si="4"/>
        <v/>
      </c>
      <c r="N505" t="str">
        <f t="shared" si="5"/>
        <v/>
      </c>
      <c r="O505" t="str">
        <f t="shared" si="6"/>
        <v/>
      </c>
      <c r="P505" t="str">
        <f t="shared" si="7"/>
        <v/>
      </c>
      <c r="Q505" t="str">
        <f t="shared" si="8"/>
        <v>[매칭]</v>
      </c>
    </row>
    <row r="506" ht="16.5" hidden="1" customHeight="1">
      <c r="A506" s="85">
        <v>43896.0</v>
      </c>
      <c r="B506" s="86" t="s">
        <v>387</v>
      </c>
      <c r="C506" s="85" t="s">
        <v>388</v>
      </c>
      <c r="D506" s="87" t="s">
        <v>3</v>
      </c>
      <c r="E506" s="88" t="s">
        <v>49</v>
      </c>
      <c r="F506" s="86" t="s">
        <v>11</v>
      </c>
      <c r="G506" s="89" t="s">
        <v>49</v>
      </c>
      <c r="H506" s="86"/>
      <c r="I506" s="86"/>
      <c r="J506" s="86"/>
      <c r="K506" s="86"/>
      <c r="L506" t="str">
        <f t="shared" si="3"/>
        <v/>
      </c>
      <c r="M506" t="str">
        <f t="shared" si="4"/>
        <v/>
      </c>
      <c r="N506" t="str">
        <f t="shared" si="5"/>
        <v/>
      </c>
      <c r="O506" t="str">
        <f t="shared" si="6"/>
        <v/>
      </c>
      <c r="P506" t="str">
        <f t="shared" si="7"/>
        <v>김채연</v>
      </c>
      <c r="Q506" t="str">
        <f t="shared" si="8"/>
        <v>김인규</v>
      </c>
    </row>
    <row r="507" ht="16.5" hidden="1" customHeight="1">
      <c r="A507" s="85">
        <v>43896.0</v>
      </c>
      <c r="B507" s="86" t="s">
        <v>387</v>
      </c>
      <c r="C507" s="85" t="s">
        <v>388</v>
      </c>
      <c r="D507" s="87" t="s">
        <v>8</v>
      </c>
      <c r="E507" s="88" t="s">
        <v>6</v>
      </c>
      <c r="F507" s="86" t="s">
        <v>9</v>
      </c>
      <c r="G507" s="89" t="s">
        <v>6</v>
      </c>
      <c r="H507" s="86"/>
      <c r="I507" s="86"/>
      <c r="J507" s="86"/>
      <c r="K507" s="86"/>
      <c r="L507" t="str">
        <f t="shared" si="3"/>
        <v/>
      </c>
      <c r="M507" t="str">
        <f t="shared" si="4"/>
        <v/>
      </c>
      <c r="N507" t="str">
        <f t="shared" si="5"/>
        <v/>
      </c>
      <c r="O507" t="str">
        <f t="shared" si="6"/>
        <v/>
      </c>
      <c r="P507" t="str">
        <f t="shared" si="7"/>
        <v>신명진</v>
      </c>
      <c r="Q507" t="str">
        <f t="shared" si="8"/>
        <v>윤신일</v>
      </c>
    </row>
    <row r="508" ht="16.5" hidden="1" customHeight="1">
      <c r="A508" s="85">
        <v>43896.0</v>
      </c>
      <c r="B508" s="86" t="s">
        <v>387</v>
      </c>
      <c r="C508" s="85" t="s">
        <v>388</v>
      </c>
      <c r="D508" s="87" t="s">
        <v>13</v>
      </c>
      <c r="E508" s="88" t="s">
        <v>11</v>
      </c>
      <c r="F508" s="86" t="s">
        <v>11</v>
      </c>
      <c r="G508" s="86"/>
      <c r="H508" s="86"/>
      <c r="I508" s="86"/>
      <c r="J508" s="86"/>
      <c r="K508" s="86"/>
      <c r="L508" t="str">
        <f t="shared" si="3"/>
        <v/>
      </c>
      <c r="M508" t="str">
        <f t="shared" si="4"/>
        <v/>
      </c>
      <c r="N508" t="str">
        <f t="shared" si="5"/>
        <v/>
      </c>
      <c r="O508" t="str">
        <f t="shared" si="6"/>
        <v/>
      </c>
      <c r="P508" t="str">
        <f t="shared" si="7"/>
        <v/>
      </c>
      <c r="Q508" t="str">
        <f t="shared" si="8"/>
        <v>김인규</v>
      </c>
    </row>
    <row r="509" ht="16.5" hidden="1" customHeight="1">
      <c r="A509" s="85">
        <v>43896.0</v>
      </c>
      <c r="B509" s="86" t="s">
        <v>387</v>
      </c>
      <c r="C509" s="85" t="s">
        <v>388</v>
      </c>
      <c r="D509" s="87" t="s">
        <v>16</v>
      </c>
      <c r="E509" s="88" t="s">
        <v>11</v>
      </c>
      <c r="F509" s="86" t="s">
        <v>11</v>
      </c>
      <c r="G509" s="86"/>
      <c r="H509" s="86"/>
      <c r="I509" s="86"/>
      <c r="J509" s="86"/>
      <c r="K509" s="86"/>
      <c r="L509" t="str">
        <f t="shared" si="3"/>
        <v/>
      </c>
      <c r="M509" t="str">
        <f t="shared" si="4"/>
        <v/>
      </c>
      <c r="N509" t="str">
        <f t="shared" si="5"/>
        <v/>
      </c>
      <c r="O509" t="str">
        <f t="shared" si="6"/>
        <v/>
      </c>
      <c r="P509" t="str">
        <f t="shared" si="7"/>
        <v/>
      </c>
      <c r="Q509" t="str">
        <f t="shared" si="8"/>
        <v>김인규</v>
      </c>
    </row>
    <row r="510" ht="16.5" hidden="1" customHeight="1">
      <c r="A510" s="85">
        <f>A506+1</f>
        <v>43897</v>
      </c>
      <c r="B510" s="86" t="str">
        <f t="shared" ref="B510:B517" si="9">CHOOSE(WEEKDAY(A510),"일","월","화","수","목","금","토")</f>
        <v>토</v>
      </c>
      <c r="C510" s="85" t="str">
        <f>IF(VLOOKUP(A510,'최초-일자'!A:D,4,FALSE)="Y","Y","N")</f>
        <v>N</v>
      </c>
      <c r="D510" s="87" t="s">
        <v>3</v>
      </c>
      <c r="E510" s="88" t="str">
        <f t="shared" ref="E510:E517" si="10">INDEX(L510:Q510,MATCH(TRUE,INDEX((L510:Q510&lt;&gt;0),0),0))</f>
        <v>#N/A</v>
      </c>
      <c r="F510" s="86" t="str">
        <f>VLOOKUP(A510,'최초-일자'!A:L,6,FALSE)</f>
        <v/>
      </c>
      <c r="G510" s="86"/>
      <c r="H510" s="86"/>
      <c r="I510" s="86"/>
      <c r="J510" s="86"/>
      <c r="K510" s="86"/>
    </row>
    <row r="511" ht="16.5" hidden="1" customHeight="1">
      <c r="A511" s="85">
        <f>A510</f>
        <v>43897</v>
      </c>
      <c r="B511" s="86" t="str">
        <f t="shared" si="9"/>
        <v>토</v>
      </c>
      <c r="C511" s="85" t="str">
        <f>IF(VLOOKUP(A511,'최초-일자'!A:D,4,FALSE)="Y","Y","N")</f>
        <v>N</v>
      </c>
      <c r="D511" s="87" t="s">
        <v>8</v>
      </c>
      <c r="E511" s="88" t="str">
        <f t="shared" si="10"/>
        <v>#N/A</v>
      </c>
      <c r="F511" s="86" t="str">
        <f>VLOOKUP(A511,'최초-일자'!A:L,8,FALSE)</f>
        <v/>
      </c>
      <c r="G511" s="104"/>
      <c r="H511" s="86"/>
      <c r="I511" s="86"/>
      <c r="J511" s="86"/>
      <c r="K511" s="86"/>
    </row>
    <row r="512" ht="16.5" hidden="1" customHeight="1">
      <c r="A512" s="85">
        <f>A510</f>
        <v>43897</v>
      </c>
      <c r="B512" s="86" t="str">
        <f t="shared" si="9"/>
        <v>토</v>
      </c>
      <c r="C512" s="85" t="str">
        <f>IF(VLOOKUP(A512,'최초-일자'!A:D,4,FALSE)="Y","Y","N")</f>
        <v>N</v>
      </c>
      <c r="D512" s="87" t="s">
        <v>13</v>
      </c>
      <c r="E512" s="88" t="str">
        <f t="shared" si="10"/>
        <v>#N/A</v>
      </c>
      <c r="F512" s="86" t="str">
        <f>VLOOKUP(A512,'최초-일자'!A:L,11,FALSE)</f>
        <v/>
      </c>
      <c r="G512" s="86"/>
      <c r="H512" s="86"/>
      <c r="I512" s="86"/>
      <c r="J512" s="86"/>
      <c r="K512" s="86"/>
    </row>
    <row r="513" ht="16.5" hidden="1" customHeight="1">
      <c r="A513" s="85">
        <f>A510</f>
        <v>43897</v>
      </c>
      <c r="B513" s="86" t="str">
        <f t="shared" si="9"/>
        <v>토</v>
      </c>
      <c r="C513" s="85" t="str">
        <f>IF(VLOOKUP(A513,'최초-일자'!A:D,4,FALSE)="Y","Y","N")</f>
        <v>N</v>
      </c>
      <c r="D513" s="87" t="s">
        <v>16</v>
      </c>
      <c r="E513" s="88" t="str">
        <f t="shared" si="10"/>
        <v>#N/A</v>
      </c>
      <c r="F513" s="86" t="str">
        <f>VLOOKUP(A513,'최초-일자'!A:L,12,FALSE)</f>
        <v/>
      </c>
      <c r="G513" s="86"/>
      <c r="H513" s="86"/>
      <c r="I513" s="86"/>
      <c r="J513" s="86"/>
      <c r="K513" s="86"/>
    </row>
    <row r="514" ht="16.5" hidden="1" customHeight="1">
      <c r="A514" s="85">
        <f>A510+1</f>
        <v>43898</v>
      </c>
      <c r="B514" s="86" t="str">
        <f t="shared" si="9"/>
        <v>일</v>
      </c>
      <c r="C514" s="85" t="str">
        <f>IF(VLOOKUP(A514,'최초-일자'!A:D,4,FALSE)="Y","Y","N")</f>
        <v>N</v>
      </c>
      <c r="D514" s="87" t="s">
        <v>3</v>
      </c>
      <c r="E514" s="88" t="str">
        <f t="shared" si="10"/>
        <v>#N/A</v>
      </c>
      <c r="F514" s="86" t="str">
        <f>VLOOKUP(A514,'최초-일자'!A:L,6,FALSE)</f>
        <v/>
      </c>
      <c r="G514" s="86"/>
      <c r="H514" s="86"/>
      <c r="I514" s="86"/>
      <c r="J514" s="86"/>
      <c r="K514" s="86"/>
    </row>
    <row r="515" ht="16.5" hidden="1" customHeight="1">
      <c r="A515" s="85">
        <f>A514</f>
        <v>43898</v>
      </c>
      <c r="B515" s="86" t="str">
        <f t="shared" si="9"/>
        <v>일</v>
      </c>
      <c r="C515" s="85" t="str">
        <f>IF(VLOOKUP(A515,'최초-일자'!A:D,4,FALSE)="Y","Y","N")</f>
        <v>N</v>
      </c>
      <c r="D515" s="87" t="s">
        <v>8</v>
      </c>
      <c r="E515" s="88" t="str">
        <f t="shared" si="10"/>
        <v>#N/A</v>
      </c>
      <c r="F515" s="86" t="str">
        <f>VLOOKUP(A515,'최초-일자'!A:L,8,FALSE)</f>
        <v/>
      </c>
      <c r="G515" s="86"/>
      <c r="H515" s="86"/>
      <c r="I515" s="86"/>
      <c r="J515" s="86"/>
      <c r="K515" s="86"/>
    </row>
    <row r="516" ht="16.5" hidden="1" customHeight="1">
      <c r="A516" s="85">
        <f>A514</f>
        <v>43898</v>
      </c>
      <c r="B516" s="86" t="str">
        <f t="shared" si="9"/>
        <v>일</v>
      </c>
      <c r="C516" s="85" t="str">
        <f>IF(VLOOKUP(A516,'최초-일자'!A:D,4,FALSE)="Y","Y","N")</f>
        <v>N</v>
      </c>
      <c r="D516" s="87" t="s">
        <v>13</v>
      </c>
      <c r="E516" s="88" t="str">
        <f t="shared" si="10"/>
        <v>#N/A</v>
      </c>
      <c r="F516" s="86" t="str">
        <f>VLOOKUP(A516,'최초-일자'!A:L,11,FALSE)</f>
        <v/>
      </c>
      <c r="G516" s="86"/>
      <c r="H516" s="86"/>
      <c r="I516" s="86"/>
      <c r="J516" s="86"/>
      <c r="K516" s="86"/>
    </row>
    <row r="517" ht="16.5" hidden="1" customHeight="1">
      <c r="A517" s="85">
        <f>A514</f>
        <v>43898</v>
      </c>
      <c r="B517" s="86" t="str">
        <f t="shared" si="9"/>
        <v>일</v>
      </c>
      <c r="C517" s="85" t="str">
        <f>IF(VLOOKUP(A517,'최초-일자'!A:D,4,FALSE)="Y","Y","N")</f>
        <v>N</v>
      </c>
      <c r="D517" s="87" t="s">
        <v>16</v>
      </c>
      <c r="E517" s="88" t="str">
        <f t="shared" si="10"/>
        <v>#N/A</v>
      </c>
      <c r="F517" s="86" t="str">
        <f>VLOOKUP(A517,'최초-일자'!A:L,12,FALSE)</f>
        <v/>
      </c>
      <c r="G517" s="86"/>
      <c r="H517" s="86"/>
      <c r="I517" s="86"/>
      <c r="J517" s="86"/>
      <c r="K517" s="86"/>
    </row>
    <row r="518" ht="16.5" hidden="1" customHeight="1">
      <c r="A518" s="85">
        <v>43899.0</v>
      </c>
      <c r="B518" s="86" t="s">
        <v>392</v>
      </c>
      <c r="C518" s="85" t="s">
        <v>388</v>
      </c>
      <c r="D518" s="87" t="s">
        <v>3</v>
      </c>
      <c r="E518" s="88" t="s">
        <v>11</v>
      </c>
      <c r="F518" s="86" t="s">
        <v>49</v>
      </c>
      <c r="G518" s="89" t="s">
        <v>11</v>
      </c>
      <c r="H518" s="86"/>
      <c r="I518" s="86"/>
      <c r="J518" s="86"/>
      <c r="K518" s="86"/>
      <c r="L518" t="str">
        <f t="shared" ref="L518:L537" si="11">K518</f>
        <v/>
      </c>
      <c r="M518" t="str">
        <f t="shared" ref="M518:M537" si="12">J518</f>
        <v/>
      </c>
      <c r="N518" t="str">
        <f t="shared" ref="N518:N537" si="13">I518</f>
        <v/>
      </c>
      <c r="O518" t="str">
        <f t="shared" ref="O518:O537" si="14">H518</f>
        <v/>
      </c>
      <c r="P518" t="str">
        <f t="shared" ref="P518:P537" si="15">G518</f>
        <v>김인규</v>
      </c>
      <c r="Q518" t="str">
        <f t="shared" ref="Q518:Q537" si="16">F518</f>
        <v>김채연</v>
      </c>
    </row>
    <row r="519" ht="16.5" hidden="1" customHeight="1">
      <c r="A519" s="85">
        <v>43899.0</v>
      </c>
      <c r="B519" s="86" t="s">
        <v>392</v>
      </c>
      <c r="C519" s="85" t="s">
        <v>388</v>
      </c>
      <c r="D519" s="87" t="s">
        <v>8</v>
      </c>
      <c r="E519" s="88" t="s">
        <v>9</v>
      </c>
      <c r="F519" s="86" t="s">
        <v>6</v>
      </c>
      <c r="G519" s="89" t="s">
        <v>9</v>
      </c>
      <c r="H519" s="86"/>
      <c r="I519" s="86"/>
      <c r="J519" s="86"/>
      <c r="K519" s="86"/>
      <c r="L519" t="str">
        <f t="shared" si="11"/>
        <v/>
      </c>
      <c r="M519" t="str">
        <f t="shared" si="12"/>
        <v/>
      </c>
      <c r="N519" t="str">
        <f t="shared" si="13"/>
        <v/>
      </c>
      <c r="O519" t="str">
        <f t="shared" si="14"/>
        <v/>
      </c>
      <c r="P519" t="str">
        <f t="shared" si="15"/>
        <v>윤신일</v>
      </c>
      <c r="Q519" t="str">
        <f t="shared" si="16"/>
        <v>신명진</v>
      </c>
    </row>
    <row r="520" ht="16.5" hidden="1" customHeight="1">
      <c r="A520" s="85">
        <v>43899.0</v>
      </c>
      <c r="B520" s="86" t="s">
        <v>392</v>
      </c>
      <c r="C520" s="85" t="s">
        <v>388</v>
      </c>
      <c r="D520" s="87" t="s">
        <v>13</v>
      </c>
      <c r="E520" s="88" t="s">
        <v>15</v>
      </c>
      <c r="F520" s="86" t="s">
        <v>15</v>
      </c>
      <c r="G520" s="86"/>
      <c r="H520" s="86"/>
      <c r="I520" s="86"/>
      <c r="J520" s="86"/>
      <c r="K520" s="86"/>
      <c r="L520" t="str">
        <f t="shared" si="11"/>
        <v/>
      </c>
      <c r="M520" t="str">
        <f t="shared" si="12"/>
        <v/>
      </c>
      <c r="N520" t="str">
        <f t="shared" si="13"/>
        <v/>
      </c>
      <c r="O520" t="str">
        <f t="shared" si="14"/>
        <v/>
      </c>
      <c r="P520" t="str">
        <f t="shared" si="15"/>
        <v/>
      </c>
      <c r="Q520" t="str">
        <f t="shared" si="16"/>
        <v>[매칭]</v>
      </c>
    </row>
    <row r="521" ht="16.5" hidden="1" customHeight="1">
      <c r="A521" s="85">
        <v>43899.0</v>
      </c>
      <c r="B521" s="86" t="s">
        <v>392</v>
      </c>
      <c r="C521" s="85" t="s">
        <v>388</v>
      </c>
      <c r="D521" s="87" t="s">
        <v>16</v>
      </c>
      <c r="E521" s="88" t="s">
        <v>15</v>
      </c>
      <c r="F521" s="86" t="s">
        <v>15</v>
      </c>
      <c r="G521" s="86"/>
      <c r="H521" s="86"/>
      <c r="I521" s="86"/>
      <c r="J521" s="86"/>
      <c r="K521" s="86"/>
      <c r="L521" t="str">
        <f t="shared" si="11"/>
        <v/>
      </c>
      <c r="M521" t="str">
        <f t="shared" si="12"/>
        <v/>
      </c>
      <c r="N521" t="str">
        <f t="shared" si="13"/>
        <v/>
      </c>
      <c r="O521" t="str">
        <f t="shared" si="14"/>
        <v/>
      </c>
      <c r="P521" t="str">
        <f t="shared" si="15"/>
        <v/>
      </c>
      <c r="Q521" t="str">
        <f t="shared" si="16"/>
        <v>[매칭]</v>
      </c>
    </row>
    <row r="522" ht="16.5" hidden="1" customHeight="1">
      <c r="A522" s="85">
        <v>43900.0</v>
      </c>
      <c r="B522" s="86" t="s">
        <v>393</v>
      </c>
      <c r="C522" s="85" t="s">
        <v>388</v>
      </c>
      <c r="D522" s="87" t="s">
        <v>3</v>
      </c>
      <c r="E522" s="88" t="s">
        <v>5</v>
      </c>
      <c r="F522" s="86" t="s">
        <v>5</v>
      </c>
      <c r="G522" s="86"/>
      <c r="H522" s="86"/>
      <c r="I522" s="86"/>
      <c r="J522" s="86"/>
      <c r="K522" s="86"/>
      <c r="L522" t="str">
        <f t="shared" si="11"/>
        <v/>
      </c>
      <c r="M522" t="str">
        <f t="shared" si="12"/>
        <v/>
      </c>
      <c r="N522" t="str">
        <f t="shared" si="13"/>
        <v/>
      </c>
      <c r="O522" t="str">
        <f t="shared" si="14"/>
        <v/>
      </c>
      <c r="P522" t="str">
        <f t="shared" si="15"/>
        <v/>
      </c>
      <c r="Q522" t="str">
        <f t="shared" si="16"/>
        <v>민문기</v>
      </c>
    </row>
    <row r="523" ht="16.5" hidden="1" customHeight="1">
      <c r="A523" s="85">
        <v>43900.0</v>
      </c>
      <c r="B523" s="86" t="s">
        <v>393</v>
      </c>
      <c r="C523" s="85" t="s">
        <v>388</v>
      </c>
      <c r="D523" s="87" t="s">
        <v>8</v>
      </c>
      <c r="E523" s="88" t="s">
        <v>10</v>
      </c>
      <c r="F523" s="86" t="s">
        <v>10</v>
      </c>
      <c r="G523" s="86"/>
      <c r="H523" s="86"/>
      <c r="I523" s="86"/>
      <c r="J523" s="86"/>
      <c r="K523" s="86"/>
      <c r="L523" t="str">
        <f t="shared" si="11"/>
        <v/>
      </c>
      <c r="M523" t="str">
        <f t="shared" si="12"/>
        <v/>
      </c>
      <c r="N523" t="str">
        <f t="shared" si="13"/>
        <v/>
      </c>
      <c r="O523" t="str">
        <f t="shared" si="14"/>
        <v/>
      </c>
      <c r="P523" t="str">
        <f t="shared" si="15"/>
        <v/>
      </c>
      <c r="Q523" t="str">
        <f t="shared" si="16"/>
        <v>이화용</v>
      </c>
    </row>
    <row r="524" ht="16.5" hidden="1" customHeight="1">
      <c r="A524" s="85">
        <v>43900.0</v>
      </c>
      <c r="B524" s="86" t="s">
        <v>393</v>
      </c>
      <c r="C524" s="85" t="s">
        <v>388</v>
      </c>
      <c r="D524" s="87" t="s">
        <v>13</v>
      </c>
      <c r="E524" s="88" t="s">
        <v>49</v>
      </c>
      <c r="F524" s="86" t="s">
        <v>49</v>
      </c>
      <c r="G524" s="86"/>
      <c r="H524" s="86"/>
      <c r="I524" s="86"/>
      <c r="J524" s="86"/>
      <c r="K524" s="86"/>
      <c r="L524" t="str">
        <f t="shared" si="11"/>
        <v/>
      </c>
      <c r="M524" t="str">
        <f t="shared" si="12"/>
        <v/>
      </c>
      <c r="N524" t="str">
        <f t="shared" si="13"/>
        <v/>
      </c>
      <c r="O524" t="str">
        <f t="shared" si="14"/>
        <v/>
      </c>
      <c r="P524" t="str">
        <f t="shared" si="15"/>
        <v/>
      </c>
      <c r="Q524" t="str">
        <f t="shared" si="16"/>
        <v>김채연</v>
      </c>
    </row>
    <row r="525" ht="16.5" hidden="1" customHeight="1">
      <c r="A525" s="85">
        <v>43900.0</v>
      </c>
      <c r="B525" s="86" t="s">
        <v>393</v>
      </c>
      <c r="C525" s="85" t="s">
        <v>388</v>
      </c>
      <c r="D525" s="87" t="s">
        <v>16</v>
      </c>
      <c r="E525" s="88" t="s">
        <v>49</v>
      </c>
      <c r="F525" s="86" t="s">
        <v>49</v>
      </c>
      <c r="G525" s="86"/>
      <c r="H525" s="86"/>
      <c r="I525" s="86"/>
      <c r="J525" s="86"/>
      <c r="K525" s="86"/>
      <c r="L525" t="str">
        <f t="shared" si="11"/>
        <v/>
      </c>
      <c r="M525" t="str">
        <f t="shared" si="12"/>
        <v/>
      </c>
      <c r="N525" t="str">
        <f t="shared" si="13"/>
        <v/>
      </c>
      <c r="O525" t="str">
        <f t="shared" si="14"/>
        <v/>
      </c>
      <c r="P525" t="str">
        <f t="shared" si="15"/>
        <v/>
      </c>
      <c r="Q525" t="str">
        <f t="shared" si="16"/>
        <v>김채연</v>
      </c>
    </row>
    <row r="526" ht="16.5" hidden="1" customHeight="1">
      <c r="A526" s="85">
        <v>43901.0</v>
      </c>
      <c r="B526" s="86" t="s">
        <v>394</v>
      </c>
      <c r="C526" s="85" t="s">
        <v>388</v>
      </c>
      <c r="D526" s="87" t="s">
        <v>3</v>
      </c>
      <c r="E526" s="88" t="s">
        <v>49</v>
      </c>
      <c r="F526" s="86" t="s">
        <v>1</v>
      </c>
      <c r="G526" s="89" t="s">
        <v>14</v>
      </c>
      <c r="H526" s="89" t="s">
        <v>49</v>
      </c>
      <c r="I526" s="86"/>
      <c r="J526" s="86"/>
      <c r="K526" s="86"/>
      <c r="L526" t="str">
        <f t="shared" si="11"/>
        <v/>
      </c>
      <c r="M526" t="str">
        <f t="shared" si="12"/>
        <v/>
      </c>
      <c r="N526" t="str">
        <f t="shared" si="13"/>
        <v/>
      </c>
      <c r="O526" t="str">
        <f t="shared" si="14"/>
        <v>김채연</v>
      </c>
      <c r="P526" t="str">
        <f t="shared" si="15"/>
        <v>김남원</v>
      </c>
      <c r="Q526" t="str">
        <f t="shared" si="16"/>
        <v>배태훈</v>
      </c>
    </row>
    <row r="527" ht="16.5" hidden="1" customHeight="1">
      <c r="A527" s="85">
        <v>43901.0</v>
      </c>
      <c r="B527" s="86" t="s">
        <v>394</v>
      </c>
      <c r="C527" s="85" t="s">
        <v>388</v>
      </c>
      <c r="D527" s="87" t="s">
        <v>8</v>
      </c>
      <c r="E527" s="88" t="s">
        <v>1</v>
      </c>
      <c r="F527" s="86" t="s">
        <v>14</v>
      </c>
      <c r="G527" s="89" t="s">
        <v>1</v>
      </c>
      <c r="H527" s="86"/>
      <c r="I527" s="86"/>
      <c r="J527" s="86"/>
      <c r="K527" s="86"/>
      <c r="L527" t="str">
        <f t="shared" si="11"/>
        <v/>
      </c>
      <c r="M527" t="str">
        <f t="shared" si="12"/>
        <v/>
      </c>
      <c r="N527" t="str">
        <f t="shared" si="13"/>
        <v/>
      </c>
      <c r="O527" t="str">
        <f t="shared" si="14"/>
        <v/>
      </c>
      <c r="P527" t="str">
        <f t="shared" si="15"/>
        <v>배태훈</v>
      </c>
      <c r="Q527" t="str">
        <f t="shared" si="16"/>
        <v>김남원</v>
      </c>
    </row>
    <row r="528" ht="16.5" hidden="1" customHeight="1">
      <c r="A528" s="85">
        <v>43901.0</v>
      </c>
      <c r="B528" s="86" t="s">
        <v>394</v>
      </c>
      <c r="C528" s="85" t="s">
        <v>388</v>
      </c>
      <c r="D528" s="87" t="s">
        <v>13</v>
      </c>
      <c r="E528" s="88" t="s">
        <v>15</v>
      </c>
      <c r="F528" s="86" t="s">
        <v>15</v>
      </c>
      <c r="G528" s="86"/>
      <c r="H528" s="86"/>
      <c r="I528" s="86"/>
      <c r="J528" s="86"/>
      <c r="K528" s="86"/>
      <c r="L528" t="str">
        <f t="shared" si="11"/>
        <v/>
      </c>
      <c r="M528" t="str">
        <f t="shared" si="12"/>
        <v/>
      </c>
      <c r="N528" t="str">
        <f t="shared" si="13"/>
        <v/>
      </c>
      <c r="O528" t="str">
        <f t="shared" si="14"/>
        <v/>
      </c>
      <c r="P528" t="str">
        <f t="shared" si="15"/>
        <v/>
      </c>
      <c r="Q528" t="str">
        <f t="shared" si="16"/>
        <v>[매칭]</v>
      </c>
    </row>
    <row r="529" ht="16.5" hidden="1" customHeight="1">
      <c r="A529" s="85">
        <v>43901.0</v>
      </c>
      <c r="B529" s="86" t="s">
        <v>394</v>
      </c>
      <c r="C529" s="85" t="s">
        <v>388</v>
      </c>
      <c r="D529" s="87" t="s">
        <v>16</v>
      </c>
      <c r="E529" s="88" t="s">
        <v>15</v>
      </c>
      <c r="F529" s="86" t="s">
        <v>15</v>
      </c>
      <c r="G529" s="86"/>
      <c r="H529" s="86"/>
      <c r="I529" s="86"/>
      <c r="J529" s="86"/>
      <c r="K529" s="86"/>
      <c r="L529" t="str">
        <f t="shared" si="11"/>
        <v/>
      </c>
      <c r="M529" t="str">
        <f t="shared" si="12"/>
        <v/>
      </c>
      <c r="N529" t="str">
        <f t="shared" si="13"/>
        <v/>
      </c>
      <c r="O529" t="str">
        <f t="shared" si="14"/>
        <v/>
      </c>
      <c r="P529" t="str">
        <f t="shared" si="15"/>
        <v/>
      </c>
      <c r="Q529" t="str">
        <f t="shared" si="16"/>
        <v>[매칭]</v>
      </c>
    </row>
    <row r="530" ht="16.5" hidden="1" customHeight="1">
      <c r="A530" s="85">
        <v>43902.0</v>
      </c>
      <c r="B530" s="86" t="s">
        <v>395</v>
      </c>
      <c r="C530" s="85" t="s">
        <v>388</v>
      </c>
      <c r="D530" s="87" t="s">
        <v>3</v>
      </c>
      <c r="E530" s="88" t="s">
        <v>9</v>
      </c>
      <c r="F530" s="86" t="s">
        <v>9</v>
      </c>
      <c r="G530" s="86"/>
      <c r="H530" s="86"/>
      <c r="I530" s="86"/>
      <c r="J530" s="86"/>
      <c r="K530" s="86"/>
      <c r="L530" t="str">
        <f t="shared" si="11"/>
        <v/>
      </c>
      <c r="M530" t="str">
        <f t="shared" si="12"/>
        <v/>
      </c>
      <c r="N530" t="str">
        <f t="shared" si="13"/>
        <v/>
      </c>
      <c r="O530" t="str">
        <f t="shared" si="14"/>
        <v/>
      </c>
      <c r="P530" t="str">
        <f t="shared" si="15"/>
        <v/>
      </c>
      <c r="Q530" t="str">
        <f t="shared" si="16"/>
        <v>윤신일</v>
      </c>
    </row>
    <row r="531" ht="16.5" hidden="1" customHeight="1">
      <c r="A531" s="85">
        <v>43902.0</v>
      </c>
      <c r="B531" s="86" t="s">
        <v>395</v>
      </c>
      <c r="C531" s="85" t="s">
        <v>388</v>
      </c>
      <c r="D531" s="87" t="s">
        <v>8</v>
      </c>
      <c r="E531" s="88" t="s">
        <v>49</v>
      </c>
      <c r="F531" s="86" t="s">
        <v>11</v>
      </c>
      <c r="G531" s="89" t="s">
        <v>49</v>
      </c>
      <c r="H531" s="86"/>
      <c r="I531" s="86"/>
      <c r="J531" s="86"/>
      <c r="K531" s="86"/>
      <c r="L531" t="str">
        <f t="shared" si="11"/>
        <v/>
      </c>
      <c r="M531" t="str">
        <f t="shared" si="12"/>
        <v/>
      </c>
      <c r="N531" t="str">
        <f t="shared" si="13"/>
        <v/>
      </c>
      <c r="O531" t="str">
        <f t="shared" si="14"/>
        <v/>
      </c>
      <c r="P531" t="str">
        <f t="shared" si="15"/>
        <v>김채연</v>
      </c>
      <c r="Q531" t="str">
        <f t="shared" si="16"/>
        <v>김인규</v>
      </c>
    </row>
    <row r="532" ht="16.5" hidden="1" customHeight="1">
      <c r="A532" s="85">
        <v>43902.0</v>
      </c>
      <c r="B532" s="86" t="s">
        <v>395</v>
      </c>
      <c r="C532" s="85" t="s">
        <v>388</v>
      </c>
      <c r="D532" s="87" t="s">
        <v>13</v>
      </c>
      <c r="E532" s="88" t="s">
        <v>5</v>
      </c>
      <c r="F532" s="86" t="s">
        <v>5</v>
      </c>
      <c r="G532" s="86"/>
      <c r="H532" s="86"/>
      <c r="I532" s="86"/>
      <c r="J532" s="86"/>
      <c r="K532" s="86"/>
      <c r="L532" t="str">
        <f t="shared" si="11"/>
        <v/>
      </c>
      <c r="M532" t="str">
        <f t="shared" si="12"/>
        <v/>
      </c>
      <c r="N532" t="str">
        <f t="shared" si="13"/>
        <v/>
      </c>
      <c r="O532" t="str">
        <f t="shared" si="14"/>
        <v/>
      </c>
      <c r="P532" t="str">
        <f t="shared" si="15"/>
        <v/>
      </c>
      <c r="Q532" t="str">
        <f t="shared" si="16"/>
        <v>민문기</v>
      </c>
    </row>
    <row r="533" ht="16.5" hidden="1" customHeight="1">
      <c r="A533" s="85">
        <v>43902.0</v>
      </c>
      <c r="B533" s="86" t="s">
        <v>395</v>
      </c>
      <c r="C533" s="85" t="s">
        <v>388</v>
      </c>
      <c r="D533" s="87" t="s">
        <v>16</v>
      </c>
      <c r="E533" s="88" t="s">
        <v>5</v>
      </c>
      <c r="F533" s="86" t="s">
        <v>5</v>
      </c>
      <c r="G533" s="86"/>
      <c r="H533" s="86"/>
      <c r="I533" s="86"/>
      <c r="J533" s="86"/>
      <c r="K533" s="86"/>
      <c r="L533" t="str">
        <f t="shared" si="11"/>
        <v/>
      </c>
      <c r="M533" t="str">
        <f t="shared" si="12"/>
        <v/>
      </c>
      <c r="N533" t="str">
        <f t="shared" si="13"/>
        <v/>
      </c>
      <c r="O533" t="str">
        <f t="shared" si="14"/>
        <v/>
      </c>
      <c r="P533" t="str">
        <f t="shared" si="15"/>
        <v/>
      </c>
      <c r="Q533" t="str">
        <f t="shared" si="16"/>
        <v>민문기</v>
      </c>
    </row>
    <row r="534" ht="16.5" hidden="1" customHeight="1">
      <c r="A534" s="85">
        <v>43903.0</v>
      </c>
      <c r="B534" s="86" t="s">
        <v>387</v>
      </c>
      <c r="C534" s="85" t="s">
        <v>388</v>
      </c>
      <c r="D534" s="87" t="s">
        <v>3</v>
      </c>
      <c r="E534" s="88" t="s">
        <v>6</v>
      </c>
      <c r="F534" s="86" t="s">
        <v>6</v>
      </c>
      <c r="G534" s="86"/>
      <c r="H534" s="86"/>
      <c r="I534" s="86"/>
      <c r="J534" s="86"/>
      <c r="K534" s="86"/>
      <c r="L534" t="str">
        <f t="shared" si="11"/>
        <v/>
      </c>
      <c r="M534" t="str">
        <f t="shared" si="12"/>
        <v/>
      </c>
      <c r="N534" t="str">
        <f t="shared" si="13"/>
        <v/>
      </c>
      <c r="O534" t="str">
        <f t="shared" si="14"/>
        <v/>
      </c>
      <c r="P534" t="str">
        <f t="shared" si="15"/>
        <v/>
      </c>
      <c r="Q534" t="str">
        <f t="shared" si="16"/>
        <v>신명진</v>
      </c>
    </row>
    <row r="535" ht="16.5" hidden="1" customHeight="1">
      <c r="A535" s="85">
        <v>43903.0</v>
      </c>
      <c r="B535" s="86" t="s">
        <v>387</v>
      </c>
      <c r="C535" s="85" t="s">
        <v>388</v>
      </c>
      <c r="D535" s="87" t="s">
        <v>8</v>
      </c>
      <c r="E535" s="88" t="s">
        <v>11</v>
      </c>
      <c r="F535" s="86" t="s">
        <v>49</v>
      </c>
      <c r="G535" s="89" t="s">
        <v>11</v>
      </c>
      <c r="H535" s="86"/>
      <c r="I535" s="86"/>
      <c r="J535" s="86"/>
      <c r="K535" s="86"/>
      <c r="L535" t="str">
        <f t="shared" si="11"/>
        <v/>
      </c>
      <c r="M535" t="str">
        <f t="shared" si="12"/>
        <v/>
      </c>
      <c r="N535" t="str">
        <f t="shared" si="13"/>
        <v/>
      </c>
      <c r="O535" t="str">
        <f t="shared" si="14"/>
        <v/>
      </c>
      <c r="P535" t="str">
        <f t="shared" si="15"/>
        <v>김인규</v>
      </c>
      <c r="Q535" t="str">
        <f t="shared" si="16"/>
        <v>김채연</v>
      </c>
    </row>
    <row r="536" ht="16.5" hidden="1" customHeight="1">
      <c r="A536" s="85">
        <v>43903.0</v>
      </c>
      <c r="B536" s="86" t="s">
        <v>387</v>
      </c>
      <c r="C536" s="85" t="s">
        <v>388</v>
      </c>
      <c r="D536" s="87" t="s">
        <v>13</v>
      </c>
      <c r="E536" s="88" t="s">
        <v>15</v>
      </c>
      <c r="F536" s="86" t="s">
        <v>15</v>
      </c>
      <c r="G536" s="86"/>
      <c r="H536" s="86"/>
      <c r="I536" s="86"/>
      <c r="J536" s="86"/>
      <c r="K536" s="86"/>
      <c r="L536" t="str">
        <f t="shared" si="11"/>
        <v/>
      </c>
      <c r="M536" t="str">
        <f t="shared" si="12"/>
        <v/>
      </c>
      <c r="N536" t="str">
        <f t="shared" si="13"/>
        <v/>
      </c>
      <c r="O536" t="str">
        <f t="shared" si="14"/>
        <v/>
      </c>
      <c r="P536" t="str">
        <f t="shared" si="15"/>
        <v/>
      </c>
      <c r="Q536" t="str">
        <f t="shared" si="16"/>
        <v>[매칭]</v>
      </c>
    </row>
    <row r="537" ht="16.5" hidden="1" customHeight="1">
      <c r="A537" s="85">
        <v>43903.0</v>
      </c>
      <c r="B537" s="86" t="s">
        <v>387</v>
      </c>
      <c r="C537" s="85" t="s">
        <v>388</v>
      </c>
      <c r="D537" s="87" t="s">
        <v>16</v>
      </c>
      <c r="E537" s="88" t="s">
        <v>15</v>
      </c>
      <c r="F537" s="86" t="s">
        <v>15</v>
      </c>
      <c r="G537" s="86"/>
      <c r="H537" s="86"/>
      <c r="I537" s="86"/>
      <c r="J537" s="86"/>
      <c r="K537" s="86"/>
      <c r="L537" t="str">
        <f t="shared" si="11"/>
        <v/>
      </c>
      <c r="M537" t="str">
        <f t="shared" si="12"/>
        <v/>
      </c>
      <c r="N537" t="str">
        <f t="shared" si="13"/>
        <v/>
      </c>
      <c r="O537" t="str">
        <f t="shared" si="14"/>
        <v/>
      </c>
      <c r="P537" t="str">
        <f t="shared" si="15"/>
        <v/>
      </c>
      <c r="Q537" t="str">
        <f t="shared" si="16"/>
        <v>[매칭]</v>
      </c>
    </row>
    <row r="538" ht="16.5" hidden="1" customHeight="1">
      <c r="A538" s="85">
        <f>A534+1</f>
        <v>43904</v>
      </c>
      <c r="B538" s="86" t="str">
        <f t="shared" ref="B538:B545" si="17">CHOOSE(WEEKDAY(A538),"일","월","화","수","목","금","토")</f>
        <v>토</v>
      </c>
      <c r="C538" s="85" t="str">
        <f>IF(VLOOKUP(A538,'최초-일자'!A:D,4,FALSE)="Y","Y","N")</f>
        <v>N</v>
      </c>
      <c r="D538" s="87" t="s">
        <v>3</v>
      </c>
      <c r="E538" s="88" t="str">
        <f t="shared" ref="E538:E545" si="18">INDEX(L538:Q538,MATCH(TRUE,INDEX((L538:Q538&lt;&gt;0),0),0))</f>
        <v>#N/A</v>
      </c>
      <c r="F538" s="86" t="str">
        <f>VLOOKUP(A538,'최초-일자'!A:L,6,FALSE)</f>
        <v/>
      </c>
      <c r="G538" s="104"/>
      <c r="H538" s="86"/>
      <c r="I538" s="86"/>
      <c r="J538" s="86"/>
      <c r="K538" s="86"/>
    </row>
    <row r="539" ht="16.5" hidden="1" customHeight="1">
      <c r="A539" s="85">
        <f>A538</f>
        <v>43904</v>
      </c>
      <c r="B539" s="86" t="str">
        <f t="shared" si="17"/>
        <v>토</v>
      </c>
      <c r="C539" s="85" t="str">
        <f>IF(VLOOKUP(A539,'최초-일자'!A:D,4,FALSE)="Y","Y","N")</f>
        <v>N</v>
      </c>
      <c r="D539" s="87" t="s">
        <v>8</v>
      </c>
      <c r="E539" s="88" t="str">
        <f t="shared" si="18"/>
        <v>#N/A</v>
      </c>
      <c r="F539" s="86" t="str">
        <f>VLOOKUP(A539,'최초-일자'!A:L,8,FALSE)</f>
        <v/>
      </c>
      <c r="G539" s="86"/>
      <c r="H539" s="86"/>
      <c r="I539" s="86"/>
      <c r="J539" s="86"/>
      <c r="K539" s="86"/>
    </row>
    <row r="540" ht="16.5" hidden="1" customHeight="1">
      <c r="A540" s="85">
        <f>A538</f>
        <v>43904</v>
      </c>
      <c r="B540" s="86" t="str">
        <f t="shared" si="17"/>
        <v>토</v>
      </c>
      <c r="C540" s="85" t="str">
        <f>IF(VLOOKUP(A540,'최초-일자'!A:D,4,FALSE)="Y","Y","N")</f>
        <v>N</v>
      </c>
      <c r="D540" s="87" t="s">
        <v>13</v>
      </c>
      <c r="E540" s="88" t="str">
        <f t="shared" si="18"/>
        <v>#N/A</v>
      </c>
      <c r="F540" s="86" t="str">
        <f>VLOOKUP(A540,'최초-일자'!A:L,11,FALSE)</f>
        <v/>
      </c>
      <c r="G540" s="86"/>
      <c r="H540" s="86"/>
      <c r="I540" s="86"/>
      <c r="J540" s="86"/>
      <c r="K540" s="86"/>
    </row>
    <row r="541" ht="16.5" hidden="1" customHeight="1">
      <c r="A541" s="85">
        <f>A538</f>
        <v>43904</v>
      </c>
      <c r="B541" s="86" t="str">
        <f t="shared" si="17"/>
        <v>토</v>
      </c>
      <c r="C541" s="85" t="str">
        <f>IF(VLOOKUP(A541,'최초-일자'!A:D,4,FALSE)="Y","Y","N")</f>
        <v>N</v>
      </c>
      <c r="D541" s="87" t="s">
        <v>16</v>
      </c>
      <c r="E541" s="88" t="str">
        <f t="shared" si="18"/>
        <v>#N/A</v>
      </c>
      <c r="F541" s="86" t="str">
        <f>VLOOKUP(A541,'최초-일자'!A:L,12,FALSE)</f>
        <v/>
      </c>
      <c r="G541" s="86"/>
      <c r="H541" s="86"/>
      <c r="I541" s="86"/>
      <c r="J541" s="86"/>
      <c r="K541" s="86"/>
    </row>
    <row r="542" ht="16.5" hidden="1" customHeight="1">
      <c r="A542" s="85">
        <f>A538+1</f>
        <v>43905</v>
      </c>
      <c r="B542" s="86" t="str">
        <f t="shared" si="17"/>
        <v>일</v>
      </c>
      <c r="C542" s="85" t="str">
        <f>IF(VLOOKUP(A542,'최초-일자'!A:D,4,FALSE)="Y","Y","N")</f>
        <v>N</v>
      </c>
      <c r="D542" s="87" t="s">
        <v>3</v>
      </c>
      <c r="E542" s="88" t="str">
        <f t="shared" si="18"/>
        <v>#N/A</v>
      </c>
      <c r="F542" s="86" t="str">
        <f>VLOOKUP(A542,'최초-일자'!A:L,6,FALSE)</f>
        <v/>
      </c>
      <c r="G542" s="86"/>
      <c r="H542" s="86"/>
      <c r="I542" s="86"/>
      <c r="J542" s="86"/>
      <c r="K542" s="86"/>
    </row>
    <row r="543" ht="16.5" hidden="1" customHeight="1">
      <c r="A543" s="85">
        <f>A542</f>
        <v>43905</v>
      </c>
      <c r="B543" s="86" t="str">
        <f t="shared" si="17"/>
        <v>일</v>
      </c>
      <c r="C543" s="85" t="str">
        <f>IF(VLOOKUP(A543,'최초-일자'!A:D,4,FALSE)="Y","Y","N")</f>
        <v>N</v>
      </c>
      <c r="D543" s="87" t="s">
        <v>8</v>
      </c>
      <c r="E543" s="88" t="str">
        <f t="shared" si="18"/>
        <v>#N/A</v>
      </c>
      <c r="F543" s="86" t="str">
        <f>VLOOKUP(A543,'최초-일자'!A:L,8,FALSE)</f>
        <v/>
      </c>
      <c r="G543" s="104"/>
      <c r="H543" s="86"/>
      <c r="I543" s="86"/>
      <c r="J543" s="86"/>
      <c r="K543" s="86"/>
    </row>
    <row r="544" ht="16.5" hidden="1" customHeight="1">
      <c r="A544" s="85">
        <f>A542</f>
        <v>43905</v>
      </c>
      <c r="B544" s="86" t="str">
        <f t="shared" si="17"/>
        <v>일</v>
      </c>
      <c r="C544" s="85" t="str">
        <f>IF(VLOOKUP(A544,'최초-일자'!A:D,4,FALSE)="Y","Y","N")</f>
        <v>N</v>
      </c>
      <c r="D544" s="87" t="s">
        <v>13</v>
      </c>
      <c r="E544" s="88" t="str">
        <f t="shared" si="18"/>
        <v>#N/A</v>
      </c>
      <c r="F544" s="86" t="str">
        <f>VLOOKUP(A544,'최초-일자'!A:L,11,FALSE)</f>
        <v/>
      </c>
      <c r="G544" s="86"/>
      <c r="H544" s="86"/>
      <c r="I544" s="86"/>
      <c r="J544" s="86"/>
      <c r="K544" s="86"/>
    </row>
    <row r="545" ht="16.5" hidden="1" customHeight="1">
      <c r="A545" s="85">
        <f>A542</f>
        <v>43905</v>
      </c>
      <c r="B545" s="86" t="str">
        <f t="shared" si="17"/>
        <v>일</v>
      </c>
      <c r="C545" s="85" t="str">
        <f>IF(VLOOKUP(A545,'최초-일자'!A:D,4,FALSE)="Y","Y","N")</f>
        <v>N</v>
      </c>
      <c r="D545" s="87" t="s">
        <v>16</v>
      </c>
      <c r="E545" s="88" t="str">
        <f t="shared" si="18"/>
        <v>#N/A</v>
      </c>
      <c r="F545" s="86" t="str">
        <f>VLOOKUP(A545,'최초-일자'!A:L,12,FALSE)</f>
        <v/>
      </c>
      <c r="G545" s="86"/>
      <c r="H545" s="86"/>
      <c r="I545" s="86"/>
      <c r="J545" s="86"/>
      <c r="K545" s="86"/>
    </row>
    <row r="546" ht="16.5" hidden="1" customHeight="1">
      <c r="A546" s="85">
        <v>43906.0</v>
      </c>
      <c r="B546" s="86" t="s">
        <v>392</v>
      </c>
      <c r="C546" s="85" t="s">
        <v>388</v>
      </c>
      <c r="D546" s="87" t="s">
        <v>3</v>
      </c>
      <c r="E546" s="88" t="s">
        <v>10</v>
      </c>
      <c r="F546" s="86" t="s">
        <v>10</v>
      </c>
      <c r="G546" s="86"/>
      <c r="H546" s="86"/>
      <c r="I546" s="86"/>
      <c r="J546" s="86"/>
      <c r="K546" s="86"/>
      <c r="L546" t="str">
        <f t="shared" ref="L546:L565" si="19">K546</f>
        <v/>
      </c>
      <c r="M546" t="str">
        <f t="shared" ref="M546:M565" si="20">J546</f>
        <v/>
      </c>
      <c r="N546" t="str">
        <f t="shared" ref="N546:N565" si="21">I546</f>
        <v/>
      </c>
      <c r="O546" t="str">
        <f t="shared" ref="O546:O565" si="22">H546</f>
        <v/>
      </c>
      <c r="P546" t="str">
        <f t="shared" ref="P546:P565" si="23">G546</f>
        <v/>
      </c>
      <c r="Q546" t="str">
        <f t="shared" ref="Q546:Q565" si="24">F546</f>
        <v>이화용</v>
      </c>
    </row>
    <row r="547" ht="16.5" hidden="1" customHeight="1">
      <c r="A547" s="85">
        <v>43906.0</v>
      </c>
      <c r="B547" s="86" t="s">
        <v>392</v>
      </c>
      <c r="C547" s="85" t="s">
        <v>388</v>
      </c>
      <c r="D547" s="87" t="s">
        <v>8</v>
      </c>
      <c r="E547" s="88" t="s">
        <v>5</v>
      </c>
      <c r="F547" s="86" t="s">
        <v>5</v>
      </c>
      <c r="G547" s="86"/>
      <c r="H547" s="86"/>
      <c r="I547" s="86"/>
      <c r="J547" s="86"/>
      <c r="K547" s="86"/>
      <c r="L547" t="str">
        <f t="shared" si="19"/>
        <v/>
      </c>
      <c r="M547" t="str">
        <f t="shared" si="20"/>
        <v/>
      </c>
      <c r="N547" t="str">
        <f t="shared" si="21"/>
        <v/>
      </c>
      <c r="O547" t="str">
        <f t="shared" si="22"/>
        <v/>
      </c>
      <c r="P547" t="str">
        <f t="shared" si="23"/>
        <v/>
      </c>
      <c r="Q547" t="str">
        <f t="shared" si="24"/>
        <v>민문기</v>
      </c>
    </row>
    <row r="548" ht="16.5" hidden="1" customHeight="1">
      <c r="A548" s="85">
        <v>43906.0</v>
      </c>
      <c r="B548" s="86" t="s">
        <v>392</v>
      </c>
      <c r="C548" s="85" t="s">
        <v>388</v>
      </c>
      <c r="D548" s="87" t="s">
        <v>13</v>
      </c>
      <c r="E548" s="88" t="s">
        <v>1</v>
      </c>
      <c r="F548" s="86" t="s">
        <v>1</v>
      </c>
      <c r="G548" s="86"/>
      <c r="H548" s="86"/>
      <c r="I548" s="86"/>
      <c r="J548" s="86"/>
      <c r="K548" s="86"/>
      <c r="L548" t="str">
        <f t="shared" si="19"/>
        <v/>
      </c>
      <c r="M548" t="str">
        <f t="shared" si="20"/>
        <v/>
      </c>
      <c r="N548" t="str">
        <f t="shared" si="21"/>
        <v/>
      </c>
      <c r="O548" t="str">
        <f t="shared" si="22"/>
        <v/>
      </c>
      <c r="P548" t="str">
        <f t="shared" si="23"/>
        <v/>
      </c>
      <c r="Q548" t="str">
        <f t="shared" si="24"/>
        <v>배태훈</v>
      </c>
    </row>
    <row r="549" ht="16.5" hidden="1" customHeight="1">
      <c r="A549" s="85">
        <v>43906.0</v>
      </c>
      <c r="B549" s="86" t="s">
        <v>392</v>
      </c>
      <c r="C549" s="85" t="s">
        <v>388</v>
      </c>
      <c r="D549" s="87" t="s">
        <v>16</v>
      </c>
      <c r="E549" s="88" t="s">
        <v>1</v>
      </c>
      <c r="F549" s="86" t="s">
        <v>1</v>
      </c>
      <c r="G549" s="86"/>
      <c r="H549" s="86"/>
      <c r="I549" s="86"/>
      <c r="J549" s="86"/>
      <c r="K549" s="86"/>
      <c r="L549" t="str">
        <f t="shared" si="19"/>
        <v/>
      </c>
      <c r="M549" t="str">
        <f t="shared" si="20"/>
        <v/>
      </c>
      <c r="N549" t="str">
        <f t="shared" si="21"/>
        <v/>
      </c>
      <c r="O549" t="str">
        <f t="shared" si="22"/>
        <v/>
      </c>
      <c r="P549" t="str">
        <f t="shared" si="23"/>
        <v/>
      </c>
      <c r="Q549" t="str">
        <f t="shared" si="24"/>
        <v>배태훈</v>
      </c>
    </row>
    <row r="550" ht="16.5" hidden="1" customHeight="1">
      <c r="A550" s="85">
        <v>43907.0</v>
      </c>
      <c r="B550" s="86" t="s">
        <v>393</v>
      </c>
      <c r="C550" s="85" t="s">
        <v>388</v>
      </c>
      <c r="D550" s="87" t="s">
        <v>3</v>
      </c>
      <c r="E550" s="88" t="s">
        <v>6</v>
      </c>
      <c r="F550" s="86" t="s">
        <v>14</v>
      </c>
      <c r="G550" s="89" t="s">
        <v>6</v>
      </c>
      <c r="H550" s="86"/>
      <c r="I550" s="86"/>
      <c r="J550" s="86"/>
      <c r="K550" s="86"/>
      <c r="L550" t="str">
        <f t="shared" si="19"/>
        <v/>
      </c>
      <c r="M550" t="str">
        <f t="shared" si="20"/>
        <v/>
      </c>
      <c r="N550" t="str">
        <f t="shared" si="21"/>
        <v/>
      </c>
      <c r="O550" t="str">
        <f t="shared" si="22"/>
        <v/>
      </c>
      <c r="P550" t="str">
        <f t="shared" si="23"/>
        <v>신명진</v>
      </c>
      <c r="Q550" t="str">
        <f t="shared" si="24"/>
        <v>김남원</v>
      </c>
    </row>
    <row r="551" ht="16.5" hidden="1" customHeight="1">
      <c r="A551" s="85">
        <v>43907.0</v>
      </c>
      <c r="B551" s="86" t="s">
        <v>393</v>
      </c>
      <c r="C551" s="85" t="s">
        <v>388</v>
      </c>
      <c r="D551" s="87" t="s">
        <v>8</v>
      </c>
      <c r="E551" s="88" t="s">
        <v>1</v>
      </c>
      <c r="F551" s="86" t="s">
        <v>1</v>
      </c>
      <c r="G551" s="86"/>
      <c r="H551" s="86"/>
      <c r="I551" s="86"/>
      <c r="J551" s="86"/>
      <c r="K551" s="86"/>
      <c r="L551" t="str">
        <f t="shared" si="19"/>
        <v/>
      </c>
      <c r="M551" t="str">
        <f t="shared" si="20"/>
        <v/>
      </c>
      <c r="N551" t="str">
        <f t="shared" si="21"/>
        <v/>
      </c>
      <c r="O551" t="str">
        <f t="shared" si="22"/>
        <v/>
      </c>
      <c r="P551" t="str">
        <f t="shared" si="23"/>
        <v/>
      </c>
      <c r="Q551" t="str">
        <f t="shared" si="24"/>
        <v>배태훈</v>
      </c>
    </row>
    <row r="552" ht="16.5" hidden="1" customHeight="1">
      <c r="A552" s="85">
        <v>43907.0</v>
      </c>
      <c r="B552" s="86" t="s">
        <v>393</v>
      </c>
      <c r="C552" s="85" t="s">
        <v>388</v>
      </c>
      <c r="D552" s="87" t="s">
        <v>13</v>
      </c>
      <c r="E552" s="88" t="s">
        <v>15</v>
      </c>
      <c r="F552" s="86" t="s">
        <v>15</v>
      </c>
      <c r="G552" s="86"/>
      <c r="H552" s="86"/>
      <c r="I552" s="86"/>
      <c r="J552" s="86"/>
      <c r="K552" s="86"/>
      <c r="L552" t="str">
        <f t="shared" si="19"/>
        <v/>
      </c>
      <c r="M552" t="str">
        <f t="shared" si="20"/>
        <v/>
      </c>
      <c r="N552" t="str">
        <f t="shared" si="21"/>
        <v/>
      </c>
      <c r="O552" t="str">
        <f t="shared" si="22"/>
        <v/>
      </c>
      <c r="P552" t="str">
        <f t="shared" si="23"/>
        <v/>
      </c>
      <c r="Q552" t="str">
        <f t="shared" si="24"/>
        <v>[매칭]</v>
      </c>
    </row>
    <row r="553" ht="16.5" hidden="1" customHeight="1">
      <c r="A553" s="85">
        <v>43907.0</v>
      </c>
      <c r="B553" s="86" t="s">
        <v>393</v>
      </c>
      <c r="C553" s="85" t="s">
        <v>388</v>
      </c>
      <c r="D553" s="87" t="s">
        <v>16</v>
      </c>
      <c r="E553" s="88" t="s">
        <v>15</v>
      </c>
      <c r="F553" s="86" t="s">
        <v>15</v>
      </c>
      <c r="G553" s="86"/>
      <c r="H553" s="86"/>
      <c r="I553" s="86"/>
      <c r="J553" s="86"/>
      <c r="K553" s="86"/>
      <c r="L553" t="str">
        <f t="shared" si="19"/>
        <v/>
      </c>
      <c r="M553" t="str">
        <f t="shared" si="20"/>
        <v/>
      </c>
      <c r="N553" t="str">
        <f t="shared" si="21"/>
        <v/>
      </c>
      <c r="O553" t="str">
        <f t="shared" si="22"/>
        <v/>
      </c>
      <c r="P553" t="str">
        <f t="shared" si="23"/>
        <v/>
      </c>
      <c r="Q553" t="str">
        <f t="shared" si="24"/>
        <v>[매칭]</v>
      </c>
    </row>
    <row r="554" ht="16.5" hidden="1" customHeight="1">
      <c r="A554" s="85">
        <v>43908.0</v>
      </c>
      <c r="B554" s="86" t="s">
        <v>394</v>
      </c>
      <c r="C554" s="85" t="s">
        <v>388</v>
      </c>
      <c r="D554" s="87" t="s">
        <v>3</v>
      </c>
      <c r="E554" s="88" t="s">
        <v>11</v>
      </c>
      <c r="F554" s="86" t="s">
        <v>11</v>
      </c>
      <c r="G554" s="86"/>
      <c r="H554" s="86"/>
      <c r="I554" s="86"/>
      <c r="J554" s="86"/>
      <c r="K554" s="86"/>
      <c r="L554" t="str">
        <f t="shared" si="19"/>
        <v/>
      </c>
      <c r="M554" t="str">
        <f t="shared" si="20"/>
        <v/>
      </c>
      <c r="N554" t="str">
        <f t="shared" si="21"/>
        <v/>
      </c>
      <c r="O554" t="str">
        <f t="shared" si="22"/>
        <v/>
      </c>
      <c r="P554" t="str">
        <f t="shared" si="23"/>
        <v/>
      </c>
      <c r="Q554" t="str">
        <f t="shared" si="24"/>
        <v>김인규</v>
      </c>
    </row>
    <row r="555" ht="16.5" hidden="1" customHeight="1">
      <c r="A555" s="85">
        <v>43908.0</v>
      </c>
      <c r="B555" s="86" t="s">
        <v>394</v>
      </c>
      <c r="C555" s="85" t="s">
        <v>388</v>
      </c>
      <c r="D555" s="87" t="s">
        <v>8</v>
      </c>
      <c r="E555" s="88" t="s">
        <v>6</v>
      </c>
      <c r="F555" s="86" t="s">
        <v>9</v>
      </c>
      <c r="G555" s="89" t="s">
        <v>6</v>
      </c>
      <c r="H555" s="86"/>
      <c r="I555" s="86"/>
      <c r="J555" s="86"/>
      <c r="K555" s="86"/>
      <c r="L555" t="str">
        <f t="shared" si="19"/>
        <v/>
      </c>
      <c r="M555" t="str">
        <f t="shared" si="20"/>
        <v/>
      </c>
      <c r="N555" t="str">
        <f t="shared" si="21"/>
        <v/>
      </c>
      <c r="O555" t="str">
        <f t="shared" si="22"/>
        <v/>
      </c>
      <c r="P555" t="str">
        <f t="shared" si="23"/>
        <v>신명진</v>
      </c>
      <c r="Q555" t="str">
        <f t="shared" si="24"/>
        <v>윤신일</v>
      </c>
    </row>
    <row r="556" ht="16.5" hidden="1" customHeight="1">
      <c r="A556" s="85">
        <v>43908.0</v>
      </c>
      <c r="B556" s="86" t="s">
        <v>394</v>
      </c>
      <c r="C556" s="85" t="s">
        <v>388</v>
      </c>
      <c r="D556" s="87" t="s">
        <v>13</v>
      </c>
      <c r="E556" s="88" t="s">
        <v>5</v>
      </c>
      <c r="F556" s="86" t="s">
        <v>9</v>
      </c>
      <c r="G556" s="89" t="s">
        <v>14</v>
      </c>
      <c r="H556" s="89" t="s">
        <v>5</v>
      </c>
      <c r="I556" s="86"/>
      <c r="J556" s="86"/>
      <c r="K556" s="86"/>
      <c r="L556" t="str">
        <f t="shared" si="19"/>
        <v/>
      </c>
      <c r="M556" t="str">
        <f t="shared" si="20"/>
        <v/>
      </c>
      <c r="N556" t="str">
        <f t="shared" si="21"/>
        <v/>
      </c>
      <c r="O556" t="str">
        <f t="shared" si="22"/>
        <v>민문기</v>
      </c>
      <c r="P556" t="str">
        <f t="shared" si="23"/>
        <v>김남원</v>
      </c>
      <c r="Q556" t="str">
        <f t="shared" si="24"/>
        <v>윤신일</v>
      </c>
    </row>
    <row r="557" ht="16.5" hidden="1" customHeight="1">
      <c r="A557" s="85">
        <v>43908.0</v>
      </c>
      <c r="B557" s="86" t="s">
        <v>394</v>
      </c>
      <c r="C557" s="85" t="s">
        <v>388</v>
      </c>
      <c r="D557" s="87" t="s">
        <v>16</v>
      </c>
      <c r="E557" s="88" t="s">
        <v>49</v>
      </c>
      <c r="F557" s="86" t="s">
        <v>9</v>
      </c>
      <c r="G557" s="89" t="s">
        <v>49</v>
      </c>
      <c r="H557" s="86"/>
      <c r="I557" s="86"/>
      <c r="J557" s="86"/>
      <c r="K557" s="86"/>
      <c r="L557" t="str">
        <f t="shared" si="19"/>
        <v/>
      </c>
      <c r="M557" t="str">
        <f t="shared" si="20"/>
        <v/>
      </c>
      <c r="N557" t="str">
        <f t="shared" si="21"/>
        <v/>
      </c>
      <c r="O557" t="str">
        <f t="shared" si="22"/>
        <v/>
      </c>
      <c r="P557" t="str">
        <f t="shared" si="23"/>
        <v>김채연</v>
      </c>
      <c r="Q557" t="str">
        <f t="shared" si="24"/>
        <v>윤신일</v>
      </c>
    </row>
    <row r="558" ht="16.5" hidden="1" customHeight="1">
      <c r="A558" s="85">
        <v>43909.0</v>
      </c>
      <c r="B558" s="86" t="s">
        <v>395</v>
      </c>
      <c r="C558" s="85" t="s">
        <v>388</v>
      </c>
      <c r="D558" s="87" t="s">
        <v>3</v>
      </c>
      <c r="E558" s="88" t="s">
        <v>5</v>
      </c>
      <c r="F558" s="86" t="s">
        <v>49</v>
      </c>
      <c r="G558" s="89" t="s">
        <v>5</v>
      </c>
      <c r="H558" s="86"/>
      <c r="I558" s="86"/>
      <c r="J558" s="86"/>
      <c r="K558" s="86"/>
      <c r="L558" t="str">
        <f t="shared" si="19"/>
        <v/>
      </c>
      <c r="M558" t="str">
        <f t="shared" si="20"/>
        <v/>
      </c>
      <c r="N558" t="str">
        <f t="shared" si="21"/>
        <v/>
      </c>
      <c r="O558" t="str">
        <f t="shared" si="22"/>
        <v/>
      </c>
      <c r="P558" t="str">
        <f t="shared" si="23"/>
        <v>민문기</v>
      </c>
      <c r="Q558" t="str">
        <f t="shared" si="24"/>
        <v>김채연</v>
      </c>
    </row>
    <row r="559" ht="16.5" hidden="1" customHeight="1">
      <c r="A559" s="85">
        <v>43909.0</v>
      </c>
      <c r="B559" s="86" t="s">
        <v>395</v>
      </c>
      <c r="C559" s="85" t="s">
        <v>388</v>
      </c>
      <c r="D559" s="87" t="s">
        <v>8</v>
      </c>
      <c r="E559" s="88" t="s">
        <v>11</v>
      </c>
      <c r="F559" s="86" t="s">
        <v>6</v>
      </c>
      <c r="G559" s="89" t="s">
        <v>9</v>
      </c>
      <c r="H559" s="89" t="s">
        <v>14</v>
      </c>
      <c r="I559" s="89" t="s">
        <v>11</v>
      </c>
      <c r="J559" s="86"/>
      <c r="K559" s="86"/>
      <c r="L559" t="str">
        <f t="shared" si="19"/>
        <v/>
      </c>
      <c r="M559" t="str">
        <f t="shared" si="20"/>
        <v/>
      </c>
      <c r="N559" t="str">
        <f t="shared" si="21"/>
        <v>김인규</v>
      </c>
      <c r="O559" t="str">
        <f t="shared" si="22"/>
        <v>김남원</v>
      </c>
      <c r="P559" t="str">
        <f t="shared" si="23"/>
        <v>윤신일</v>
      </c>
      <c r="Q559" t="str">
        <f t="shared" si="24"/>
        <v>신명진</v>
      </c>
    </row>
    <row r="560" ht="16.5" hidden="1" customHeight="1">
      <c r="A560" s="85">
        <v>43909.0</v>
      </c>
      <c r="B560" s="86" t="s">
        <v>395</v>
      </c>
      <c r="C560" s="85" t="s">
        <v>388</v>
      </c>
      <c r="D560" s="87" t="s">
        <v>13</v>
      </c>
      <c r="E560" s="88" t="s">
        <v>15</v>
      </c>
      <c r="F560" s="86" t="s">
        <v>15</v>
      </c>
      <c r="G560" s="86"/>
      <c r="H560" s="86"/>
      <c r="I560" s="86"/>
      <c r="J560" s="86"/>
      <c r="K560" s="86"/>
      <c r="L560" t="str">
        <f t="shared" si="19"/>
        <v/>
      </c>
      <c r="M560" t="str">
        <f t="shared" si="20"/>
        <v/>
      </c>
      <c r="N560" t="str">
        <f t="shared" si="21"/>
        <v/>
      </c>
      <c r="O560" t="str">
        <f t="shared" si="22"/>
        <v/>
      </c>
      <c r="P560" t="str">
        <f t="shared" si="23"/>
        <v/>
      </c>
      <c r="Q560" t="str">
        <f t="shared" si="24"/>
        <v>[매칭]</v>
      </c>
    </row>
    <row r="561" ht="16.5" hidden="1" customHeight="1">
      <c r="A561" s="85">
        <v>43909.0</v>
      </c>
      <c r="B561" s="86" t="s">
        <v>395</v>
      </c>
      <c r="C561" s="85" t="s">
        <v>388</v>
      </c>
      <c r="D561" s="87" t="s">
        <v>16</v>
      </c>
      <c r="E561" s="88" t="s">
        <v>15</v>
      </c>
      <c r="F561" s="86" t="s">
        <v>15</v>
      </c>
      <c r="G561" s="86"/>
      <c r="H561" s="86"/>
      <c r="I561" s="86"/>
      <c r="J561" s="86"/>
      <c r="K561" s="86"/>
      <c r="L561" t="str">
        <f t="shared" si="19"/>
        <v/>
      </c>
      <c r="M561" t="str">
        <f t="shared" si="20"/>
        <v/>
      </c>
      <c r="N561" t="str">
        <f t="shared" si="21"/>
        <v/>
      </c>
      <c r="O561" t="str">
        <f t="shared" si="22"/>
        <v/>
      </c>
      <c r="P561" t="str">
        <f t="shared" si="23"/>
        <v/>
      </c>
      <c r="Q561" t="str">
        <f t="shared" si="24"/>
        <v>[매칭]</v>
      </c>
    </row>
    <row r="562" ht="16.5" hidden="1" customHeight="1">
      <c r="A562" s="85">
        <v>43910.0</v>
      </c>
      <c r="B562" s="86" t="s">
        <v>387</v>
      </c>
      <c r="C562" s="85" t="s">
        <v>388</v>
      </c>
      <c r="D562" s="87" t="s">
        <v>3</v>
      </c>
      <c r="E562" s="88" t="s">
        <v>49</v>
      </c>
      <c r="F562" s="86" t="s">
        <v>5</v>
      </c>
      <c r="G562" s="89" t="s">
        <v>49</v>
      </c>
      <c r="H562" s="86"/>
      <c r="I562" s="86"/>
      <c r="J562" s="86"/>
      <c r="K562" s="86"/>
      <c r="L562" t="str">
        <f t="shared" si="19"/>
        <v/>
      </c>
      <c r="M562" t="str">
        <f t="shared" si="20"/>
        <v/>
      </c>
      <c r="N562" t="str">
        <f t="shared" si="21"/>
        <v/>
      </c>
      <c r="O562" t="str">
        <f t="shared" si="22"/>
        <v/>
      </c>
      <c r="P562" t="str">
        <f t="shared" si="23"/>
        <v>김채연</v>
      </c>
      <c r="Q562" t="str">
        <f t="shared" si="24"/>
        <v>민문기</v>
      </c>
    </row>
    <row r="563" ht="16.5" hidden="1" customHeight="1">
      <c r="A563" s="85">
        <v>43910.0</v>
      </c>
      <c r="B563" s="86" t="s">
        <v>387</v>
      </c>
      <c r="C563" s="85" t="s">
        <v>388</v>
      </c>
      <c r="D563" s="87" t="s">
        <v>8</v>
      </c>
      <c r="E563" s="88" t="s">
        <v>9</v>
      </c>
      <c r="F563" s="86" t="s">
        <v>10</v>
      </c>
      <c r="G563" s="89" t="s">
        <v>9</v>
      </c>
      <c r="H563" s="86"/>
      <c r="I563" s="86"/>
      <c r="J563" s="86"/>
      <c r="K563" s="86"/>
      <c r="L563" t="str">
        <f t="shared" si="19"/>
        <v/>
      </c>
      <c r="M563" t="str">
        <f t="shared" si="20"/>
        <v/>
      </c>
      <c r="N563" t="str">
        <f t="shared" si="21"/>
        <v/>
      </c>
      <c r="O563" t="str">
        <f t="shared" si="22"/>
        <v/>
      </c>
      <c r="P563" t="str">
        <f t="shared" si="23"/>
        <v>윤신일</v>
      </c>
      <c r="Q563" t="str">
        <f t="shared" si="24"/>
        <v>이화용</v>
      </c>
    </row>
    <row r="564" ht="16.5" hidden="1" customHeight="1">
      <c r="A564" s="85">
        <v>43910.0</v>
      </c>
      <c r="B564" s="86" t="s">
        <v>387</v>
      </c>
      <c r="C564" s="85" t="s">
        <v>388</v>
      </c>
      <c r="D564" s="87" t="s">
        <v>13</v>
      </c>
      <c r="E564" s="88" t="s">
        <v>6</v>
      </c>
      <c r="F564" s="86" t="s">
        <v>6</v>
      </c>
      <c r="G564" s="86"/>
      <c r="H564" s="86"/>
      <c r="I564" s="86"/>
      <c r="J564" s="86"/>
      <c r="K564" s="86"/>
      <c r="L564" t="str">
        <f t="shared" si="19"/>
        <v/>
      </c>
      <c r="M564" t="str">
        <f t="shared" si="20"/>
        <v/>
      </c>
      <c r="N564" t="str">
        <f t="shared" si="21"/>
        <v/>
      </c>
      <c r="O564" t="str">
        <f t="shared" si="22"/>
        <v/>
      </c>
      <c r="P564" t="str">
        <f t="shared" si="23"/>
        <v/>
      </c>
      <c r="Q564" t="str">
        <f t="shared" si="24"/>
        <v>신명진</v>
      </c>
    </row>
    <row r="565" ht="16.5" hidden="1" customHeight="1">
      <c r="A565" s="85">
        <v>43910.0</v>
      </c>
      <c r="B565" s="86" t="s">
        <v>387</v>
      </c>
      <c r="C565" s="85" t="s">
        <v>388</v>
      </c>
      <c r="D565" s="87" t="s">
        <v>16</v>
      </c>
      <c r="E565" s="88" t="s">
        <v>6</v>
      </c>
      <c r="F565" s="86" t="s">
        <v>6</v>
      </c>
      <c r="G565" s="86"/>
      <c r="H565" s="86"/>
      <c r="I565" s="86"/>
      <c r="J565" s="86"/>
      <c r="K565" s="86"/>
      <c r="L565" t="str">
        <f t="shared" si="19"/>
        <v/>
      </c>
      <c r="M565" t="str">
        <f t="shared" si="20"/>
        <v/>
      </c>
      <c r="N565" t="str">
        <f t="shared" si="21"/>
        <v/>
      </c>
      <c r="O565" t="str">
        <f t="shared" si="22"/>
        <v/>
      </c>
      <c r="P565" t="str">
        <f t="shared" si="23"/>
        <v/>
      </c>
      <c r="Q565" t="str">
        <f t="shared" si="24"/>
        <v>신명진</v>
      </c>
    </row>
    <row r="566" ht="16.5" hidden="1" customHeight="1">
      <c r="A566" s="85">
        <f>A562+1</f>
        <v>43911</v>
      </c>
      <c r="B566" s="86" t="str">
        <f t="shared" ref="B566:B573" si="25">CHOOSE(WEEKDAY(A566),"일","월","화","수","목","금","토")</f>
        <v>토</v>
      </c>
      <c r="C566" s="85" t="str">
        <f>IF(VLOOKUP(A566,'최초-일자'!A:D,4,FALSE)="Y","Y","N")</f>
        <v>N</v>
      </c>
      <c r="D566" s="87" t="s">
        <v>3</v>
      </c>
      <c r="E566" s="88" t="str">
        <f t="shared" ref="E566:E573" si="26">INDEX(L566:Q566,MATCH(TRUE,INDEX((L566:Q566&lt;&gt;0),0),0))</f>
        <v>#N/A</v>
      </c>
      <c r="F566" s="86" t="str">
        <f>VLOOKUP(A566,'최초-일자'!A:L,6,FALSE)</f>
        <v/>
      </c>
      <c r="G566" s="104"/>
      <c r="H566" s="86"/>
      <c r="I566" s="86"/>
      <c r="J566" s="86"/>
      <c r="K566" s="86"/>
    </row>
    <row r="567" ht="16.5" hidden="1" customHeight="1">
      <c r="A567" s="85">
        <f>A566</f>
        <v>43911</v>
      </c>
      <c r="B567" s="86" t="str">
        <f t="shared" si="25"/>
        <v>토</v>
      </c>
      <c r="C567" s="85" t="str">
        <f>IF(VLOOKUP(A567,'최초-일자'!A:D,4,FALSE)="Y","Y","N")</f>
        <v>N</v>
      </c>
      <c r="D567" s="87" t="s">
        <v>8</v>
      </c>
      <c r="E567" s="88" t="str">
        <f t="shared" si="26"/>
        <v>#N/A</v>
      </c>
      <c r="F567" s="86" t="str">
        <f>VLOOKUP(A567,'최초-일자'!A:L,8,FALSE)</f>
        <v/>
      </c>
      <c r="G567" s="104"/>
      <c r="H567" s="86"/>
      <c r="I567" s="86"/>
      <c r="J567" s="86"/>
      <c r="K567" s="86"/>
    </row>
    <row r="568" ht="16.5" hidden="1" customHeight="1">
      <c r="A568" s="85">
        <f>A566</f>
        <v>43911</v>
      </c>
      <c r="B568" s="86" t="str">
        <f t="shared" si="25"/>
        <v>토</v>
      </c>
      <c r="C568" s="85" t="str">
        <f>IF(VLOOKUP(A568,'최초-일자'!A:D,4,FALSE)="Y","Y","N")</f>
        <v>N</v>
      </c>
      <c r="D568" s="87" t="s">
        <v>13</v>
      </c>
      <c r="E568" s="88" t="str">
        <f t="shared" si="26"/>
        <v>#N/A</v>
      </c>
      <c r="F568" s="86" t="str">
        <f>VLOOKUP(A568,'최초-일자'!A:L,11,FALSE)</f>
        <v/>
      </c>
      <c r="G568" s="104"/>
      <c r="H568" s="86"/>
      <c r="I568" s="86"/>
      <c r="J568" s="86"/>
      <c r="K568" s="86"/>
    </row>
    <row r="569" ht="16.5" hidden="1" customHeight="1">
      <c r="A569" s="85">
        <f>A566</f>
        <v>43911</v>
      </c>
      <c r="B569" s="86" t="str">
        <f t="shared" si="25"/>
        <v>토</v>
      </c>
      <c r="C569" s="85" t="str">
        <f>IF(VLOOKUP(A569,'최초-일자'!A:D,4,FALSE)="Y","Y","N")</f>
        <v>N</v>
      </c>
      <c r="D569" s="87" t="s">
        <v>16</v>
      </c>
      <c r="E569" s="88" t="str">
        <f t="shared" si="26"/>
        <v>#N/A</v>
      </c>
      <c r="F569" s="86" t="str">
        <f>VLOOKUP(A569,'최초-일자'!A:L,12,FALSE)</f>
        <v/>
      </c>
      <c r="G569" s="104"/>
      <c r="H569" s="86"/>
      <c r="I569" s="86"/>
      <c r="J569" s="86"/>
      <c r="K569" s="86"/>
    </row>
    <row r="570" ht="16.5" hidden="1" customHeight="1">
      <c r="A570" s="85">
        <f>A566+1</f>
        <v>43912</v>
      </c>
      <c r="B570" s="86" t="str">
        <f t="shared" si="25"/>
        <v>일</v>
      </c>
      <c r="C570" s="85" t="str">
        <f>IF(VLOOKUP(A570,'최초-일자'!A:D,4,FALSE)="Y","Y","N")</f>
        <v>N</v>
      </c>
      <c r="D570" s="87" t="s">
        <v>3</v>
      </c>
      <c r="E570" s="88" t="str">
        <f t="shared" si="26"/>
        <v>#N/A</v>
      </c>
      <c r="F570" s="86" t="str">
        <f>VLOOKUP(A570,'최초-일자'!A:L,6,FALSE)</f>
        <v/>
      </c>
      <c r="G570" s="104"/>
      <c r="H570" s="86"/>
      <c r="I570" s="86"/>
      <c r="J570" s="86"/>
      <c r="K570" s="86"/>
    </row>
    <row r="571" ht="16.5" hidden="1" customHeight="1">
      <c r="A571" s="85">
        <f>A570</f>
        <v>43912</v>
      </c>
      <c r="B571" s="86" t="str">
        <f t="shared" si="25"/>
        <v>일</v>
      </c>
      <c r="C571" s="85" t="str">
        <f>IF(VLOOKUP(A571,'최초-일자'!A:D,4,FALSE)="Y","Y","N")</f>
        <v>N</v>
      </c>
      <c r="D571" s="87" t="s">
        <v>8</v>
      </c>
      <c r="E571" s="88" t="str">
        <f t="shared" si="26"/>
        <v>#N/A</v>
      </c>
      <c r="F571" s="86" t="str">
        <f>VLOOKUP(A571,'최초-일자'!A:L,8,FALSE)</f>
        <v/>
      </c>
      <c r="G571" s="86"/>
      <c r="H571" s="86"/>
      <c r="I571" s="86"/>
      <c r="J571" s="86"/>
      <c r="K571" s="86"/>
    </row>
    <row r="572" ht="16.5" hidden="1" customHeight="1">
      <c r="A572" s="85">
        <f>A570</f>
        <v>43912</v>
      </c>
      <c r="B572" s="86" t="str">
        <f t="shared" si="25"/>
        <v>일</v>
      </c>
      <c r="C572" s="85" t="str">
        <f>IF(VLOOKUP(A572,'최초-일자'!A:D,4,FALSE)="Y","Y","N")</f>
        <v>N</v>
      </c>
      <c r="D572" s="87" t="s">
        <v>13</v>
      </c>
      <c r="E572" s="88" t="str">
        <f t="shared" si="26"/>
        <v>#N/A</v>
      </c>
      <c r="F572" s="86" t="str">
        <f>VLOOKUP(A572,'최초-일자'!A:L,11,FALSE)</f>
        <v/>
      </c>
      <c r="G572" s="86"/>
      <c r="H572" s="86"/>
      <c r="I572" s="86"/>
      <c r="J572" s="86"/>
      <c r="K572" s="86"/>
    </row>
    <row r="573" ht="16.5" hidden="1" customHeight="1">
      <c r="A573" s="85">
        <f>A570</f>
        <v>43912</v>
      </c>
      <c r="B573" s="86" t="str">
        <f t="shared" si="25"/>
        <v>일</v>
      </c>
      <c r="C573" s="85" t="str">
        <f>IF(VLOOKUP(A573,'최초-일자'!A:D,4,FALSE)="Y","Y","N")</f>
        <v>N</v>
      </c>
      <c r="D573" s="87" t="s">
        <v>16</v>
      </c>
      <c r="E573" s="88" t="str">
        <f t="shared" si="26"/>
        <v>#N/A</v>
      </c>
      <c r="F573" s="86" t="str">
        <f>VLOOKUP(A573,'최초-일자'!A:L,12,FALSE)</f>
        <v/>
      </c>
      <c r="G573" s="86"/>
      <c r="H573" s="86"/>
      <c r="I573" s="86"/>
      <c r="J573" s="86"/>
      <c r="K573" s="86"/>
    </row>
    <row r="574" ht="16.5" hidden="1" customHeight="1">
      <c r="A574" s="85">
        <v>43913.0</v>
      </c>
      <c r="B574" s="86" t="s">
        <v>392</v>
      </c>
      <c r="C574" s="85" t="s">
        <v>388</v>
      </c>
      <c r="D574" s="87" t="s">
        <v>3</v>
      </c>
      <c r="E574" s="88" t="s">
        <v>1</v>
      </c>
      <c r="F574" s="86" t="s">
        <v>1</v>
      </c>
      <c r="G574" s="86"/>
      <c r="H574" s="86"/>
      <c r="I574" s="86"/>
      <c r="J574" s="86"/>
      <c r="K574" s="86"/>
      <c r="L574" t="str">
        <f t="shared" ref="L574:L593" si="27">K574</f>
        <v/>
      </c>
      <c r="M574" t="str">
        <f t="shared" ref="M574:M593" si="28">J574</f>
        <v/>
      </c>
      <c r="N574" t="str">
        <f t="shared" ref="N574:N593" si="29">I574</f>
        <v/>
      </c>
      <c r="O574" t="str">
        <f t="shared" ref="O574:O593" si="30">H574</f>
        <v/>
      </c>
      <c r="P574" t="str">
        <f t="shared" ref="P574:P593" si="31">G574</f>
        <v/>
      </c>
      <c r="Q574" t="str">
        <f t="shared" ref="Q574:Q593" si="32">F574</f>
        <v>배태훈</v>
      </c>
    </row>
    <row r="575" ht="16.5" hidden="1" customHeight="1">
      <c r="A575" s="85">
        <v>43913.0</v>
      </c>
      <c r="B575" s="86" t="s">
        <v>392</v>
      </c>
      <c r="C575" s="85" t="s">
        <v>388</v>
      </c>
      <c r="D575" s="87" t="s">
        <v>8</v>
      </c>
      <c r="E575" s="88" t="s">
        <v>10</v>
      </c>
      <c r="F575" s="86" t="s">
        <v>14</v>
      </c>
      <c r="G575" s="89" t="s">
        <v>9</v>
      </c>
      <c r="H575" s="89" t="s">
        <v>10</v>
      </c>
      <c r="I575" s="86"/>
      <c r="J575" s="86"/>
      <c r="K575" s="86"/>
      <c r="L575" t="str">
        <f t="shared" si="27"/>
        <v/>
      </c>
      <c r="M575" t="str">
        <f t="shared" si="28"/>
        <v/>
      </c>
      <c r="N575" t="str">
        <f t="shared" si="29"/>
        <v/>
      </c>
      <c r="O575" t="str">
        <f t="shared" si="30"/>
        <v>이화용</v>
      </c>
      <c r="P575" t="str">
        <f t="shared" si="31"/>
        <v>윤신일</v>
      </c>
      <c r="Q575" t="str">
        <f t="shared" si="32"/>
        <v>김남원</v>
      </c>
    </row>
    <row r="576" ht="16.5" hidden="1" customHeight="1">
      <c r="A576" s="85">
        <v>43913.0</v>
      </c>
      <c r="B576" s="86" t="s">
        <v>392</v>
      </c>
      <c r="C576" s="85" t="s">
        <v>388</v>
      </c>
      <c r="D576" s="87" t="s">
        <v>13</v>
      </c>
      <c r="E576" s="88" t="s">
        <v>15</v>
      </c>
      <c r="F576" s="86" t="s">
        <v>15</v>
      </c>
      <c r="G576" s="86"/>
      <c r="H576" s="86"/>
      <c r="I576" s="86"/>
      <c r="J576" s="86"/>
      <c r="K576" s="86"/>
      <c r="L576" t="str">
        <f t="shared" si="27"/>
        <v/>
      </c>
      <c r="M576" t="str">
        <f t="shared" si="28"/>
        <v/>
      </c>
      <c r="N576" t="str">
        <f t="shared" si="29"/>
        <v/>
      </c>
      <c r="O576" t="str">
        <f t="shared" si="30"/>
        <v/>
      </c>
      <c r="P576" t="str">
        <f t="shared" si="31"/>
        <v/>
      </c>
      <c r="Q576" t="str">
        <f t="shared" si="32"/>
        <v>[매칭]</v>
      </c>
    </row>
    <row r="577" ht="16.5" hidden="1" customHeight="1">
      <c r="A577" s="85">
        <v>43913.0</v>
      </c>
      <c r="B577" s="86" t="s">
        <v>392</v>
      </c>
      <c r="C577" s="85" t="s">
        <v>388</v>
      </c>
      <c r="D577" s="87" t="s">
        <v>16</v>
      </c>
      <c r="E577" s="88" t="s">
        <v>15</v>
      </c>
      <c r="F577" s="86" t="s">
        <v>15</v>
      </c>
      <c r="G577" s="86"/>
      <c r="H577" s="86"/>
      <c r="I577" s="86"/>
      <c r="J577" s="86"/>
      <c r="K577" s="86"/>
      <c r="L577" t="str">
        <f t="shared" si="27"/>
        <v/>
      </c>
      <c r="M577" t="str">
        <f t="shared" si="28"/>
        <v/>
      </c>
      <c r="N577" t="str">
        <f t="shared" si="29"/>
        <v/>
      </c>
      <c r="O577" t="str">
        <f t="shared" si="30"/>
        <v/>
      </c>
      <c r="P577" t="str">
        <f t="shared" si="31"/>
        <v/>
      </c>
      <c r="Q577" t="str">
        <f t="shared" si="32"/>
        <v>[매칭]</v>
      </c>
    </row>
    <row r="578" ht="16.5" hidden="1" customHeight="1">
      <c r="A578" s="85">
        <v>43914.0</v>
      </c>
      <c r="B578" s="86" t="s">
        <v>393</v>
      </c>
      <c r="C578" s="85" t="s">
        <v>388</v>
      </c>
      <c r="D578" s="87" t="s">
        <v>3</v>
      </c>
      <c r="E578" s="88" t="s">
        <v>9</v>
      </c>
      <c r="F578" s="86" t="s">
        <v>9</v>
      </c>
      <c r="G578" s="89"/>
      <c r="H578" s="86"/>
      <c r="I578" s="86"/>
      <c r="J578" s="86"/>
      <c r="K578" s="86"/>
      <c r="L578" t="str">
        <f t="shared" si="27"/>
        <v/>
      </c>
      <c r="M578" t="str">
        <f t="shared" si="28"/>
        <v/>
      </c>
      <c r="N578" t="str">
        <f t="shared" si="29"/>
        <v/>
      </c>
      <c r="O578" t="str">
        <f t="shared" si="30"/>
        <v/>
      </c>
      <c r="P578" t="str">
        <f t="shared" si="31"/>
        <v/>
      </c>
      <c r="Q578" t="str">
        <f t="shared" si="32"/>
        <v>윤신일</v>
      </c>
    </row>
    <row r="579" ht="16.5" hidden="1" customHeight="1">
      <c r="A579" s="85">
        <v>43914.0</v>
      </c>
      <c r="B579" s="86" t="s">
        <v>393</v>
      </c>
      <c r="C579" s="85" t="s">
        <v>388</v>
      </c>
      <c r="D579" s="87" t="s">
        <v>8</v>
      </c>
      <c r="E579" s="88" t="s">
        <v>11</v>
      </c>
      <c r="F579" s="86" t="s">
        <v>11</v>
      </c>
      <c r="G579" s="86"/>
      <c r="H579" s="86"/>
      <c r="I579" s="86"/>
      <c r="J579" s="86"/>
      <c r="K579" s="86"/>
      <c r="L579" t="str">
        <f t="shared" si="27"/>
        <v/>
      </c>
      <c r="M579" t="str">
        <f t="shared" si="28"/>
        <v/>
      </c>
      <c r="N579" t="str">
        <f t="shared" si="29"/>
        <v/>
      </c>
      <c r="O579" t="str">
        <f t="shared" si="30"/>
        <v/>
      </c>
      <c r="P579" t="str">
        <f t="shared" si="31"/>
        <v/>
      </c>
      <c r="Q579" t="str">
        <f t="shared" si="32"/>
        <v>김인규</v>
      </c>
    </row>
    <row r="580" ht="16.5" hidden="1" customHeight="1">
      <c r="A580" s="85">
        <v>43914.0</v>
      </c>
      <c r="B580" s="86" t="s">
        <v>393</v>
      </c>
      <c r="C580" s="85" t="s">
        <v>388</v>
      </c>
      <c r="D580" s="87" t="s">
        <v>13</v>
      </c>
      <c r="E580" s="88" t="s">
        <v>10</v>
      </c>
      <c r="F580" s="86" t="s">
        <v>10</v>
      </c>
      <c r="G580" s="86"/>
      <c r="H580" s="86"/>
      <c r="I580" s="86"/>
      <c r="J580" s="86"/>
      <c r="K580" s="86"/>
      <c r="L580" t="str">
        <f t="shared" si="27"/>
        <v/>
      </c>
      <c r="M580" t="str">
        <f t="shared" si="28"/>
        <v/>
      </c>
      <c r="N580" t="str">
        <f t="shared" si="29"/>
        <v/>
      </c>
      <c r="O580" t="str">
        <f t="shared" si="30"/>
        <v/>
      </c>
      <c r="P580" t="str">
        <f t="shared" si="31"/>
        <v/>
      </c>
      <c r="Q580" t="str">
        <f t="shared" si="32"/>
        <v>이화용</v>
      </c>
    </row>
    <row r="581" ht="16.5" hidden="1" customHeight="1">
      <c r="A581" s="85">
        <v>43914.0</v>
      </c>
      <c r="B581" s="86" t="s">
        <v>393</v>
      </c>
      <c r="C581" s="85" t="s">
        <v>388</v>
      </c>
      <c r="D581" s="87" t="s">
        <v>16</v>
      </c>
      <c r="E581" s="88" t="s">
        <v>10</v>
      </c>
      <c r="F581" s="86" t="s">
        <v>10</v>
      </c>
      <c r="G581" s="86"/>
      <c r="H581" s="86"/>
      <c r="I581" s="86"/>
      <c r="J581" s="86"/>
      <c r="K581" s="86"/>
      <c r="L581" t="str">
        <f t="shared" si="27"/>
        <v/>
      </c>
      <c r="M581" t="str">
        <f t="shared" si="28"/>
        <v/>
      </c>
      <c r="N581" t="str">
        <f t="shared" si="29"/>
        <v/>
      </c>
      <c r="O581" t="str">
        <f t="shared" si="30"/>
        <v/>
      </c>
      <c r="P581" t="str">
        <f t="shared" si="31"/>
        <v/>
      </c>
      <c r="Q581" t="str">
        <f t="shared" si="32"/>
        <v>이화용</v>
      </c>
    </row>
    <row r="582" ht="16.5" hidden="1" customHeight="1">
      <c r="A582" s="85">
        <v>43915.0</v>
      </c>
      <c r="B582" s="86" t="s">
        <v>394</v>
      </c>
      <c r="C582" s="85" t="s">
        <v>388</v>
      </c>
      <c r="D582" s="87" t="s">
        <v>3</v>
      </c>
      <c r="E582" s="88" t="s">
        <v>6</v>
      </c>
      <c r="F582" s="86" t="s">
        <v>6</v>
      </c>
      <c r="G582" s="86"/>
      <c r="H582" s="86"/>
      <c r="I582" s="86"/>
      <c r="J582" s="86"/>
      <c r="K582" s="86"/>
      <c r="L582" t="str">
        <f t="shared" si="27"/>
        <v/>
      </c>
      <c r="M582" t="str">
        <f t="shared" si="28"/>
        <v/>
      </c>
      <c r="N582" t="str">
        <f t="shared" si="29"/>
        <v/>
      </c>
      <c r="O582" t="str">
        <f t="shared" si="30"/>
        <v/>
      </c>
      <c r="P582" t="str">
        <f t="shared" si="31"/>
        <v/>
      </c>
      <c r="Q582" t="str">
        <f t="shared" si="32"/>
        <v>신명진</v>
      </c>
    </row>
    <row r="583" ht="16.5" hidden="1" customHeight="1">
      <c r="A583" s="85">
        <v>43915.0</v>
      </c>
      <c r="B583" s="86" t="s">
        <v>394</v>
      </c>
      <c r="C583" s="85" t="s">
        <v>388</v>
      </c>
      <c r="D583" s="87" t="s">
        <v>8</v>
      </c>
      <c r="E583" s="88" t="s">
        <v>49</v>
      </c>
      <c r="F583" s="86" t="s">
        <v>49</v>
      </c>
      <c r="G583" s="86"/>
      <c r="H583" s="86"/>
      <c r="I583" s="86"/>
      <c r="J583" s="86"/>
      <c r="K583" s="86"/>
      <c r="L583" t="str">
        <f t="shared" si="27"/>
        <v/>
      </c>
      <c r="M583" t="str">
        <f t="shared" si="28"/>
        <v/>
      </c>
      <c r="N583" t="str">
        <f t="shared" si="29"/>
        <v/>
      </c>
      <c r="O583" t="str">
        <f t="shared" si="30"/>
        <v/>
      </c>
      <c r="P583" t="str">
        <f t="shared" si="31"/>
        <v/>
      </c>
      <c r="Q583" t="str">
        <f t="shared" si="32"/>
        <v>김채연</v>
      </c>
    </row>
    <row r="584" ht="16.5" hidden="1" customHeight="1">
      <c r="A584" s="85">
        <v>43915.0</v>
      </c>
      <c r="B584" s="86" t="s">
        <v>394</v>
      </c>
      <c r="C584" s="85" t="s">
        <v>388</v>
      </c>
      <c r="D584" s="87" t="s">
        <v>13</v>
      </c>
      <c r="E584" s="88" t="s">
        <v>15</v>
      </c>
      <c r="F584" s="86" t="s">
        <v>15</v>
      </c>
      <c r="G584" s="86"/>
      <c r="H584" s="86"/>
      <c r="I584" s="86"/>
      <c r="J584" s="86"/>
      <c r="K584" s="86"/>
      <c r="L584" t="str">
        <f t="shared" si="27"/>
        <v/>
      </c>
      <c r="M584" t="str">
        <f t="shared" si="28"/>
        <v/>
      </c>
      <c r="N584" t="str">
        <f t="shared" si="29"/>
        <v/>
      </c>
      <c r="O584" t="str">
        <f t="shared" si="30"/>
        <v/>
      </c>
      <c r="P584" t="str">
        <f t="shared" si="31"/>
        <v/>
      </c>
      <c r="Q584" t="str">
        <f t="shared" si="32"/>
        <v>[매칭]</v>
      </c>
    </row>
    <row r="585" ht="16.5" hidden="1" customHeight="1">
      <c r="A585" s="85">
        <v>43915.0</v>
      </c>
      <c r="B585" s="86" t="s">
        <v>394</v>
      </c>
      <c r="C585" s="85" t="s">
        <v>388</v>
      </c>
      <c r="D585" s="87" t="s">
        <v>16</v>
      </c>
      <c r="E585" s="88" t="s">
        <v>15</v>
      </c>
      <c r="F585" s="86" t="s">
        <v>15</v>
      </c>
      <c r="G585" s="86"/>
      <c r="H585" s="86"/>
      <c r="I585" s="86"/>
      <c r="J585" s="86"/>
      <c r="K585" s="86"/>
      <c r="L585" t="str">
        <f t="shared" si="27"/>
        <v/>
      </c>
      <c r="M585" t="str">
        <f t="shared" si="28"/>
        <v/>
      </c>
      <c r="N585" t="str">
        <f t="shared" si="29"/>
        <v/>
      </c>
      <c r="O585" t="str">
        <f t="shared" si="30"/>
        <v/>
      </c>
      <c r="P585" t="str">
        <f t="shared" si="31"/>
        <v/>
      </c>
      <c r="Q585" t="str">
        <f t="shared" si="32"/>
        <v>[매칭]</v>
      </c>
    </row>
    <row r="586" ht="16.5" hidden="1" customHeight="1">
      <c r="A586" s="85">
        <v>43916.0</v>
      </c>
      <c r="B586" s="86" t="s">
        <v>395</v>
      </c>
      <c r="C586" s="85" t="s">
        <v>388</v>
      </c>
      <c r="D586" s="87" t="s">
        <v>3</v>
      </c>
      <c r="E586" s="88" t="s">
        <v>10</v>
      </c>
      <c r="F586" s="86" t="s">
        <v>10</v>
      </c>
      <c r="G586" s="86"/>
      <c r="H586" s="86"/>
      <c r="I586" s="86"/>
      <c r="J586" s="86"/>
      <c r="K586" s="86"/>
      <c r="L586" t="str">
        <f t="shared" si="27"/>
        <v/>
      </c>
      <c r="M586" t="str">
        <f t="shared" si="28"/>
        <v/>
      </c>
      <c r="N586" t="str">
        <f t="shared" si="29"/>
        <v/>
      </c>
      <c r="O586" t="str">
        <f t="shared" si="30"/>
        <v/>
      </c>
      <c r="P586" t="str">
        <f t="shared" si="31"/>
        <v/>
      </c>
      <c r="Q586" t="str">
        <f t="shared" si="32"/>
        <v>이화용</v>
      </c>
    </row>
    <row r="587" ht="16.5" hidden="1" customHeight="1">
      <c r="A587" s="85">
        <v>43916.0</v>
      </c>
      <c r="B587" s="86" t="s">
        <v>395</v>
      </c>
      <c r="C587" s="85" t="s">
        <v>388</v>
      </c>
      <c r="D587" s="87" t="s">
        <v>8</v>
      </c>
      <c r="E587" s="88" t="s">
        <v>5</v>
      </c>
      <c r="F587" s="86" t="s">
        <v>5</v>
      </c>
      <c r="G587" s="86"/>
      <c r="H587" s="86"/>
      <c r="I587" s="86"/>
      <c r="J587" s="86"/>
      <c r="K587" s="86"/>
      <c r="L587" t="str">
        <f t="shared" si="27"/>
        <v/>
      </c>
      <c r="M587" t="str">
        <f t="shared" si="28"/>
        <v/>
      </c>
      <c r="N587" t="str">
        <f t="shared" si="29"/>
        <v/>
      </c>
      <c r="O587" t="str">
        <f t="shared" si="30"/>
        <v/>
      </c>
      <c r="P587" t="str">
        <f t="shared" si="31"/>
        <v/>
      </c>
      <c r="Q587" t="str">
        <f t="shared" si="32"/>
        <v>민문기</v>
      </c>
    </row>
    <row r="588" ht="16.5" hidden="1" customHeight="1">
      <c r="A588" s="85">
        <v>43916.0</v>
      </c>
      <c r="B588" s="86" t="s">
        <v>395</v>
      </c>
      <c r="C588" s="85" t="s">
        <v>388</v>
      </c>
      <c r="D588" s="87" t="s">
        <v>13</v>
      </c>
      <c r="E588" s="88" t="s">
        <v>49</v>
      </c>
      <c r="F588" s="86" t="s">
        <v>14</v>
      </c>
      <c r="G588" s="89" t="s">
        <v>49</v>
      </c>
      <c r="H588" s="86"/>
      <c r="I588" s="86"/>
      <c r="J588" s="86"/>
      <c r="K588" s="86"/>
      <c r="L588" t="str">
        <f t="shared" si="27"/>
        <v/>
      </c>
      <c r="M588" t="str">
        <f t="shared" si="28"/>
        <v/>
      </c>
      <c r="N588" t="str">
        <f t="shared" si="29"/>
        <v/>
      </c>
      <c r="O588" t="str">
        <f t="shared" si="30"/>
        <v/>
      </c>
      <c r="P588" t="str">
        <f t="shared" si="31"/>
        <v>김채연</v>
      </c>
      <c r="Q588" t="str">
        <f t="shared" si="32"/>
        <v>김남원</v>
      </c>
    </row>
    <row r="589" ht="16.5" hidden="1" customHeight="1">
      <c r="A589" s="85">
        <v>43916.0</v>
      </c>
      <c r="B589" s="86" t="s">
        <v>395</v>
      </c>
      <c r="C589" s="85" t="s">
        <v>388</v>
      </c>
      <c r="D589" s="87" t="s">
        <v>16</v>
      </c>
      <c r="E589" s="88" t="s">
        <v>9</v>
      </c>
      <c r="F589" s="86" t="s">
        <v>14</v>
      </c>
      <c r="G589" s="89" t="s">
        <v>49</v>
      </c>
      <c r="H589" s="89" t="s">
        <v>9</v>
      </c>
      <c r="I589" s="86"/>
      <c r="J589" s="86"/>
      <c r="K589" s="86"/>
      <c r="L589" t="str">
        <f t="shared" si="27"/>
        <v/>
      </c>
      <c r="M589" t="str">
        <f t="shared" si="28"/>
        <v/>
      </c>
      <c r="N589" t="str">
        <f t="shared" si="29"/>
        <v/>
      </c>
      <c r="O589" t="str">
        <f t="shared" si="30"/>
        <v>윤신일</v>
      </c>
      <c r="P589" t="str">
        <f t="shared" si="31"/>
        <v>김채연</v>
      </c>
      <c r="Q589" t="str">
        <f t="shared" si="32"/>
        <v>김남원</v>
      </c>
    </row>
    <row r="590" ht="16.5" hidden="1" customHeight="1">
      <c r="A590" s="85">
        <v>43917.0</v>
      </c>
      <c r="B590" s="86" t="s">
        <v>387</v>
      </c>
      <c r="C590" s="85" t="s">
        <v>388</v>
      </c>
      <c r="D590" s="87" t="s">
        <v>3</v>
      </c>
      <c r="E590" s="88" t="s">
        <v>5</v>
      </c>
      <c r="F590" s="86" t="s">
        <v>14</v>
      </c>
      <c r="G590" s="89" t="s">
        <v>5</v>
      </c>
      <c r="H590" s="86"/>
      <c r="I590" s="86"/>
      <c r="J590" s="86"/>
      <c r="K590" s="86"/>
      <c r="L590" t="str">
        <f t="shared" si="27"/>
        <v/>
      </c>
      <c r="M590" t="str">
        <f t="shared" si="28"/>
        <v/>
      </c>
      <c r="N590" t="str">
        <f t="shared" si="29"/>
        <v/>
      </c>
      <c r="O590" t="str">
        <f t="shared" si="30"/>
        <v/>
      </c>
      <c r="P590" t="str">
        <f t="shared" si="31"/>
        <v>민문기</v>
      </c>
      <c r="Q590" t="str">
        <f t="shared" si="32"/>
        <v>김남원</v>
      </c>
    </row>
    <row r="591" ht="16.5" hidden="1" customHeight="1">
      <c r="A591" s="85">
        <v>43917.0</v>
      </c>
      <c r="B591" s="86" t="s">
        <v>387</v>
      </c>
      <c r="C591" s="85" t="s">
        <v>388</v>
      </c>
      <c r="D591" s="87" t="s">
        <v>8</v>
      </c>
      <c r="E591" s="88" t="s">
        <v>1</v>
      </c>
      <c r="F591" s="86" t="s">
        <v>1</v>
      </c>
      <c r="G591" s="86"/>
      <c r="H591" s="86"/>
      <c r="I591" s="86"/>
      <c r="J591" s="86"/>
      <c r="K591" s="86"/>
      <c r="L591" t="str">
        <f t="shared" si="27"/>
        <v/>
      </c>
      <c r="M591" t="str">
        <f t="shared" si="28"/>
        <v/>
      </c>
      <c r="N591" t="str">
        <f t="shared" si="29"/>
        <v/>
      </c>
      <c r="O591" t="str">
        <f t="shared" si="30"/>
        <v/>
      </c>
      <c r="P591" t="str">
        <f t="shared" si="31"/>
        <v/>
      </c>
      <c r="Q591" t="str">
        <f t="shared" si="32"/>
        <v>배태훈</v>
      </c>
    </row>
    <row r="592" ht="16.5" hidden="1" customHeight="1">
      <c r="A592" s="85">
        <v>43917.0</v>
      </c>
      <c r="B592" s="86" t="s">
        <v>387</v>
      </c>
      <c r="C592" s="85" t="s">
        <v>388</v>
      </c>
      <c r="D592" s="87" t="s">
        <v>13</v>
      </c>
      <c r="E592" s="88" t="s">
        <v>15</v>
      </c>
      <c r="F592" s="86" t="s">
        <v>15</v>
      </c>
      <c r="G592" s="86"/>
      <c r="H592" s="86"/>
      <c r="I592" s="86"/>
      <c r="J592" s="86"/>
      <c r="K592" s="86"/>
      <c r="L592" t="str">
        <f t="shared" si="27"/>
        <v/>
      </c>
      <c r="M592" t="str">
        <f t="shared" si="28"/>
        <v/>
      </c>
      <c r="N592" t="str">
        <f t="shared" si="29"/>
        <v/>
      </c>
      <c r="O592" t="str">
        <f t="shared" si="30"/>
        <v/>
      </c>
      <c r="P592" t="str">
        <f t="shared" si="31"/>
        <v/>
      </c>
      <c r="Q592" t="str">
        <f t="shared" si="32"/>
        <v>[매칭]</v>
      </c>
    </row>
    <row r="593" ht="16.5" hidden="1" customHeight="1">
      <c r="A593" s="85">
        <v>43917.0</v>
      </c>
      <c r="B593" s="86" t="s">
        <v>387</v>
      </c>
      <c r="C593" s="85" t="s">
        <v>388</v>
      </c>
      <c r="D593" s="87" t="s">
        <v>16</v>
      </c>
      <c r="E593" s="88" t="s">
        <v>15</v>
      </c>
      <c r="F593" s="86" t="s">
        <v>15</v>
      </c>
      <c r="G593" s="86"/>
      <c r="H593" s="86"/>
      <c r="I593" s="86"/>
      <c r="J593" s="86"/>
      <c r="K593" s="86"/>
      <c r="L593" t="str">
        <f t="shared" si="27"/>
        <v/>
      </c>
      <c r="M593" t="str">
        <f t="shared" si="28"/>
        <v/>
      </c>
      <c r="N593" t="str">
        <f t="shared" si="29"/>
        <v/>
      </c>
      <c r="O593" t="str">
        <f t="shared" si="30"/>
        <v/>
      </c>
      <c r="P593" t="str">
        <f t="shared" si="31"/>
        <v/>
      </c>
      <c r="Q593" t="str">
        <f t="shared" si="32"/>
        <v>[매칭]</v>
      </c>
    </row>
    <row r="594" ht="16.5" hidden="1" customHeight="1">
      <c r="A594" s="85">
        <f>A590+1</f>
        <v>43918</v>
      </c>
      <c r="B594" s="86" t="str">
        <f t="shared" ref="B594:B601" si="33">CHOOSE(WEEKDAY(A594),"일","월","화","수","목","금","토")</f>
        <v>토</v>
      </c>
      <c r="C594" s="85" t="str">
        <f>IF(VLOOKUP(A594,'최초-일자'!A:D,4,FALSE)="Y","Y","N")</f>
        <v>N</v>
      </c>
      <c r="D594" s="87" t="s">
        <v>3</v>
      </c>
      <c r="E594" s="88" t="str">
        <f t="shared" ref="E594:E601" si="34">INDEX(L594:Q594,MATCH(TRUE,INDEX((L594:Q594&lt;&gt;0),0),0))</f>
        <v>#N/A</v>
      </c>
      <c r="F594" s="86" t="str">
        <f>VLOOKUP(A594,'최초-일자'!A:L,6,FALSE)</f>
        <v/>
      </c>
      <c r="G594" s="86"/>
      <c r="H594" s="86"/>
      <c r="I594" s="86"/>
      <c r="J594" s="86"/>
      <c r="K594" s="86"/>
    </row>
    <row r="595" ht="16.5" hidden="1" customHeight="1">
      <c r="A595" s="85">
        <f>A594</f>
        <v>43918</v>
      </c>
      <c r="B595" s="86" t="str">
        <f t="shared" si="33"/>
        <v>토</v>
      </c>
      <c r="C595" s="85" t="str">
        <f>IF(VLOOKUP(A595,'최초-일자'!A:D,4,FALSE)="Y","Y","N")</f>
        <v>N</v>
      </c>
      <c r="D595" s="87" t="s">
        <v>8</v>
      </c>
      <c r="E595" s="88" t="str">
        <f t="shared" si="34"/>
        <v>#N/A</v>
      </c>
      <c r="F595" s="86" t="str">
        <f>VLOOKUP(A595,'최초-일자'!A:L,8,FALSE)</f>
        <v/>
      </c>
      <c r="G595" s="104"/>
      <c r="H595" s="86"/>
      <c r="I595" s="86"/>
      <c r="J595" s="86"/>
      <c r="K595" s="86"/>
    </row>
    <row r="596" ht="16.5" hidden="1" customHeight="1">
      <c r="A596" s="85">
        <f>A594</f>
        <v>43918</v>
      </c>
      <c r="B596" s="86" t="str">
        <f t="shared" si="33"/>
        <v>토</v>
      </c>
      <c r="C596" s="85" t="str">
        <f>IF(VLOOKUP(A596,'최초-일자'!A:D,4,FALSE)="Y","Y","N")</f>
        <v>N</v>
      </c>
      <c r="D596" s="87" t="s">
        <v>13</v>
      </c>
      <c r="E596" s="88" t="str">
        <f t="shared" si="34"/>
        <v>#N/A</v>
      </c>
      <c r="F596" s="86" t="str">
        <f>VLOOKUP(A596,'최초-일자'!A:L,11,FALSE)</f>
        <v/>
      </c>
      <c r="G596" s="86"/>
      <c r="H596" s="86"/>
      <c r="I596" s="86"/>
      <c r="J596" s="86"/>
      <c r="K596" s="86"/>
    </row>
    <row r="597" ht="16.5" hidden="1" customHeight="1">
      <c r="A597" s="85">
        <f>A594</f>
        <v>43918</v>
      </c>
      <c r="B597" s="86" t="str">
        <f t="shared" si="33"/>
        <v>토</v>
      </c>
      <c r="C597" s="85" t="str">
        <f>IF(VLOOKUP(A597,'최초-일자'!A:D,4,FALSE)="Y","Y","N")</f>
        <v>N</v>
      </c>
      <c r="D597" s="87" t="s">
        <v>16</v>
      </c>
      <c r="E597" s="88" t="str">
        <f t="shared" si="34"/>
        <v>#N/A</v>
      </c>
      <c r="F597" s="86" t="str">
        <f>VLOOKUP(A597,'최초-일자'!A:L,12,FALSE)</f>
        <v/>
      </c>
      <c r="G597" s="86"/>
      <c r="H597" s="86"/>
      <c r="I597" s="86"/>
      <c r="J597" s="86"/>
      <c r="K597" s="86"/>
    </row>
    <row r="598" ht="16.5" hidden="1" customHeight="1">
      <c r="A598" s="85">
        <f>A594+1</f>
        <v>43919</v>
      </c>
      <c r="B598" s="86" t="str">
        <f t="shared" si="33"/>
        <v>일</v>
      </c>
      <c r="C598" s="85" t="str">
        <f>IF(VLOOKUP(A598,'최초-일자'!A:D,4,FALSE)="Y","Y","N")</f>
        <v>N</v>
      </c>
      <c r="D598" s="87" t="s">
        <v>3</v>
      </c>
      <c r="E598" s="88" t="str">
        <f t="shared" si="34"/>
        <v>#N/A</v>
      </c>
      <c r="F598" s="86" t="str">
        <f>VLOOKUP(A598,'최초-일자'!A:L,6,FALSE)</f>
        <v/>
      </c>
      <c r="G598" s="104"/>
      <c r="H598" s="86"/>
      <c r="I598" s="86"/>
      <c r="J598" s="86"/>
      <c r="K598" s="86"/>
    </row>
    <row r="599" ht="16.5" hidden="1" customHeight="1">
      <c r="A599" s="85">
        <f>A598</f>
        <v>43919</v>
      </c>
      <c r="B599" s="86" t="str">
        <f t="shared" si="33"/>
        <v>일</v>
      </c>
      <c r="C599" s="85" t="str">
        <f>IF(VLOOKUP(A599,'최초-일자'!A:D,4,FALSE)="Y","Y","N")</f>
        <v>N</v>
      </c>
      <c r="D599" s="87" t="s">
        <v>8</v>
      </c>
      <c r="E599" s="88" t="str">
        <f t="shared" si="34"/>
        <v>#N/A</v>
      </c>
      <c r="F599" s="86" t="str">
        <f>VLOOKUP(A599,'최초-일자'!A:L,8,FALSE)</f>
        <v/>
      </c>
      <c r="G599" s="86"/>
      <c r="H599" s="86"/>
      <c r="I599" s="86"/>
      <c r="J599" s="86"/>
      <c r="K599" s="86"/>
    </row>
    <row r="600" ht="16.5" hidden="1" customHeight="1">
      <c r="A600" s="85">
        <f>A598</f>
        <v>43919</v>
      </c>
      <c r="B600" s="86" t="str">
        <f t="shared" si="33"/>
        <v>일</v>
      </c>
      <c r="C600" s="85" t="str">
        <f>IF(VLOOKUP(A600,'최초-일자'!A:D,4,FALSE)="Y","Y","N")</f>
        <v>N</v>
      </c>
      <c r="D600" s="87" t="s">
        <v>13</v>
      </c>
      <c r="E600" s="88" t="str">
        <f t="shared" si="34"/>
        <v>#N/A</v>
      </c>
      <c r="F600" s="86" t="str">
        <f>VLOOKUP(A600,'최초-일자'!A:L,11,FALSE)</f>
        <v/>
      </c>
      <c r="G600" s="104"/>
      <c r="H600" s="86"/>
      <c r="I600" s="86"/>
      <c r="J600" s="86"/>
      <c r="K600" s="86"/>
    </row>
    <row r="601" ht="16.5" hidden="1" customHeight="1">
      <c r="A601" s="85">
        <f>A598</f>
        <v>43919</v>
      </c>
      <c r="B601" s="86" t="str">
        <f t="shared" si="33"/>
        <v>일</v>
      </c>
      <c r="C601" s="85" t="str">
        <f>IF(VLOOKUP(A601,'최초-일자'!A:D,4,FALSE)="Y","Y","N")</f>
        <v>N</v>
      </c>
      <c r="D601" s="87" t="s">
        <v>16</v>
      </c>
      <c r="E601" s="88" t="str">
        <f t="shared" si="34"/>
        <v>#N/A</v>
      </c>
      <c r="F601" s="86" t="str">
        <f>VLOOKUP(A601,'최초-일자'!A:L,12,FALSE)</f>
        <v/>
      </c>
      <c r="G601" s="104"/>
      <c r="H601" s="86"/>
      <c r="I601" s="86"/>
      <c r="J601" s="86"/>
      <c r="K601" s="86"/>
    </row>
    <row r="602" ht="16.5" hidden="1" customHeight="1">
      <c r="A602" s="85">
        <v>43920.0</v>
      </c>
      <c r="B602" s="86" t="s">
        <v>392</v>
      </c>
      <c r="C602" s="85" t="s">
        <v>388</v>
      </c>
      <c r="D602" s="87" t="s">
        <v>3</v>
      </c>
      <c r="E602" s="88" t="s">
        <v>49</v>
      </c>
      <c r="F602" s="86" t="s">
        <v>11</v>
      </c>
      <c r="G602" s="89" t="s">
        <v>49</v>
      </c>
      <c r="H602" s="86"/>
      <c r="I602" s="86"/>
      <c r="J602" s="86"/>
      <c r="K602" s="86"/>
      <c r="L602" t="str">
        <f t="shared" ref="L602:L621" si="35">K602</f>
        <v/>
      </c>
      <c r="M602" t="str">
        <f t="shared" ref="M602:M621" si="36">J602</f>
        <v/>
      </c>
      <c r="N602" t="str">
        <f t="shared" ref="N602:N621" si="37">I602</f>
        <v/>
      </c>
      <c r="O602" t="str">
        <f t="shared" ref="O602:O621" si="38">H602</f>
        <v/>
      </c>
      <c r="P602" t="str">
        <f t="shared" ref="P602:P621" si="39">G602</f>
        <v>김채연</v>
      </c>
      <c r="Q602" t="str">
        <f t="shared" ref="Q602:Q621" si="40">F602</f>
        <v>김인규</v>
      </c>
    </row>
    <row r="603" ht="16.5" hidden="1" customHeight="1">
      <c r="A603" s="85">
        <v>43920.0</v>
      </c>
      <c r="B603" s="86" t="s">
        <v>392</v>
      </c>
      <c r="C603" s="85" t="s">
        <v>388</v>
      </c>
      <c r="D603" s="87" t="s">
        <v>8</v>
      </c>
      <c r="E603" s="88" t="s">
        <v>9</v>
      </c>
      <c r="F603" s="86" t="s">
        <v>9</v>
      </c>
      <c r="G603" s="86"/>
      <c r="H603" s="86"/>
      <c r="I603" s="86"/>
      <c r="J603" s="86"/>
      <c r="K603" s="86"/>
      <c r="L603" t="str">
        <f t="shared" si="35"/>
        <v/>
      </c>
      <c r="M603" t="str">
        <f t="shared" si="36"/>
        <v/>
      </c>
      <c r="N603" t="str">
        <f t="shared" si="37"/>
        <v/>
      </c>
      <c r="O603" t="str">
        <f t="shared" si="38"/>
        <v/>
      </c>
      <c r="P603" t="str">
        <f t="shared" si="39"/>
        <v/>
      </c>
      <c r="Q603" t="str">
        <f t="shared" si="40"/>
        <v>윤신일</v>
      </c>
    </row>
    <row r="604" ht="16.5" hidden="1" customHeight="1">
      <c r="A604" s="85">
        <v>43920.0</v>
      </c>
      <c r="B604" s="86" t="s">
        <v>392</v>
      </c>
      <c r="C604" s="85" t="s">
        <v>388</v>
      </c>
      <c r="D604" s="87" t="s">
        <v>13</v>
      </c>
      <c r="E604" s="88" t="s">
        <v>11</v>
      </c>
      <c r="F604" s="86" t="s">
        <v>11</v>
      </c>
      <c r="G604" s="86"/>
      <c r="H604" s="86"/>
      <c r="I604" s="86"/>
      <c r="J604" s="86"/>
      <c r="K604" s="86"/>
      <c r="L604" t="str">
        <f t="shared" si="35"/>
        <v/>
      </c>
      <c r="M604" t="str">
        <f t="shared" si="36"/>
        <v/>
      </c>
      <c r="N604" t="str">
        <f t="shared" si="37"/>
        <v/>
      </c>
      <c r="O604" t="str">
        <f t="shared" si="38"/>
        <v/>
      </c>
      <c r="P604" t="str">
        <f t="shared" si="39"/>
        <v/>
      </c>
      <c r="Q604" t="str">
        <f t="shared" si="40"/>
        <v>김인규</v>
      </c>
    </row>
    <row r="605" ht="16.5" hidden="1" customHeight="1">
      <c r="A605" s="85">
        <v>43920.0</v>
      </c>
      <c r="B605" s="86" t="s">
        <v>392</v>
      </c>
      <c r="C605" s="85" t="s">
        <v>388</v>
      </c>
      <c r="D605" s="87" t="s">
        <v>16</v>
      </c>
      <c r="E605" s="88" t="s">
        <v>11</v>
      </c>
      <c r="F605" s="86" t="s">
        <v>11</v>
      </c>
      <c r="G605" s="86"/>
      <c r="H605" s="86"/>
      <c r="I605" s="86"/>
      <c r="J605" s="86"/>
      <c r="K605" s="86"/>
      <c r="L605" t="str">
        <f t="shared" si="35"/>
        <v/>
      </c>
      <c r="M605" t="str">
        <f t="shared" si="36"/>
        <v/>
      </c>
      <c r="N605" t="str">
        <f t="shared" si="37"/>
        <v/>
      </c>
      <c r="O605" t="str">
        <f t="shared" si="38"/>
        <v/>
      </c>
      <c r="P605" t="str">
        <f t="shared" si="39"/>
        <v/>
      </c>
      <c r="Q605" t="str">
        <f t="shared" si="40"/>
        <v>김인규</v>
      </c>
    </row>
    <row r="606" ht="16.5" hidden="1" customHeight="1">
      <c r="A606" s="85">
        <v>43921.0</v>
      </c>
      <c r="B606" s="86" t="s">
        <v>393</v>
      </c>
      <c r="C606" s="85" t="s">
        <v>388</v>
      </c>
      <c r="D606" s="87" t="s">
        <v>3</v>
      </c>
      <c r="E606" s="88" t="s">
        <v>11</v>
      </c>
      <c r="F606" s="86" t="s">
        <v>49</v>
      </c>
      <c r="G606" s="89" t="s">
        <v>11</v>
      </c>
      <c r="H606" s="86"/>
      <c r="I606" s="86"/>
      <c r="J606" s="86"/>
      <c r="K606" s="86"/>
      <c r="L606" t="str">
        <f t="shared" si="35"/>
        <v/>
      </c>
      <c r="M606" t="str">
        <f t="shared" si="36"/>
        <v/>
      </c>
      <c r="N606" t="str">
        <f t="shared" si="37"/>
        <v/>
      </c>
      <c r="O606" t="str">
        <f t="shared" si="38"/>
        <v/>
      </c>
      <c r="P606" t="str">
        <f t="shared" si="39"/>
        <v>김인규</v>
      </c>
      <c r="Q606" t="str">
        <f t="shared" si="40"/>
        <v>김채연</v>
      </c>
    </row>
    <row r="607" ht="16.5" hidden="1" customHeight="1">
      <c r="A607" s="85">
        <v>43921.0</v>
      </c>
      <c r="B607" s="86" t="s">
        <v>393</v>
      </c>
      <c r="C607" s="85" t="s">
        <v>388</v>
      </c>
      <c r="D607" s="87" t="s">
        <v>8</v>
      </c>
      <c r="E607" s="88" t="s">
        <v>6</v>
      </c>
      <c r="F607" s="86" t="s">
        <v>6</v>
      </c>
      <c r="G607" s="86"/>
      <c r="H607" s="86"/>
      <c r="I607" s="86"/>
      <c r="J607" s="86"/>
      <c r="K607" s="86"/>
      <c r="L607" t="str">
        <f t="shared" si="35"/>
        <v/>
      </c>
      <c r="M607" t="str">
        <f t="shared" si="36"/>
        <v/>
      </c>
      <c r="N607" t="str">
        <f t="shared" si="37"/>
        <v/>
      </c>
      <c r="O607" t="str">
        <f t="shared" si="38"/>
        <v/>
      </c>
      <c r="P607" t="str">
        <f t="shared" si="39"/>
        <v/>
      </c>
      <c r="Q607" t="str">
        <f t="shared" si="40"/>
        <v>신명진</v>
      </c>
    </row>
    <row r="608" ht="16.5" hidden="1" customHeight="1">
      <c r="A608" s="85">
        <v>43921.0</v>
      </c>
      <c r="B608" s="86" t="s">
        <v>393</v>
      </c>
      <c r="C608" s="85" t="s">
        <v>388</v>
      </c>
      <c r="D608" s="87" t="s">
        <v>13</v>
      </c>
      <c r="E608" s="88" t="s">
        <v>15</v>
      </c>
      <c r="F608" s="86" t="s">
        <v>15</v>
      </c>
      <c r="G608" s="86"/>
      <c r="H608" s="86"/>
      <c r="I608" s="86"/>
      <c r="J608" s="86"/>
      <c r="K608" s="86"/>
      <c r="L608" t="str">
        <f t="shared" si="35"/>
        <v/>
      </c>
      <c r="M608" t="str">
        <f t="shared" si="36"/>
        <v/>
      </c>
      <c r="N608" t="str">
        <f t="shared" si="37"/>
        <v/>
      </c>
      <c r="O608" t="str">
        <f t="shared" si="38"/>
        <v/>
      </c>
      <c r="P608" t="str">
        <f t="shared" si="39"/>
        <v/>
      </c>
      <c r="Q608" t="str">
        <f t="shared" si="40"/>
        <v>[매칭]</v>
      </c>
    </row>
    <row r="609" ht="16.5" hidden="1" customHeight="1">
      <c r="A609" s="85">
        <v>43921.0</v>
      </c>
      <c r="B609" s="86" t="s">
        <v>393</v>
      </c>
      <c r="C609" s="85" t="s">
        <v>388</v>
      </c>
      <c r="D609" s="87" t="s">
        <v>16</v>
      </c>
      <c r="E609" s="88" t="s">
        <v>15</v>
      </c>
      <c r="F609" s="86" t="s">
        <v>15</v>
      </c>
      <c r="G609" s="86"/>
      <c r="H609" s="86"/>
      <c r="I609" s="86"/>
      <c r="J609" s="86"/>
      <c r="K609" s="86"/>
      <c r="L609" t="str">
        <f t="shared" si="35"/>
        <v/>
      </c>
      <c r="M609" t="str">
        <f t="shared" si="36"/>
        <v/>
      </c>
      <c r="N609" t="str">
        <f t="shared" si="37"/>
        <v/>
      </c>
      <c r="O609" t="str">
        <f t="shared" si="38"/>
        <v/>
      </c>
      <c r="P609" t="str">
        <f t="shared" si="39"/>
        <v/>
      </c>
      <c r="Q609" t="str">
        <f t="shared" si="40"/>
        <v>[매칭]</v>
      </c>
    </row>
    <row r="610" ht="16.5" hidden="1" customHeight="1">
      <c r="A610" s="85">
        <v>43922.0</v>
      </c>
      <c r="B610" s="86" t="s">
        <v>394</v>
      </c>
      <c r="C610" s="85" t="s">
        <v>388</v>
      </c>
      <c r="D610" s="87" t="s">
        <v>3</v>
      </c>
      <c r="E610" s="88" t="s">
        <v>5</v>
      </c>
      <c r="F610" s="86" t="s">
        <v>5</v>
      </c>
      <c r="G610" s="86"/>
      <c r="H610" s="86"/>
      <c r="I610" s="86"/>
      <c r="J610" s="86"/>
      <c r="K610" s="86"/>
      <c r="L610" t="str">
        <f t="shared" si="35"/>
        <v/>
      </c>
      <c r="M610" t="str">
        <f t="shared" si="36"/>
        <v/>
      </c>
      <c r="N610" t="str">
        <f t="shared" si="37"/>
        <v/>
      </c>
      <c r="O610" t="str">
        <f t="shared" si="38"/>
        <v/>
      </c>
      <c r="P610" t="str">
        <f t="shared" si="39"/>
        <v/>
      </c>
      <c r="Q610" t="str">
        <f t="shared" si="40"/>
        <v>민문기</v>
      </c>
    </row>
    <row r="611" ht="16.5" hidden="1" customHeight="1">
      <c r="A611" s="85">
        <v>43922.0</v>
      </c>
      <c r="B611" s="86" t="s">
        <v>394</v>
      </c>
      <c r="C611" s="85" t="s">
        <v>388</v>
      </c>
      <c r="D611" s="87" t="s">
        <v>8</v>
      </c>
      <c r="E611" s="88" t="s">
        <v>9</v>
      </c>
      <c r="F611" s="89" t="s">
        <v>10</v>
      </c>
      <c r="G611" s="89" t="s">
        <v>9</v>
      </c>
      <c r="H611" s="86"/>
      <c r="I611" s="86"/>
      <c r="J611" s="86"/>
      <c r="K611" s="86"/>
      <c r="L611" t="str">
        <f t="shared" si="35"/>
        <v/>
      </c>
      <c r="M611" t="str">
        <f t="shared" si="36"/>
        <v/>
      </c>
      <c r="N611" t="str">
        <f t="shared" si="37"/>
        <v/>
      </c>
      <c r="O611" t="str">
        <f t="shared" si="38"/>
        <v/>
      </c>
      <c r="P611" t="str">
        <f t="shared" si="39"/>
        <v>윤신일</v>
      </c>
      <c r="Q611" t="str">
        <f t="shared" si="40"/>
        <v>이화용</v>
      </c>
    </row>
    <row r="612" ht="16.5" hidden="1" customHeight="1">
      <c r="A612" s="85">
        <v>43922.0</v>
      </c>
      <c r="B612" s="86" t="s">
        <v>394</v>
      </c>
      <c r="C612" s="85" t="s">
        <v>388</v>
      </c>
      <c r="D612" s="87" t="s">
        <v>13</v>
      </c>
      <c r="E612" s="88" t="s">
        <v>15</v>
      </c>
      <c r="F612" s="89" t="s">
        <v>15</v>
      </c>
      <c r="G612" s="86"/>
      <c r="H612" s="86"/>
      <c r="I612" s="86"/>
      <c r="J612" s="86"/>
      <c r="K612" s="86"/>
      <c r="L612" t="str">
        <f t="shared" si="35"/>
        <v/>
      </c>
      <c r="M612" t="str">
        <f t="shared" si="36"/>
        <v/>
      </c>
      <c r="N612" t="str">
        <f t="shared" si="37"/>
        <v/>
      </c>
      <c r="O612" t="str">
        <f t="shared" si="38"/>
        <v/>
      </c>
      <c r="P612" t="str">
        <f t="shared" si="39"/>
        <v/>
      </c>
      <c r="Q612" t="str">
        <f t="shared" si="40"/>
        <v>[매칭]</v>
      </c>
    </row>
    <row r="613" ht="16.5" hidden="1" customHeight="1">
      <c r="A613" s="85">
        <v>43922.0</v>
      </c>
      <c r="B613" s="86" t="s">
        <v>394</v>
      </c>
      <c r="C613" s="85" t="s">
        <v>388</v>
      </c>
      <c r="D613" s="87" t="s">
        <v>16</v>
      </c>
      <c r="E613" s="88" t="s">
        <v>15</v>
      </c>
      <c r="F613" s="89" t="s">
        <v>15</v>
      </c>
      <c r="G613" s="86"/>
      <c r="H613" s="86"/>
      <c r="I613" s="86"/>
      <c r="J613" s="86"/>
      <c r="K613" s="86"/>
      <c r="L613" t="str">
        <f t="shared" si="35"/>
        <v/>
      </c>
      <c r="M613" t="str">
        <f t="shared" si="36"/>
        <v/>
      </c>
      <c r="N613" t="str">
        <f t="shared" si="37"/>
        <v/>
      </c>
      <c r="O613" t="str">
        <f t="shared" si="38"/>
        <v/>
      </c>
      <c r="P613" t="str">
        <f t="shared" si="39"/>
        <v/>
      </c>
      <c r="Q613" t="str">
        <f t="shared" si="40"/>
        <v>[매칭]</v>
      </c>
    </row>
    <row r="614" ht="16.5" hidden="1" customHeight="1">
      <c r="A614" s="85">
        <v>43923.0</v>
      </c>
      <c r="B614" s="86" t="s">
        <v>395</v>
      </c>
      <c r="C614" s="85" t="s">
        <v>388</v>
      </c>
      <c r="D614" s="87" t="s">
        <v>3</v>
      </c>
      <c r="E614" s="88" t="s">
        <v>9</v>
      </c>
      <c r="F614" s="86" t="s">
        <v>1</v>
      </c>
      <c r="G614" s="89" t="s">
        <v>65</v>
      </c>
      <c r="H614" s="89" t="s">
        <v>9</v>
      </c>
      <c r="I614" s="86"/>
      <c r="J614" s="86"/>
      <c r="K614" s="86"/>
      <c r="L614" t="str">
        <f t="shared" si="35"/>
        <v/>
      </c>
      <c r="M614" t="str">
        <f t="shared" si="36"/>
        <v/>
      </c>
      <c r="N614" t="str">
        <f t="shared" si="37"/>
        <v/>
      </c>
      <c r="O614" t="str">
        <f t="shared" si="38"/>
        <v>윤신일</v>
      </c>
      <c r="P614" t="str">
        <f t="shared" si="39"/>
        <v>김남원대</v>
      </c>
      <c r="Q614" t="str">
        <f t="shared" si="40"/>
        <v>배태훈</v>
      </c>
    </row>
    <row r="615" ht="16.5" hidden="1" customHeight="1">
      <c r="A615" s="85">
        <v>43923.0</v>
      </c>
      <c r="B615" s="86" t="s">
        <v>395</v>
      </c>
      <c r="C615" s="85" t="s">
        <v>388</v>
      </c>
      <c r="D615" s="87" t="s">
        <v>8</v>
      </c>
      <c r="E615" s="88" t="s">
        <v>11</v>
      </c>
      <c r="F615" s="89" t="s">
        <v>11</v>
      </c>
      <c r="G615" s="86"/>
      <c r="H615" s="86"/>
      <c r="I615" s="86"/>
      <c r="J615" s="86"/>
      <c r="K615" s="86"/>
      <c r="L615" t="str">
        <f t="shared" si="35"/>
        <v/>
      </c>
      <c r="M615" t="str">
        <f t="shared" si="36"/>
        <v/>
      </c>
      <c r="N615" t="str">
        <f t="shared" si="37"/>
        <v/>
      </c>
      <c r="O615" t="str">
        <f t="shared" si="38"/>
        <v/>
      </c>
      <c r="P615" t="str">
        <f t="shared" si="39"/>
        <v/>
      </c>
      <c r="Q615" t="str">
        <f t="shared" si="40"/>
        <v>김인규</v>
      </c>
    </row>
    <row r="616" ht="16.5" hidden="1" customHeight="1">
      <c r="A616" s="85">
        <v>43923.0</v>
      </c>
      <c r="B616" s="86" t="s">
        <v>395</v>
      </c>
      <c r="C616" s="85" t="s">
        <v>388</v>
      </c>
      <c r="D616" s="87" t="s">
        <v>13</v>
      </c>
      <c r="E616" s="88" t="s">
        <v>49</v>
      </c>
      <c r="F616" s="89" t="s">
        <v>49</v>
      </c>
      <c r="G616" s="89"/>
      <c r="H616" s="86"/>
      <c r="I616" s="86"/>
      <c r="J616" s="86"/>
      <c r="K616" s="86"/>
      <c r="L616" t="str">
        <f t="shared" si="35"/>
        <v/>
      </c>
      <c r="M616" t="str">
        <f t="shared" si="36"/>
        <v/>
      </c>
      <c r="N616" t="str">
        <f t="shared" si="37"/>
        <v/>
      </c>
      <c r="O616" t="str">
        <f t="shared" si="38"/>
        <v/>
      </c>
      <c r="P616" t="str">
        <f t="shared" si="39"/>
        <v/>
      </c>
      <c r="Q616" t="str">
        <f t="shared" si="40"/>
        <v>김채연</v>
      </c>
    </row>
    <row r="617" ht="16.5" hidden="1" customHeight="1">
      <c r="A617" s="85">
        <v>43923.0</v>
      </c>
      <c r="B617" s="86" t="s">
        <v>395</v>
      </c>
      <c r="C617" s="85" t="s">
        <v>388</v>
      </c>
      <c r="D617" s="87" t="s">
        <v>16</v>
      </c>
      <c r="E617" s="88" t="s">
        <v>49</v>
      </c>
      <c r="F617" s="89" t="s">
        <v>49</v>
      </c>
      <c r="G617" s="89"/>
      <c r="H617" s="89"/>
      <c r="I617" s="86"/>
      <c r="J617" s="86"/>
      <c r="K617" s="86"/>
      <c r="L617" t="str">
        <f t="shared" si="35"/>
        <v/>
      </c>
      <c r="M617" t="str">
        <f t="shared" si="36"/>
        <v/>
      </c>
      <c r="N617" t="str">
        <f t="shared" si="37"/>
        <v/>
      </c>
      <c r="O617" t="str">
        <f t="shared" si="38"/>
        <v/>
      </c>
      <c r="P617" t="str">
        <f t="shared" si="39"/>
        <v/>
      </c>
      <c r="Q617" t="str">
        <f t="shared" si="40"/>
        <v>김채연</v>
      </c>
    </row>
    <row r="618" ht="16.5" hidden="1" customHeight="1">
      <c r="A618" s="85">
        <v>43924.0</v>
      </c>
      <c r="B618" s="86" t="s">
        <v>387</v>
      </c>
      <c r="C618" s="85" t="s">
        <v>388</v>
      </c>
      <c r="D618" s="87" t="s">
        <v>3</v>
      </c>
      <c r="E618" s="88" t="s">
        <v>65</v>
      </c>
      <c r="F618" s="86" t="s">
        <v>9</v>
      </c>
      <c r="G618" s="89" t="s">
        <v>65</v>
      </c>
      <c r="H618" s="86"/>
      <c r="I618" s="86"/>
      <c r="J618" s="86"/>
      <c r="K618" s="86"/>
      <c r="L618" t="str">
        <f t="shared" si="35"/>
        <v/>
      </c>
      <c r="M618" t="str">
        <f t="shared" si="36"/>
        <v/>
      </c>
      <c r="N618" t="str">
        <f t="shared" si="37"/>
        <v/>
      </c>
      <c r="O618" t="str">
        <f t="shared" si="38"/>
        <v/>
      </c>
      <c r="P618" t="str">
        <f t="shared" si="39"/>
        <v>김남원대</v>
      </c>
      <c r="Q618" t="str">
        <f t="shared" si="40"/>
        <v>윤신일</v>
      </c>
    </row>
    <row r="619" ht="16.5" hidden="1" customHeight="1">
      <c r="A619" s="85">
        <v>43924.0</v>
      </c>
      <c r="B619" s="86" t="s">
        <v>387</v>
      </c>
      <c r="C619" s="85" t="s">
        <v>388</v>
      </c>
      <c r="D619" s="87" t="s">
        <v>8</v>
      </c>
      <c r="E619" s="88" t="s">
        <v>49</v>
      </c>
      <c r="F619" s="89" t="s">
        <v>49</v>
      </c>
      <c r="G619" s="86"/>
      <c r="H619" s="86"/>
      <c r="I619" s="86"/>
      <c r="J619" s="86"/>
      <c r="K619" s="86"/>
      <c r="L619" t="str">
        <f t="shared" si="35"/>
        <v/>
      </c>
      <c r="M619" t="str">
        <f t="shared" si="36"/>
        <v/>
      </c>
      <c r="N619" t="str">
        <f t="shared" si="37"/>
        <v/>
      </c>
      <c r="O619" t="str">
        <f t="shared" si="38"/>
        <v/>
      </c>
      <c r="P619" t="str">
        <f t="shared" si="39"/>
        <v/>
      </c>
      <c r="Q619" t="str">
        <f t="shared" si="40"/>
        <v>김채연</v>
      </c>
    </row>
    <row r="620" ht="16.5" hidden="1" customHeight="1">
      <c r="A620" s="85">
        <v>43924.0</v>
      </c>
      <c r="B620" s="86" t="s">
        <v>387</v>
      </c>
      <c r="C620" s="85" t="s">
        <v>388</v>
      </c>
      <c r="D620" s="87" t="s">
        <v>13</v>
      </c>
      <c r="E620" s="88" t="s">
        <v>15</v>
      </c>
      <c r="F620" s="89" t="s">
        <v>15</v>
      </c>
      <c r="G620" s="86"/>
      <c r="H620" s="86"/>
      <c r="I620" s="86"/>
      <c r="J620" s="86"/>
      <c r="K620" s="86"/>
      <c r="L620" t="str">
        <f t="shared" si="35"/>
        <v/>
      </c>
      <c r="M620" t="str">
        <f t="shared" si="36"/>
        <v/>
      </c>
      <c r="N620" t="str">
        <f t="shared" si="37"/>
        <v/>
      </c>
      <c r="O620" t="str">
        <f t="shared" si="38"/>
        <v/>
      </c>
      <c r="P620" t="str">
        <f t="shared" si="39"/>
        <v/>
      </c>
      <c r="Q620" t="str">
        <f t="shared" si="40"/>
        <v>[매칭]</v>
      </c>
    </row>
    <row r="621" ht="16.5" hidden="1" customHeight="1">
      <c r="A621" s="85">
        <v>43924.0</v>
      </c>
      <c r="B621" s="86" t="s">
        <v>387</v>
      </c>
      <c r="C621" s="85" t="s">
        <v>388</v>
      </c>
      <c r="D621" s="87" t="s">
        <v>16</v>
      </c>
      <c r="E621" s="88" t="s">
        <v>15</v>
      </c>
      <c r="F621" s="89" t="s">
        <v>15</v>
      </c>
      <c r="G621" s="86"/>
      <c r="H621" s="86"/>
      <c r="I621" s="86"/>
      <c r="J621" s="86"/>
      <c r="K621" s="86"/>
      <c r="L621" t="str">
        <f t="shared" si="35"/>
        <v/>
      </c>
      <c r="M621" t="str">
        <f t="shared" si="36"/>
        <v/>
      </c>
      <c r="N621" t="str">
        <f t="shared" si="37"/>
        <v/>
      </c>
      <c r="O621" t="str">
        <f t="shared" si="38"/>
        <v/>
      </c>
      <c r="P621" t="str">
        <f t="shared" si="39"/>
        <v/>
      </c>
      <c r="Q621" t="str">
        <f t="shared" si="40"/>
        <v>[매칭]</v>
      </c>
    </row>
    <row r="622" ht="16.5" hidden="1" customHeight="1">
      <c r="A622" s="85">
        <f>A618+1</f>
        <v>43925</v>
      </c>
      <c r="B622" s="86" t="str">
        <f t="shared" ref="B622:B629" si="41">CHOOSE(WEEKDAY(A622),"일","월","화","수","목","금","토")</f>
        <v>토</v>
      </c>
      <c r="C622" s="85" t="str">
        <f>IF(VLOOKUP(A622,'최초-일자'!A:D,4,FALSE)="Y","Y","N")</f>
        <v>N</v>
      </c>
      <c r="D622" s="87" t="s">
        <v>3</v>
      </c>
      <c r="E622" s="88" t="str">
        <f t="shared" ref="E622:E629" si="42">INDEX(L622:Q622,MATCH(TRUE,INDEX((L622:Q622&lt;&gt;0),0),0))</f>
        <v>#N/A</v>
      </c>
      <c r="F622" s="86" t="str">
        <f>VLOOKUP(A622,'최초-일자'!A:L,6,FALSE)</f>
        <v/>
      </c>
      <c r="G622" s="86"/>
      <c r="H622" s="86"/>
      <c r="I622" s="86"/>
      <c r="J622" s="86"/>
      <c r="K622" s="86"/>
    </row>
    <row r="623" ht="16.5" hidden="1" customHeight="1">
      <c r="A623" s="85">
        <f>A622</f>
        <v>43925</v>
      </c>
      <c r="B623" s="86" t="str">
        <f t="shared" si="41"/>
        <v>토</v>
      </c>
      <c r="C623" s="85" t="str">
        <f>IF(VLOOKUP(A623,'최초-일자'!A:D,4,FALSE)="Y","Y","N")</f>
        <v>N</v>
      </c>
      <c r="D623" s="87" t="s">
        <v>8</v>
      </c>
      <c r="E623" s="88" t="str">
        <f t="shared" si="42"/>
        <v>#N/A</v>
      </c>
      <c r="F623" s="86" t="str">
        <f>VLOOKUP(A623,'최초-일자'!A:L,8,FALSE)</f>
        <v/>
      </c>
      <c r="G623" s="104"/>
      <c r="H623" s="86"/>
      <c r="I623" s="86"/>
      <c r="J623" s="86"/>
      <c r="K623" s="86"/>
    </row>
    <row r="624" ht="16.5" hidden="1" customHeight="1">
      <c r="A624" s="85">
        <f>A622</f>
        <v>43925</v>
      </c>
      <c r="B624" s="86" t="str">
        <f t="shared" si="41"/>
        <v>토</v>
      </c>
      <c r="C624" s="85" t="str">
        <f>IF(VLOOKUP(A624,'최초-일자'!A:D,4,FALSE)="Y","Y","N")</f>
        <v>N</v>
      </c>
      <c r="D624" s="87" t="s">
        <v>13</v>
      </c>
      <c r="E624" s="88" t="str">
        <f t="shared" si="42"/>
        <v>#N/A</v>
      </c>
      <c r="F624" s="86" t="str">
        <f>VLOOKUP(A624,'최초-일자'!A:L,11,FALSE)</f>
        <v/>
      </c>
      <c r="G624" s="86"/>
      <c r="H624" s="86"/>
      <c r="I624" s="86"/>
      <c r="J624" s="86"/>
      <c r="K624" s="86"/>
    </row>
    <row r="625" ht="16.5" hidden="1" customHeight="1">
      <c r="A625" s="85">
        <f>A622</f>
        <v>43925</v>
      </c>
      <c r="B625" s="86" t="str">
        <f t="shared" si="41"/>
        <v>토</v>
      </c>
      <c r="C625" s="85" t="str">
        <f>IF(VLOOKUP(A625,'최초-일자'!A:D,4,FALSE)="Y","Y","N")</f>
        <v>N</v>
      </c>
      <c r="D625" s="87" t="s">
        <v>16</v>
      </c>
      <c r="E625" s="88" t="str">
        <f t="shared" si="42"/>
        <v>#N/A</v>
      </c>
      <c r="F625" s="86" t="str">
        <f>VLOOKUP(A625,'최초-일자'!A:L,12,FALSE)</f>
        <v/>
      </c>
      <c r="G625" s="86"/>
      <c r="H625" s="86"/>
      <c r="I625" s="86"/>
      <c r="J625" s="86"/>
      <c r="K625" s="86"/>
    </row>
    <row r="626" ht="16.5" hidden="1" customHeight="1">
      <c r="A626" s="85">
        <f>A622+1</f>
        <v>43926</v>
      </c>
      <c r="B626" s="86" t="str">
        <f t="shared" si="41"/>
        <v>일</v>
      </c>
      <c r="C626" s="85" t="str">
        <f>IF(VLOOKUP(A626,'최초-일자'!A:D,4,FALSE)="Y","Y","N")</f>
        <v>N</v>
      </c>
      <c r="D626" s="87" t="s">
        <v>3</v>
      </c>
      <c r="E626" s="88" t="str">
        <f t="shared" si="42"/>
        <v>#N/A</v>
      </c>
      <c r="F626" s="86" t="str">
        <f>VLOOKUP(A626,'최초-일자'!A:L,6,FALSE)</f>
        <v/>
      </c>
      <c r="G626" s="104"/>
      <c r="H626" s="86"/>
      <c r="I626" s="86"/>
      <c r="J626" s="86"/>
      <c r="K626" s="86"/>
    </row>
    <row r="627" ht="16.5" hidden="1" customHeight="1">
      <c r="A627" s="85">
        <f>A626</f>
        <v>43926</v>
      </c>
      <c r="B627" s="86" t="str">
        <f t="shared" si="41"/>
        <v>일</v>
      </c>
      <c r="C627" s="85" t="str">
        <f>IF(VLOOKUP(A627,'최초-일자'!A:D,4,FALSE)="Y","Y","N")</f>
        <v>N</v>
      </c>
      <c r="D627" s="87" t="s">
        <v>8</v>
      </c>
      <c r="E627" s="88" t="str">
        <f t="shared" si="42"/>
        <v>#N/A</v>
      </c>
      <c r="F627" s="86" t="str">
        <f>VLOOKUP(A627,'최초-일자'!A:L,8,FALSE)</f>
        <v/>
      </c>
      <c r="G627" s="86"/>
      <c r="H627" s="86"/>
      <c r="I627" s="86"/>
      <c r="J627" s="86"/>
      <c r="K627" s="86"/>
    </row>
    <row r="628" ht="16.5" hidden="1" customHeight="1">
      <c r="A628" s="85">
        <f>A626</f>
        <v>43926</v>
      </c>
      <c r="B628" s="86" t="str">
        <f t="shared" si="41"/>
        <v>일</v>
      </c>
      <c r="C628" s="85" t="str">
        <f>IF(VLOOKUP(A628,'최초-일자'!A:D,4,FALSE)="Y","Y","N")</f>
        <v>N</v>
      </c>
      <c r="D628" s="87" t="s">
        <v>13</v>
      </c>
      <c r="E628" s="88" t="str">
        <f t="shared" si="42"/>
        <v>#N/A</v>
      </c>
      <c r="F628" s="86" t="str">
        <f>VLOOKUP(A628,'최초-일자'!A:L,11,FALSE)</f>
        <v/>
      </c>
      <c r="G628" s="104"/>
      <c r="H628" s="86"/>
      <c r="I628" s="86"/>
      <c r="J628" s="86"/>
      <c r="K628" s="86"/>
    </row>
    <row r="629" ht="16.5" hidden="1" customHeight="1">
      <c r="A629" s="85">
        <f>A626</f>
        <v>43926</v>
      </c>
      <c r="B629" s="86" t="str">
        <f t="shared" si="41"/>
        <v>일</v>
      </c>
      <c r="C629" s="85" t="str">
        <f>IF(VLOOKUP(A629,'최초-일자'!A:D,4,FALSE)="Y","Y","N")</f>
        <v>N</v>
      </c>
      <c r="D629" s="87" t="s">
        <v>16</v>
      </c>
      <c r="E629" s="88" t="str">
        <f t="shared" si="42"/>
        <v>#N/A</v>
      </c>
      <c r="F629" s="86" t="str">
        <f>VLOOKUP(A629,'최초-일자'!A:L,12,FALSE)</f>
        <v/>
      </c>
      <c r="G629" s="104"/>
      <c r="H629" s="86"/>
      <c r="I629" s="86"/>
      <c r="J629" s="86"/>
      <c r="K629" s="86"/>
    </row>
    <row r="630" ht="16.5" hidden="1" customHeight="1">
      <c r="A630" s="85">
        <v>43927.0</v>
      </c>
      <c r="B630" s="86" t="s">
        <v>392</v>
      </c>
      <c r="C630" s="85" t="s">
        <v>388</v>
      </c>
      <c r="D630" s="87" t="s">
        <v>3</v>
      </c>
      <c r="E630" s="88" t="s">
        <v>6</v>
      </c>
      <c r="F630" s="86" t="s">
        <v>6</v>
      </c>
      <c r="G630" s="89"/>
      <c r="H630" s="86"/>
      <c r="I630" s="86"/>
      <c r="J630" s="86"/>
      <c r="K630" s="86"/>
      <c r="L630" t="str">
        <f t="shared" ref="L630:L649" si="43">K630</f>
        <v/>
      </c>
      <c r="M630" t="str">
        <f t="shared" ref="M630:M649" si="44">J630</f>
        <v/>
      </c>
      <c r="N630" t="str">
        <f t="shared" ref="N630:N649" si="45">I630</f>
        <v/>
      </c>
      <c r="O630" t="str">
        <f t="shared" ref="O630:O649" si="46">H630</f>
        <v/>
      </c>
      <c r="P630" t="str">
        <f t="shared" ref="P630:P649" si="47">G630</f>
        <v/>
      </c>
      <c r="Q630" t="str">
        <f t="shared" ref="Q630:Q649" si="48">F630</f>
        <v>신명진</v>
      </c>
    </row>
    <row r="631" ht="16.5" hidden="1" customHeight="1">
      <c r="A631" s="85">
        <v>43927.0</v>
      </c>
      <c r="B631" s="86" t="s">
        <v>392</v>
      </c>
      <c r="C631" s="85" t="s">
        <v>388</v>
      </c>
      <c r="D631" s="87" t="s">
        <v>8</v>
      </c>
      <c r="E631" s="88" t="s">
        <v>1</v>
      </c>
      <c r="F631" s="89" t="s">
        <v>5</v>
      </c>
      <c r="G631" s="89" t="s">
        <v>1</v>
      </c>
      <c r="H631" s="86"/>
      <c r="I631" s="86"/>
      <c r="J631" s="86"/>
      <c r="K631" s="86"/>
      <c r="L631" t="str">
        <f t="shared" si="43"/>
        <v/>
      </c>
      <c r="M631" t="str">
        <f t="shared" si="44"/>
        <v/>
      </c>
      <c r="N631" t="str">
        <f t="shared" si="45"/>
        <v/>
      </c>
      <c r="O631" t="str">
        <f t="shared" si="46"/>
        <v/>
      </c>
      <c r="P631" t="str">
        <f t="shared" si="47"/>
        <v>배태훈</v>
      </c>
      <c r="Q631" t="str">
        <f t="shared" si="48"/>
        <v>민문기</v>
      </c>
    </row>
    <row r="632" ht="16.5" hidden="1" customHeight="1">
      <c r="A632" s="85">
        <v>43927.0</v>
      </c>
      <c r="B632" s="86" t="s">
        <v>392</v>
      </c>
      <c r="C632" s="85" t="s">
        <v>388</v>
      </c>
      <c r="D632" s="87" t="s">
        <v>13</v>
      </c>
      <c r="E632" s="88" t="s">
        <v>5</v>
      </c>
      <c r="F632" s="86" t="s">
        <v>5</v>
      </c>
      <c r="G632" s="86"/>
      <c r="H632" s="86"/>
      <c r="I632" s="86"/>
      <c r="J632" s="86"/>
      <c r="K632" s="86"/>
      <c r="L632" t="str">
        <f t="shared" si="43"/>
        <v/>
      </c>
      <c r="M632" t="str">
        <f t="shared" si="44"/>
        <v/>
      </c>
      <c r="N632" t="str">
        <f t="shared" si="45"/>
        <v/>
      </c>
      <c r="O632" t="str">
        <f t="shared" si="46"/>
        <v/>
      </c>
      <c r="P632" t="str">
        <f t="shared" si="47"/>
        <v/>
      </c>
      <c r="Q632" t="str">
        <f t="shared" si="48"/>
        <v>민문기</v>
      </c>
    </row>
    <row r="633" ht="16.5" hidden="1" customHeight="1">
      <c r="A633" s="85">
        <v>43927.0</v>
      </c>
      <c r="B633" s="86" t="s">
        <v>392</v>
      </c>
      <c r="C633" s="85" t="s">
        <v>388</v>
      </c>
      <c r="D633" s="87" t="s">
        <v>16</v>
      </c>
      <c r="E633" s="88" t="s">
        <v>5</v>
      </c>
      <c r="F633" s="89" t="s">
        <v>5</v>
      </c>
      <c r="G633" s="86"/>
      <c r="H633" s="86"/>
      <c r="I633" s="86"/>
      <c r="J633" s="86"/>
      <c r="K633" s="86"/>
      <c r="L633" t="str">
        <f t="shared" si="43"/>
        <v/>
      </c>
      <c r="M633" t="str">
        <f t="shared" si="44"/>
        <v/>
      </c>
      <c r="N633" t="str">
        <f t="shared" si="45"/>
        <v/>
      </c>
      <c r="O633" t="str">
        <f t="shared" si="46"/>
        <v/>
      </c>
      <c r="P633" t="str">
        <f t="shared" si="47"/>
        <v/>
      </c>
      <c r="Q633" t="str">
        <f t="shared" si="48"/>
        <v>민문기</v>
      </c>
    </row>
    <row r="634" ht="16.5" hidden="1" customHeight="1">
      <c r="A634" s="85">
        <v>43928.0</v>
      </c>
      <c r="B634" s="86" t="s">
        <v>393</v>
      </c>
      <c r="C634" s="85" t="s">
        <v>388</v>
      </c>
      <c r="D634" s="87" t="s">
        <v>3</v>
      </c>
      <c r="E634" s="88" t="s">
        <v>10</v>
      </c>
      <c r="F634" s="86" t="s">
        <v>10</v>
      </c>
      <c r="G634" s="89"/>
      <c r="H634" s="86"/>
      <c r="I634" s="86"/>
      <c r="J634" s="86"/>
      <c r="K634" s="86"/>
      <c r="L634" t="str">
        <f t="shared" si="43"/>
        <v/>
      </c>
      <c r="M634" t="str">
        <f t="shared" si="44"/>
        <v/>
      </c>
      <c r="N634" t="str">
        <f t="shared" si="45"/>
        <v/>
      </c>
      <c r="O634" t="str">
        <f t="shared" si="46"/>
        <v/>
      </c>
      <c r="P634" t="str">
        <f t="shared" si="47"/>
        <v/>
      </c>
      <c r="Q634" t="str">
        <f t="shared" si="48"/>
        <v>이화용</v>
      </c>
    </row>
    <row r="635" ht="16.5" hidden="1" customHeight="1">
      <c r="A635" s="85">
        <v>43928.0</v>
      </c>
      <c r="B635" s="86" t="s">
        <v>393</v>
      </c>
      <c r="C635" s="85" t="s">
        <v>388</v>
      </c>
      <c r="D635" s="87" t="s">
        <v>8</v>
      </c>
      <c r="E635" s="88" t="s">
        <v>5</v>
      </c>
      <c r="F635" s="89" t="s">
        <v>1</v>
      </c>
      <c r="G635" s="89" t="s">
        <v>5</v>
      </c>
      <c r="H635" s="86"/>
      <c r="I635" s="86"/>
      <c r="J635" s="86"/>
      <c r="K635" s="86"/>
      <c r="L635" t="str">
        <f t="shared" si="43"/>
        <v/>
      </c>
      <c r="M635" t="str">
        <f t="shared" si="44"/>
        <v/>
      </c>
      <c r="N635" t="str">
        <f t="shared" si="45"/>
        <v/>
      </c>
      <c r="O635" t="str">
        <f t="shared" si="46"/>
        <v/>
      </c>
      <c r="P635" t="str">
        <f t="shared" si="47"/>
        <v>민문기</v>
      </c>
      <c r="Q635" t="str">
        <f t="shared" si="48"/>
        <v>배태훈</v>
      </c>
    </row>
    <row r="636" ht="16.5" hidden="1" customHeight="1">
      <c r="A636" s="85">
        <v>43928.0</v>
      </c>
      <c r="B636" s="86" t="s">
        <v>393</v>
      </c>
      <c r="C636" s="85" t="s">
        <v>388</v>
      </c>
      <c r="D636" s="87" t="s">
        <v>13</v>
      </c>
      <c r="E636" s="88" t="s">
        <v>15</v>
      </c>
      <c r="F636" s="89" t="s">
        <v>15</v>
      </c>
      <c r="G636" s="86"/>
      <c r="H636" s="86"/>
      <c r="I636" s="86"/>
      <c r="J636" s="86"/>
      <c r="K636" s="86"/>
      <c r="L636" t="str">
        <f t="shared" si="43"/>
        <v/>
      </c>
      <c r="M636" t="str">
        <f t="shared" si="44"/>
        <v/>
      </c>
      <c r="N636" t="str">
        <f t="shared" si="45"/>
        <v/>
      </c>
      <c r="O636" t="str">
        <f t="shared" si="46"/>
        <v/>
      </c>
      <c r="P636" t="str">
        <f t="shared" si="47"/>
        <v/>
      </c>
      <c r="Q636" t="str">
        <f t="shared" si="48"/>
        <v>[매칭]</v>
      </c>
    </row>
    <row r="637" ht="16.5" hidden="1" customHeight="1">
      <c r="A637" s="85">
        <v>43928.0</v>
      </c>
      <c r="B637" s="86" t="s">
        <v>393</v>
      </c>
      <c r="C637" s="85" t="s">
        <v>388</v>
      </c>
      <c r="D637" s="87" t="s">
        <v>16</v>
      </c>
      <c r="E637" s="88" t="s">
        <v>15</v>
      </c>
      <c r="F637" s="89" t="s">
        <v>15</v>
      </c>
      <c r="G637" s="86"/>
      <c r="H637" s="86"/>
      <c r="I637" s="86"/>
      <c r="J637" s="86"/>
      <c r="K637" s="86"/>
      <c r="L637" t="str">
        <f t="shared" si="43"/>
        <v/>
      </c>
      <c r="M637" t="str">
        <f t="shared" si="44"/>
        <v/>
      </c>
      <c r="N637" t="str">
        <f t="shared" si="45"/>
        <v/>
      </c>
      <c r="O637" t="str">
        <f t="shared" si="46"/>
        <v/>
      </c>
      <c r="P637" t="str">
        <f t="shared" si="47"/>
        <v/>
      </c>
      <c r="Q637" t="str">
        <f t="shared" si="48"/>
        <v>[매칭]</v>
      </c>
    </row>
    <row r="638" ht="16.5" hidden="1" customHeight="1">
      <c r="A638" s="85">
        <v>43929.0</v>
      </c>
      <c r="B638" s="86" t="s">
        <v>394</v>
      </c>
      <c r="C638" s="85" t="s">
        <v>388</v>
      </c>
      <c r="D638" s="87" t="s">
        <v>3</v>
      </c>
      <c r="E638" s="88" t="s">
        <v>65</v>
      </c>
      <c r="F638" s="89" t="s">
        <v>49</v>
      </c>
      <c r="G638" s="89" t="s">
        <v>65</v>
      </c>
      <c r="H638" s="86"/>
      <c r="I638" s="86"/>
      <c r="J638" s="86"/>
      <c r="K638" s="86"/>
      <c r="L638" t="str">
        <f t="shared" si="43"/>
        <v/>
      </c>
      <c r="M638" t="str">
        <f t="shared" si="44"/>
        <v/>
      </c>
      <c r="N638" t="str">
        <f t="shared" si="45"/>
        <v/>
      </c>
      <c r="O638" t="str">
        <f t="shared" si="46"/>
        <v/>
      </c>
      <c r="P638" t="str">
        <f t="shared" si="47"/>
        <v>김남원대</v>
      </c>
      <c r="Q638" t="str">
        <f t="shared" si="48"/>
        <v>김채연</v>
      </c>
    </row>
    <row r="639" ht="16.5" hidden="1" customHeight="1">
      <c r="A639" s="85">
        <v>43929.0</v>
      </c>
      <c r="B639" s="86" t="s">
        <v>394</v>
      </c>
      <c r="C639" s="85" t="s">
        <v>388</v>
      </c>
      <c r="D639" s="87" t="s">
        <v>8</v>
      </c>
      <c r="E639" s="88" t="s">
        <v>10</v>
      </c>
      <c r="F639" s="89" t="s">
        <v>9</v>
      </c>
      <c r="G639" s="89" t="s">
        <v>10</v>
      </c>
      <c r="H639" s="86"/>
      <c r="I639" s="86"/>
      <c r="J639" s="86"/>
      <c r="K639" s="86"/>
      <c r="L639" t="str">
        <f t="shared" si="43"/>
        <v/>
      </c>
      <c r="M639" t="str">
        <f t="shared" si="44"/>
        <v/>
      </c>
      <c r="N639" t="str">
        <f t="shared" si="45"/>
        <v/>
      </c>
      <c r="O639" t="str">
        <f t="shared" si="46"/>
        <v/>
      </c>
      <c r="P639" t="str">
        <f t="shared" si="47"/>
        <v>이화용</v>
      </c>
      <c r="Q639" t="str">
        <f t="shared" si="48"/>
        <v>윤신일</v>
      </c>
    </row>
    <row r="640" ht="16.5" hidden="1" customHeight="1">
      <c r="A640" s="85">
        <v>43929.0</v>
      </c>
      <c r="B640" s="86" t="s">
        <v>394</v>
      </c>
      <c r="C640" s="85" t="s">
        <v>388</v>
      </c>
      <c r="D640" s="87" t="s">
        <v>13</v>
      </c>
      <c r="E640" s="88" t="s">
        <v>1</v>
      </c>
      <c r="F640" s="89" t="s">
        <v>1</v>
      </c>
      <c r="G640" s="86"/>
      <c r="H640" s="86"/>
      <c r="I640" s="86"/>
      <c r="J640" s="86"/>
      <c r="K640" s="86"/>
      <c r="L640" t="str">
        <f t="shared" si="43"/>
        <v/>
      </c>
      <c r="M640" t="str">
        <f t="shared" si="44"/>
        <v/>
      </c>
      <c r="N640" t="str">
        <f t="shared" si="45"/>
        <v/>
      </c>
      <c r="O640" t="str">
        <f t="shared" si="46"/>
        <v/>
      </c>
      <c r="P640" t="str">
        <f t="shared" si="47"/>
        <v/>
      </c>
      <c r="Q640" t="str">
        <f t="shared" si="48"/>
        <v>배태훈</v>
      </c>
    </row>
    <row r="641" ht="16.5" hidden="1" customHeight="1">
      <c r="A641" s="85">
        <v>43929.0</v>
      </c>
      <c r="B641" s="86" t="s">
        <v>394</v>
      </c>
      <c r="C641" s="85" t="s">
        <v>388</v>
      </c>
      <c r="D641" s="87" t="s">
        <v>16</v>
      </c>
      <c r="E641" s="88" t="s">
        <v>1</v>
      </c>
      <c r="F641" s="89" t="s">
        <v>1</v>
      </c>
      <c r="G641" s="86"/>
      <c r="H641" s="86"/>
      <c r="I641" s="86"/>
      <c r="J641" s="86"/>
      <c r="K641" s="86"/>
      <c r="L641" t="str">
        <f t="shared" si="43"/>
        <v/>
      </c>
      <c r="M641" t="str">
        <f t="shared" si="44"/>
        <v/>
      </c>
      <c r="N641" t="str">
        <f t="shared" si="45"/>
        <v/>
      </c>
      <c r="O641" t="str">
        <f t="shared" si="46"/>
        <v/>
      </c>
      <c r="P641" t="str">
        <f t="shared" si="47"/>
        <v/>
      </c>
      <c r="Q641" t="str">
        <f t="shared" si="48"/>
        <v>배태훈</v>
      </c>
    </row>
    <row r="642" ht="16.5" hidden="1" customHeight="1">
      <c r="A642" s="85">
        <v>43930.0</v>
      </c>
      <c r="B642" s="86" t="s">
        <v>395</v>
      </c>
      <c r="C642" s="85" t="s">
        <v>388</v>
      </c>
      <c r="D642" s="87" t="s">
        <v>3</v>
      </c>
      <c r="E642" s="88" t="s">
        <v>11</v>
      </c>
      <c r="F642" s="86" t="s">
        <v>11</v>
      </c>
      <c r="G642" s="86"/>
      <c r="H642" s="86"/>
      <c r="I642" s="86"/>
      <c r="J642" s="86"/>
      <c r="K642" s="86"/>
      <c r="L642" t="str">
        <f t="shared" si="43"/>
        <v/>
      </c>
      <c r="M642" t="str">
        <f t="shared" si="44"/>
        <v/>
      </c>
      <c r="N642" t="str">
        <f t="shared" si="45"/>
        <v/>
      </c>
      <c r="O642" t="str">
        <f t="shared" si="46"/>
        <v/>
      </c>
      <c r="P642" t="str">
        <f t="shared" si="47"/>
        <v/>
      </c>
      <c r="Q642" t="str">
        <f t="shared" si="48"/>
        <v>김인규</v>
      </c>
    </row>
    <row r="643" ht="16.5" hidden="1" customHeight="1">
      <c r="A643" s="85">
        <v>43930.0</v>
      </c>
      <c r="B643" s="86" t="s">
        <v>395</v>
      </c>
      <c r="C643" s="85" t="s">
        <v>388</v>
      </c>
      <c r="D643" s="87" t="s">
        <v>8</v>
      </c>
      <c r="E643" s="88" t="s">
        <v>6</v>
      </c>
      <c r="F643" s="86" t="s">
        <v>6</v>
      </c>
      <c r="G643" s="86"/>
      <c r="H643" s="86"/>
      <c r="I643" s="86"/>
      <c r="J643" s="86"/>
      <c r="K643" s="86"/>
      <c r="L643" t="str">
        <f t="shared" si="43"/>
        <v/>
      </c>
      <c r="M643" t="str">
        <f t="shared" si="44"/>
        <v/>
      </c>
      <c r="N643" t="str">
        <f t="shared" si="45"/>
        <v/>
      </c>
      <c r="O643" t="str">
        <f t="shared" si="46"/>
        <v/>
      </c>
      <c r="P643" t="str">
        <f t="shared" si="47"/>
        <v/>
      </c>
      <c r="Q643" t="str">
        <f t="shared" si="48"/>
        <v>신명진</v>
      </c>
    </row>
    <row r="644" ht="16.5" hidden="1" customHeight="1">
      <c r="A644" s="85">
        <v>43930.0</v>
      </c>
      <c r="B644" s="86" t="s">
        <v>395</v>
      </c>
      <c r="C644" s="85" t="s">
        <v>388</v>
      </c>
      <c r="D644" s="87" t="s">
        <v>13</v>
      </c>
      <c r="E644" s="88" t="s">
        <v>15</v>
      </c>
      <c r="F644" s="89" t="s">
        <v>15</v>
      </c>
      <c r="G644" s="89"/>
      <c r="H644" s="86"/>
      <c r="I644" s="86"/>
      <c r="J644" s="86"/>
      <c r="K644" s="86"/>
      <c r="L644" t="str">
        <f t="shared" si="43"/>
        <v/>
      </c>
      <c r="M644" t="str">
        <f t="shared" si="44"/>
        <v/>
      </c>
      <c r="N644" t="str">
        <f t="shared" si="45"/>
        <v/>
      </c>
      <c r="O644" t="str">
        <f t="shared" si="46"/>
        <v/>
      </c>
      <c r="P644" t="str">
        <f t="shared" si="47"/>
        <v/>
      </c>
      <c r="Q644" t="str">
        <f t="shared" si="48"/>
        <v>[매칭]</v>
      </c>
    </row>
    <row r="645" ht="16.5" hidden="1" customHeight="1">
      <c r="A645" s="85">
        <v>43930.0</v>
      </c>
      <c r="B645" s="86" t="s">
        <v>395</v>
      </c>
      <c r="C645" s="85" t="s">
        <v>388</v>
      </c>
      <c r="D645" s="87" t="s">
        <v>16</v>
      </c>
      <c r="E645" s="88" t="s">
        <v>15</v>
      </c>
      <c r="F645" s="89" t="s">
        <v>15</v>
      </c>
      <c r="G645" s="89"/>
      <c r="H645" s="89"/>
      <c r="I645" s="86"/>
      <c r="J645" s="86"/>
      <c r="K645" s="86"/>
      <c r="L645" t="str">
        <f t="shared" si="43"/>
        <v/>
      </c>
      <c r="M645" t="str">
        <f t="shared" si="44"/>
        <v/>
      </c>
      <c r="N645" t="str">
        <f t="shared" si="45"/>
        <v/>
      </c>
      <c r="O645" t="str">
        <f t="shared" si="46"/>
        <v/>
      </c>
      <c r="P645" t="str">
        <f t="shared" si="47"/>
        <v/>
      </c>
      <c r="Q645" t="str">
        <f t="shared" si="48"/>
        <v>[매칭]</v>
      </c>
    </row>
    <row r="646" ht="16.5" hidden="1" customHeight="1">
      <c r="A646" s="85">
        <v>43931.0</v>
      </c>
      <c r="B646" s="86" t="s">
        <v>387</v>
      </c>
      <c r="C646" s="85" t="s">
        <v>388</v>
      </c>
      <c r="D646" s="87" t="s">
        <v>3</v>
      </c>
      <c r="E646" s="88" t="s">
        <v>5</v>
      </c>
      <c r="F646" s="86" t="s">
        <v>5</v>
      </c>
      <c r="G646" s="89"/>
      <c r="H646" s="86"/>
      <c r="I646" s="86"/>
      <c r="J646" s="86"/>
      <c r="K646" s="86"/>
      <c r="L646" t="str">
        <f t="shared" si="43"/>
        <v/>
      </c>
      <c r="M646" t="str">
        <f t="shared" si="44"/>
        <v/>
      </c>
      <c r="N646" t="str">
        <f t="shared" si="45"/>
        <v/>
      </c>
      <c r="O646" t="str">
        <f t="shared" si="46"/>
        <v/>
      </c>
      <c r="P646" t="str">
        <f t="shared" si="47"/>
        <v/>
      </c>
      <c r="Q646" t="str">
        <f t="shared" si="48"/>
        <v>민문기</v>
      </c>
    </row>
    <row r="647" ht="16.5" hidden="1" customHeight="1">
      <c r="A647" s="85">
        <v>43931.0</v>
      </c>
      <c r="B647" s="86" t="s">
        <v>387</v>
      </c>
      <c r="C647" s="85" t="s">
        <v>388</v>
      </c>
      <c r="D647" s="87" t="s">
        <v>8</v>
      </c>
      <c r="E647" s="88" t="s">
        <v>10</v>
      </c>
      <c r="F647" s="86" t="s">
        <v>10</v>
      </c>
      <c r="G647" s="86"/>
      <c r="H647" s="86"/>
      <c r="I647" s="86"/>
      <c r="J647" s="86"/>
      <c r="K647" s="86"/>
      <c r="L647" t="str">
        <f t="shared" si="43"/>
        <v/>
      </c>
      <c r="M647" t="str">
        <f t="shared" si="44"/>
        <v/>
      </c>
      <c r="N647" t="str">
        <f t="shared" si="45"/>
        <v/>
      </c>
      <c r="O647" t="str">
        <f t="shared" si="46"/>
        <v/>
      </c>
      <c r="P647" t="str">
        <f t="shared" si="47"/>
        <v/>
      </c>
      <c r="Q647" t="str">
        <f t="shared" si="48"/>
        <v>이화용</v>
      </c>
    </row>
    <row r="648" ht="16.5" hidden="1" customHeight="1">
      <c r="A648" s="85">
        <v>43931.0</v>
      </c>
      <c r="B648" s="86" t="s">
        <v>387</v>
      </c>
      <c r="C648" s="85" t="s">
        <v>388</v>
      </c>
      <c r="D648" s="87" t="s">
        <v>13</v>
      </c>
      <c r="E648" s="88" t="s">
        <v>9</v>
      </c>
      <c r="F648" s="89" t="s">
        <v>9</v>
      </c>
      <c r="G648" s="86"/>
      <c r="H648" s="86"/>
      <c r="I648" s="86"/>
      <c r="J648" s="86"/>
      <c r="K648" s="86"/>
      <c r="L648" t="str">
        <f t="shared" si="43"/>
        <v/>
      </c>
      <c r="M648" t="str">
        <f t="shared" si="44"/>
        <v/>
      </c>
      <c r="N648" t="str">
        <f t="shared" si="45"/>
        <v/>
      </c>
      <c r="O648" t="str">
        <f t="shared" si="46"/>
        <v/>
      </c>
      <c r="P648" t="str">
        <f t="shared" si="47"/>
        <v/>
      </c>
      <c r="Q648" t="str">
        <f t="shared" si="48"/>
        <v>윤신일</v>
      </c>
    </row>
    <row r="649" ht="16.5" hidden="1" customHeight="1">
      <c r="A649" s="85">
        <v>43931.0</v>
      </c>
      <c r="B649" s="86" t="s">
        <v>387</v>
      </c>
      <c r="C649" s="85" t="s">
        <v>388</v>
      </c>
      <c r="D649" s="87" t="s">
        <v>16</v>
      </c>
      <c r="E649" s="88" t="s">
        <v>9</v>
      </c>
      <c r="F649" s="89" t="s">
        <v>9</v>
      </c>
      <c r="G649" s="86"/>
      <c r="H649" s="86"/>
      <c r="I649" s="86"/>
      <c r="J649" s="86"/>
      <c r="K649" s="86"/>
      <c r="L649" t="str">
        <f t="shared" si="43"/>
        <v/>
      </c>
      <c r="M649" t="str">
        <f t="shared" si="44"/>
        <v/>
      </c>
      <c r="N649" t="str">
        <f t="shared" si="45"/>
        <v/>
      </c>
      <c r="O649" t="str">
        <f t="shared" si="46"/>
        <v/>
      </c>
      <c r="P649" t="str">
        <f t="shared" si="47"/>
        <v/>
      </c>
      <c r="Q649" t="str">
        <f t="shared" si="48"/>
        <v>윤신일</v>
      </c>
    </row>
    <row r="650" ht="16.5" hidden="1" customHeight="1">
      <c r="A650" s="85">
        <f>A646+1</f>
        <v>43932</v>
      </c>
      <c r="B650" s="86" t="str">
        <f t="shared" ref="B650:B657" si="49">CHOOSE(WEEKDAY(A650),"일","월","화","수","목","금","토")</f>
        <v>토</v>
      </c>
      <c r="C650" s="85" t="str">
        <f>IF(VLOOKUP(A650,'최초-일자'!A:D,4,FALSE)="Y","Y","N")</f>
        <v>N</v>
      </c>
      <c r="D650" s="87" t="s">
        <v>3</v>
      </c>
      <c r="E650" s="88" t="str">
        <f t="shared" ref="E650:E657" si="50">INDEX(L650:Q650,MATCH(TRUE,INDEX((L650:Q650&lt;&gt;0),0),0))</f>
        <v>#N/A</v>
      </c>
      <c r="F650" s="86" t="str">
        <f>VLOOKUP(A650,'최초-일자'!A:L,6,FALSE)</f>
        <v/>
      </c>
      <c r="G650" s="86"/>
      <c r="H650" s="86"/>
      <c r="I650" s="86"/>
      <c r="J650" s="86"/>
      <c r="K650" s="86"/>
    </row>
    <row r="651" ht="16.5" hidden="1" customHeight="1">
      <c r="A651" s="85">
        <f>A650</f>
        <v>43932</v>
      </c>
      <c r="B651" s="86" t="str">
        <f t="shared" si="49"/>
        <v>토</v>
      </c>
      <c r="C651" s="85" t="str">
        <f>IF(VLOOKUP(A651,'최초-일자'!A:D,4,FALSE)="Y","Y","N")</f>
        <v>N</v>
      </c>
      <c r="D651" s="87" t="s">
        <v>8</v>
      </c>
      <c r="E651" s="88" t="str">
        <f t="shared" si="50"/>
        <v>#N/A</v>
      </c>
      <c r="F651" s="86" t="str">
        <f>VLOOKUP(A651,'최초-일자'!A:L,8,FALSE)</f>
        <v/>
      </c>
      <c r="G651" s="104"/>
      <c r="H651" s="86"/>
      <c r="I651" s="86"/>
      <c r="J651" s="86"/>
      <c r="K651" s="86"/>
    </row>
    <row r="652" ht="16.5" hidden="1" customHeight="1">
      <c r="A652" s="85">
        <f>A650</f>
        <v>43932</v>
      </c>
      <c r="B652" s="86" t="str">
        <f t="shared" si="49"/>
        <v>토</v>
      </c>
      <c r="C652" s="85" t="str">
        <f>IF(VLOOKUP(A652,'최초-일자'!A:D,4,FALSE)="Y","Y","N")</f>
        <v>N</v>
      </c>
      <c r="D652" s="87" t="s">
        <v>13</v>
      </c>
      <c r="E652" s="88" t="str">
        <f t="shared" si="50"/>
        <v>#N/A</v>
      </c>
      <c r="F652" s="86" t="str">
        <f>VLOOKUP(A652,'최초-일자'!A:L,11,FALSE)</f>
        <v/>
      </c>
      <c r="G652" s="86"/>
      <c r="H652" s="86"/>
      <c r="I652" s="86"/>
      <c r="J652" s="86"/>
      <c r="K652" s="86"/>
    </row>
    <row r="653" ht="16.5" hidden="1" customHeight="1">
      <c r="A653" s="85">
        <f>A650</f>
        <v>43932</v>
      </c>
      <c r="B653" s="86" t="str">
        <f t="shared" si="49"/>
        <v>토</v>
      </c>
      <c r="C653" s="85" t="str">
        <f>IF(VLOOKUP(A653,'최초-일자'!A:D,4,FALSE)="Y","Y","N")</f>
        <v>N</v>
      </c>
      <c r="D653" s="87" t="s">
        <v>16</v>
      </c>
      <c r="E653" s="88" t="str">
        <f t="shared" si="50"/>
        <v>#N/A</v>
      </c>
      <c r="F653" s="86" t="str">
        <f>VLOOKUP(A653,'최초-일자'!A:L,12,FALSE)</f>
        <v/>
      </c>
      <c r="G653" s="86"/>
      <c r="H653" s="86"/>
      <c r="I653" s="86"/>
      <c r="J653" s="86"/>
      <c r="K653" s="86"/>
    </row>
    <row r="654" ht="16.5" hidden="1" customHeight="1">
      <c r="A654" s="85">
        <f>A650+1</f>
        <v>43933</v>
      </c>
      <c r="B654" s="86" t="str">
        <f t="shared" si="49"/>
        <v>일</v>
      </c>
      <c r="C654" s="85" t="str">
        <f>IF(VLOOKUP(A654,'최초-일자'!A:D,4,FALSE)="Y","Y","N")</f>
        <v>N</v>
      </c>
      <c r="D654" s="87" t="s">
        <v>3</v>
      </c>
      <c r="E654" s="88" t="str">
        <f t="shared" si="50"/>
        <v>#N/A</v>
      </c>
      <c r="F654" s="86" t="str">
        <f>VLOOKUP(A654,'최초-일자'!A:L,6,FALSE)</f>
        <v/>
      </c>
      <c r="G654" s="104"/>
      <c r="H654" s="86"/>
      <c r="I654" s="86"/>
      <c r="J654" s="86"/>
      <c r="K654" s="86"/>
    </row>
    <row r="655" ht="16.5" hidden="1" customHeight="1">
      <c r="A655" s="85">
        <f>A654</f>
        <v>43933</v>
      </c>
      <c r="B655" s="86" t="str">
        <f t="shared" si="49"/>
        <v>일</v>
      </c>
      <c r="C655" s="85" t="str">
        <f>IF(VLOOKUP(A655,'최초-일자'!A:D,4,FALSE)="Y","Y","N")</f>
        <v>N</v>
      </c>
      <c r="D655" s="87" t="s">
        <v>8</v>
      </c>
      <c r="E655" s="88" t="str">
        <f t="shared" si="50"/>
        <v>#N/A</v>
      </c>
      <c r="F655" s="86" t="str">
        <f>VLOOKUP(A655,'최초-일자'!A:L,8,FALSE)</f>
        <v/>
      </c>
      <c r="G655" s="86"/>
      <c r="H655" s="86"/>
      <c r="I655" s="86"/>
      <c r="J655" s="86"/>
      <c r="K655" s="86"/>
    </row>
    <row r="656" ht="16.5" hidden="1" customHeight="1">
      <c r="A656" s="85">
        <f>A654</f>
        <v>43933</v>
      </c>
      <c r="B656" s="86" t="str">
        <f t="shared" si="49"/>
        <v>일</v>
      </c>
      <c r="C656" s="85" t="str">
        <f>IF(VLOOKUP(A656,'최초-일자'!A:D,4,FALSE)="Y","Y","N")</f>
        <v>N</v>
      </c>
      <c r="D656" s="87" t="s">
        <v>13</v>
      </c>
      <c r="E656" s="88" t="str">
        <f t="shared" si="50"/>
        <v>#N/A</v>
      </c>
      <c r="F656" s="86" t="str">
        <f>VLOOKUP(A656,'최초-일자'!A:L,11,FALSE)</f>
        <v/>
      </c>
      <c r="G656" s="104"/>
      <c r="H656" s="86"/>
      <c r="I656" s="86"/>
      <c r="J656" s="86"/>
      <c r="K656" s="86"/>
    </row>
    <row r="657" ht="16.5" hidden="1" customHeight="1">
      <c r="A657" s="85">
        <f>A654</f>
        <v>43933</v>
      </c>
      <c r="B657" s="86" t="str">
        <f t="shared" si="49"/>
        <v>일</v>
      </c>
      <c r="C657" s="85" t="str">
        <f>IF(VLOOKUP(A657,'최초-일자'!A:D,4,FALSE)="Y","Y","N")</f>
        <v>N</v>
      </c>
      <c r="D657" s="87" t="s">
        <v>16</v>
      </c>
      <c r="E657" s="88" t="str">
        <f t="shared" si="50"/>
        <v>#N/A</v>
      </c>
      <c r="F657" s="86" t="str">
        <f>VLOOKUP(A657,'최초-일자'!A:L,12,FALSE)</f>
        <v/>
      </c>
      <c r="G657" s="104"/>
      <c r="H657" s="86"/>
      <c r="I657" s="86"/>
      <c r="J657" s="86"/>
      <c r="K657" s="86"/>
    </row>
    <row r="658" ht="16.5" hidden="1" customHeight="1">
      <c r="A658" s="105">
        <v>43934.0</v>
      </c>
      <c r="B658" s="106" t="s">
        <v>392</v>
      </c>
      <c r="C658" s="107" t="s">
        <v>388</v>
      </c>
      <c r="D658" s="108" t="s">
        <v>3</v>
      </c>
      <c r="E658" s="109" t="s">
        <v>1</v>
      </c>
      <c r="F658" s="86" t="s">
        <v>1</v>
      </c>
      <c r="G658" s="110"/>
      <c r="H658" s="106"/>
      <c r="I658" s="106"/>
      <c r="J658" s="106"/>
      <c r="K658" s="106"/>
      <c r="L658" s="35" t="str">
        <f t="shared" ref="L658:L677" si="51">K658</f>
        <v/>
      </c>
      <c r="M658" s="35" t="str">
        <f t="shared" ref="M658:M677" si="52">J658</f>
        <v/>
      </c>
      <c r="N658" s="35" t="str">
        <f t="shared" ref="N658:N677" si="53">I658</f>
        <v/>
      </c>
      <c r="O658" s="35" t="str">
        <f t="shared" ref="O658:O677" si="54">H658</f>
        <v/>
      </c>
      <c r="P658" s="35" t="str">
        <f t="shared" ref="P658:P677" si="55">G658</f>
        <v/>
      </c>
      <c r="Q658" s="35" t="str">
        <f t="shared" ref="Q658:Q677" si="56">F658</f>
        <v>배태훈</v>
      </c>
      <c r="R658" s="35"/>
      <c r="S658" s="35"/>
      <c r="T658" s="35"/>
      <c r="U658" s="35"/>
      <c r="V658" s="35"/>
      <c r="W658" s="35"/>
      <c r="X658" s="35"/>
      <c r="Y658" s="35"/>
      <c r="Z658" s="35"/>
    </row>
    <row r="659" ht="16.5" hidden="1" customHeight="1">
      <c r="A659" s="111">
        <v>43934.0</v>
      </c>
      <c r="B659" s="112" t="s">
        <v>392</v>
      </c>
      <c r="C659" s="113" t="s">
        <v>388</v>
      </c>
      <c r="D659" s="114" t="s">
        <v>8</v>
      </c>
      <c r="E659" s="115" t="s">
        <v>11</v>
      </c>
      <c r="F659" s="89" t="s">
        <v>11</v>
      </c>
      <c r="G659" s="112"/>
      <c r="H659" s="112"/>
      <c r="I659" s="112"/>
      <c r="J659" s="112"/>
      <c r="K659" s="112"/>
      <c r="L659" s="35" t="str">
        <f t="shared" si="51"/>
        <v/>
      </c>
      <c r="M659" s="35" t="str">
        <f t="shared" si="52"/>
        <v/>
      </c>
      <c r="N659" s="35" t="str">
        <f t="shared" si="53"/>
        <v/>
      </c>
      <c r="O659" s="35" t="str">
        <f t="shared" si="54"/>
        <v/>
      </c>
      <c r="P659" s="35" t="str">
        <f t="shared" si="55"/>
        <v/>
      </c>
      <c r="Q659" s="35" t="str">
        <f t="shared" si="56"/>
        <v>김인규</v>
      </c>
      <c r="R659" s="35"/>
      <c r="S659" s="35"/>
      <c r="T659" s="35"/>
      <c r="U659" s="35"/>
      <c r="V659" s="35"/>
      <c r="W659" s="35"/>
      <c r="X659" s="35"/>
      <c r="Y659" s="35"/>
      <c r="Z659" s="35"/>
    </row>
    <row r="660" ht="16.5" hidden="1" customHeight="1">
      <c r="A660" s="111">
        <v>43934.0</v>
      </c>
      <c r="B660" s="112" t="s">
        <v>392</v>
      </c>
      <c r="C660" s="113" t="s">
        <v>388</v>
      </c>
      <c r="D660" s="114" t="s">
        <v>13</v>
      </c>
      <c r="E660" s="115" t="s">
        <v>15</v>
      </c>
      <c r="F660" s="89" t="s">
        <v>15</v>
      </c>
      <c r="G660" s="112"/>
      <c r="H660" s="112"/>
      <c r="I660" s="112"/>
      <c r="J660" s="112"/>
      <c r="K660" s="112"/>
      <c r="L660" s="35" t="str">
        <f t="shared" si="51"/>
        <v/>
      </c>
      <c r="M660" s="35" t="str">
        <f t="shared" si="52"/>
        <v/>
      </c>
      <c r="N660" s="35" t="str">
        <f t="shared" si="53"/>
        <v/>
      </c>
      <c r="O660" s="35" t="str">
        <f t="shared" si="54"/>
        <v/>
      </c>
      <c r="P660" s="35" t="str">
        <f t="shared" si="55"/>
        <v/>
      </c>
      <c r="Q660" s="35" t="str">
        <f t="shared" si="56"/>
        <v>[매칭]</v>
      </c>
      <c r="R660" s="35"/>
      <c r="S660" s="35"/>
      <c r="T660" s="35"/>
      <c r="U660" s="35"/>
      <c r="V660" s="35"/>
      <c r="W660" s="35"/>
      <c r="X660" s="35"/>
      <c r="Y660" s="35"/>
      <c r="Z660" s="35"/>
    </row>
    <row r="661" ht="16.5" hidden="1" customHeight="1">
      <c r="A661" s="111">
        <v>43934.0</v>
      </c>
      <c r="B661" s="112" t="s">
        <v>392</v>
      </c>
      <c r="C661" s="113" t="s">
        <v>388</v>
      </c>
      <c r="D661" s="114" t="s">
        <v>16</v>
      </c>
      <c r="E661" s="115" t="s">
        <v>15</v>
      </c>
      <c r="F661" s="89" t="s">
        <v>15</v>
      </c>
      <c r="G661" s="112"/>
      <c r="H661" s="112"/>
      <c r="I661" s="112"/>
      <c r="J661" s="112"/>
      <c r="K661" s="112"/>
      <c r="L661" s="35" t="str">
        <f t="shared" si="51"/>
        <v/>
      </c>
      <c r="M661" s="35" t="str">
        <f t="shared" si="52"/>
        <v/>
      </c>
      <c r="N661" s="35" t="str">
        <f t="shared" si="53"/>
        <v/>
      </c>
      <c r="O661" s="35" t="str">
        <f t="shared" si="54"/>
        <v/>
      </c>
      <c r="P661" s="35" t="str">
        <f t="shared" si="55"/>
        <v/>
      </c>
      <c r="Q661" s="35" t="str">
        <f t="shared" si="56"/>
        <v>[매칭]</v>
      </c>
      <c r="R661" s="35"/>
      <c r="S661" s="35"/>
      <c r="T661" s="35"/>
      <c r="U661" s="35"/>
      <c r="V661" s="35"/>
      <c r="W661" s="35"/>
      <c r="X661" s="35"/>
      <c r="Y661" s="35"/>
      <c r="Z661" s="35"/>
    </row>
    <row r="662" ht="16.5" hidden="1" customHeight="1">
      <c r="A662" s="116">
        <v>43935.0</v>
      </c>
      <c r="B662" s="117" t="s">
        <v>393</v>
      </c>
      <c r="C662" s="118" t="s">
        <v>388</v>
      </c>
      <c r="D662" s="119" t="s">
        <v>3</v>
      </c>
      <c r="E662" s="120" t="s">
        <v>9</v>
      </c>
      <c r="F662" s="117" t="s">
        <v>9</v>
      </c>
      <c r="G662" s="117"/>
      <c r="H662" s="117"/>
      <c r="I662" s="117"/>
      <c r="J662" s="117"/>
      <c r="K662" s="117"/>
      <c r="L662" s="35" t="str">
        <f t="shared" si="51"/>
        <v/>
      </c>
      <c r="M662" s="35" t="str">
        <f t="shared" si="52"/>
        <v/>
      </c>
      <c r="N662" s="35" t="str">
        <f t="shared" si="53"/>
        <v/>
      </c>
      <c r="O662" s="35" t="str">
        <f t="shared" si="54"/>
        <v/>
      </c>
      <c r="P662" s="35" t="str">
        <f t="shared" si="55"/>
        <v/>
      </c>
      <c r="Q662" s="35" t="str">
        <f t="shared" si="56"/>
        <v>윤신일</v>
      </c>
      <c r="R662" s="35"/>
      <c r="S662" s="35"/>
      <c r="T662" s="35"/>
      <c r="U662" s="35"/>
      <c r="V662" s="35"/>
      <c r="W662" s="35"/>
      <c r="X662" s="35"/>
      <c r="Y662" s="35"/>
      <c r="Z662" s="35"/>
    </row>
    <row r="663" ht="16.5" hidden="1" customHeight="1">
      <c r="A663" s="116">
        <v>43935.0</v>
      </c>
      <c r="B663" s="117" t="s">
        <v>393</v>
      </c>
      <c r="C663" s="118" t="s">
        <v>388</v>
      </c>
      <c r="D663" s="119" t="s">
        <v>8</v>
      </c>
      <c r="E663" s="120" t="s">
        <v>49</v>
      </c>
      <c r="F663" s="89" t="s">
        <v>49</v>
      </c>
      <c r="G663" s="117"/>
      <c r="H663" s="117"/>
      <c r="I663" s="117"/>
      <c r="J663" s="117"/>
      <c r="K663" s="117"/>
      <c r="L663" s="35" t="str">
        <f t="shared" si="51"/>
        <v/>
      </c>
      <c r="M663" s="35" t="str">
        <f t="shared" si="52"/>
        <v/>
      </c>
      <c r="N663" s="35" t="str">
        <f t="shared" si="53"/>
        <v/>
      </c>
      <c r="O663" s="35" t="str">
        <f t="shared" si="54"/>
        <v/>
      </c>
      <c r="P663" s="35" t="str">
        <f t="shared" si="55"/>
        <v/>
      </c>
      <c r="Q663" s="35" t="str">
        <f t="shared" si="56"/>
        <v>김채연</v>
      </c>
      <c r="R663" s="35"/>
      <c r="S663" s="35"/>
      <c r="T663" s="35"/>
      <c r="U663" s="35"/>
      <c r="V663" s="35"/>
      <c r="W663" s="35"/>
      <c r="X663" s="35"/>
      <c r="Y663" s="35"/>
      <c r="Z663" s="35"/>
    </row>
    <row r="664" ht="16.5" hidden="1" customHeight="1">
      <c r="A664" s="116">
        <v>43935.0</v>
      </c>
      <c r="B664" s="117" t="s">
        <v>393</v>
      </c>
      <c r="C664" s="118" t="s">
        <v>388</v>
      </c>
      <c r="D664" s="119" t="s">
        <v>13</v>
      </c>
      <c r="E664" s="120" t="s">
        <v>10</v>
      </c>
      <c r="F664" s="89" t="s">
        <v>10</v>
      </c>
      <c r="G664" s="121"/>
      <c r="H664" s="117"/>
      <c r="I664" s="117"/>
      <c r="J664" s="117"/>
      <c r="K664" s="117"/>
      <c r="L664" s="35" t="str">
        <f t="shared" si="51"/>
        <v/>
      </c>
      <c r="M664" s="35" t="str">
        <f t="shared" si="52"/>
        <v/>
      </c>
      <c r="N664" s="35" t="str">
        <f t="shared" si="53"/>
        <v/>
      </c>
      <c r="O664" s="35" t="str">
        <f t="shared" si="54"/>
        <v/>
      </c>
      <c r="P664" s="35" t="str">
        <f t="shared" si="55"/>
        <v/>
      </c>
      <c r="Q664" s="35" t="str">
        <f t="shared" si="56"/>
        <v>이화용</v>
      </c>
      <c r="R664" s="35"/>
      <c r="S664" s="35"/>
      <c r="T664" s="35"/>
      <c r="U664" s="35"/>
      <c r="V664" s="35"/>
      <c r="W664" s="35"/>
      <c r="X664" s="35"/>
      <c r="Y664" s="35"/>
      <c r="Z664" s="35"/>
    </row>
    <row r="665" ht="16.5" hidden="1" customHeight="1">
      <c r="A665" s="116">
        <v>43935.0</v>
      </c>
      <c r="B665" s="117" t="s">
        <v>393</v>
      </c>
      <c r="C665" s="118" t="s">
        <v>388</v>
      </c>
      <c r="D665" s="119" t="s">
        <v>16</v>
      </c>
      <c r="E665" s="120" t="s">
        <v>10</v>
      </c>
      <c r="F665" s="89" t="s">
        <v>10</v>
      </c>
      <c r="G665" s="121"/>
      <c r="H665" s="117"/>
      <c r="I665" s="117"/>
      <c r="J665" s="117"/>
      <c r="K665" s="117"/>
      <c r="L665" s="35" t="str">
        <f t="shared" si="51"/>
        <v/>
      </c>
      <c r="M665" s="35" t="str">
        <f t="shared" si="52"/>
        <v/>
      </c>
      <c r="N665" s="35" t="str">
        <f t="shared" si="53"/>
        <v/>
      </c>
      <c r="O665" s="35" t="str">
        <f t="shared" si="54"/>
        <v/>
      </c>
      <c r="P665" s="35" t="str">
        <f t="shared" si="55"/>
        <v/>
      </c>
      <c r="Q665" s="35" t="str">
        <f t="shared" si="56"/>
        <v>이화용</v>
      </c>
      <c r="R665" s="35"/>
      <c r="S665" s="35"/>
      <c r="T665" s="35"/>
      <c r="U665" s="35"/>
      <c r="V665" s="35"/>
      <c r="W665" s="35"/>
      <c r="X665" s="35"/>
      <c r="Y665" s="35"/>
      <c r="Z665" s="35"/>
    </row>
    <row r="666" ht="16.5" hidden="1" customHeight="1">
      <c r="A666" s="122">
        <f>A662+1</f>
        <v>43936</v>
      </c>
      <c r="B666" s="123" t="str">
        <f t="shared" ref="B666:B669" si="57">CHOOSE(WEEKDAY(A666),"일","월","화","수","목","금","토")</f>
        <v>수</v>
      </c>
      <c r="C666" s="124" t="str">
        <f>IF(VLOOKUP(A666,'최초-일자'!A:D,4,FALSE)="Y","Y","N")</f>
        <v>N</v>
      </c>
      <c r="D666" s="125" t="s">
        <v>3</v>
      </c>
      <c r="E666" s="126" t="str">
        <f t="shared" ref="E666:E669" si="58">INDEX(L666:Q666,MATCH(TRUE,INDEX((L666:Q666&lt;&gt;0),0),0))</f>
        <v>[휴]국회선거</v>
      </c>
      <c r="F666" s="123" t="str">
        <f>VLOOKUP(A666,'최초-일자'!A:L,6,FALSE)</f>
        <v>[휴]국회선거</v>
      </c>
      <c r="G666" s="123"/>
      <c r="H666" s="123"/>
      <c r="I666" s="123"/>
      <c r="J666" s="123"/>
      <c r="K666" s="123"/>
      <c r="L666" s="35" t="str">
        <f t="shared" si="51"/>
        <v/>
      </c>
      <c r="M666" s="35" t="str">
        <f t="shared" si="52"/>
        <v/>
      </c>
      <c r="N666" s="35" t="str">
        <f t="shared" si="53"/>
        <v/>
      </c>
      <c r="O666" s="35" t="str">
        <f t="shared" si="54"/>
        <v/>
      </c>
      <c r="P666" s="35" t="str">
        <f t="shared" si="55"/>
        <v/>
      </c>
      <c r="Q666" s="35" t="str">
        <f t="shared" si="56"/>
        <v>[휴]국회선거</v>
      </c>
      <c r="R666" s="35"/>
      <c r="S666" s="35"/>
      <c r="T666" s="35"/>
      <c r="U666" s="35"/>
      <c r="V666" s="35"/>
      <c r="W666" s="35"/>
      <c r="X666" s="35"/>
      <c r="Y666" s="35"/>
      <c r="Z666" s="35"/>
    </row>
    <row r="667" ht="16.5" hidden="1" customHeight="1">
      <c r="A667" s="122">
        <f>A666</f>
        <v>43936</v>
      </c>
      <c r="B667" s="123" t="str">
        <f t="shared" si="57"/>
        <v>수</v>
      </c>
      <c r="C667" s="124" t="str">
        <f>IF(VLOOKUP(A667,'최초-일자'!A:D,4,FALSE)="Y","Y","N")</f>
        <v>N</v>
      </c>
      <c r="D667" s="125" t="s">
        <v>8</v>
      </c>
      <c r="E667" s="126" t="str">
        <f t="shared" si="58"/>
        <v>[휴]국회선거</v>
      </c>
      <c r="F667" s="123" t="str">
        <f>VLOOKUP(A667,'최초-일자'!A:L,8,FALSE)</f>
        <v>[휴]국회선거</v>
      </c>
      <c r="G667" s="123"/>
      <c r="H667" s="123"/>
      <c r="I667" s="123"/>
      <c r="J667" s="123"/>
      <c r="K667" s="123"/>
      <c r="L667" s="35" t="str">
        <f t="shared" si="51"/>
        <v/>
      </c>
      <c r="M667" s="35" t="str">
        <f t="shared" si="52"/>
        <v/>
      </c>
      <c r="N667" s="35" t="str">
        <f t="shared" si="53"/>
        <v/>
      </c>
      <c r="O667" s="35" t="str">
        <f t="shared" si="54"/>
        <v/>
      </c>
      <c r="P667" s="35" t="str">
        <f t="shared" si="55"/>
        <v/>
      </c>
      <c r="Q667" s="35" t="str">
        <f t="shared" si="56"/>
        <v>[휴]국회선거</v>
      </c>
      <c r="R667" s="35"/>
      <c r="S667" s="35"/>
      <c r="T667" s="35"/>
      <c r="U667" s="35"/>
      <c r="V667" s="35"/>
      <c r="W667" s="35"/>
      <c r="X667" s="35"/>
      <c r="Y667" s="35"/>
      <c r="Z667" s="35"/>
    </row>
    <row r="668" ht="16.5" hidden="1" customHeight="1">
      <c r="A668" s="122">
        <f>A666</f>
        <v>43936</v>
      </c>
      <c r="B668" s="123" t="str">
        <f t="shared" si="57"/>
        <v>수</v>
      </c>
      <c r="C668" s="124" t="str">
        <f>IF(VLOOKUP(A668,'최초-일자'!A:D,4,FALSE)="Y","Y","N")</f>
        <v>N</v>
      </c>
      <c r="D668" s="125" t="s">
        <v>13</v>
      </c>
      <c r="E668" s="126" t="str">
        <f t="shared" si="58"/>
        <v>[휴]국회선거</v>
      </c>
      <c r="F668" s="123" t="str">
        <f>VLOOKUP(A668,'최초-일자'!A:L,11,FALSE)</f>
        <v>[휴]국회선거</v>
      </c>
      <c r="G668" s="123"/>
      <c r="H668" s="123"/>
      <c r="I668" s="123"/>
      <c r="J668" s="123"/>
      <c r="K668" s="123"/>
      <c r="L668" s="35" t="str">
        <f t="shared" si="51"/>
        <v/>
      </c>
      <c r="M668" s="35" t="str">
        <f t="shared" si="52"/>
        <v/>
      </c>
      <c r="N668" s="35" t="str">
        <f t="shared" si="53"/>
        <v/>
      </c>
      <c r="O668" s="35" t="str">
        <f t="shared" si="54"/>
        <v/>
      </c>
      <c r="P668" s="35" t="str">
        <f t="shared" si="55"/>
        <v/>
      </c>
      <c r="Q668" s="35" t="str">
        <f t="shared" si="56"/>
        <v>[휴]국회선거</v>
      </c>
      <c r="R668" s="35"/>
      <c r="S668" s="35"/>
      <c r="T668" s="35"/>
      <c r="U668" s="35"/>
      <c r="V668" s="35"/>
      <c r="W668" s="35"/>
      <c r="X668" s="35"/>
      <c r="Y668" s="35"/>
      <c r="Z668" s="35"/>
    </row>
    <row r="669" ht="16.5" hidden="1" customHeight="1">
      <c r="A669" s="122">
        <f>A666</f>
        <v>43936</v>
      </c>
      <c r="B669" s="123" t="str">
        <f t="shared" si="57"/>
        <v>수</v>
      </c>
      <c r="C669" s="124" t="str">
        <f>IF(VLOOKUP(A669,'최초-일자'!A:D,4,FALSE)="Y","Y","N")</f>
        <v>N</v>
      </c>
      <c r="D669" s="125" t="s">
        <v>16</v>
      </c>
      <c r="E669" s="126" t="str">
        <f t="shared" si="58"/>
        <v>[휴]국회선거</v>
      </c>
      <c r="F669" s="123" t="str">
        <f>VLOOKUP(A669,'최초-일자'!A:L,12,FALSE)</f>
        <v>[휴]국회선거</v>
      </c>
      <c r="G669" s="123"/>
      <c r="H669" s="123"/>
      <c r="I669" s="123"/>
      <c r="J669" s="123"/>
      <c r="K669" s="123"/>
      <c r="L669" s="35" t="str">
        <f t="shared" si="51"/>
        <v/>
      </c>
      <c r="M669" s="35" t="str">
        <f t="shared" si="52"/>
        <v/>
      </c>
      <c r="N669" s="35" t="str">
        <f t="shared" si="53"/>
        <v/>
      </c>
      <c r="O669" s="35" t="str">
        <f t="shared" si="54"/>
        <v/>
      </c>
      <c r="P669" s="35" t="str">
        <f t="shared" si="55"/>
        <v/>
      </c>
      <c r="Q669" s="35" t="str">
        <f t="shared" si="56"/>
        <v>[휴]국회선거</v>
      </c>
      <c r="R669" s="35"/>
      <c r="S669" s="35"/>
      <c r="T669" s="35"/>
      <c r="U669" s="35"/>
      <c r="V669" s="35"/>
      <c r="W669" s="35"/>
      <c r="X669" s="35"/>
      <c r="Y669" s="35"/>
      <c r="Z669" s="35"/>
    </row>
    <row r="670" ht="16.5" hidden="1" customHeight="1">
      <c r="A670" s="98">
        <v>43937.0</v>
      </c>
      <c r="B670" s="99" t="s">
        <v>395</v>
      </c>
      <c r="C670" s="100" t="s">
        <v>388</v>
      </c>
      <c r="D670" s="101" t="s">
        <v>3</v>
      </c>
      <c r="E670" s="102" t="s">
        <v>6</v>
      </c>
      <c r="F670" s="86" t="s">
        <v>6</v>
      </c>
      <c r="G670" s="103"/>
      <c r="H670" s="99"/>
      <c r="I670" s="99"/>
      <c r="J670" s="99"/>
      <c r="K670" s="99"/>
      <c r="L670" s="35" t="str">
        <f t="shared" si="51"/>
        <v/>
      </c>
      <c r="M670" s="35" t="str">
        <f t="shared" si="52"/>
        <v/>
      </c>
      <c r="N670" s="35" t="str">
        <f t="shared" si="53"/>
        <v/>
      </c>
      <c r="O670" s="35" t="str">
        <f t="shared" si="54"/>
        <v/>
      </c>
      <c r="P670" s="35" t="str">
        <f t="shared" si="55"/>
        <v/>
      </c>
      <c r="Q670" s="35" t="str">
        <f t="shared" si="56"/>
        <v>신명진</v>
      </c>
      <c r="R670" s="35"/>
      <c r="S670" s="35"/>
      <c r="T670" s="35"/>
      <c r="U670" s="35"/>
      <c r="V670" s="35"/>
      <c r="W670" s="35"/>
      <c r="X670" s="35"/>
      <c r="Y670" s="35"/>
      <c r="Z670" s="35"/>
    </row>
    <row r="671" ht="16.5" hidden="1" customHeight="1">
      <c r="A671" s="98">
        <v>43937.0</v>
      </c>
      <c r="B671" s="99" t="s">
        <v>395</v>
      </c>
      <c r="C671" s="100" t="s">
        <v>388</v>
      </c>
      <c r="D671" s="101" t="s">
        <v>8</v>
      </c>
      <c r="E671" s="102" t="s">
        <v>5</v>
      </c>
      <c r="F671" s="89" t="s">
        <v>5</v>
      </c>
      <c r="G671" s="103"/>
      <c r="H671" s="99"/>
      <c r="I671" s="99"/>
      <c r="J671" s="99"/>
      <c r="K671" s="99"/>
      <c r="L671" s="35" t="str">
        <f t="shared" si="51"/>
        <v/>
      </c>
      <c r="M671" s="35" t="str">
        <f t="shared" si="52"/>
        <v/>
      </c>
      <c r="N671" s="35" t="str">
        <f t="shared" si="53"/>
        <v/>
      </c>
      <c r="O671" s="35" t="str">
        <f t="shared" si="54"/>
        <v/>
      </c>
      <c r="P671" s="35" t="str">
        <f t="shared" si="55"/>
        <v/>
      </c>
      <c r="Q671" s="35" t="str">
        <f t="shared" si="56"/>
        <v>민문기</v>
      </c>
      <c r="R671" s="35"/>
      <c r="S671" s="35"/>
      <c r="T671" s="35"/>
      <c r="U671" s="35"/>
      <c r="V671" s="35"/>
      <c r="W671" s="35"/>
      <c r="X671" s="35"/>
      <c r="Y671" s="35"/>
      <c r="Z671" s="35"/>
    </row>
    <row r="672" ht="16.5" hidden="1" customHeight="1">
      <c r="A672" s="98">
        <v>43937.0</v>
      </c>
      <c r="B672" s="99" t="s">
        <v>395</v>
      </c>
      <c r="C672" s="100" t="s">
        <v>388</v>
      </c>
      <c r="D672" s="101" t="s">
        <v>13</v>
      </c>
      <c r="E672" s="102" t="s">
        <v>11</v>
      </c>
      <c r="F672" s="89" t="s">
        <v>11</v>
      </c>
      <c r="G672" s="103"/>
      <c r="H672" s="99"/>
      <c r="I672" s="99"/>
      <c r="J672" s="99"/>
      <c r="K672" s="99"/>
      <c r="L672" s="35" t="str">
        <f t="shared" si="51"/>
        <v/>
      </c>
      <c r="M672" s="35" t="str">
        <f t="shared" si="52"/>
        <v/>
      </c>
      <c r="N672" s="35" t="str">
        <f t="shared" si="53"/>
        <v/>
      </c>
      <c r="O672" s="35" t="str">
        <f t="shared" si="54"/>
        <v/>
      </c>
      <c r="P672" s="35" t="str">
        <f t="shared" si="55"/>
        <v/>
      </c>
      <c r="Q672" s="35" t="str">
        <f t="shared" si="56"/>
        <v>김인규</v>
      </c>
      <c r="R672" s="35"/>
      <c r="S672" s="35"/>
      <c r="T672" s="35"/>
      <c r="U672" s="35"/>
      <c r="V672" s="35"/>
      <c r="W672" s="35"/>
      <c r="X672" s="35"/>
      <c r="Y672" s="35"/>
      <c r="Z672" s="35"/>
    </row>
    <row r="673" ht="16.5" hidden="1" customHeight="1">
      <c r="A673" s="98">
        <v>43937.0</v>
      </c>
      <c r="B673" s="99" t="s">
        <v>395</v>
      </c>
      <c r="C673" s="100" t="s">
        <v>388</v>
      </c>
      <c r="D673" s="101" t="s">
        <v>16</v>
      </c>
      <c r="E673" s="102" t="s">
        <v>11</v>
      </c>
      <c r="F673" s="89" t="s">
        <v>11</v>
      </c>
      <c r="G673" s="99"/>
      <c r="H673" s="99"/>
      <c r="I673" s="99"/>
      <c r="J673" s="99"/>
      <c r="K673" s="99"/>
      <c r="L673" s="35" t="str">
        <f t="shared" si="51"/>
        <v/>
      </c>
      <c r="M673" s="35" t="str">
        <f t="shared" si="52"/>
        <v/>
      </c>
      <c r="N673" s="35" t="str">
        <f t="shared" si="53"/>
        <v/>
      </c>
      <c r="O673" s="35" t="str">
        <f t="shared" si="54"/>
        <v/>
      </c>
      <c r="P673" s="35" t="str">
        <f t="shared" si="55"/>
        <v/>
      </c>
      <c r="Q673" s="35" t="str">
        <f t="shared" si="56"/>
        <v>김인규</v>
      </c>
      <c r="R673" s="35"/>
      <c r="S673" s="35"/>
      <c r="T673" s="35"/>
      <c r="U673" s="35"/>
      <c r="V673" s="35"/>
      <c r="W673" s="35"/>
      <c r="X673" s="35"/>
      <c r="Y673" s="35"/>
      <c r="Z673" s="35"/>
    </row>
    <row r="674" ht="16.5" hidden="1" customHeight="1">
      <c r="A674" s="127">
        <v>43938.0</v>
      </c>
      <c r="B674" s="128" t="s">
        <v>387</v>
      </c>
      <c r="C674" s="129" t="s">
        <v>388</v>
      </c>
      <c r="D674" s="130" t="s">
        <v>3</v>
      </c>
      <c r="E674" s="131" t="s">
        <v>10</v>
      </c>
      <c r="F674" s="86" t="s">
        <v>10</v>
      </c>
      <c r="G674" s="128"/>
      <c r="H674" s="128"/>
      <c r="I674" s="128"/>
      <c r="J674" s="128"/>
      <c r="K674" s="128"/>
      <c r="L674" s="35" t="str">
        <f t="shared" si="51"/>
        <v/>
      </c>
      <c r="M674" s="35" t="str">
        <f t="shared" si="52"/>
        <v/>
      </c>
      <c r="N674" s="35" t="str">
        <f t="shared" si="53"/>
        <v/>
      </c>
      <c r="O674" s="35" t="str">
        <f t="shared" si="54"/>
        <v/>
      </c>
      <c r="P674" s="35" t="str">
        <f t="shared" si="55"/>
        <v/>
      </c>
      <c r="Q674" s="35" t="str">
        <f t="shared" si="56"/>
        <v>이화용</v>
      </c>
      <c r="R674" s="35"/>
      <c r="S674" s="35"/>
      <c r="T674" s="35"/>
      <c r="U674" s="35"/>
      <c r="V674" s="35"/>
      <c r="W674" s="35"/>
      <c r="X674" s="35"/>
      <c r="Y674" s="35"/>
      <c r="Z674" s="35"/>
    </row>
    <row r="675" ht="16.5" hidden="1" customHeight="1">
      <c r="A675" s="127">
        <v>43938.0</v>
      </c>
      <c r="B675" s="128" t="s">
        <v>387</v>
      </c>
      <c r="C675" s="129" t="s">
        <v>388</v>
      </c>
      <c r="D675" s="130" t="s">
        <v>8</v>
      </c>
      <c r="E675" s="131" t="s">
        <v>1</v>
      </c>
      <c r="F675" s="89" t="s">
        <v>1</v>
      </c>
      <c r="G675" s="128"/>
      <c r="H675" s="128"/>
      <c r="I675" s="128"/>
      <c r="J675" s="128"/>
      <c r="K675" s="128"/>
      <c r="L675" s="35" t="str">
        <f t="shared" si="51"/>
        <v/>
      </c>
      <c r="M675" s="35" t="str">
        <f t="shared" si="52"/>
        <v/>
      </c>
      <c r="N675" s="35" t="str">
        <f t="shared" si="53"/>
        <v/>
      </c>
      <c r="O675" s="35" t="str">
        <f t="shared" si="54"/>
        <v/>
      </c>
      <c r="P675" s="35" t="str">
        <f t="shared" si="55"/>
        <v/>
      </c>
      <c r="Q675" s="35" t="str">
        <f t="shared" si="56"/>
        <v>배태훈</v>
      </c>
      <c r="R675" s="35"/>
      <c r="S675" s="35"/>
      <c r="T675" s="35"/>
      <c r="U675" s="35"/>
      <c r="V675" s="35"/>
      <c r="W675" s="35"/>
      <c r="X675" s="35"/>
      <c r="Y675" s="35"/>
      <c r="Z675" s="35"/>
    </row>
    <row r="676" ht="16.5" hidden="1" customHeight="1">
      <c r="A676" s="127">
        <v>43938.0</v>
      </c>
      <c r="B676" s="128" t="s">
        <v>387</v>
      </c>
      <c r="C676" s="129" t="s">
        <v>388</v>
      </c>
      <c r="D676" s="130" t="s">
        <v>13</v>
      </c>
      <c r="E676" s="131" t="s">
        <v>15</v>
      </c>
      <c r="F676" s="89" t="s">
        <v>15</v>
      </c>
      <c r="G676" s="128"/>
      <c r="H676" s="128"/>
      <c r="I676" s="128"/>
      <c r="J676" s="128"/>
      <c r="K676" s="128"/>
      <c r="L676" s="35" t="str">
        <f t="shared" si="51"/>
        <v/>
      </c>
      <c r="M676" s="35" t="str">
        <f t="shared" si="52"/>
        <v/>
      </c>
      <c r="N676" s="35" t="str">
        <f t="shared" si="53"/>
        <v/>
      </c>
      <c r="O676" s="35" t="str">
        <f t="shared" si="54"/>
        <v/>
      </c>
      <c r="P676" s="35" t="str">
        <f t="shared" si="55"/>
        <v/>
      </c>
      <c r="Q676" s="35" t="str">
        <f t="shared" si="56"/>
        <v>[매칭]</v>
      </c>
      <c r="R676" s="35"/>
      <c r="S676" s="35"/>
      <c r="T676" s="35"/>
      <c r="U676" s="35"/>
      <c r="V676" s="35"/>
      <c r="W676" s="35"/>
      <c r="X676" s="35"/>
      <c r="Y676" s="35"/>
      <c r="Z676" s="35"/>
    </row>
    <row r="677" ht="16.5" hidden="1" customHeight="1">
      <c r="A677" s="127">
        <v>43938.0</v>
      </c>
      <c r="B677" s="128" t="s">
        <v>387</v>
      </c>
      <c r="C677" s="129" t="s">
        <v>388</v>
      </c>
      <c r="D677" s="130" t="s">
        <v>16</v>
      </c>
      <c r="E677" s="131" t="s">
        <v>15</v>
      </c>
      <c r="F677" s="89" t="s">
        <v>15</v>
      </c>
      <c r="G677" s="128"/>
      <c r="H677" s="128"/>
      <c r="I677" s="128"/>
      <c r="J677" s="128"/>
      <c r="K677" s="128"/>
      <c r="L677" s="35" t="str">
        <f t="shared" si="51"/>
        <v/>
      </c>
      <c r="M677" s="35" t="str">
        <f t="shared" si="52"/>
        <v/>
      </c>
      <c r="N677" s="35" t="str">
        <f t="shared" si="53"/>
        <v/>
      </c>
      <c r="O677" s="35" t="str">
        <f t="shared" si="54"/>
        <v/>
      </c>
      <c r="P677" s="35" t="str">
        <f t="shared" si="55"/>
        <v/>
      </c>
      <c r="Q677" s="35" t="str">
        <f t="shared" si="56"/>
        <v>[매칭]</v>
      </c>
      <c r="R677" s="35"/>
      <c r="S677" s="35"/>
      <c r="T677" s="35"/>
      <c r="U677" s="35"/>
      <c r="V677" s="35"/>
      <c r="W677" s="35"/>
      <c r="X677" s="35"/>
      <c r="Y677" s="35"/>
      <c r="Z677" s="35"/>
    </row>
    <row r="678" ht="16.5" hidden="1" customHeight="1">
      <c r="A678" s="127">
        <f>A674+1</f>
        <v>43939</v>
      </c>
      <c r="B678" s="128" t="str">
        <f t="shared" ref="B678:B685" si="59">CHOOSE(WEEKDAY(A678),"일","월","화","수","목","금","토")</f>
        <v>토</v>
      </c>
      <c r="C678" s="129" t="str">
        <f>IF(VLOOKUP(A678,'최초-일자'!A:D,4,FALSE)="Y","Y","N")</f>
        <v>N</v>
      </c>
      <c r="D678" s="130" t="s">
        <v>3</v>
      </c>
      <c r="E678" s="131" t="str">
        <f t="shared" ref="E678:E685" si="60">INDEX(L678:Q678,MATCH(TRUE,INDEX((L678:Q678&lt;&gt;0),0),0))</f>
        <v>#N/A</v>
      </c>
      <c r="F678" s="128" t="str">
        <f>VLOOKUP(A678,'최초-일자'!A:L,6,FALSE)</f>
        <v/>
      </c>
      <c r="G678" s="128"/>
      <c r="H678" s="128"/>
      <c r="I678" s="128"/>
      <c r="J678" s="128"/>
      <c r="K678" s="128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6.5" hidden="1" customHeight="1">
      <c r="A679" s="127">
        <f>A678</f>
        <v>43939</v>
      </c>
      <c r="B679" s="128" t="str">
        <f t="shared" si="59"/>
        <v>토</v>
      </c>
      <c r="C679" s="129" t="str">
        <f>IF(VLOOKUP(A679,'최초-일자'!A:D,4,FALSE)="Y","Y","N")</f>
        <v>N</v>
      </c>
      <c r="D679" s="130" t="s">
        <v>8</v>
      </c>
      <c r="E679" s="131" t="str">
        <f t="shared" si="60"/>
        <v>#N/A</v>
      </c>
      <c r="F679" s="128" t="str">
        <f>VLOOKUP(A679,'최초-일자'!A:L,8,FALSE)</f>
        <v/>
      </c>
      <c r="G679" s="128"/>
      <c r="H679" s="128"/>
      <c r="I679" s="128"/>
      <c r="J679" s="128"/>
      <c r="K679" s="128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6.5" hidden="1" customHeight="1">
      <c r="A680" s="127">
        <f>A678</f>
        <v>43939</v>
      </c>
      <c r="B680" s="128" t="str">
        <f t="shared" si="59"/>
        <v>토</v>
      </c>
      <c r="C680" s="129" t="str">
        <f>IF(VLOOKUP(A680,'최초-일자'!A:D,4,FALSE)="Y","Y","N")</f>
        <v>N</v>
      </c>
      <c r="D680" s="130" t="s">
        <v>13</v>
      </c>
      <c r="E680" s="131" t="str">
        <f t="shared" si="60"/>
        <v>#N/A</v>
      </c>
      <c r="F680" s="128" t="str">
        <f>VLOOKUP(A680,'최초-일자'!A:L,11,FALSE)</f>
        <v/>
      </c>
      <c r="G680" s="128"/>
      <c r="H680" s="128"/>
      <c r="I680" s="128"/>
      <c r="J680" s="128"/>
      <c r="K680" s="128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6.5" hidden="1" customHeight="1">
      <c r="A681" s="127">
        <f>A678</f>
        <v>43939</v>
      </c>
      <c r="B681" s="128" t="str">
        <f t="shared" si="59"/>
        <v>토</v>
      </c>
      <c r="C681" s="129" t="str">
        <f>IF(VLOOKUP(A681,'최초-일자'!A:D,4,FALSE)="Y","Y","N")</f>
        <v>N</v>
      </c>
      <c r="D681" s="130" t="s">
        <v>16</v>
      </c>
      <c r="E681" s="131" t="str">
        <f t="shared" si="60"/>
        <v>#N/A</v>
      </c>
      <c r="F681" s="128" t="str">
        <f>VLOOKUP(A681,'최초-일자'!A:L,12,FALSE)</f>
        <v/>
      </c>
      <c r="G681" s="128"/>
      <c r="H681" s="128"/>
      <c r="I681" s="128"/>
      <c r="J681" s="128"/>
      <c r="K681" s="128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6.5" hidden="1" customHeight="1">
      <c r="A682" s="127">
        <f>A678+1</f>
        <v>43940</v>
      </c>
      <c r="B682" s="128" t="str">
        <f t="shared" si="59"/>
        <v>일</v>
      </c>
      <c r="C682" s="129" t="str">
        <f>IF(VLOOKUP(A682,'최초-일자'!A:D,4,FALSE)="Y","Y","N")</f>
        <v>N</v>
      </c>
      <c r="D682" s="130" t="s">
        <v>3</v>
      </c>
      <c r="E682" s="131" t="str">
        <f t="shared" si="60"/>
        <v>#N/A</v>
      </c>
      <c r="F682" s="128" t="str">
        <f>VLOOKUP(A682,'최초-일자'!A:L,6,FALSE)</f>
        <v/>
      </c>
      <c r="G682" s="128"/>
      <c r="H682" s="128" t="str">
        <f>LTE(0pp)</f>
        <v>#ERROR!</v>
      </c>
      <c r="I682" s="128"/>
      <c r="J682" s="128"/>
      <c r="K682" s="128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6.5" hidden="1" customHeight="1">
      <c r="A683" s="127">
        <f>A682</f>
        <v>43940</v>
      </c>
      <c r="B683" s="128" t="str">
        <f t="shared" si="59"/>
        <v>일</v>
      </c>
      <c r="C683" s="129" t="str">
        <f>IF(VLOOKUP(A683,'최초-일자'!A:D,4,FALSE)="Y","Y","N")</f>
        <v>N</v>
      </c>
      <c r="D683" s="130" t="s">
        <v>8</v>
      </c>
      <c r="E683" s="131" t="str">
        <f t="shared" si="60"/>
        <v>#N/A</v>
      </c>
      <c r="F683" s="128" t="str">
        <f>VLOOKUP(A683,'최초-일자'!A:L,8,FALSE)</f>
        <v/>
      </c>
      <c r="G683" s="128"/>
      <c r="H683" s="128"/>
      <c r="I683" s="128"/>
      <c r="J683" s="128"/>
      <c r="K683" s="128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6.5" hidden="1" customHeight="1">
      <c r="A684" s="127">
        <f>A682</f>
        <v>43940</v>
      </c>
      <c r="B684" s="128" t="str">
        <f t="shared" si="59"/>
        <v>일</v>
      </c>
      <c r="C684" s="129" t="str">
        <f>IF(VLOOKUP(A684,'최초-일자'!A:D,4,FALSE)="Y","Y","N")</f>
        <v>N</v>
      </c>
      <c r="D684" s="130" t="s">
        <v>13</v>
      </c>
      <c r="E684" s="131" t="str">
        <f t="shared" si="60"/>
        <v>#N/A</v>
      </c>
      <c r="F684" s="128" t="str">
        <f>VLOOKUP(A684,'최초-일자'!A:L,11,FALSE)</f>
        <v/>
      </c>
      <c r="G684" s="128"/>
      <c r="H684" s="128"/>
      <c r="I684" s="128"/>
      <c r="J684" s="128"/>
      <c r="K684" s="128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6.5" hidden="1" customHeight="1">
      <c r="A685" s="127">
        <f>A682</f>
        <v>43940</v>
      </c>
      <c r="B685" s="128" t="str">
        <f t="shared" si="59"/>
        <v>일</v>
      </c>
      <c r="C685" s="129" t="str">
        <f>IF(VLOOKUP(A685,'최초-일자'!A:D,4,FALSE)="Y","Y","N")</f>
        <v>N</v>
      </c>
      <c r="D685" s="130" t="s">
        <v>16</v>
      </c>
      <c r="E685" s="131" t="str">
        <f t="shared" si="60"/>
        <v>#N/A</v>
      </c>
      <c r="F685" s="128" t="str">
        <f>VLOOKUP(A685,'최초-일자'!A:L,12,FALSE)</f>
        <v/>
      </c>
      <c r="G685" s="128"/>
      <c r="H685" s="128"/>
      <c r="I685" s="128"/>
      <c r="J685" s="128"/>
      <c r="K685" s="128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6.5" hidden="1" customHeight="1">
      <c r="A686" s="105">
        <v>43941.0</v>
      </c>
      <c r="B686" s="106" t="s">
        <v>392</v>
      </c>
      <c r="C686" s="107" t="s">
        <v>388</v>
      </c>
      <c r="D686" s="108" t="s">
        <v>3</v>
      </c>
      <c r="E686" s="109" t="s">
        <v>49</v>
      </c>
      <c r="F686" s="86" t="s">
        <v>49</v>
      </c>
      <c r="G686" s="106"/>
      <c r="H686" s="106"/>
      <c r="I686" s="106"/>
      <c r="J686" s="106"/>
      <c r="K686" s="106"/>
      <c r="L686" s="35" t="str">
        <f t="shared" ref="L686:L705" si="61">K686</f>
        <v/>
      </c>
      <c r="M686" s="35" t="str">
        <f t="shared" ref="M686:M705" si="62">J686</f>
        <v/>
      </c>
      <c r="N686" s="35" t="str">
        <f t="shared" ref="N686:N705" si="63">I686</f>
        <v/>
      </c>
      <c r="O686" s="35" t="str">
        <f t="shared" ref="O686:O705" si="64">H686</f>
        <v/>
      </c>
      <c r="P686" s="35" t="str">
        <f t="shared" ref="P686:P705" si="65">G686</f>
        <v/>
      </c>
      <c r="Q686" s="35" t="str">
        <f t="shared" ref="Q686:Q705" si="66">F686</f>
        <v>김채연</v>
      </c>
      <c r="R686" s="35"/>
      <c r="S686" s="35"/>
      <c r="T686" s="35"/>
      <c r="U686" s="35"/>
      <c r="V686" s="35"/>
      <c r="W686" s="35"/>
      <c r="X686" s="35"/>
      <c r="Y686" s="35"/>
      <c r="Z686" s="35"/>
    </row>
    <row r="687" ht="16.5" hidden="1" customHeight="1">
      <c r="A687" s="111">
        <v>43941.0</v>
      </c>
      <c r="B687" s="112" t="s">
        <v>392</v>
      </c>
      <c r="C687" s="113" t="s">
        <v>388</v>
      </c>
      <c r="D687" s="114" t="s">
        <v>8</v>
      </c>
      <c r="E687" s="115" t="s">
        <v>9</v>
      </c>
      <c r="F687" s="89" t="s">
        <v>9</v>
      </c>
      <c r="G687" s="112"/>
      <c r="H687" s="112"/>
      <c r="I687" s="112"/>
      <c r="J687" s="112"/>
      <c r="K687" s="112"/>
      <c r="L687" s="35" t="str">
        <f t="shared" si="61"/>
        <v/>
      </c>
      <c r="M687" s="35" t="str">
        <f t="shared" si="62"/>
        <v/>
      </c>
      <c r="N687" s="35" t="str">
        <f t="shared" si="63"/>
        <v/>
      </c>
      <c r="O687" s="35" t="str">
        <f t="shared" si="64"/>
        <v/>
      </c>
      <c r="P687" s="35" t="str">
        <f t="shared" si="65"/>
        <v/>
      </c>
      <c r="Q687" s="35" t="str">
        <f t="shared" si="66"/>
        <v>윤신일</v>
      </c>
      <c r="R687" s="35"/>
      <c r="S687" s="35"/>
      <c r="T687" s="35"/>
      <c r="U687" s="35"/>
      <c r="V687" s="35"/>
      <c r="W687" s="35"/>
      <c r="X687" s="35"/>
      <c r="Y687" s="35"/>
      <c r="Z687" s="35"/>
    </row>
    <row r="688" ht="16.5" hidden="1" customHeight="1">
      <c r="A688" s="111">
        <v>43941.0</v>
      </c>
      <c r="B688" s="112" t="s">
        <v>392</v>
      </c>
      <c r="C688" s="113" t="s">
        <v>388</v>
      </c>
      <c r="D688" s="114" t="s">
        <v>13</v>
      </c>
      <c r="E688" s="115" t="s">
        <v>6</v>
      </c>
      <c r="F688" s="89" t="s">
        <v>6</v>
      </c>
      <c r="G688" s="112"/>
      <c r="H688" s="112"/>
      <c r="I688" s="112"/>
      <c r="J688" s="112"/>
      <c r="K688" s="112"/>
      <c r="L688" s="35" t="str">
        <f t="shared" si="61"/>
        <v/>
      </c>
      <c r="M688" s="35" t="str">
        <f t="shared" si="62"/>
        <v/>
      </c>
      <c r="N688" s="35" t="str">
        <f t="shared" si="63"/>
        <v/>
      </c>
      <c r="O688" s="35" t="str">
        <f t="shared" si="64"/>
        <v/>
      </c>
      <c r="P688" s="35" t="str">
        <f t="shared" si="65"/>
        <v/>
      </c>
      <c r="Q688" s="35" t="str">
        <f t="shared" si="66"/>
        <v>신명진</v>
      </c>
      <c r="R688" s="35"/>
      <c r="S688" s="35"/>
      <c r="T688" s="35"/>
      <c r="U688" s="35"/>
      <c r="V688" s="35"/>
      <c r="W688" s="35"/>
      <c r="X688" s="35"/>
      <c r="Y688" s="35"/>
      <c r="Z688" s="35"/>
    </row>
    <row r="689" ht="16.5" hidden="1" customHeight="1">
      <c r="A689" s="111">
        <v>43941.0</v>
      </c>
      <c r="B689" s="112" t="s">
        <v>392</v>
      </c>
      <c r="C689" s="113" t="s">
        <v>388</v>
      </c>
      <c r="D689" s="114" t="s">
        <v>16</v>
      </c>
      <c r="E689" s="115" t="s">
        <v>6</v>
      </c>
      <c r="F689" s="89" t="s">
        <v>6</v>
      </c>
      <c r="G689" s="112"/>
      <c r="H689" s="112"/>
      <c r="I689" s="112"/>
      <c r="J689" s="112"/>
      <c r="K689" s="112"/>
      <c r="L689" s="35" t="str">
        <f t="shared" si="61"/>
        <v/>
      </c>
      <c r="M689" s="35" t="str">
        <f t="shared" si="62"/>
        <v/>
      </c>
      <c r="N689" s="35" t="str">
        <f t="shared" si="63"/>
        <v/>
      </c>
      <c r="O689" s="35" t="str">
        <f t="shared" si="64"/>
        <v/>
      </c>
      <c r="P689" s="35" t="str">
        <f t="shared" si="65"/>
        <v/>
      </c>
      <c r="Q689" s="35" t="str">
        <f t="shared" si="66"/>
        <v>신명진</v>
      </c>
      <c r="R689" s="35"/>
      <c r="S689" s="35"/>
      <c r="T689" s="35"/>
      <c r="U689" s="35"/>
      <c r="V689" s="35"/>
      <c r="W689" s="35"/>
      <c r="X689" s="35"/>
      <c r="Y689" s="35"/>
      <c r="Z689" s="35"/>
    </row>
    <row r="690" ht="16.5" hidden="1" customHeight="1">
      <c r="A690" s="116">
        <v>43942.0</v>
      </c>
      <c r="B690" s="117" t="s">
        <v>393</v>
      </c>
      <c r="C690" s="118" t="s">
        <v>388</v>
      </c>
      <c r="D690" s="119" t="s">
        <v>3</v>
      </c>
      <c r="E690" s="120" t="s">
        <v>11</v>
      </c>
      <c r="F690" s="86" t="s">
        <v>11</v>
      </c>
      <c r="G690" s="117"/>
      <c r="H690" s="117"/>
      <c r="I690" s="117"/>
      <c r="J690" s="117"/>
      <c r="K690" s="117"/>
      <c r="L690" s="35" t="str">
        <f t="shared" si="61"/>
        <v/>
      </c>
      <c r="M690" s="35" t="str">
        <f t="shared" si="62"/>
        <v/>
      </c>
      <c r="N690" s="35" t="str">
        <f t="shared" si="63"/>
        <v/>
      </c>
      <c r="O690" s="35" t="str">
        <f t="shared" si="64"/>
        <v/>
      </c>
      <c r="P690" s="35" t="str">
        <f t="shared" si="65"/>
        <v/>
      </c>
      <c r="Q690" s="35" t="str">
        <f t="shared" si="66"/>
        <v>김인규</v>
      </c>
      <c r="R690" s="35"/>
      <c r="S690" s="35"/>
      <c r="T690" s="35"/>
      <c r="U690" s="35"/>
      <c r="V690" s="35"/>
      <c r="W690" s="35"/>
      <c r="X690" s="35"/>
      <c r="Y690" s="35"/>
      <c r="Z690" s="35"/>
    </row>
    <row r="691" ht="16.5" hidden="1" customHeight="1">
      <c r="A691" s="116">
        <v>43942.0</v>
      </c>
      <c r="B691" s="117" t="s">
        <v>393</v>
      </c>
      <c r="C691" s="118" t="s">
        <v>388</v>
      </c>
      <c r="D691" s="119" t="s">
        <v>8</v>
      </c>
      <c r="E691" s="120" t="s">
        <v>6</v>
      </c>
      <c r="F691" s="86" t="s">
        <v>6</v>
      </c>
      <c r="G691" s="117"/>
      <c r="H691" s="117"/>
      <c r="I691" s="117"/>
      <c r="J691" s="117"/>
      <c r="K691" s="117"/>
      <c r="L691" s="35" t="str">
        <f t="shared" si="61"/>
        <v/>
      </c>
      <c r="M691" s="35" t="str">
        <f t="shared" si="62"/>
        <v/>
      </c>
      <c r="N691" s="35" t="str">
        <f t="shared" si="63"/>
        <v/>
      </c>
      <c r="O691" s="35" t="str">
        <f t="shared" si="64"/>
        <v/>
      </c>
      <c r="P691" s="35" t="str">
        <f t="shared" si="65"/>
        <v/>
      </c>
      <c r="Q691" s="35" t="str">
        <f t="shared" si="66"/>
        <v>신명진</v>
      </c>
      <c r="R691" s="35"/>
      <c r="S691" s="35"/>
      <c r="T691" s="35"/>
      <c r="U691" s="35"/>
      <c r="V691" s="35"/>
      <c r="W691" s="35"/>
      <c r="X691" s="35"/>
      <c r="Y691" s="35"/>
      <c r="Z691" s="35"/>
    </row>
    <row r="692" ht="16.5" hidden="1" customHeight="1">
      <c r="A692" s="116">
        <v>43942.0</v>
      </c>
      <c r="B692" s="117" t="s">
        <v>393</v>
      </c>
      <c r="C692" s="118" t="s">
        <v>388</v>
      </c>
      <c r="D692" s="119" t="s">
        <v>13</v>
      </c>
      <c r="E692" s="120" t="s">
        <v>15</v>
      </c>
      <c r="F692" s="89" t="s">
        <v>15</v>
      </c>
      <c r="G692" s="117"/>
      <c r="H692" s="117"/>
      <c r="I692" s="117"/>
      <c r="J692" s="117"/>
      <c r="K692" s="117"/>
      <c r="L692" s="35" t="str">
        <f t="shared" si="61"/>
        <v/>
      </c>
      <c r="M692" s="35" t="str">
        <f t="shared" si="62"/>
        <v/>
      </c>
      <c r="N692" s="35" t="str">
        <f t="shared" si="63"/>
        <v/>
      </c>
      <c r="O692" s="35" t="str">
        <f t="shared" si="64"/>
        <v/>
      </c>
      <c r="P692" s="35" t="str">
        <f t="shared" si="65"/>
        <v/>
      </c>
      <c r="Q692" s="35" t="str">
        <f t="shared" si="66"/>
        <v>[매칭]</v>
      </c>
      <c r="R692" s="35"/>
      <c r="S692" s="35"/>
      <c r="T692" s="35"/>
      <c r="U692" s="35"/>
      <c r="V692" s="35"/>
      <c r="W692" s="35"/>
      <c r="X692" s="35"/>
      <c r="Y692" s="35"/>
      <c r="Z692" s="35"/>
    </row>
    <row r="693" ht="16.5" hidden="1" customHeight="1">
      <c r="A693" s="116">
        <v>43942.0</v>
      </c>
      <c r="B693" s="117" t="s">
        <v>393</v>
      </c>
      <c r="C693" s="118" t="s">
        <v>388</v>
      </c>
      <c r="D693" s="119" t="s">
        <v>16</v>
      </c>
      <c r="E693" s="120" t="s">
        <v>15</v>
      </c>
      <c r="F693" s="89" t="s">
        <v>15</v>
      </c>
      <c r="G693" s="117"/>
      <c r="H693" s="117"/>
      <c r="I693" s="117"/>
      <c r="J693" s="117"/>
      <c r="K693" s="117"/>
      <c r="L693" s="35" t="str">
        <f t="shared" si="61"/>
        <v/>
      </c>
      <c r="M693" s="35" t="str">
        <f t="shared" si="62"/>
        <v/>
      </c>
      <c r="N693" s="35" t="str">
        <f t="shared" si="63"/>
        <v/>
      </c>
      <c r="O693" s="35" t="str">
        <f t="shared" si="64"/>
        <v/>
      </c>
      <c r="P693" s="35" t="str">
        <f t="shared" si="65"/>
        <v/>
      </c>
      <c r="Q693" s="35" t="str">
        <f t="shared" si="66"/>
        <v>[매칭]</v>
      </c>
      <c r="R693" s="35"/>
      <c r="S693" s="35"/>
      <c r="T693" s="35"/>
      <c r="U693" s="35"/>
      <c r="V693" s="35"/>
      <c r="W693" s="35"/>
      <c r="X693" s="35"/>
      <c r="Y693" s="35"/>
      <c r="Z693" s="35"/>
    </row>
    <row r="694" ht="16.5" hidden="1" customHeight="1">
      <c r="A694" s="122">
        <v>43943.0</v>
      </c>
      <c r="B694" s="123" t="s">
        <v>394</v>
      </c>
      <c r="C694" s="124" t="s">
        <v>388</v>
      </c>
      <c r="D694" s="125" t="s">
        <v>3</v>
      </c>
      <c r="E694" s="126" t="s">
        <v>65</v>
      </c>
      <c r="F694" s="86" t="s">
        <v>5</v>
      </c>
      <c r="G694" s="132" t="s">
        <v>65</v>
      </c>
      <c r="H694" s="123"/>
      <c r="I694" s="123"/>
      <c r="J694" s="123"/>
      <c r="K694" s="123"/>
      <c r="L694" s="35" t="str">
        <f t="shared" si="61"/>
        <v/>
      </c>
      <c r="M694" s="35" t="str">
        <f t="shared" si="62"/>
        <v/>
      </c>
      <c r="N694" s="35" t="str">
        <f t="shared" si="63"/>
        <v/>
      </c>
      <c r="O694" s="35" t="str">
        <f t="shared" si="64"/>
        <v/>
      </c>
      <c r="P694" s="35" t="str">
        <f t="shared" si="65"/>
        <v>김남원대</v>
      </c>
      <c r="Q694" s="35" t="str">
        <f t="shared" si="66"/>
        <v>민문기</v>
      </c>
      <c r="R694" s="35"/>
      <c r="S694" s="35"/>
      <c r="T694" s="35"/>
      <c r="U694" s="35"/>
      <c r="V694" s="35"/>
      <c r="W694" s="35"/>
      <c r="X694" s="35"/>
      <c r="Y694" s="35"/>
      <c r="Z694" s="35"/>
    </row>
    <row r="695" ht="16.5" hidden="1" customHeight="1">
      <c r="A695" s="122">
        <v>43943.0</v>
      </c>
      <c r="B695" s="123" t="s">
        <v>394</v>
      </c>
      <c r="C695" s="124" t="s">
        <v>388</v>
      </c>
      <c r="D695" s="125" t="s">
        <v>8</v>
      </c>
      <c r="E695" s="126" t="s">
        <v>10</v>
      </c>
      <c r="F695" s="86" t="s">
        <v>10</v>
      </c>
      <c r="G695" s="123"/>
      <c r="H695" s="123"/>
      <c r="I695" s="123"/>
      <c r="J695" s="123"/>
      <c r="K695" s="123"/>
      <c r="L695" s="35" t="str">
        <f t="shared" si="61"/>
        <v/>
      </c>
      <c r="M695" s="35" t="str">
        <f t="shared" si="62"/>
        <v/>
      </c>
      <c r="N695" s="35" t="str">
        <f t="shared" si="63"/>
        <v/>
      </c>
      <c r="O695" s="35" t="str">
        <f t="shared" si="64"/>
        <v/>
      </c>
      <c r="P695" s="35" t="str">
        <f t="shared" si="65"/>
        <v/>
      </c>
      <c r="Q695" s="35" t="str">
        <f t="shared" si="66"/>
        <v>이화용</v>
      </c>
      <c r="R695" s="35"/>
      <c r="S695" s="35"/>
      <c r="T695" s="35"/>
      <c r="U695" s="35"/>
      <c r="V695" s="35"/>
      <c r="W695" s="35"/>
      <c r="X695" s="35"/>
      <c r="Y695" s="35"/>
      <c r="Z695" s="35"/>
    </row>
    <row r="696" ht="16.5" hidden="1" customHeight="1">
      <c r="A696" s="122">
        <v>43943.0</v>
      </c>
      <c r="B696" s="123" t="s">
        <v>394</v>
      </c>
      <c r="C696" s="124" t="s">
        <v>388</v>
      </c>
      <c r="D696" s="125" t="s">
        <v>13</v>
      </c>
      <c r="E696" s="126" t="s">
        <v>49</v>
      </c>
      <c r="F696" s="89" t="s">
        <v>49</v>
      </c>
      <c r="G696" s="123"/>
      <c r="H696" s="123"/>
      <c r="I696" s="123"/>
      <c r="J696" s="123"/>
      <c r="K696" s="123"/>
      <c r="L696" s="35" t="str">
        <f t="shared" si="61"/>
        <v/>
      </c>
      <c r="M696" s="35" t="str">
        <f t="shared" si="62"/>
        <v/>
      </c>
      <c r="N696" s="35" t="str">
        <f t="shared" si="63"/>
        <v/>
      </c>
      <c r="O696" s="35" t="str">
        <f t="shared" si="64"/>
        <v/>
      </c>
      <c r="P696" s="35" t="str">
        <f t="shared" si="65"/>
        <v/>
      </c>
      <c r="Q696" s="35" t="str">
        <f t="shared" si="66"/>
        <v>김채연</v>
      </c>
      <c r="R696" s="35"/>
      <c r="S696" s="35"/>
      <c r="T696" s="35"/>
      <c r="U696" s="35"/>
      <c r="V696" s="35"/>
      <c r="W696" s="35"/>
      <c r="X696" s="35"/>
      <c r="Y696" s="35"/>
      <c r="Z696" s="35"/>
    </row>
    <row r="697" ht="16.5" hidden="1" customHeight="1">
      <c r="A697" s="122">
        <v>43943.0</v>
      </c>
      <c r="B697" s="123" t="s">
        <v>394</v>
      </c>
      <c r="C697" s="124" t="s">
        <v>388</v>
      </c>
      <c r="D697" s="125" t="s">
        <v>16</v>
      </c>
      <c r="E697" s="126" t="s">
        <v>49</v>
      </c>
      <c r="F697" s="89" t="s">
        <v>49</v>
      </c>
      <c r="G697" s="123"/>
      <c r="H697" s="123"/>
      <c r="I697" s="123"/>
      <c r="J697" s="123"/>
      <c r="K697" s="123"/>
      <c r="L697" s="35" t="str">
        <f t="shared" si="61"/>
        <v/>
      </c>
      <c r="M697" s="35" t="str">
        <f t="shared" si="62"/>
        <v/>
      </c>
      <c r="N697" s="35" t="str">
        <f t="shared" si="63"/>
        <v/>
      </c>
      <c r="O697" s="35" t="str">
        <f t="shared" si="64"/>
        <v/>
      </c>
      <c r="P697" s="35" t="str">
        <f t="shared" si="65"/>
        <v/>
      </c>
      <c r="Q697" s="35" t="str">
        <f t="shared" si="66"/>
        <v>김채연</v>
      </c>
      <c r="R697" s="35"/>
      <c r="S697" s="35"/>
      <c r="T697" s="35"/>
      <c r="U697" s="35"/>
      <c r="V697" s="35"/>
      <c r="W697" s="35"/>
      <c r="X697" s="35"/>
      <c r="Y697" s="35"/>
      <c r="Z697" s="35"/>
    </row>
    <row r="698" ht="16.5" hidden="1" customHeight="1">
      <c r="A698" s="98">
        <v>43944.0</v>
      </c>
      <c r="B698" s="99" t="s">
        <v>395</v>
      </c>
      <c r="C698" s="100" t="s">
        <v>388</v>
      </c>
      <c r="D698" s="101" t="s">
        <v>3</v>
      </c>
      <c r="E698" s="102" t="s">
        <v>1</v>
      </c>
      <c r="F698" s="86" t="s">
        <v>1</v>
      </c>
      <c r="G698" s="99"/>
      <c r="H698" s="99"/>
      <c r="I698" s="99"/>
      <c r="J698" s="99"/>
      <c r="K698" s="99"/>
      <c r="L698" s="35" t="str">
        <f t="shared" si="61"/>
        <v/>
      </c>
      <c r="M698" s="35" t="str">
        <f t="shared" si="62"/>
        <v/>
      </c>
      <c r="N698" s="35" t="str">
        <f t="shared" si="63"/>
        <v/>
      </c>
      <c r="O698" s="35" t="str">
        <f t="shared" si="64"/>
        <v/>
      </c>
      <c r="P698" s="35" t="str">
        <f t="shared" si="65"/>
        <v/>
      </c>
      <c r="Q698" s="35" t="str">
        <f t="shared" si="66"/>
        <v>배태훈</v>
      </c>
      <c r="R698" s="35"/>
      <c r="S698" s="35"/>
      <c r="T698" s="35"/>
      <c r="U698" s="35"/>
      <c r="V698" s="35"/>
      <c r="W698" s="35"/>
      <c r="X698" s="35"/>
      <c r="Y698" s="35"/>
      <c r="Z698" s="35"/>
    </row>
    <row r="699" ht="16.5" hidden="1" customHeight="1">
      <c r="A699" s="98">
        <v>43944.0</v>
      </c>
      <c r="B699" s="99" t="s">
        <v>395</v>
      </c>
      <c r="C699" s="100" t="s">
        <v>388</v>
      </c>
      <c r="D699" s="101" t="s">
        <v>8</v>
      </c>
      <c r="E699" s="102" t="s">
        <v>11</v>
      </c>
      <c r="F699" s="89" t="s">
        <v>11</v>
      </c>
      <c r="G699" s="99"/>
      <c r="H699" s="99"/>
      <c r="I699" s="99"/>
      <c r="J699" s="99"/>
      <c r="K699" s="99"/>
      <c r="L699" s="35" t="str">
        <f t="shared" si="61"/>
        <v/>
      </c>
      <c r="M699" s="35" t="str">
        <f t="shared" si="62"/>
        <v/>
      </c>
      <c r="N699" s="35" t="str">
        <f t="shared" si="63"/>
        <v/>
      </c>
      <c r="O699" s="35" t="str">
        <f t="shared" si="64"/>
        <v/>
      </c>
      <c r="P699" s="35" t="str">
        <f t="shared" si="65"/>
        <v/>
      </c>
      <c r="Q699" s="35" t="str">
        <f t="shared" si="66"/>
        <v>김인규</v>
      </c>
      <c r="R699" s="35"/>
      <c r="S699" s="35"/>
      <c r="T699" s="35"/>
      <c r="U699" s="35"/>
      <c r="V699" s="35"/>
      <c r="W699" s="35"/>
      <c r="X699" s="35"/>
      <c r="Y699" s="35"/>
      <c r="Z699" s="35"/>
    </row>
    <row r="700" ht="16.5" hidden="1" customHeight="1">
      <c r="A700" s="98">
        <v>43944.0</v>
      </c>
      <c r="B700" s="99" t="s">
        <v>395</v>
      </c>
      <c r="C700" s="100" t="s">
        <v>388</v>
      </c>
      <c r="D700" s="101" t="s">
        <v>13</v>
      </c>
      <c r="E700" s="102" t="s">
        <v>15</v>
      </c>
      <c r="F700" s="89" t="s">
        <v>15</v>
      </c>
      <c r="G700" s="99"/>
      <c r="H700" s="99"/>
      <c r="I700" s="99"/>
      <c r="J700" s="99"/>
      <c r="K700" s="99"/>
      <c r="L700" s="35" t="str">
        <f t="shared" si="61"/>
        <v/>
      </c>
      <c r="M700" s="35" t="str">
        <f t="shared" si="62"/>
        <v/>
      </c>
      <c r="N700" s="35" t="str">
        <f t="shared" si="63"/>
        <v/>
      </c>
      <c r="O700" s="35" t="str">
        <f t="shared" si="64"/>
        <v/>
      </c>
      <c r="P700" s="35" t="str">
        <f t="shared" si="65"/>
        <v/>
      </c>
      <c r="Q700" s="35" t="str">
        <f t="shared" si="66"/>
        <v>[매칭]</v>
      </c>
      <c r="R700" s="35"/>
      <c r="S700" s="35"/>
      <c r="T700" s="35"/>
      <c r="U700" s="35"/>
      <c r="V700" s="35"/>
      <c r="W700" s="35"/>
      <c r="X700" s="35"/>
      <c r="Y700" s="35"/>
      <c r="Z700" s="35"/>
    </row>
    <row r="701" ht="16.5" hidden="1" customHeight="1">
      <c r="A701" s="98">
        <v>43944.0</v>
      </c>
      <c r="B701" s="99" t="s">
        <v>395</v>
      </c>
      <c r="C701" s="100" t="s">
        <v>388</v>
      </c>
      <c r="D701" s="101" t="s">
        <v>16</v>
      </c>
      <c r="E701" s="102" t="s">
        <v>15</v>
      </c>
      <c r="F701" s="89" t="s">
        <v>15</v>
      </c>
      <c r="G701" s="99"/>
      <c r="H701" s="99"/>
      <c r="I701" s="99"/>
      <c r="J701" s="99"/>
      <c r="K701" s="99"/>
      <c r="L701" s="35" t="str">
        <f t="shared" si="61"/>
        <v/>
      </c>
      <c r="M701" s="35" t="str">
        <f t="shared" si="62"/>
        <v/>
      </c>
      <c r="N701" s="35" t="str">
        <f t="shared" si="63"/>
        <v/>
      </c>
      <c r="O701" s="35" t="str">
        <f t="shared" si="64"/>
        <v/>
      </c>
      <c r="P701" s="35" t="str">
        <f t="shared" si="65"/>
        <v/>
      </c>
      <c r="Q701" s="35" t="str">
        <f t="shared" si="66"/>
        <v>[매칭]</v>
      </c>
      <c r="R701" s="35"/>
      <c r="S701" s="35"/>
      <c r="T701" s="35"/>
      <c r="U701" s="35"/>
      <c r="V701" s="35"/>
      <c r="W701" s="35"/>
      <c r="X701" s="35"/>
      <c r="Y701" s="35"/>
      <c r="Z701" s="35"/>
    </row>
    <row r="702" ht="16.5" hidden="1" customHeight="1">
      <c r="A702" s="127">
        <v>43945.0</v>
      </c>
      <c r="B702" s="128" t="s">
        <v>387</v>
      </c>
      <c r="C702" s="129" t="s">
        <v>388</v>
      </c>
      <c r="D702" s="130" t="s">
        <v>3</v>
      </c>
      <c r="E702" s="131" t="s">
        <v>9</v>
      </c>
      <c r="F702" s="86" t="s">
        <v>9</v>
      </c>
      <c r="G702" s="128"/>
      <c r="H702" s="128"/>
      <c r="I702" s="128"/>
      <c r="J702" s="128"/>
      <c r="K702" s="128"/>
      <c r="L702" s="35" t="str">
        <f t="shared" si="61"/>
        <v/>
      </c>
      <c r="M702" s="35" t="str">
        <f t="shared" si="62"/>
        <v/>
      </c>
      <c r="N702" s="35" t="str">
        <f t="shared" si="63"/>
        <v/>
      </c>
      <c r="O702" s="35" t="str">
        <f t="shared" si="64"/>
        <v/>
      </c>
      <c r="P702" s="35" t="str">
        <f t="shared" si="65"/>
        <v/>
      </c>
      <c r="Q702" s="35" t="str">
        <f t="shared" si="66"/>
        <v>윤신일</v>
      </c>
      <c r="R702" s="35"/>
      <c r="S702" s="35"/>
      <c r="T702" s="35"/>
      <c r="U702" s="35"/>
      <c r="V702" s="35"/>
      <c r="W702" s="35"/>
      <c r="X702" s="35"/>
      <c r="Y702" s="35"/>
      <c r="Z702" s="35"/>
    </row>
    <row r="703" ht="16.5" hidden="1" customHeight="1">
      <c r="A703" s="127">
        <v>43945.0</v>
      </c>
      <c r="B703" s="128" t="s">
        <v>387</v>
      </c>
      <c r="C703" s="129" t="s">
        <v>388</v>
      </c>
      <c r="D703" s="130" t="s">
        <v>8</v>
      </c>
      <c r="E703" s="131" t="s">
        <v>49</v>
      </c>
      <c r="F703" s="89" t="s">
        <v>49</v>
      </c>
      <c r="G703" s="128"/>
      <c r="H703" s="128"/>
      <c r="I703" s="128"/>
      <c r="J703" s="128"/>
      <c r="K703" s="128"/>
      <c r="L703" s="35" t="str">
        <f t="shared" si="61"/>
        <v/>
      </c>
      <c r="M703" s="35" t="str">
        <f t="shared" si="62"/>
        <v/>
      </c>
      <c r="N703" s="35" t="str">
        <f t="shared" si="63"/>
        <v/>
      </c>
      <c r="O703" s="35" t="str">
        <f t="shared" si="64"/>
        <v/>
      </c>
      <c r="P703" s="35" t="str">
        <f t="shared" si="65"/>
        <v/>
      </c>
      <c r="Q703" s="35" t="str">
        <f t="shared" si="66"/>
        <v>김채연</v>
      </c>
      <c r="R703" s="35"/>
      <c r="S703" s="35"/>
      <c r="T703" s="35"/>
      <c r="U703" s="35"/>
      <c r="V703" s="35"/>
      <c r="W703" s="35"/>
      <c r="X703" s="35"/>
      <c r="Y703" s="35"/>
      <c r="Z703" s="35"/>
    </row>
    <row r="704" ht="16.5" hidden="1" customHeight="1">
      <c r="A704" s="127">
        <v>43945.0</v>
      </c>
      <c r="B704" s="128" t="s">
        <v>387</v>
      </c>
      <c r="C704" s="129" t="s">
        <v>388</v>
      </c>
      <c r="D704" s="130" t="s">
        <v>13</v>
      </c>
      <c r="E704" s="131" t="s">
        <v>1</v>
      </c>
      <c r="F704" s="89" t="s">
        <v>5</v>
      </c>
      <c r="G704" s="133" t="s">
        <v>1</v>
      </c>
      <c r="H704" s="128"/>
      <c r="I704" s="128"/>
      <c r="J704" s="128"/>
      <c r="K704" s="128"/>
      <c r="L704" s="35" t="str">
        <f t="shared" si="61"/>
        <v/>
      </c>
      <c r="M704" s="35" t="str">
        <f t="shared" si="62"/>
        <v/>
      </c>
      <c r="N704" s="35" t="str">
        <f t="shared" si="63"/>
        <v/>
      </c>
      <c r="O704" s="35" t="str">
        <f t="shared" si="64"/>
        <v/>
      </c>
      <c r="P704" s="35" t="str">
        <f t="shared" si="65"/>
        <v>배태훈</v>
      </c>
      <c r="Q704" s="35" t="str">
        <f t="shared" si="66"/>
        <v>민문기</v>
      </c>
      <c r="R704" s="35"/>
      <c r="S704" s="35"/>
      <c r="T704" s="35"/>
      <c r="U704" s="35"/>
      <c r="V704" s="35"/>
      <c r="W704" s="35"/>
      <c r="X704" s="35"/>
      <c r="Y704" s="35"/>
      <c r="Z704" s="35"/>
    </row>
    <row r="705" ht="16.5" hidden="1" customHeight="1">
      <c r="A705" s="127">
        <v>43945.0</v>
      </c>
      <c r="B705" s="128" t="s">
        <v>387</v>
      </c>
      <c r="C705" s="129" t="s">
        <v>388</v>
      </c>
      <c r="D705" s="130" t="s">
        <v>16</v>
      </c>
      <c r="E705" s="131" t="s">
        <v>1</v>
      </c>
      <c r="F705" s="89" t="s">
        <v>5</v>
      </c>
      <c r="G705" s="133" t="s">
        <v>1</v>
      </c>
      <c r="H705" s="128"/>
      <c r="I705" s="128"/>
      <c r="J705" s="128"/>
      <c r="K705" s="128"/>
      <c r="L705" s="35" t="str">
        <f t="shared" si="61"/>
        <v/>
      </c>
      <c r="M705" s="35" t="str">
        <f t="shared" si="62"/>
        <v/>
      </c>
      <c r="N705" s="35" t="str">
        <f t="shared" si="63"/>
        <v/>
      </c>
      <c r="O705" s="35" t="str">
        <f t="shared" si="64"/>
        <v/>
      </c>
      <c r="P705" s="35" t="str">
        <f t="shared" si="65"/>
        <v>배태훈</v>
      </c>
      <c r="Q705" s="35" t="str">
        <f t="shared" si="66"/>
        <v>민문기</v>
      </c>
      <c r="R705" s="35"/>
      <c r="S705" s="35"/>
      <c r="T705" s="35"/>
      <c r="U705" s="35"/>
      <c r="V705" s="35"/>
      <c r="W705" s="35"/>
      <c r="X705" s="35"/>
      <c r="Y705" s="35"/>
      <c r="Z705" s="35"/>
    </row>
    <row r="706" ht="16.5" hidden="1" customHeight="1">
      <c r="A706" s="127">
        <f>A702+1</f>
        <v>43946</v>
      </c>
      <c r="B706" s="128" t="str">
        <f t="shared" ref="B706:B713" si="67">CHOOSE(WEEKDAY(A706),"일","월","화","수","목","금","토")</f>
        <v>토</v>
      </c>
      <c r="C706" s="129" t="str">
        <f>IF(VLOOKUP(A706,'최초-일자'!A:D,4,FALSE)="Y","Y","N")</f>
        <v>N</v>
      </c>
      <c r="D706" s="130" t="s">
        <v>3</v>
      </c>
      <c r="E706" s="131" t="str">
        <f t="shared" ref="E706:E713" si="68">INDEX(L706:Q706,MATCH(TRUE,INDEX((L706:Q706&lt;&gt;0),0),0))</f>
        <v>#N/A</v>
      </c>
      <c r="F706" s="128" t="str">
        <f>VLOOKUP(A706,'최초-일자'!A:L,6,FALSE)</f>
        <v/>
      </c>
      <c r="G706" s="128"/>
      <c r="H706" s="128"/>
      <c r="I706" s="128"/>
      <c r="J706" s="128"/>
      <c r="K706" s="128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6.5" hidden="1" customHeight="1">
      <c r="A707" s="127">
        <f>A706</f>
        <v>43946</v>
      </c>
      <c r="B707" s="128" t="str">
        <f t="shared" si="67"/>
        <v>토</v>
      </c>
      <c r="C707" s="129" t="str">
        <f>IF(VLOOKUP(A707,'최초-일자'!A:D,4,FALSE)="Y","Y","N")</f>
        <v>N</v>
      </c>
      <c r="D707" s="130" t="s">
        <v>8</v>
      </c>
      <c r="E707" s="131" t="str">
        <f t="shared" si="68"/>
        <v>#N/A</v>
      </c>
      <c r="F707" s="128" t="str">
        <f>VLOOKUP(A707,'최초-일자'!A:L,8,FALSE)</f>
        <v/>
      </c>
      <c r="G707" s="128"/>
      <c r="H707" s="128"/>
      <c r="I707" s="128"/>
      <c r="J707" s="128"/>
      <c r="K707" s="128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6.5" hidden="1" customHeight="1">
      <c r="A708" s="127">
        <f>A706</f>
        <v>43946</v>
      </c>
      <c r="B708" s="128" t="str">
        <f t="shared" si="67"/>
        <v>토</v>
      </c>
      <c r="C708" s="129" t="str">
        <f>IF(VLOOKUP(A708,'최초-일자'!A:D,4,FALSE)="Y","Y","N")</f>
        <v>N</v>
      </c>
      <c r="D708" s="130" t="s">
        <v>13</v>
      </c>
      <c r="E708" s="131" t="str">
        <f t="shared" si="68"/>
        <v>#N/A</v>
      </c>
      <c r="F708" s="128" t="str">
        <f>VLOOKUP(A708,'최초-일자'!A:L,11,FALSE)</f>
        <v/>
      </c>
      <c r="G708" s="128"/>
      <c r="H708" s="128"/>
      <c r="I708" s="128"/>
      <c r="J708" s="128"/>
      <c r="K708" s="128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6.5" hidden="1" customHeight="1">
      <c r="A709" s="127">
        <f>A706</f>
        <v>43946</v>
      </c>
      <c r="B709" s="128" t="str">
        <f t="shared" si="67"/>
        <v>토</v>
      </c>
      <c r="C709" s="129" t="str">
        <f>IF(VLOOKUP(A709,'최초-일자'!A:D,4,FALSE)="Y","Y","N")</f>
        <v>N</v>
      </c>
      <c r="D709" s="130" t="s">
        <v>16</v>
      </c>
      <c r="E709" s="131" t="str">
        <f t="shared" si="68"/>
        <v>#N/A</v>
      </c>
      <c r="F709" s="128" t="str">
        <f>VLOOKUP(A709,'최초-일자'!A:L,12,FALSE)</f>
        <v/>
      </c>
      <c r="G709" s="128"/>
      <c r="H709" s="128"/>
      <c r="I709" s="128"/>
      <c r="J709" s="128"/>
      <c r="K709" s="128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6.5" hidden="1" customHeight="1">
      <c r="A710" s="127">
        <f>A706+1</f>
        <v>43947</v>
      </c>
      <c r="B710" s="128" t="str">
        <f t="shared" si="67"/>
        <v>일</v>
      </c>
      <c r="C710" s="129" t="str">
        <f>IF(VLOOKUP(A710,'최초-일자'!A:D,4,FALSE)="Y","Y","N")</f>
        <v>N</v>
      </c>
      <c r="D710" s="130" t="s">
        <v>3</v>
      </c>
      <c r="E710" s="131" t="str">
        <f t="shared" si="68"/>
        <v>#N/A</v>
      </c>
      <c r="F710" s="128" t="str">
        <f>VLOOKUP(A710,'최초-일자'!A:L,6,FALSE)</f>
        <v/>
      </c>
      <c r="G710" s="128"/>
      <c r="H710" s="128"/>
      <c r="I710" s="128"/>
      <c r="J710" s="128"/>
      <c r="K710" s="128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6.5" hidden="1" customHeight="1">
      <c r="A711" s="127">
        <f>A710</f>
        <v>43947</v>
      </c>
      <c r="B711" s="128" t="str">
        <f t="shared" si="67"/>
        <v>일</v>
      </c>
      <c r="C711" s="129" t="str">
        <f>IF(VLOOKUP(A711,'최초-일자'!A:D,4,FALSE)="Y","Y","N")</f>
        <v>N</v>
      </c>
      <c r="D711" s="130" t="s">
        <v>8</v>
      </c>
      <c r="E711" s="131" t="str">
        <f t="shared" si="68"/>
        <v>#N/A</v>
      </c>
      <c r="F711" s="128" t="str">
        <f>VLOOKUP(A711,'최초-일자'!A:L,8,FALSE)</f>
        <v/>
      </c>
      <c r="G711" s="128"/>
      <c r="H711" s="128"/>
      <c r="I711" s="128"/>
      <c r="J711" s="128"/>
      <c r="K711" s="128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6.5" hidden="1" customHeight="1">
      <c r="A712" s="127">
        <f>A710</f>
        <v>43947</v>
      </c>
      <c r="B712" s="128" t="str">
        <f t="shared" si="67"/>
        <v>일</v>
      </c>
      <c r="C712" s="129" t="str">
        <f>IF(VLOOKUP(A712,'최초-일자'!A:D,4,FALSE)="Y","Y","N")</f>
        <v>N</v>
      </c>
      <c r="D712" s="130" t="s">
        <v>13</v>
      </c>
      <c r="E712" s="131" t="str">
        <f t="shared" si="68"/>
        <v>#N/A</v>
      </c>
      <c r="F712" s="128" t="str">
        <f>VLOOKUP(A712,'최초-일자'!A:L,11,FALSE)</f>
        <v/>
      </c>
      <c r="G712" s="128"/>
      <c r="H712" s="128"/>
      <c r="I712" s="128"/>
      <c r="J712" s="128"/>
      <c r="K712" s="128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6.5" hidden="1" customHeight="1">
      <c r="A713" s="127">
        <f>A710</f>
        <v>43947</v>
      </c>
      <c r="B713" s="128" t="str">
        <f t="shared" si="67"/>
        <v>일</v>
      </c>
      <c r="C713" s="129" t="str">
        <f>IF(VLOOKUP(A713,'최초-일자'!A:D,4,FALSE)="Y","Y","N")</f>
        <v>N</v>
      </c>
      <c r="D713" s="130" t="s">
        <v>16</v>
      </c>
      <c r="E713" s="131" t="str">
        <f t="shared" si="68"/>
        <v>#N/A</v>
      </c>
      <c r="F713" s="128" t="str">
        <f>VLOOKUP(A713,'최초-일자'!A:L,12,FALSE)</f>
        <v/>
      </c>
      <c r="G713" s="128"/>
      <c r="H713" s="128"/>
      <c r="I713" s="128"/>
      <c r="J713" s="128"/>
      <c r="K713" s="128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6.5" hidden="1" customHeight="1">
      <c r="A714" s="105">
        <v>43948.0</v>
      </c>
      <c r="B714" s="106" t="s">
        <v>392</v>
      </c>
      <c r="C714" s="107" t="s">
        <v>388</v>
      </c>
      <c r="D714" s="108" t="s">
        <v>3</v>
      </c>
      <c r="E714" s="109" t="s">
        <v>6</v>
      </c>
      <c r="F714" s="86" t="s">
        <v>6</v>
      </c>
      <c r="G714" s="106"/>
      <c r="H714" s="106"/>
      <c r="I714" s="106"/>
      <c r="J714" s="106"/>
      <c r="K714" s="106"/>
      <c r="L714" s="35" t="str">
        <f t="shared" ref="L714:L733" si="69">K714</f>
        <v/>
      </c>
      <c r="M714" s="35" t="str">
        <f t="shared" ref="M714:M733" si="70">J714</f>
        <v/>
      </c>
      <c r="N714" s="35" t="str">
        <f t="shared" ref="N714:N733" si="71">I714</f>
        <v/>
      </c>
      <c r="O714" s="35" t="str">
        <f t="shared" ref="O714:O733" si="72">H714</f>
        <v/>
      </c>
      <c r="P714" s="35" t="str">
        <f t="shared" ref="P714:P733" si="73">G714</f>
        <v/>
      </c>
      <c r="Q714" s="35" t="str">
        <f t="shared" ref="Q714:Q733" si="74">F714</f>
        <v>신명진</v>
      </c>
      <c r="R714" s="35"/>
      <c r="S714" s="35"/>
      <c r="T714" s="35"/>
      <c r="U714" s="35"/>
      <c r="V714" s="35"/>
      <c r="W714" s="35"/>
      <c r="X714" s="35"/>
      <c r="Y714" s="35"/>
      <c r="Z714" s="35"/>
    </row>
    <row r="715" ht="16.5" hidden="1" customHeight="1">
      <c r="A715" s="111">
        <v>43948.0</v>
      </c>
      <c r="B715" s="112" t="s">
        <v>392</v>
      </c>
      <c r="C715" s="113" t="s">
        <v>388</v>
      </c>
      <c r="D715" s="114" t="s">
        <v>8</v>
      </c>
      <c r="E715" s="115" t="s">
        <v>5</v>
      </c>
      <c r="F715" s="89" t="s">
        <v>5</v>
      </c>
      <c r="G715" s="112"/>
      <c r="H715" s="112"/>
      <c r="I715" s="112"/>
      <c r="J715" s="112"/>
      <c r="K715" s="112"/>
      <c r="L715" s="35" t="str">
        <f t="shared" si="69"/>
        <v/>
      </c>
      <c r="M715" s="35" t="str">
        <f t="shared" si="70"/>
        <v/>
      </c>
      <c r="N715" s="35" t="str">
        <f t="shared" si="71"/>
        <v/>
      </c>
      <c r="O715" s="35" t="str">
        <f t="shared" si="72"/>
        <v/>
      </c>
      <c r="P715" s="35" t="str">
        <f t="shared" si="73"/>
        <v/>
      </c>
      <c r="Q715" s="35" t="str">
        <f t="shared" si="74"/>
        <v>민문기</v>
      </c>
      <c r="R715" s="35"/>
      <c r="S715" s="35"/>
      <c r="T715" s="35"/>
      <c r="U715" s="35"/>
      <c r="V715" s="35"/>
      <c r="W715" s="35"/>
      <c r="X715" s="35"/>
      <c r="Y715" s="35"/>
      <c r="Z715" s="35"/>
    </row>
    <row r="716" ht="16.5" hidden="1" customHeight="1">
      <c r="A716" s="111">
        <v>43948.0</v>
      </c>
      <c r="B716" s="112" t="s">
        <v>392</v>
      </c>
      <c r="C716" s="113" t="s">
        <v>388</v>
      </c>
      <c r="D716" s="114" t="s">
        <v>13</v>
      </c>
      <c r="E716" s="115" t="s">
        <v>15</v>
      </c>
      <c r="F716" s="89" t="s">
        <v>15</v>
      </c>
      <c r="G716" s="112"/>
      <c r="H716" s="112"/>
      <c r="I716" s="112"/>
      <c r="J716" s="112"/>
      <c r="K716" s="112"/>
      <c r="L716" s="35" t="str">
        <f t="shared" si="69"/>
        <v/>
      </c>
      <c r="M716" s="35" t="str">
        <f t="shared" si="70"/>
        <v/>
      </c>
      <c r="N716" s="35" t="str">
        <f t="shared" si="71"/>
        <v/>
      </c>
      <c r="O716" s="35" t="str">
        <f t="shared" si="72"/>
        <v/>
      </c>
      <c r="P716" s="35" t="str">
        <f t="shared" si="73"/>
        <v/>
      </c>
      <c r="Q716" s="35" t="str">
        <f t="shared" si="74"/>
        <v>[매칭]</v>
      </c>
      <c r="R716" s="35"/>
      <c r="S716" s="35"/>
      <c r="T716" s="35"/>
      <c r="U716" s="35"/>
      <c r="V716" s="35"/>
      <c r="W716" s="35"/>
      <c r="X716" s="35"/>
      <c r="Y716" s="35"/>
      <c r="Z716" s="35"/>
    </row>
    <row r="717" ht="16.5" hidden="1" customHeight="1">
      <c r="A717" s="111">
        <v>43948.0</v>
      </c>
      <c r="B717" s="112" t="s">
        <v>392</v>
      </c>
      <c r="C717" s="113" t="s">
        <v>388</v>
      </c>
      <c r="D717" s="114" t="s">
        <v>16</v>
      </c>
      <c r="E717" s="115" t="s">
        <v>15</v>
      </c>
      <c r="F717" s="89" t="s">
        <v>15</v>
      </c>
      <c r="G717" s="112"/>
      <c r="H717" s="112"/>
      <c r="I717" s="112"/>
      <c r="J717" s="112"/>
      <c r="K717" s="112"/>
      <c r="L717" s="35" t="str">
        <f t="shared" si="69"/>
        <v/>
      </c>
      <c r="M717" s="35" t="str">
        <f t="shared" si="70"/>
        <v/>
      </c>
      <c r="N717" s="35" t="str">
        <f t="shared" si="71"/>
        <v/>
      </c>
      <c r="O717" s="35" t="str">
        <f t="shared" si="72"/>
        <v/>
      </c>
      <c r="P717" s="35" t="str">
        <f t="shared" si="73"/>
        <v/>
      </c>
      <c r="Q717" s="35" t="str">
        <f t="shared" si="74"/>
        <v>[매칭]</v>
      </c>
      <c r="R717" s="35"/>
      <c r="S717" s="35"/>
      <c r="T717" s="35"/>
      <c r="U717" s="35"/>
      <c r="V717" s="35"/>
      <c r="W717" s="35"/>
      <c r="X717" s="35"/>
      <c r="Y717" s="35"/>
      <c r="Z717" s="35"/>
    </row>
    <row r="718" ht="16.5" hidden="1" customHeight="1">
      <c r="A718" s="116">
        <v>43949.0</v>
      </c>
      <c r="B718" s="117" t="s">
        <v>393</v>
      </c>
      <c r="C718" s="118" t="s">
        <v>388</v>
      </c>
      <c r="D718" s="119" t="s">
        <v>3</v>
      </c>
      <c r="E718" s="120" t="s">
        <v>10</v>
      </c>
      <c r="F718" s="86" t="s">
        <v>10</v>
      </c>
      <c r="G718" s="117"/>
      <c r="H718" s="117"/>
      <c r="I718" s="117"/>
      <c r="J718" s="117"/>
      <c r="K718" s="117"/>
      <c r="L718" s="35" t="str">
        <f t="shared" si="69"/>
        <v/>
      </c>
      <c r="M718" s="35" t="str">
        <f t="shared" si="70"/>
        <v/>
      </c>
      <c r="N718" s="35" t="str">
        <f t="shared" si="71"/>
        <v/>
      </c>
      <c r="O718" s="35" t="str">
        <f t="shared" si="72"/>
        <v/>
      </c>
      <c r="P718" s="35" t="str">
        <f t="shared" si="73"/>
        <v/>
      </c>
      <c r="Q718" s="35" t="str">
        <f t="shared" si="74"/>
        <v>이화용</v>
      </c>
      <c r="R718" s="35"/>
      <c r="S718" s="35"/>
      <c r="T718" s="35"/>
      <c r="U718" s="35"/>
      <c r="V718" s="35"/>
      <c r="W718" s="35"/>
      <c r="X718" s="35"/>
      <c r="Y718" s="35"/>
      <c r="Z718" s="35"/>
    </row>
    <row r="719" ht="16.5" hidden="1" customHeight="1">
      <c r="A719" s="116">
        <v>43949.0</v>
      </c>
      <c r="B719" s="117" t="s">
        <v>393</v>
      </c>
      <c r="C719" s="118" t="s">
        <v>388</v>
      </c>
      <c r="D719" s="119" t="s">
        <v>8</v>
      </c>
      <c r="E719" s="120" t="s">
        <v>49</v>
      </c>
      <c r="F719" s="89" t="s">
        <v>1</v>
      </c>
      <c r="G719" s="121" t="s">
        <v>49</v>
      </c>
      <c r="H719" s="117"/>
      <c r="I719" s="117"/>
      <c r="J719" s="117"/>
      <c r="K719" s="117"/>
      <c r="L719" s="35" t="str">
        <f t="shared" si="69"/>
        <v/>
      </c>
      <c r="M719" s="35" t="str">
        <f t="shared" si="70"/>
        <v/>
      </c>
      <c r="N719" s="35" t="str">
        <f t="shared" si="71"/>
        <v/>
      </c>
      <c r="O719" s="35" t="str">
        <f t="shared" si="72"/>
        <v/>
      </c>
      <c r="P719" s="35" t="str">
        <f t="shared" si="73"/>
        <v>김채연</v>
      </c>
      <c r="Q719" s="35" t="str">
        <f t="shared" si="74"/>
        <v>배태훈</v>
      </c>
      <c r="R719" s="35"/>
      <c r="S719" s="35"/>
      <c r="T719" s="35"/>
      <c r="U719" s="35"/>
      <c r="V719" s="35"/>
      <c r="W719" s="35"/>
      <c r="X719" s="35"/>
      <c r="Y719" s="35"/>
      <c r="Z719" s="35"/>
    </row>
    <row r="720" ht="16.5" hidden="1" customHeight="1">
      <c r="A720" s="116">
        <v>43949.0</v>
      </c>
      <c r="B720" s="117" t="s">
        <v>393</v>
      </c>
      <c r="C720" s="118" t="s">
        <v>388</v>
      </c>
      <c r="D720" s="119" t="s">
        <v>13</v>
      </c>
      <c r="E720" s="120" t="s">
        <v>5</v>
      </c>
      <c r="F720" s="89" t="s">
        <v>1</v>
      </c>
      <c r="G720" s="121" t="s">
        <v>5</v>
      </c>
      <c r="H720" s="117"/>
      <c r="I720" s="117"/>
      <c r="J720" s="117"/>
      <c r="K720" s="117"/>
      <c r="L720" s="35" t="str">
        <f t="shared" si="69"/>
        <v/>
      </c>
      <c r="M720" s="35" t="str">
        <f t="shared" si="70"/>
        <v/>
      </c>
      <c r="N720" s="35" t="str">
        <f t="shared" si="71"/>
        <v/>
      </c>
      <c r="O720" s="35" t="str">
        <f t="shared" si="72"/>
        <v/>
      </c>
      <c r="P720" s="35" t="str">
        <f t="shared" si="73"/>
        <v>민문기</v>
      </c>
      <c r="Q720" s="35" t="str">
        <f t="shared" si="74"/>
        <v>배태훈</v>
      </c>
      <c r="R720" s="35"/>
      <c r="S720" s="35"/>
      <c r="T720" s="35"/>
      <c r="U720" s="35"/>
      <c r="V720" s="35"/>
      <c r="W720" s="35"/>
      <c r="X720" s="35"/>
      <c r="Y720" s="35"/>
      <c r="Z720" s="35"/>
    </row>
    <row r="721" ht="16.5" hidden="1" customHeight="1">
      <c r="A721" s="116">
        <v>43949.0</v>
      </c>
      <c r="B721" s="117" t="s">
        <v>393</v>
      </c>
      <c r="C721" s="118" t="s">
        <v>388</v>
      </c>
      <c r="D721" s="119" t="s">
        <v>16</v>
      </c>
      <c r="E721" s="120" t="s">
        <v>5</v>
      </c>
      <c r="F721" s="89" t="s">
        <v>1</v>
      </c>
      <c r="G721" s="121" t="s">
        <v>5</v>
      </c>
      <c r="H721" s="117"/>
      <c r="I721" s="117"/>
      <c r="J721" s="117"/>
      <c r="K721" s="117"/>
      <c r="L721" s="35" t="str">
        <f t="shared" si="69"/>
        <v/>
      </c>
      <c r="M721" s="35" t="str">
        <f t="shared" si="70"/>
        <v/>
      </c>
      <c r="N721" s="35" t="str">
        <f t="shared" si="71"/>
        <v/>
      </c>
      <c r="O721" s="35" t="str">
        <f t="shared" si="72"/>
        <v/>
      </c>
      <c r="P721" s="35" t="str">
        <f t="shared" si="73"/>
        <v>민문기</v>
      </c>
      <c r="Q721" s="35" t="str">
        <f t="shared" si="74"/>
        <v>배태훈</v>
      </c>
      <c r="R721" s="35"/>
      <c r="S721" s="35"/>
      <c r="T721" s="35"/>
      <c r="U721" s="35"/>
      <c r="V721" s="35"/>
      <c r="W721" s="35"/>
      <c r="X721" s="35"/>
      <c r="Y721" s="35"/>
      <c r="Z721" s="35"/>
    </row>
    <row r="722" ht="16.5" hidden="1" customHeight="1">
      <c r="A722" s="122">
        <v>43950.0</v>
      </c>
      <c r="B722" s="123" t="s">
        <v>394</v>
      </c>
      <c r="C722" s="124" t="s">
        <v>388</v>
      </c>
      <c r="D722" s="125" t="s">
        <v>3</v>
      </c>
      <c r="E722" s="126" t="s">
        <v>49</v>
      </c>
      <c r="F722" s="89" t="s">
        <v>49</v>
      </c>
      <c r="G722" s="123"/>
      <c r="H722" s="123"/>
      <c r="I722" s="123"/>
      <c r="J722" s="123"/>
      <c r="K722" s="123"/>
      <c r="L722" s="35" t="str">
        <f t="shared" si="69"/>
        <v/>
      </c>
      <c r="M722" s="35" t="str">
        <f t="shared" si="70"/>
        <v/>
      </c>
      <c r="N722" s="35" t="str">
        <f t="shared" si="71"/>
        <v/>
      </c>
      <c r="O722" s="35" t="str">
        <f t="shared" si="72"/>
        <v/>
      </c>
      <c r="P722" s="35" t="str">
        <f t="shared" si="73"/>
        <v/>
      </c>
      <c r="Q722" s="35" t="str">
        <f t="shared" si="74"/>
        <v>김채연</v>
      </c>
      <c r="R722" s="35"/>
      <c r="S722" s="35"/>
      <c r="T722" s="35"/>
      <c r="U722" s="35"/>
      <c r="V722" s="35"/>
      <c r="W722" s="35"/>
      <c r="X722" s="35"/>
      <c r="Y722" s="35"/>
      <c r="Z722" s="35"/>
    </row>
    <row r="723" ht="16.5" hidden="1" customHeight="1">
      <c r="A723" s="122">
        <v>43950.0</v>
      </c>
      <c r="B723" s="123" t="s">
        <v>394</v>
      </c>
      <c r="C723" s="124" t="s">
        <v>388</v>
      </c>
      <c r="D723" s="125" t="s">
        <v>8</v>
      </c>
      <c r="E723" s="126" t="s">
        <v>9</v>
      </c>
      <c r="F723" s="89" t="s">
        <v>9</v>
      </c>
      <c r="G723" s="123"/>
      <c r="H723" s="123"/>
      <c r="I723" s="123"/>
      <c r="J723" s="123"/>
      <c r="K723" s="123"/>
      <c r="L723" s="35" t="str">
        <f t="shared" si="69"/>
        <v/>
      </c>
      <c r="M723" s="35" t="str">
        <f t="shared" si="70"/>
        <v/>
      </c>
      <c r="N723" s="35" t="str">
        <f t="shared" si="71"/>
        <v/>
      </c>
      <c r="O723" s="35" t="str">
        <f t="shared" si="72"/>
        <v/>
      </c>
      <c r="P723" s="35" t="str">
        <f t="shared" si="73"/>
        <v/>
      </c>
      <c r="Q723" s="35" t="str">
        <f t="shared" si="74"/>
        <v>윤신일</v>
      </c>
      <c r="R723" s="35"/>
      <c r="S723" s="35"/>
      <c r="T723" s="35"/>
      <c r="U723" s="35"/>
      <c r="V723" s="35"/>
      <c r="W723" s="35"/>
      <c r="X723" s="35"/>
      <c r="Y723" s="35"/>
      <c r="Z723" s="35"/>
    </row>
    <row r="724" ht="16.5" hidden="1" customHeight="1">
      <c r="A724" s="122">
        <v>43950.0</v>
      </c>
      <c r="B724" s="123" t="s">
        <v>394</v>
      </c>
      <c r="C724" s="124" t="s">
        <v>388</v>
      </c>
      <c r="D724" s="125" t="s">
        <v>13</v>
      </c>
      <c r="E724" s="126" t="s">
        <v>15</v>
      </c>
      <c r="F724" s="89" t="s">
        <v>15</v>
      </c>
      <c r="G724" s="123"/>
      <c r="H724" s="123"/>
      <c r="I724" s="123"/>
      <c r="J724" s="123"/>
      <c r="K724" s="123"/>
      <c r="L724" s="35" t="str">
        <f t="shared" si="69"/>
        <v/>
      </c>
      <c r="M724" s="35" t="str">
        <f t="shared" si="70"/>
        <v/>
      </c>
      <c r="N724" s="35" t="str">
        <f t="shared" si="71"/>
        <v/>
      </c>
      <c r="O724" s="35" t="str">
        <f t="shared" si="72"/>
        <v/>
      </c>
      <c r="P724" s="35" t="str">
        <f t="shared" si="73"/>
        <v/>
      </c>
      <c r="Q724" s="35" t="str">
        <f t="shared" si="74"/>
        <v>[매칭]</v>
      </c>
      <c r="R724" s="35"/>
      <c r="S724" s="35"/>
      <c r="T724" s="35"/>
      <c r="U724" s="35"/>
      <c r="V724" s="35"/>
      <c r="W724" s="35"/>
      <c r="X724" s="35"/>
      <c r="Y724" s="35"/>
      <c r="Z724" s="35"/>
    </row>
    <row r="725" ht="16.5" hidden="1" customHeight="1">
      <c r="A725" s="122">
        <v>43950.0</v>
      </c>
      <c r="B725" s="123" t="s">
        <v>394</v>
      </c>
      <c r="C725" s="124" t="s">
        <v>388</v>
      </c>
      <c r="D725" s="125" t="s">
        <v>16</v>
      </c>
      <c r="E725" s="126" t="s">
        <v>15</v>
      </c>
      <c r="F725" s="89" t="s">
        <v>15</v>
      </c>
      <c r="G725" s="123"/>
      <c r="H725" s="123"/>
      <c r="I725" s="123"/>
      <c r="J725" s="123"/>
      <c r="K725" s="123"/>
      <c r="L725" s="35" t="str">
        <f t="shared" si="69"/>
        <v/>
      </c>
      <c r="M725" s="35" t="str">
        <f t="shared" si="70"/>
        <v/>
      </c>
      <c r="N725" s="35" t="str">
        <f t="shared" si="71"/>
        <v/>
      </c>
      <c r="O725" s="35" t="str">
        <f t="shared" si="72"/>
        <v/>
      </c>
      <c r="P725" s="35" t="str">
        <f t="shared" si="73"/>
        <v/>
      </c>
      <c r="Q725" s="35" t="str">
        <f t="shared" si="74"/>
        <v>[매칭]</v>
      </c>
      <c r="R725" s="35"/>
      <c r="S725" s="35"/>
      <c r="T725" s="35"/>
      <c r="U725" s="35"/>
      <c r="V725" s="35"/>
      <c r="W725" s="35"/>
      <c r="X725" s="35"/>
      <c r="Y725" s="35"/>
      <c r="Z725" s="35"/>
    </row>
    <row r="726" ht="16.5" hidden="1" customHeight="1">
      <c r="A726" s="98">
        <f>A722+1</f>
        <v>43951</v>
      </c>
      <c r="B726" s="99" t="str">
        <f t="shared" ref="B726:B741" si="75">CHOOSE(WEEKDAY(A726),"일","월","화","수","목","금","토")</f>
        <v>목</v>
      </c>
      <c r="C726" s="100" t="str">
        <f>IF(VLOOKUP(A726,'최초-일자'!A:D,4,FALSE)="Y","Y","N")</f>
        <v>N</v>
      </c>
      <c r="D726" s="101" t="s">
        <v>3</v>
      </c>
      <c r="E726" s="102" t="str">
        <f t="shared" ref="E726:E741" si="76">INDEX(L726:Q726,MATCH(TRUE,INDEX((L726:Q726&lt;&gt;0),0),0))</f>
        <v>[휴]부처님</v>
      </c>
      <c r="F726" s="134" t="str">
        <f>VLOOKUP(A726,'최초-일자'!A:L,6,FALSE)</f>
        <v>[휴]부처님</v>
      </c>
      <c r="G726" s="99"/>
      <c r="H726" s="99"/>
      <c r="I726" s="99"/>
      <c r="J726" s="99"/>
      <c r="K726" s="99"/>
      <c r="L726" s="35" t="str">
        <f t="shared" si="69"/>
        <v/>
      </c>
      <c r="M726" s="35" t="str">
        <f t="shared" si="70"/>
        <v/>
      </c>
      <c r="N726" s="35" t="str">
        <f t="shared" si="71"/>
        <v/>
      </c>
      <c r="O726" s="35" t="str">
        <f t="shared" si="72"/>
        <v/>
      </c>
      <c r="P726" s="35" t="str">
        <f t="shared" si="73"/>
        <v/>
      </c>
      <c r="Q726" s="35" t="str">
        <f t="shared" si="74"/>
        <v>[휴]부처님</v>
      </c>
      <c r="R726" s="35"/>
      <c r="S726" s="35"/>
      <c r="T726" s="35"/>
      <c r="U726" s="35"/>
      <c r="V726" s="35"/>
      <c r="W726" s="35"/>
      <c r="X726" s="35"/>
      <c r="Y726" s="35"/>
      <c r="Z726" s="35"/>
    </row>
    <row r="727" ht="16.5" hidden="1" customHeight="1">
      <c r="A727" s="98">
        <f>A726</f>
        <v>43951</v>
      </c>
      <c r="B727" s="99" t="str">
        <f t="shared" si="75"/>
        <v>목</v>
      </c>
      <c r="C727" s="100" t="str">
        <f>IF(VLOOKUP(A727,'최초-일자'!A:D,4,FALSE)="Y","Y","N")</f>
        <v>N</v>
      </c>
      <c r="D727" s="101" t="s">
        <v>8</v>
      </c>
      <c r="E727" s="102" t="str">
        <f t="shared" si="76"/>
        <v>[휴]부처님</v>
      </c>
      <c r="F727" s="135" t="str">
        <f>VLOOKUP(A727,'최초-일자'!A:L,8,FALSE)</f>
        <v>[휴]부처님</v>
      </c>
      <c r="G727" s="99"/>
      <c r="H727" s="99"/>
      <c r="I727" s="99"/>
      <c r="J727" s="99"/>
      <c r="K727" s="99"/>
      <c r="L727" s="35" t="str">
        <f t="shared" si="69"/>
        <v/>
      </c>
      <c r="M727" s="35" t="str">
        <f t="shared" si="70"/>
        <v/>
      </c>
      <c r="N727" s="35" t="str">
        <f t="shared" si="71"/>
        <v/>
      </c>
      <c r="O727" s="35" t="str">
        <f t="shared" si="72"/>
        <v/>
      </c>
      <c r="P727" s="35" t="str">
        <f t="shared" si="73"/>
        <v/>
      </c>
      <c r="Q727" s="35" t="str">
        <f t="shared" si="74"/>
        <v>[휴]부처님</v>
      </c>
      <c r="R727" s="35"/>
      <c r="S727" s="35"/>
      <c r="T727" s="35"/>
      <c r="U727" s="35"/>
      <c r="V727" s="35"/>
      <c r="W727" s="35"/>
      <c r="X727" s="35"/>
      <c r="Y727" s="35"/>
      <c r="Z727" s="35"/>
    </row>
    <row r="728" ht="16.5" hidden="1" customHeight="1">
      <c r="A728" s="98">
        <f>A726</f>
        <v>43951</v>
      </c>
      <c r="B728" s="99" t="str">
        <f t="shared" si="75"/>
        <v>목</v>
      </c>
      <c r="C728" s="100" t="str">
        <f>IF(VLOOKUP(A728,'최초-일자'!A:D,4,FALSE)="Y","Y","N")</f>
        <v>N</v>
      </c>
      <c r="D728" s="101" t="s">
        <v>13</v>
      </c>
      <c r="E728" s="102" t="str">
        <f t="shared" si="76"/>
        <v>[휴]부처님</v>
      </c>
      <c r="F728" s="135" t="str">
        <f>VLOOKUP(A728,'최초-일자'!A:L,11,FALSE)</f>
        <v>[휴]부처님</v>
      </c>
      <c r="G728" s="99"/>
      <c r="H728" s="99"/>
      <c r="I728" s="99"/>
      <c r="J728" s="99"/>
      <c r="K728" s="99"/>
      <c r="L728" s="35" t="str">
        <f t="shared" si="69"/>
        <v/>
      </c>
      <c r="M728" s="35" t="str">
        <f t="shared" si="70"/>
        <v/>
      </c>
      <c r="N728" s="35" t="str">
        <f t="shared" si="71"/>
        <v/>
      </c>
      <c r="O728" s="35" t="str">
        <f t="shared" si="72"/>
        <v/>
      </c>
      <c r="P728" s="35" t="str">
        <f t="shared" si="73"/>
        <v/>
      </c>
      <c r="Q728" s="35" t="str">
        <f t="shared" si="74"/>
        <v>[휴]부처님</v>
      </c>
      <c r="R728" s="35"/>
      <c r="S728" s="35"/>
      <c r="T728" s="35"/>
      <c r="U728" s="35"/>
      <c r="V728" s="35"/>
      <c r="W728" s="35"/>
      <c r="X728" s="35"/>
      <c r="Y728" s="35"/>
      <c r="Z728" s="35"/>
    </row>
    <row r="729" ht="16.5" hidden="1" customHeight="1">
      <c r="A729" s="98">
        <f>A726</f>
        <v>43951</v>
      </c>
      <c r="B729" s="99" t="str">
        <f t="shared" si="75"/>
        <v>목</v>
      </c>
      <c r="C729" s="100" t="str">
        <f>IF(VLOOKUP(A729,'최초-일자'!A:D,4,FALSE)="Y","Y","N")</f>
        <v>N</v>
      </c>
      <c r="D729" s="101" t="s">
        <v>16</v>
      </c>
      <c r="E729" s="102" t="str">
        <f t="shared" si="76"/>
        <v>[휴]부처님</v>
      </c>
      <c r="F729" s="135" t="str">
        <f>VLOOKUP(A729,'최초-일자'!A:L,12,FALSE)</f>
        <v>[휴]부처님</v>
      </c>
      <c r="G729" s="99"/>
      <c r="H729" s="99"/>
      <c r="I729" s="99"/>
      <c r="J729" s="99"/>
      <c r="K729" s="99"/>
      <c r="L729" s="35" t="str">
        <f t="shared" si="69"/>
        <v/>
      </c>
      <c r="M729" s="35" t="str">
        <f t="shared" si="70"/>
        <v/>
      </c>
      <c r="N729" s="35" t="str">
        <f t="shared" si="71"/>
        <v/>
      </c>
      <c r="O729" s="35" t="str">
        <f t="shared" si="72"/>
        <v/>
      </c>
      <c r="P729" s="35" t="str">
        <f t="shared" si="73"/>
        <v/>
      </c>
      <c r="Q729" s="35" t="str">
        <f t="shared" si="74"/>
        <v>[휴]부처님</v>
      </c>
      <c r="R729" s="35"/>
      <c r="S729" s="35"/>
      <c r="T729" s="35"/>
      <c r="U729" s="35"/>
      <c r="V729" s="35"/>
      <c r="W729" s="35"/>
      <c r="X729" s="35"/>
      <c r="Y729" s="35"/>
      <c r="Z729" s="35"/>
    </row>
    <row r="730" ht="16.5" hidden="1" customHeight="1">
      <c r="A730" s="127">
        <f>A726+1</f>
        <v>43952</v>
      </c>
      <c r="B730" s="128" t="str">
        <f t="shared" si="75"/>
        <v>금</v>
      </c>
      <c r="C730" s="129" t="str">
        <f>IF(VLOOKUP(A730,'최초-일자'!A:D,4,FALSE)="Y","Y","N")</f>
        <v>N</v>
      </c>
      <c r="D730" s="130" t="s">
        <v>3</v>
      </c>
      <c r="E730" s="131" t="str">
        <f t="shared" si="76"/>
        <v>[휴]근로자날</v>
      </c>
      <c r="F730" s="134" t="str">
        <f>VLOOKUP(A730,'최초-일자'!A:L,6,FALSE)</f>
        <v>[휴]근로자날</v>
      </c>
      <c r="G730" s="128"/>
      <c r="H730" s="128"/>
      <c r="I730" s="128"/>
      <c r="J730" s="128"/>
      <c r="K730" s="128"/>
      <c r="L730" s="35" t="str">
        <f t="shared" si="69"/>
        <v/>
      </c>
      <c r="M730" s="35" t="str">
        <f t="shared" si="70"/>
        <v/>
      </c>
      <c r="N730" s="35" t="str">
        <f t="shared" si="71"/>
        <v/>
      </c>
      <c r="O730" s="35" t="str">
        <f t="shared" si="72"/>
        <v/>
      </c>
      <c r="P730" s="35" t="str">
        <f t="shared" si="73"/>
        <v/>
      </c>
      <c r="Q730" s="35" t="str">
        <f t="shared" si="74"/>
        <v>[휴]근로자날</v>
      </c>
      <c r="R730" s="35"/>
      <c r="S730" s="35"/>
      <c r="T730" s="35"/>
      <c r="U730" s="35"/>
      <c r="V730" s="35"/>
      <c r="W730" s="35"/>
      <c r="X730" s="35"/>
      <c r="Y730" s="35"/>
      <c r="Z730" s="35"/>
    </row>
    <row r="731" ht="16.5" hidden="1" customHeight="1">
      <c r="A731" s="127">
        <f>A730</f>
        <v>43952</v>
      </c>
      <c r="B731" s="128" t="str">
        <f t="shared" si="75"/>
        <v>금</v>
      </c>
      <c r="C731" s="129" t="str">
        <f>IF(VLOOKUP(A731,'최초-일자'!A:D,4,FALSE)="Y","Y","N")</f>
        <v>N</v>
      </c>
      <c r="D731" s="130" t="s">
        <v>8</v>
      </c>
      <c r="E731" s="131" t="str">
        <f t="shared" si="76"/>
        <v>[휴]근로자날</v>
      </c>
      <c r="F731" s="135" t="str">
        <f>VLOOKUP(A731,'최초-일자'!A:L,8,FALSE)</f>
        <v>[휴]근로자날</v>
      </c>
      <c r="G731" s="128"/>
      <c r="H731" s="128"/>
      <c r="I731" s="128"/>
      <c r="J731" s="128"/>
      <c r="K731" s="128"/>
      <c r="L731" s="35" t="str">
        <f t="shared" si="69"/>
        <v/>
      </c>
      <c r="M731" s="35" t="str">
        <f t="shared" si="70"/>
        <v/>
      </c>
      <c r="N731" s="35" t="str">
        <f t="shared" si="71"/>
        <v/>
      </c>
      <c r="O731" s="35" t="str">
        <f t="shared" si="72"/>
        <v/>
      </c>
      <c r="P731" s="35" t="str">
        <f t="shared" si="73"/>
        <v/>
      </c>
      <c r="Q731" s="35" t="str">
        <f t="shared" si="74"/>
        <v>[휴]근로자날</v>
      </c>
      <c r="R731" s="35"/>
      <c r="S731" s="35"/>
      <c r="T731" s="35"/>
      <c r="U731" s="35"/>
      <c r="V731" s="35"/>
      <c r="W731" s="35"/>
      <c r="X731" s="35"/>
      <c r="Y731" s="35"/>
      <c r="Z731" s="35"/>
    </row>
    <row r="732" ht="16.5" hidden="1" customHeight="1">
      <c r="A732" s="127">
        <f>A730</f>
        <v>43952</v>
      </c>
      <c r="B732" s="128" t="str">
        <f t="shared" si="75"/>
        <v>금</v>
      </c>
      <c r="C732" s="129" t="str">
        <f>IF(VLOOKUP(A732,'최초-일자'!A:D,4,FALSE)="Y","Y","N")</f>
        <v>N</v>
      </c>
      <c r="D732" s="130" t="s">
        <v>13</v>
      </c>
      <c r="E732" s="131" t="str">
        <f t="shared" si="76"/>
        <v>[휴]근로자날</v>
      </c>
      <c r="F732" s="135" t="str">
        <f>VLOOKUP(A732,'최초-일자'!A:L,11,FALSE)</f>
        <v>[휴]근로자날</v>
      </c>
      <c r="G732" s="128"/>
      <c r="H732" s="128"/>
      <c r="I732" s="128"/>
      <c r="J732" s="128"/>
      <c r="K732" s="128"/>
      <c r="L732" s="35" t="str">
        <f t="shared" si="69"/>
        <v/>
      </c>
      <c r="M732" s="35" t="str">
        <f t="shared" si="70"/>
        <v/>
      </c>
      <c r="N732" s="35" t="str">
        <f t="shared" si="71"/>
        <v/>
      </c>
      <c r="O732" s="35" t="str">
        <f t="shared" si="72"/>
        <v/>
      </c>
      <c r="P732" s="35" t="str">
        <f t="shared" si="73"/>
        <v/>
      </c>
      <c r="Q732" s="35" t="str">
        <f t="shared" si="74"/>
        <v>[휴]근로자날</v>
      </c>
      <c r="R732" s="35"/>
      <c r="S732" s="35"/>
      <c r="T732" s="35"/>
      <c r="U732" s="35"/>
      <c r="V732" s="35"/>
      <c r="W732" s="35"/>
      <c r="X732" s="35"/>
      <c r="Y732" s="35"/>
      <c r="Z732" s="35"/>
    </row>
    <row r="733" ht="16.5" hidden="1" customHeight="1">
      <c r="A733" s="127">
        <f>A730</f>
        <v>43952</v>
      </c>
      <c r="B733" s="128" t="str">
        <f t="shared" si="75"/>
        <v>금</v>
      </c>
      <c r="C733" s="129" t="str">
        <f>IF(VLOOKUP(A733,'최초-일자'!A:D,4,FALSE)="Y","Y","N")</f>
        <v>N</v>
      </c>
      <c r="D733" s="130" t="s">
        <v>16</v>
      </c>
      <c r="E733" s="131" t="str">
        <f t="shared" si="76"/>
        <v>[휴]근로자날</v>
      </c>
      <c r="F733" s="135" t="str">
        <f>VLOOKUP(A733,'최초-일자'!A:L,12,FALSE)</f>
        <v>[휴]근로자날</v>
      </c>
      <c r="G733" s="128"/>
      <c r="H733" s="128"/>
      <c r="I733" s="128"/>
      <c r="J733" s="128"/>
      <c r="K733" s="128"/>
      <c r="L733" s="35" t="str">
        <f t="shared" si="69"/>
        <v/>
      </c>
      <c r="M733" s="35" t="str">
        <f t="shared" si="70"/>
        <v/>
      </c>
      <c r="N733" s="35" t="str">
        <f t="shared" si="71"/>
        <v/>
      </c>
      <c r="O733" s="35" t="str">
        <f t="shared" si="72"/>
        <v/>
      </c>
      <c r="P733" s="35" t="str">
        <f t="shared" si="73"/>
        <v/>
      </c>
      <c r="Q733" s="35" t="str">
        <f t="shared" si="74"/>
        <v>[휴]근로자날</v>
      </c>
      <c r="R733" s="35"/>
      <c r="S733" s="35"/>
      <c r="T733" s="35"/>
      <c r="U733" s="35"/>
      <c r="V733" s="35"/>
      <c r="W733" s="35"/>
      <c r="X733" s="35"/>
      <c r="Y733" s="35"/>
      <c r="Z733" s="35"/>
    </row>
    <row r="734" ht="16.5" hidden="1" customHeight="1">
      <c r="A734" s="127">
        <f>A730+1</f>
        <v>43953</v>
      </c>
      <c r="B734" s="128" t="str">
        <f t="shared" si="75"/>
        <v>토</v>
      </c>
      <c r="C734" s="129" t="str">
        <f>IF(VLOOKUP(A734,'최초-일자'!A:D,4,FALSE)="Y","Y","N")</f>
        <v>N</v>
      </c>
      <c r="D734" s="130" t="s">
        <v>3</v>
      </c>
      <c r="E734" s="131" t="str">
        <f t="shared" si="76"/>
        <v>#N/A</v>
      </c>
      <c r="F734" s="86" t="str">
        <f>VLOOKUP(A734,'최초-일자'!A:L,6,FALSE)</f>
        <v/>
      </c>
      <c r="G734" s="128"/>
      <c r="H734" s="128"/>
      <c r="I734" s="128"/>
      <c r="J734" s="128"/>
      <c r="K734" s="128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6.5" hidden="1" customHeight="1">
      <c r="A735" s="127">
        <f>A734</f>
        <v>43953</v>
      </c>
      <c r="B735" s="128" t="str">
        <f t="shared" si="75"/>
        <v>토</v>
      </c>
      <c r="C735" s="129" t="str">
        <f>IF(VLOOKUP(A735,'최초-일자'!A:D,4,FALSE)="Y","Y","N")</f>
        <v>N</v>
      </c>
      <c r="D735" s="130" t="s">
        <v>8</v>
      </c>
      <c r="E735" s="131" t="str">
        <f t="shared" si="76"/>
        <v>#N/A</v>
      </c>
      <c r="F735" s="86" t="str">
        <f>VLOOKUP(A735,'최초-일자'!A:L,8,FALSE)</f>
        <v/>
      </c>
      <c r="G735" s="128"/>
      <c r="H735" s="128"/>
      <c r="I735" s="128"/>
      <c r="J735" s="128"/>
      <c r="K735" s="128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6.5" hidden="1" customHeight="1">
      <c r="A736" s="127">
        <f>A734</f>
        <v>43953</v>
      </c>
      <c r="B736" s="128" t="str">
        <f t="shared" si="75"/>
        <v>토</v>
      </c>
      <c r="C736" s="129" t="str">
        <f>IF(VLOOKUP(A736,'최초-일자'!A:D,4,FALSE)="Y","Y","N")</f>
        <v>N</v>
      </c>
      <c r="D736" s="130" t="s">
        <v>13</v>
      </c>
      <c r="E736" s="131" t="str">
        <f t="shared" si="76"/>
        <v>#N/A</v>
      </c>
      <c r="F736" s="86" t="str">
        <f>VLOOKUP(A736,'최초-일자'!A:L,11,FALSE)</f>
        <v/>
      </c>
      <c r="G736" s="128"/>
      <c r="H736" s="128"/>
      <c r="I736" s="128"/>
      <c r="J736" s="128"/>
      <c r="K736" s="128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6.5" hidden="1" customHeight="1">
      <c r="A737" s="127">
        <f>A734</f>
        <v>43953</v>
      </c>
      <c r="B737" s="128" t="str">
        <f t="shared" si="75"/>
        <v>토</v>
      </c>
      <c r="C737" s="129" t="str">
        <f>IF(VLOOKUP(A737,'최초-일자'!A:D,4,FALSE)="Y","Y","N")</f>
        <v>N</v>
      </c>
      <c r="D737" s="130" t="s">
        <v>16</v>
      </c>
      <c r="E737" s="131" t="str">
        <f t="shared" si="76"/>
        <v>#N/A</v>
      </c>
      <c r="F737" s="86" t="str">
        <f>VLOOKUP(A737,'최초-일자'!A:L,12,FALSE)</f>
        <v/>
      </c>
      <c r="G737" s="128"/>
      <c r="H737" s="128"/>
      <c r="I737" s="128"/>
      <c r="J737" s="128"/>
      <c r="K737" s="128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6.5" hidden="1" customHeight="1">
      <c r="A738" s="127">
        <f>A734+1</f>
        <v>43954</v>
      </c>
      <c r="B738" s="128" t="str">
        <f t="shared" si="75"/>
        <v>일</v>
      </c>
      <c r="C738" s="129" t="str">
        <f>IF(VLOOKUP(A738,'최초-일자'!A:D,4,FALSE)="Y","Y","N")</f>
        <v>N</v>
      </c>
      <c r="D738" s="130" t="s">
        <v>3</v>
      </c>
      <c r="E738" s="131" t="str">
        <f t="shared" si="76"/>
        <v>#N/A</v>
      </c>
      <c r="F738" s="86" t="str">
        <f>VLOOKUP(A738,'최초-일자'!A:L,6,FALSE)</f>
        <v/>
      </c>
      <c r="G738" s="128"/>
      <c r="H738" s="128"/>
      <c r="I738" s="128"/>
      <c r="J738" s="128"/>
      <c r="K738" s="128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6.5" hidden="1" customHeight="1">
      <c r="A739" s="127">
        <f>A738</f>
        <v>43954</v>
      </c>
      <c r="B739" s="128" t="str">
        <f t="shared" si="75"/>
        <v>일</v>
      </c>
      <c r="C739" s="129" t="str">
        <f>IF(VLOOKUP(A739,'최초-일자'!A:D,4,FALSE)="Y","Y","N")</f>
        <v>N</v>
      </c>
      <c r="D739" s="130" t="s">
        <v>8</v>
      </c>
      <c r="E739" s="131" t="str">
        <f t="shared" si="76"/>
        <v>#N/A</v>
      </c>
      <c r="F739" s="86" t="str">
        <f>VLOOKUP(A739,'최초-일자'!A:L,8,FALSE)</f>
        <v/>
      </c>
      <c r="G739" s="128"/>
      <c r="H739" s="128"/>
      <c r="I739" s="128"/>
      <c r="J739" s="128"/>
      <c r="K739" s="128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6.5" hidden="1" customHeight="1">
      <c r="A740" s="127">
        <f>A738</f>
        <v>43954</v>
      </c>
      <c r="B740" s="128" t="str">
        <f t="shared" si="75"/>
        <v>일</v>
      </c>
      <c r="C740" s="129" t="str">
        <f>IF(VLOOKUP(A740,'최초-일자'!A:D,4,FALSE)="Y","Y","N")</f>
        <v>N</v>
      </c>
      <c r="D740" s="130" t="s">
        <v>13</v>
      </c>
      <c r="E740" s="131" t="str">
        <f t="shared" si="76"/>
        <v>#N/A</v>
      </c>
      <c r="F740" s="86" t="str">
        <f>VLOOKUP(A740,'최초-일자'!A:L,11,FALSE)</f>
        <v/>
      </c>
      <c r="G740" s="128"/>
      <c r="H740" s="128"/>
      <c r="I740" s="128"/>
      <c r="J740" s="128"/>
      <c r="K740" s="128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6.5" hidden="1" customHeight="1">
      <c r="A741" s="127">
        <f>A738</f>
        <v>43954</v>
      </c>
      <c r="B741" s="128" t="str">
        <f t="shared" si="75"/>
        <v>일</v>
      </c>
      <c r="C741" s="129" t="str">
        <f>IF(VLOOKUP(A741,'최초-일자'!A:D,4,FALSE)="Y","Y","N")</f>
        <v>N</v>
      </c>
      <c r="D741" s="130" t="s">
        <v>16</v>
      </c>
      <c r="E741" s="131" t="str">
        <f t="shared" si="76"/>
        <v>#N/A</v>
      </c>
      <c r="F741" s="86" t="str">
        <f>VLOOKUP(A741,'최초-일자'!A:L,12,FALSE)</f>
        <v/>
      </c>
      <c r="G741" s="128"/>
      <c r="H741" s="128"/>
      <c r="I741" s="128"/>
      <c r="J741" s="128"/>
      <c r="K741" s="128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6.5" hidden="1" customHeight="1">
      <c r="A742" s="85">
        <v>43955.0</v>
      </c>
      <c r="B742" s="86" t="s">
        <v>392</v>
      </c>
      <c r="C742" s="85" t="s">
        <v>388</v>
      </c>
      <c r="D742" s="87" t="s">
        <v>3</v>
      </c>
      <c r="E742" s="88" t="s">
        <v>14</v>
      </c>
      <c r="F742" s="86" t="s">
        <v>14</v>
      </c>
      <c r="G742" s="86"/>
      <c r="H742" s="86"/>
      <c r="I742" s="86"/>
      <c r="J742" s="86"/>
      <c r="K742" s="86"/>
      <c r="L742" t="str">
        <f t="shared" ref="L742:L761" si="77">K742</f>
        <v/>
      </c>
      <c r="M742" t="str">
        <f t="shared" ref="M742:M761" si="78">J742</f>
        <v/>
      </c>
      <c r="N742" t="str">
        <f t="shared" ref="N742:N761" si="79">I742</f>
        <v/>
      </c>
      <c r="O742" t="str">
        <f t="shared" ref="O742:O761" si="80">H742</f>
        <v/>
      </c>
      <c r="P742" t="str">
        <f t="shared" ref="P742:P761" si="81">G742</f>
        <v/>
      </c>
      <c r="Q742" t="str">
        <f t="shared" ref="Q742:Q761" si="82">F742</f>
        <v>김남원</v>
      </c>
    </row>
    <row r="743" ht="16.5" hidden="1" customHeight="1">
      <c r="A743" s="85">
        <v>43955.0</v>
      </c>
      <c r="B743" s="86" t="s">
        <v>392</v>
      </c>
      <c r="C743" s="85" t="s">
        <v>388</v>
      </c>
      <c r="D743" s="87" t="s">
        <v>8</v>
      </c>
      <c r="E743" s="88" t="s">
        <v>6</v>
      </c>
      <c r="F743" s="86" t="s">
        <v>6</v>
      </c>
      <c r="G743" s="86"/>
      <c r="H743" s="86"/>
      <c r="I743" s="86"/>
      <c r="J743" s="86"/>
      <c r="K743" s="86"/>
      <c r="L743" t="str">
        <f t="shared" si="77"/>
        <v/>
      </c>
      <c r="M743" t="str">
        <f t="shared" si="78"/>
        <v/>
      </c>
      <c r="N743" t="str">
        <f t="shared" si="79"/>
        <v/>
      </c>
      <c r="O743" t="str">
        <f t="shared" si="80"/>
        <v/>
      </c>
      <c r="P743" t="str">
        <f t="shared" si="81"/>
        <v/>
      </c>
      <c r="Q743" t="str">
        <f t="shared" si="82"/>
        <v>신명진</v>
      </c>
    </row>
    <row r="744" ht="16.5" hidden="1" customHeight="1">
      <c r="A744" s="85">
        <v>43955.0</v>
      </c>
      <c r="B744" s="86" t="s">
        <v>392</v>
      </c>
      <c r="C744" s="85" t="s">
        <v>388</v>
      </c>
      <c r="D744" s="87" t="s">
        <v>13</v>
      </c>
      <c r="E744" s="88" t="s">
        <v>9</v>
      </c>
      <c r="F744" s="86" t="s">
        <v>9</v>
      </c>
      <c r="G744" s="86"/>
      <c r="H744" s="86"/>
      <c r="I744" s="86"/>
      <c r="J744" s="86"/>
      <c r="K744" s="86"/>
      <c r="L744" t="str">
        <f t="shared" si="77"/>
        <v/>
      </c>
      <c r="M744" t="str">
        <f t="shared" si="78"/>
        <v/>
      </c>
      <c r="N744" t="str">
        <f t="shared" si="79"/>
        <v/>
      </c>
      <c r="O744" t="str">
        <f t="shared" si="80"/>
        <v/>
      </c>
      <c r="P744" t="str">
        <f t="shared" si="81"/>
        <v/>
      </c>
      <c r="Q744" t="str">
        <f t="shared" si="82"/>
        <v>윤신일</v>
      </c>
    </row>
    <row r="745" ht="16.5" hidden="1" customHeight="1">
      <c r="A745" s="85">
        <v>43955.0</v>
      </c>
      <c r="B745" s="86" t="s">
        <v>392</v>
      </c>
      <c r="C745" s="85" t="s">
        <v>388</v>
      </c>
      <c r="D745" s="87" t="s">
        <v>16</v>
      </c>
      <c r="E745" s="88" t="s">
        <v>9</v>
      </c>
      <c r="F745" s="86" t="s">
        <v>9</v>
      </c>
      <c r="G745" s="86"/>
      <c r="H745" s="86"/>
      <c r="I745" s="86"/>
      <c r="J745" s="86"/>
      <c r="K745" s="86"/>
      <c r="L745" t="str">
        <f t="shared" si="77"/>
        <v/>
      </c>
      <c r="M745" t="str">
        <f t="shared" si="78"/>
        <v/>
      </c>
      <c r="N745" t="str">
        <f t="shared" si="79"/>
        <v/>
      </c>
      <c r="O745" t="str">
        <f t="shared" si="80"/>
        <v/>
      </c>
      <c r="P745" t="str">
        <f t="shared" si="81"/>
        <v/>
      </c>
      <c r="Q745" t="str">
        <f t="shared" si="82"/>
        <v>윤신일</v>
      </c>
    </row>
    <row r="746" ht="16.5" hidden="1" customHeight="1">
      <c r="A746" s="85">
        <f>A742+1</f>
        <v>43956</v>
      </c>
      <c r="B746" s="86" t="str">
        <f t="shared" ref="B746:B749" si="83">CHOOSE(WEEKDAY(A746),"일","월","화","수","목","금","토")</f>
        <v>화</v>
      </c>
      <c r="C746" s="85" t="str">
        <f>IF(VLOOKUP(A746,'최초-일자'!A:D,4,FALSE)="Y","Y","N")</f>
        <v>N</v>
      </c>
      <c r="D746" s="87" t="s">
        <v>3</v>
      </c>
      <c r="E746" s="88" t="str">
        <f t="shared" ref="E746:E749" si="84">INDEX(L746:Q746,MATCH(TRUE,INDEX((L746:Q746&lt;&gt;0),0),0))</f>
        <v>[휴]어린이날</v>
      </c>
      <c r="F746" s="86" t="str">
        <f>VLOOKUP(A746,'최초-일자'!A:L,6,FALSE)</f>
        <v>[휴]어린이날</v>
      </c>
      <c r="G746" s="86"/>
      <c r="H746" s="86"/>
      <c r="I746" s="86"/>
      <c r="J746" s="86"/>
      <c r="K746" s="86"/>
      <c r="L746" t="str">
        <f t="shared" si="77"/>
        <v/>
      </c>
      <c r="M746" t="str">
        <f t="shared" si="78"/>
        <v/>
      </c>
      <c r="N746" t="str">
        <f t="shared" si="79"/>
        <v/>
      </c>
      <c r="O746" t="str">
        <f t="shared" si="80"/>
        <v/>
      </c>
      <c r="P746" t="str">
        <f t="shared" si="81"/>
        <v/>
      </c>
      <c r="Q746" t="str">
        <f t="shared" si="82"/>
        <v>[휴]어린이날</v>
      </c>
    </row>
    <row r="747" ht="16.5" hidden="1" customHeight="1">
      <c r="A747" s="85">
        <f>A746</f>
        <v>43956</v>
      </c>
      <c r="B747" s="86" t="str">
        <f t="shared" si="83"/>
        <v>화</v>
      </c>
      <c r="C747" s="85" t="str">
        <f>IF(VLOOKUP(A747,'최초-일자'!A:D,4,FALSE)="Y","Y","N")</f>
        <v>N</v>
      </c>
      <c r="D747" s="87" t="s">
        <v>8</v>
      </c>
      <c r="E747" s="88" t="str">
        <f t="shared" si="84"/>
        <v>[휴]어린이날</v>
      </c>
      <c r="F747" s="86" t="str">
        <f>VLOOKUP(A747,'최초-일자'!A:L,8,FALSE)</f>
        <v>[휴]어린이날</v>
      </c>
      <c r="G747" s="86"/>
      <c r="H747" s="86"/>
      <c r="I747" s="86"/>
      <c r="J747" s="86"/>
      <c r="K747" s="86"/>
      <c r="L747" t="str">
        <f t="shared" si="77"/>
        <v/>
      </c>
      <c r="M747" t="str">
        <f t="shared" si="78"/>
        <v/>
      </c>
      <c r="N747" t="str">
        <f t="shared" si="79"/>
        <v/>
      </c>
      <c r="O747" t="str">
        <f t="shared" si="80"/>
        <v/>
      </c>
      <c r="P747" t="str">
        <f t="shared" si="81"/>
        <v/>
      </c>
      <c r="Q747" t="str">
        <f t="shared" si="82"/>
        <v>[휴]어린이날</v>
      </c>
    </row>
    <row r="748" ht="16.5" hidden="1" customHeight="1">
      <c r="A748" s="85">
        <f>A746</f>
        <v>43956</v>
      </c>
      <c r="B748" s="86" t="str">
        <f t="shared" si="83"/>
        <v>화</v>
      </c>
      <c r="C748" s="85" t="str">
        <f>IF(VLOOKUP(A748,'최초-일자'!A:D,4,FALSE)="Y","Y","N")</f>
        <v>N</v>
      </c>
      <c r="D748" s="87" t="s">
        <v>13</v>
      </c>
      <c r="E748" s="88" t="str">
        <f t="shared" si="84"/>
        <v>[휴]어린이날</v>
      </c>
      <c r="F748" s="86" t="str">
        <f>VLOOKUP(A748,'최초-일자'!A:L,11,FALSE)</f>
        <v>[휴]어린이날</v>
      </c>
      <c r="G748" s="86"/>
      <c r="H748" s="86"/>
      <c r="I748" s="86"/>
      <c r="J748" s="86"/>
      <c r="K748" s="86"/>
      <c r="L748" t="str">
        <f t="shared" si="77"/>
        <v/>
      </c>
      <c r="M748" t="str">
        <f t="shared" si="78"/>
        <v/>
      </c>
      <c r="N748" t="str">
        <f t="shared" si="79"/>
        <v/>
      </c>
      <c r="O748" t="str">
        <f t="shared" si="80"/>
        <v/>
      </c>
      <c r="P748" t="str">
        <f t="shared" si="81"/>
        <v/>
      </c>
      <c r="Q748" t="str">
        <f t="shared" si="82"/>
        <v>[휴]어린이날</v>
      </c>
    </row>
    <row r="749" ht="16.5" hidden="1" customHeight="1">
      <c r="A749" s="85">
        <f>A746</f>
        <v>43956</v>
      </c>
      <c r="B749" s="86" t="str">
        <f t="shared" si="83"/>
        <v>화</v>
      </c>
      <c r="C749" s="85" t="str">
        <f>IF(VLOOKUP(A749,'최초-일자'!A:D,4,FALSE)="Y","Y","N")</f>
        <v>N</v>
      </c>
      <c r="D749" s="87" t="s">
        <v>16</v>
      </c>
      <c r="E749" s="88" t="str">
        <f t="shared" si="84"/>
        <v>[휴]어린이날</v>
      </c>
      <c r="F749" s="86" t="str">
        <f>VLOOKUP(A749,'최초-일자'!A:L,12,FALSE)</f>
        <v>[휴]어린이날</v>
      </c>
      <c r="G749" s="86"/>
      <c r="H749" s="86"/>
      <c r="I749" s="86"/>
      <c r="J749" s="86"/>
      <c r="K749" s="86"/>
      <c r="L749" t="str">
        <f t="shared" si="77"/>
        <v/>
      </c>
      <c r="M749" t="str">
        <f t="shared" si="78"/>
        <v/>
      </c>
      <c r="N749" t="str">
        <f t="shared" si="79"/>
        <v/>
      </c>
      <c r="O749" t="str">
        <f t="shared" si="80"/>
        <v/>
      </c>
      <c r="P749" t="str">
        <f t="shared" si="81"/>
        <v/>
      </c>
      <c r="Q749" t="str">
        <f t="shared" si="82"/>
        <v>[휴]어린이날</v>
      </c>
    </row>
    <row r="750" ht="16.5" hidden="1" customHeight="1">
      <c r="A750" s="85">
        <v>43957.0</v>
      </c>
      <c r="B750" s="86" t="s">
        <v>394</v>
      </c>
      <c r="C750" s="85" t="s">
        <v>388</v>
      </c>
      <c r="D750" s="87" t="s">
        <v>3</v>
      </c>
      <c r="E750" s="88" t="s">
        <v>11</v>
      </c>
      <c r="F750" s="86" t="s">
        <v>11</v>
      </c>
      <c r="G750" s="86"/>
      <c r="H750" s="86"/>
      <c r="I750" s="86"/>
      <c r="J750" s="86"/>
      <c r="K750" s="86"/>
      <c r="L750" t="str">
        <f t="shared" si="77"/>
        <v/>
      </c>
      <c r="M750" t="str">
        <f t="shared" si="78"/>
        <v/>
      </c>
      <c r="N750" t="str">
        <f t="shared" si="79"/>
        <v/>
      </c>
      <c r="O750" t="str">
        <f t="shared" si="80"/>
        <v/>
      </c>
      <c r="P750" t="str">
        <f t="shared" si="81"/>
        <v/>
      </c>
      <c r="Q750" t="str">
        <f t="shared" si="82"/>
        <v>김인규</v>
      </c>
    </row>
    <row r="751" ht="16.5" hidden="1" customHeight="1">
      <c r="A751" s="85">
        <v>43957.0</v>
      </c>
      <c r="B751" s="86" t="s">
        <v>394</v>
      </c>
      <c r="C751" s="85" t="s">
        <v>388</v>
      </c>
      <c r="D751" s="87" t="s">
        <v>8</v>
      </c>
      <c r="E751" s="88" t="s">
        <v>5</v>
      </c>
      <c r="F751" s="86" t="s">
        <v>10</v>
      </c>
      <c r="G751" s="89" t="s">
        <v>5</v>
      </c>
      <c r="H751" s="86"/>
      <c r="I751" s="86"/>
      <c r="J751" s="86"/>
      <c r="K751" s="86"/>
      <c r="L751" t="str">
        <f t="shared" si="77"/>
        <v/>
      </c>
      <c r="M751" t="str">
        <f t="shared" si="78"/>
        <v/>
      </c>
      <c r="N751" t="str">
        <f t="shared" si="79"/>
        <v/>
      </c>
      <c r="O751" t="str">
        <f t="shared" si="80"/>
        <v/>
      </c>
      <c r="P751" t="str">
        <f t="shared" si="81"/>
        <v>민문기</v>
      </c>
      <c r="Q751" t="str">
        <f t="shared" si="82"/>
        <v>이화용</v>
      </c>
    </row>
    <row r="752" ht="16.5" hidden="1" customHeight="1">
      <c r="A752" s="85">
        <v>43957.0</v>
      </c>
      <c r="B752" s="86" t="s">
        <v>394</v>
      </c>
      <c r="C752" s="85" t="s">
        <v>388</v>
      </c>
      <c r="D752" s="87" t="s">
        <v>13</v>
      </c>
      <c r="E752" s="88" t="s">
        <v>6</v>
      </c>
      <c r="F752" s="86" t="s">
        <v>6</v>
      </c>
      <c r="G752" s="86"/>
      <c r="H752" s="86"/>
      <c r="I752" s="86"/>
      <c r="J752" s="86"/>
      <c r="K752" s="86"/>
      <c r="L752" t="str">
        <f t="shared" si="77"/>
        <v/>
      </c>
      <c r="M752" t="str">
        <f t="shared" si="78"/>
        <v/>
      </c>
      <c r="N752" t="str">
        <f t="shared" si="79"/>
        <v/>
      </c>
      <c r="O752" t="str">
        <f t="shared" si="80"/>
        <v/>
      </c>
      <c r="P752" t="str">
        <f t="shared" si="81"/>
        <v/>
      </c>
      <c r="Q752" t="str">
        <f t="shared" si="82"/>
        <v>신명진</v>
      </c>
    </row>
    <row r="753" ht="16.5" hidden="1" customHeight="1">
      <c r="A753" s="85">
        <v>43957.0</v>
      </c>
      <c r="B753" s="86" t="s">
        <v>394</v>
      </c>
      <c r="C753" s="85" t="s">
        <v>388</v>
      </c>
      <c r="D753" s="87" t="s">
        <v>16</v>
      </c>
      <c r="E753" s="88" t="s">
        <v>6</v>
      </c>
      <c r="F753" s="86" t="s">
        <v>6</v>
      </c>
      <c r="G753" s="89"/>
      <c r="H753" s="86"/>
      <c r="I753" s="86"/>
      <c r="J753" s="86"/>
      <c r="K753" s="86"/>
      <c r="L753" t="str">
        <f t="shared" si="77"/>
        <v/>
      </c>
      <c r="M753" t="str">
        <f t="shared" si="78"/>
        <v/>
      </c>
      <c r="N753" t="str">
        <f t="shared" si="79"/>
        <v/>
      </c>
      <c r="O753" t="str">
        <f t="shared" si="80"/>
        <v/>
      </c>
      <c r="P753" t="str">
        <f t="shared" si="81"/>
        <v/>
      </c>
      <c r="Q753" t="str">
        <f t="shared" si="82"/>
        <v>신명진</v>
      </c>
    </row>
    <row r="754" ht="16.5" hidden="1" customHeight="1">
      <c r="A754" s="85">
        <v>43958.0</v>
      </c>
      <c r="B754" s="86" t="s">
        <v>395</v>
      </c>
      <c r="C754" s="85" t="s">
        <v>388</v>
      </c>
      <c r="D754" s="87" t="s">
        <v>3</v>
      </c>
      <c r="E754" s="88" t="s">
        <v>5</v>
      </c>
      <c r="F754" s="86" t="s">
        <v>5</v>
      </c>
      <c r="G754" s="89"/>
      <c r="H754" s="86"/>
      <c r="I754" s="86"/>
      <c r="J754" s="86"/>
      <c r="K754" s="86"/>
      <c r="L754" t="str">
        <f t="shared" si="77"/>
        <v/>
      </c>
      <c r="M754" t="str">
        <f t="shared" si="78"/>
        <v/>
      </c>
      <c r="N754" t="str">
        <f t="shared" si="79"/>
        <v/>
      </c>
      <c r="O754" t="str">
        <f t="shared" si="80"/>
        <v/>
      </c>
      <c r="P754" t="str">
        <f t="shared" si="81"/>
        <v/>
      </c>
      <c r="Q754" t="str">
        <f t="shared" si="82"/>
        <v>민문기</v>
      </c>
    </row>
    <row r="755" ht="16.5" hidden="1" customHeight="1">
      <c r="A755" s="85">
        <v>43958.0</v>
      </c>
      <c r="B755" s="86" t="s">
        <v>395</v>
      </c>
      <c r="C755" s="85" t="s">
        <v>388</v>
      </c>
      <c r="D755" s="87" t="s">
        <v>8</v>
      </c>
      <c r="E755" s="88" t="s">
        <v>11</v>
      </c>
      <c r="F755" s="86" t="s">
        <v>11</v>
      </c>
      <c r="G755" s="86"/>
      <c r="H755" s="86"/>
      <c r="I755" s="86"/>
      <c r="J755" s="86"/>
      <c r="K755" s="86"/>
      <c r="L755" t="str">
        <f t="shared" si="77"/>
        <v/>
      </c>
      <c r="M755" t="str">
        <f t="shared" si="78"/>
        <v/>
      </c>
      <c r="N755" t="str">
        <f t="shared" si="79"/>
        <v/>
      </c>
      <c r="O755" t="str">
        <f t="shared" si="80"/>
        <v/>
      </c>
      <c r="P755" t="str">
        <f t="shared" si="81"/>
        <v/>
      </c>
      <c r="Q755" t="str">
        <f t="shared" si="82"/>
        <v>김인규</v>
      </c>
    </row>
    <row r="756" ht="16.5" hidden="1" customHeight="1">
      <c r="A756" s="85">
        <v>43958.0</v>
      </c>
      <c r="B756" s="86" t="s">
        <v>395</v>
      </c>
      <c r="C756" s="85" t="s">
        <v>388</v>
      </c>
      <c r="D756" s="87" t="s">
        <v>13</v>
      </c>
      <c r="E756" s="88" t="s">
        <v>15</v>
      </c>
      <c r="F756" s="86" t="s">
        <v>15</v>
      </c>
      <c r="G756" s="86"/>
      <c r="H756" s="86"/>
      <c r="I756" s="86"/>
      <c r="J756" s="86"/>
      <c r="K756" s="86"/>
      <c r="L756" t="str">
        <f t="shared" si="77"/>
        <v/>
      </c>
      <c r="M756" t="str">
        <f t="shared" si="78"/>
        <v/>
      </c>
      <c r="N756" t="str">
        <f t="shared" si="79"/>
        <v/>
      </c>
      <c r="O756" t="str">
        <f t="shared" si="80"/>
        <v/>
      </c>
      <c r="P756" t="str">
        <f t="shared" si="81"/>
        <v/>
      </c>
      <c r="Q756" t="str">
        <f t="shared" si="82"/>
        <v>[매칭]</v>
      </c>
    </row>
    <row r="757" ht="16.5" hidden="1" customHeight="1">
      <c r="A757" s="85">
        <v>43958.0</v>
      </c>
      <c r="B757" s="86" t="s">
        <v>395</v>
      </c>
      <c r="C757" s="85" t="s">
        <v>388</v>
      </c>
      <c r="D757" s="87" t="s">
        <v>16</v>
      </c>
      <c r="E757" s="88" t="s">
        <v>15</v>
      </c>
      <c r="F757" s="86" t="s">
        <v>15</v>
      </c>
      <c r="G757" s="86"/>
      <c r="H757" s="86"/>
      <c r="I757" s="86"/>
      <c r="J757" s="86"/>
      <c r="K757" s="86"/>
      <c r="L757" t="str">
        <f t="shared" si="77"/>
        <v/>
      </c>
      <c r="M757" t="str">
        <f t="shared" si="78"/>
        <v/>
      </c>
      <c r="N757" t="str">
        <f t="shared" si="79"/>
        <v/>
      </c>
      <c r="O757" t="str">
        <f t="shared" si="80"/>
        <v/>
      </c>
      <c r="P757" t="str">
        <f t="shared" si="81"/>
        <v/>
      </c>
      <c r="Q757" t="str">
        <f t="shared" si="82"/>
        <v>[매칭]</v>
      </c>
    </row>
    <row r="758" ht="16.5" hidden="1" customHeight="1">
      <c r="A758" s="85">
        <v>43959.0</v>
      </c>
      <c r="B758" s="86" t="s">
        <v>387</v>
      </c>
      <c r="C758" s="85" t="s">
        <v>388</v>
      </c>
      <c r="D758" s="87" t="s">
        <v>3</v>
      </c>
      <c r="E758" s="88" t="s">
        <v>1</v>
      </c>
      <c r="F758" s="86" t="s">
        <v>1</v>
      </c>
      <c r="G758" s="89"/>
      <c r="H758" s="86"/>
      <c r="I758" s="86"/>
      <c r="J758" s="86"/>
      <c r="K758" s="86"/>
      <c r="L758" t="str">
        <f t="shared" si="77"/>
        <v/>
      </c>
      <c r="M758" t="str">
        <f t="shared" si="78"/>
        <v/>
      </c>
      <c r="N758" t="str">
        <f t="shared" si="79"/>
        <v/>
      </c>
      <c r="O758" t="str">
        <f t="shared" si="80"/>
        <v/>
      </c>
      <c r="P758" t="str">
        <f t="shared" si="81"/>
        <v/>
      </c>
      <c r="Q758" t="str">
        <f t="shared" si="82"/>
        <v>배태훈</v>
      </c>
    </row>
    <row r="759" ht="16.5" hidden="1" customHeight="1">
      <c r="A759" s="85">
        <v>43959.0</v>
      </c>
      <c r="B759" s="86" t="s">
        <v>387</v>
      </c>
      <c r="C759" s="85" t="s">
        <v>388</v>
      </c>
      <c r="D759" s="87" t="s">
        <v>8</v>
      </c>
      <c r="E759" s="88" t="s">
        <v>49</v>
      </c>
      <c r="F759" s="86" t="s">
        <v>49</v>
      </c>
      <c r="G759" s="89"/>
      <c r="H759" s="86"/>
      <c r="I759" s="86"/>
      <c r="J759" s="86"/>
      <c r="K759" s="86"/>
      <c r="L759" t="str">
        <f t="shared" si="77"/>
        <v/>
      </c>
      <c r="M759" t="str">
        <f t="shared" si="78"/>
        <v/>
      </c>
      <c r="N759" t="str">
        <f t="shared" si="79"/>
        <v/>
      </c>
      <c r="O759" t="str">
        <f t="shared" si="80"/>
        <v/>
      </c>
      <c r="P759" t="str">
        <f t="shared" si="81"/>
        <v/>
      </c>
      <c r="Q759" t="str">
        <f t="shared" si="82"/>
        <v>김채연</v>
      </c>
    </row>
    <row r="760" ht="16.5" hidden="1" customHeight="1">
      <c r="A760" s="85">
        <v>43959.0</v>
      </c>
      <c r="B760" s="86" t="s">
        <v>387</v>
      </c>
      <c r="C760" s="85" t="s">
        <v>388</v>
      </c>
      <c r="D760" s="87" t="s">
        <v>13</v>
      </c>
      <c r="E760" s="88" t="s">
        <v>10</v>
      </c>
      <c r="F760" s="86" t="s">
        <v>10</v>
      </c>
      <c r="G760" s="86"/>
      <c r="H760" s="86"/>
      <c r="I760" s="86"/>
      <c r="J760" s="86"/>
      <c r="K760" s="86"/>
      <c r="L760" t="str">
        <f t="shared" si="77"/>
        <v/>
      </c>
      <c r="M760" t="str">
        <f t="shared" si="78"/>
        <v/>
      </c>
      <c r="N760" t="str">
        <f t="shared" si="79"/>
        <v/>
      </c>
      <c r="O760" t="str">
        <f t="shared" si="80"/>
        <v/>
      </c>
      <c r="P760" t="str">
        <f t="shared" si="81"/>
        <v/>
      </c>
      <c r="Q760" t="str">
        <f t="shared" si="82"/>
        <v>이화용</v>
      </c>
    </row>
    <row r="761" ht="16.5" hidden="1" customHeight="1">
      <c r="A761" s="85">
        <v>43959.0</v>
      </c>
      <c r="B761" s="86" t="s">
        <v>387</v>
      </c>
      <c r="C761" s="85" t="s">
        <v>388</v>
      </c>
      <c r="D761" s="87" t="s">
        <v>16</v>
      </c>
      <c r="E761" s="88" t="s">
        <v>10</v>
      </c>
      <c r="F761" s="86" t="s">
        <v>10</v>
      </c>
      <c r="G761" s="86"/>
      <c r="H761" s="86"/>
      <c r="I761" s="86"/>
      <c r="J761" s="86"/>
      <c r="K761" s="86"/>
      <c r="L761" t="str">
        <f t="shared" si="77"/>
        <v/>
      </c>
      <c r="M761" t="str">
        <f t="shared" si="78"/>
        <v/>
      </c>
      <c r="N761" t="str">
        <f t="shared" si="79"/>
        <v/>
      </c>
      <c r="O761" t="str">
        <f t="shared" si="80"/>
        <v/>
      </c>
      <c r="P761" t="str">
        <f t="shared" si="81"/>
        <v/>
      </c>
      <c r="Q761" t="str">
        <f t="shared" si="82"/>
        <v>이화용</v>
      </c>
    </row>
    <row r="762" ht="16.5" hidden="1" customHeight="1">
      <c r="A762" s="85">
        <f>A758+1</f>
        <v>43960</v>
      </c>
      <c r="B762" s="86" t="str">
        <f t="shared" ref="B762:B769" si="85">CHOOSE(WEEKDAY(A762),"일","월","화","수","목","금","토")</f>
        <v>토</v>
      </c>
      <c r="C762" s="85" t="str">
        <f>IF(VLOOKUP(A762,'최초-일자'!A:D,4,FALSE)="Y","Y","N")</f>
        <v>N</v>
      </c>
      <c r="D762" s="87" t="s">
        <v>3</v>
      </c>
      <c r="E762" s="88" t="str">
        <f t="shared" ref="E762:E769" si="86">INDEX(L762:Q762,MATCH(TRUE,INDEX((L762:Q762&lt;&gt;0),0),0))</f>
        <v>#N/A</v>
      </c>
      <c r="F762" s="86" t="str">
        <f>VLOOKUP(A762,'최초-일자'!A:L,6,FALSE)</f>
        <v/>
      </c>
      <c r="G762" s="86"/>
      <c r="H762" s="86"/>
      <c r="I762" s="86"/>
      <c r="J762" s="86"/>
      <c r="K762" s="86"/>
    </row>
    <row r="763" ht="16.5" hidden="1" customHeight="1">
      <c r="A763" s="85">
        <f>A762</f>
        <v>43960</v>
      </c>
      <c r="B763" s="86" t="str">
        <f t="shared" si="85"/>
        <v>토</v>
      </c>
      <c r="C763" s="85" t="str">
        <f>IF(VLOOKUP(A763,'최초-일자'!A:D,4,FALSE)="Y","Y","N")</f>
        <v>N</v>
      </c>
      <c r="D763" s="87" t="s">
        <v>8</v>
      </c>
      <c r="E763" s="88" t="str">
        <f t="shared" si="86"/>
        <v>#N/A</v>
      </c>
      <c r="F763" s="86" t="str">
        <f>VLOOKUP(A763,'최초-일자'!A:L,8,FALSE)</f>
        <v/>
      </c>
      <c r="G763" s="104"/>
      <c r="H763" s="86"/>
      <c r="I763" s="86"/>
      <c r="J763" s="86"/>
      <c r="K763" s="86"/>
    </row>
    <row r="764" ht="16.5" hidden="1" customHeight="1">
      <c r="A764" s="85">
        <f>A762</f>
        <v>43960</v>
      </c>
      <c r="B764" s="86" t="str">
        <f t="shared" si="85"/>
        <v>토</v>
      </c>
      <c r="C764" s="85" t="str">
        <f>IF(VLOOKUP(A764,'최초-일자'!A:D,4,FALSE)="Y","Y","N")</f>
        <v>N</v>
      </c>
      <c r="D764" s="87" t="s">
        <v>13</v>
      </c>
      <c r="E764" s="88" t="str">
        <f t="shared" si="86"/>
        <v>#N/A</v>
      </c>
      <c r="F764" s="86" t="str">
        <f>VLOOKUP(A764,'최초-일자'!A:L,11,FALSE)</f>
        <v/>
      </c>
      <c r="G764" s="86"/>
      <c r="H764" s="86"/>
      <c r="I764" s="86"/>
      <c r="J764" s="86"/>
      <c r="K764" s="86"/>
    </row>
    <row r="765" ht="16.5" hidden="1" customHeight="1">
      <c r="A765" s="85">
        <f>A762</f>
        <v>43960</v>
      </c>
      <c r="B765" s="86" t="str">
        <f t="shared" si="85"/>
        <v>토</v>
      </c>
      <c r="C765" s="85" t="str">
        <f>IF(VLOOKUP(A765,'최초-일자'!A:D,4,FALSE)="Y","Y","N")</f>
        <v>N</v>
      </c>
      <c r="D765" s="87" t="s">
        <v>16</v>
      </c>
      <c r="E765" s="88" t="str">
        <f t="shared" si="86"/>
        <v>#N/A</v>
      </c>
      <c r="F765" s="86" t="str">
        <f>VLOOKUP(A765,'최초-일자'!A:L,12,FALSE)</f>
        <v/>
      </c>
      <c r="G765" s="86"/>
      <c r="H765" s="86"/>
      <c r="I765" s="86"/>
      <c r="J765" s="86"/>
      <c r="K765" s="86"/>
    </row>
    <row r="766" ht="16.5" hidden="1" customHeight="1">
      <c r="A766" s="85">
        <f>A762+1</f>
        <v>43961</v>
      </c>
      <c r="B766" s="86" t="str">
        <f t="shared" si="85"/>
        <v>일</v>
      </c>
      <c r="C766" s="85" t="str">
        <f>IF(VLOOKUP(A766,'최초-일자'!A:D,4,FALSE)="Y","Y","N")</f>
        <v>N</v>
      </c>
      <c r="D766" s="87" t="s">
        <v>3</v>
      </c>
      <c r="E766" s="88" t="str">
        <f t="shared" si="86"/>
        <v>#N/A</v>
      </c>
      <c r="F766" s="86" t="str">
        <f>VLOOKUP(A766,'최초-일자'!A:L,6,FALSE)</f>
        <v/>
      </c>
      <c r="G766" s="86"/>
      <c r="H766" s="86"/>
      <c r="I766" s="86"/>
      <c r="J766" s="86"/>
      <c r="K766" s="86"/>
    </row>
    <row r="767" ht="16.5" hidden="1" customHeight="1">
      <c r="A767" s="85">
        <f>A766</f>
        <v>43961</v>
      </c>
      <c r="B767" s="86" t="str">
        <f t="shared" si="85"/>
        <v>일</v>
      </c>
      <c r="C767" s="85" t="str">
        <f>IF(VLOOKUP(A767,'최초-일자'!A:D,4,FALSE)="Y","Y","N")</f>
        <v>N</v>
      </c>
      <c r="D767" s="87" t="s">
        <v>8</v>
      </c>
      <c r="E767" s="88" t="str">
        <f t="shared" si="86"/>
        <v>#N/A</v>
      </c>
      <c r="F767" s="86" t="str">
        <f>VLOOKUP(A767,'최초-일자'!A:L,8,FALSE)</f>
        <v/>
      </c>
      <c r="G767" s="86"/>
      <c r="H767" s="86"/>
      <c r="I767" s="86"/>
      <c r="J767" s="86"/>
      <c r="K767" s="86"/>
    </row>
    <row r="768" ht="16.5" hidden="1" customHeight="1">
      <c r="A768" s="85">
        <f>A766</f>
        <v>43961</v>
      </c>
      <c r="B768" s="86" t="str">
        <f t="shared" si="85"/>
        <v>일</v>
      </c>
      <c r="C768" s="85" t="str">
        <f>IF(VLOOKUP(A768,'최초-일자'!A:D,4,FALSE)="Y","Y","N")</f>
        <v>N</v>
      </c>
      <c r="D768" s="87" t="s">
        <v>13</v>
      </c>
      <c r="E768" s="88" t="str">
        <f t="shared" si="86"/>
        <v>#N/A</v>
      </c>
      <c r="F768" s="86" t="str">
        <f>VLOOKUP(A768,'최초-일자'!A:L,11,FALSE)</f>
        <v/>
      </c>
      <c r="G768" s="86"/>
      <c r="H768" s="86"/>
      <c r="I768" s="86"/>
      <c r="J768" s="86"/>
      <c r="K768" s="86"/>
    </row>
    <row r="769" ht="16.5" hidden="1" customHeight="1">
      <c r="A769" s="85">
        <f>A766</f>
        <v>43961</v>
      </c>
      <c r="B769" s="86" t="str">
        <f t="shared" si="85"/>
        <v>일</v>
      </c>
      <c r="C769" s="85" t="str">
        <f>IF(VLOOKUP(A769,'최초-일자'!A:D,4,FALSE)="Y","Y","N")</f>
        <v>N</v>
      </c>
      <c r="D769" s="87" t="s">
        <v>16</v>
      </c>
      <c r="E769" s="88" t="str">
        <f t="shared" si="86"/>
        <v>#N/A</v>
      </c>
      <c r="F769" s="86" t="str">
        <f>VLOOKUP(A769,'최초-일자'!A:L,12,FALSE)</f>
        <v/>
      </c>
      <c r="G769" s="86"/>
      <c r="H769" s="86"/>
      <c r="I769" s="86"/>
      <c r="J769" s="86"/>
      <c r="K769" s="86"/>
    </row>
    <row r="770" ht="16.5" hidden="1" customHeight="1">
      <c r="A770" s="85">
        <v>43962.0</v>
      </c>
      <c r="B770" s="86" t="s">
        <v>392</v>
      </c>
      <c r="C770" s="85" t="s">
        <v>388</v>
      </c>
      <c r="D770" s="87" t="s">
        <v>3</v>
      </c>
      <c r="E770" s="88" t="s">
        <v>9</v>
      </c>
      <c r="F770" s="86" t="s">
        <v>9</v>
      </c>
      <c r="G770" s="89"/>
      <c r="H770" s="86"/>
      <c r="I770" s="86"/>
      <c r="J770" s="86"/>
      <c r="K770" s="86"/>
      <c r="L770" t="str">
        <f t="shared" ref="L770:L789" si="87">K770</f>
        <v/>
      </c>
      <c r="M770" t="str">
        <f t="shared" ref="M770:M789" si="88">J770</f>
        <v/>
      </c>
      <c r="N770" t="str">
        <f t="shared" ref="N770:N789" si="89">I770</f>
        <v/>
      </c>
      <c r="O770" t="str">
        <f t="shared" ref="O770:O789" si="90">H770</f>
        <v/>
      </c>
      <c r="P770" t="str">
        <f t="shared" ref="P770:P789" si="91">G770</f>
        <v/>
      </c>
      <c r="Q770" t="str">
        <f t="shared" ref="Q770:Q789" si="92">F770</f>
        <v>윤신일</v>
      </c>
    </row>
    <row r="771" ht="16.5" hidden="1" customHeight="1">
      <c r="A771" s="85">
        <v>43962.0</v>
      </c>
      <c r="B771" s="86" t="s">
        <v>392</v>
      </c>
      <c r="C771" s="85" t="s">
        <v>388</v>
      </c>
      <c r="D771" s="87" t="s">
        <v>8</v>
      </c>
      <c r="E771" s="88" t="s">
        <v>10</v>
      </c>
      <c r="F771" s="86" t="s">
        <v>5</v>
      </c>
      <c r="G771" s="89" t="s">
        <v>10</v>
      </c>
      <c r="H771" s="86"/>
      <c r="I771" s="86"/>
      <c r="J771" s="86"/>
      <c r="K771" s="86"/>
      <c r="L771" t="str">
        <f t="shared" si="87"/>
        <v/>
      </c>
      <c r="M771" t="str">
        <f t="shared" si="88"/>
        <v/>
      </c>
      <c r="N771" t="str">
        <f t="shared" si="89"/>
        <v/>
      </c>
      <c r="O771" t="str">
        <f t="shared" si="90"/>
        <v/>
      </c>
      <c r="P771" t="str">
        <f t="shared" si="91"/>
        <v>이화용</v>
      </c>
      <c r="Q771" t="str">
        <f t="shared" si="92"/>
        <v>민문기</v>
      </c>
    </row>
    <row r="772" ht="16.5" hidden="1" customHeight="1">
      <c r="A772" s="85">
        <v>43962.0</v>
      </c>
      <c r="B772" s="86" t="s">
        <v>392</v>
      </c>
      <c r="C772" s="85" t="s">
        <v>388</v>
      </c>
      <c r="D772" s="87" t="s">
        <v>13</v>
      </c>
      <c r="E772" s="88" t="s">
        <v>15</v>
      </c>
      <c r="F772" s="86" t="s">
        <v>15</v>
      </c>
      <c r="G772" s="86"/>
      <c r="H772" s="86"/>
      <c r="I772" s="86"/>
      <c r="J772" s="86"/>
      <c r="K772" s="86"/>
      <c r="L772" t="str">
        <f t="shared" si="87"/>
        <v/>
      </c>
      <c r="M772" t="str">
        <f t="shared" si="88"/>
        <v/>
      </c>
      <c r="N772" t="str">
        <f t="shared" si="89"/>
        <v/>
      </c>
      <c r="O772" t="str">
        <f t="shared" si="90"/>
        <v/>
      </c>
      <c r="P772" t="str">
        <f t="shared" si="91"/>
        <v/>
      </c>
      <c r="Q772" t="str">
        <f t="shared" si="92"/>
        <v>[매칭]</v>
      </c>
    </row>
    <row r="773" ht="16.5" hidden="1" customHeight="1">
      <c r="A773" s="85">
        <v>43962.0</v>
      </c>
      <c r="B773" s="86" t="s">
        <v>392</v>
      </c>
      <c r="C773" s="85" t="s">
        <v>388</v>
      </c>
      <c r="D773" s="87" t="s">
        <v>16</v>
      </c>
      <c r="E773" s="88" t="s">
        <v>15</v>
      </c>
      <c r="F773" s="86" t="s">
        <v>15</v>
      </c>
      <c r="G773" s="86"/>
      <c r="H773" s="86"/>
      <c r="I773" s="86"/>
      <c r="J773" s="86"/>
      <c r="K773" s="86"/>
      <c r="L773" t="str">
        <f t="shared" si="87"/>
        <v/>
      </c>
      <c r="M773" t="str">
        <f t="shared" si="88"/>
        <v/>
      </c>
      <c r="N773" t="str">
        <f t="shared" si="89"/>
        <v/>
      </c>
      <c r="O773" t="str">
        <f t="shared" si="90"/>
        <v/>
      </c>
      <c r="P773" t="str">
        <f t="shared" si="91"/>
        <v/>
      </c>
      <c r="Q773" t="str">
        <f t="shared" si="92"/>
        <v>[매칭]</v>
      </c>
    </row>
    <row r="774" ht="16.5" hidden="1" customHeight="1">
      <c r="A774" s="85">
        <v>43963.0</v>
      </c>
      <c r="B774" s="86" t="s">
        <v>393</v>
      </c>
      <c r="C774" s="85" t="s">
        <v>388</v>
      </c>
      <c r="D774" s="87" t="s">
        <v>3</v>
      </c>
      <c r="E774" s="88" t="s">
        <v>6</v>
      </c>
      <c r="F774" s="86" t="s">
        <v>6</v>
      </c>
      <c r="G774" s="86"/>
      <c r="H774" s="86"/>
      <c r="I774" s="86"/>
      <c r="J774" s="86"/>
      <c r="K774" s="86"/>
      <c r="L774" t="str">
        <f t="shared" si="87"/>
        <v/>
      </c>
      <c r="M774" t="str">
        <f t="shared" si="88"/>
        <v/>
      </c>
      <c r="N774" t="str">
        <f t="shared" si="89"/>
        <v/>
      </c>
      <c r="O774" t="str">
        <f t="shared" si="90"/>
        <v/>
      </c>
      <c r="P774" t="str">
        <f t="shared" si="91"/>
        <v/>
      </c>
      <c r="Q774" t="str">
        <f t="shared" si="92"/>
        <v>신명진</v>
      </c>
    </row>
    <row r="775" ht="16.5" hidden="1" customHeight="1">
      <c r="A775" s="85">
        <v>43963.0</v>
      </c>
      <c r="B775" s="86" t="s">
        <v>393</v>
      </c>
      <c r="C775" s="85" t="s">
        <v>388</v>
      </c>
      <c r="D775" s="87" t="s">
        <v>8</v>
      </c>
      <c r="E775" s="88" t="s">
        <v>1</v>
      </c>
      <c r="F775" s="86" t="s">
        <v>1</v>
      </c>
      <c r="G775" s="86"/>
      <c r="H775" s="86"/>
      <c r="I775" s="86"/>
      <c r="J775" s="86"/>
      <c r="K775" s="86"/>
      <c r="L775" t="str">
        <f t="shared" si="87"/>
        <v/>
      </c>
      <c r="M775" t="str">
        <f t="shared" si="88"/>
        <v/>
      </c>
      <c r="N775" t="str">
        <f t="shared" si="89"/>
        <v/>
      </c>
      <c r="O775" t="str">
        <f t="shared" si="90"/>
        <v/>
      </c>
      <c r="P775" t="str">
        <f t="shared" si="91"/>
        <v/>
      </c>
      <c r="Q775" t="str">
        <f t="shared" si="92"/>
        <v>배태훈</v>
      </c>
    </row>
    <row r="776" ht="16.5" hidden="1" customHeight="1">
      <c r="A776" s="85">
        <v>43963.0</v>
      </c>
      <c r="B776" s="86" t="s">
        <v>393</v>
      </c>
      <c r="C776" s="85" t="s">
        <v>388</v>
      </c>
      <c r="D776" s="87" t="s">
        <v>13</v>
      </c>
      <c r="E776" s="88" t="s">
        <v>11</v>
      </c>
      <c r="F776" s="86" t="s">
        <v>11</v>
      </c>
      <c r="G776" s="86"/>
      <c r="H776" s="86"/>
      <c r="I776" s="86"/>
      <c r="J776" s="86"/>
      <c r="K776" s="86"/>
      <c r="L776" t="str">
        <f t="shared" si="87"/>
        <v/>
      </c>
      <c r="M776" t="str">
        <f t="shared" si="88"/>
        <v/>
      </c>
      <c r="N776" t="str">
        <f t="shared" si="89"/>
        <v/>
      </c>
      <c r="O776" t="str">
        <f t="shared" si="90"/>
        <v/>
      </c>
      <c r="P776" t="str">
        <f t="shared" si="91"/>
        <v/>
      </c>
      <c r="Q776" t="str">
        <f t="shared" si="92"/>
        <v>김인규</v>
      </c>
    </row>
    <row r="777" ht="16.5" hidden="1" customHeight="1">
      <c r="A777" s="85">
        <v>43963.0</v>
      </c>
      <c r="B777" s="86" t="s">
        <v>393</v>
      </c>
      <c r="C777" s="85" t="s">
        <v>388</v>
      </c>
      <c r="D777" s="87" t="s">
        <v>16</v>
      </c>
      <c r="E777" s="88" t="s">
        <v>11</v>
      </c>
      <c r="F777" s="86" t="s">
        <v>11</v>
      </c>
      <c r="G777" s="86"/>
      <c r="H777" s="86"/>
      <c r="I777" s="86"/>
      <c r="J777" s="86"/>
      <c r="K777" s="86"/>
      <c r="L777" t="str">
        <f t="shared" si="87"/>
        <v/>
      </c>
      <c r="M777" t="str">
        <f t="shared" si="88"/>
        <v/>
      </c>
      <c r="N777" t="str">
        <f t="shared" si="89"/>
        <v/>
      </c>
      <c r="O777" t="str">
        <f t="shared" si="90"/>
        <v/>
      </c>
      <c r="P777" t="str">
        <f t="shared" si="91"/>
        <v/>
      </c>
      <c r="Q777" t="str">
        <f t="shared" si="92"/>
        <v>김인규</v>
      </c>
    </row>
    <row r="778" ht="16.5" hidden="1" customHeight="1">
      <c r="A778" s="85">
        <v>43964.0</v>
      </c>
      <c r="B778" s="86" t="s">
        <v>394</v>
      </c>
      <c r="C778" s="85" t="s">
        <v>388</v>
      </c>
      <c r="D778" s="87" t="s">
        <v>3</v>
      </c>
      <c r="E778" s="88" t="s">
        <v>10</v>
      </c>
      <c r="F778" s="86" t="s">
        <v>10</v>
      </c>
      <c r="G778" s="89"/>
      <c r="H778" s="89"/>
      <c r="I778" s="86"/>
      <c r="J778" s="86"/>
      <c r="K778" s="86"/>
      <c r="L778" t="str">
        <f t="shared" si="87"/>
        <v/>
      </c>
      <c r="M778" t="str">
        <f t="shared" si="88"/>
        <v/>
      </c>
      <c r="N778" t="str">
        <f t="shared" si="89"/>
        <v/>
      </c>
      <c r="O778" t="str">
        <f t="shared" si="90"/>
        <v/>
      </c>
      <c r="P778" t="str">
        <f t="shared" si="91"/>
        <v/>
      </c>
      <c r="Q778" t="str">
        <f t="shared" si="92"/>
        <v>이화용</v>
      </c>
    </row>
    <row r="779" ht="16.5" hidden="1" customHeight="1">
      <c r="A779" s="85">
        <v>43964.0</v>
      </c>
      <c r="B779" s="86" t="s">
        <v>394</v>
      </c>
      <c r="C779" s="85" t="s">
        <v>388</v>
      </c>
      <c r="D779" s="87" t="s">
        <v>8</v>
      </c>
      <c r="E779" s="88" t="s">
        <v>9</v>
      </c>
      <c r="F779" s="86" t="s">
        <v>9</v>
      </c>
      <c r="G779" s="89"/>
      <c r="H779" s="86"/>
      <c r="I779" s="86"/>
      <c r="J779" s="86"/>
      <c r="K779" s="86"/>
      <c r="L779" t="str">
        <f t="shared" si="87"/>
        <v/>
      </c>
      <c r="M779" t="str">
        <f t="shared" si="88"/>
        <v/>
      </c>
      <c r="N779" t="str">
        <f t="shared" si="89"/>
        <v/>
      </c>
      <c r="O779" t="str">
        <f t="shared" si="90"/>
        <v/>
      </c>
      <c r="P779" t="str">
        <f t="shared" si="91"/>
        <v/>
      </c>
      <c r="Q779" t="str">
        <f t="shared" si="92"/>
        <v>윤신일</v>
      </c>
    </row>
    <row r="780" ht="16.5" hidden="1" customHeight="1">
      <c r="A780" s="85">
        <v>43964.0</v>
      </c>
      <c r="B780" s="86" t="s">
        <v>394</v>
      </c>
      <c r="C780" s="85" t="s">
        <v>388</v>
      </c>
      <c r="D780" s="87" t="s">
        <v>13</v>
      </c>
      <c r="E780" s="88" t="s">
        <v>15</v>
      </c>
      <c r="F780" s="86" t="s">
        <v>15</v>
      </c>
      <c r="G780" s="86"/>
      <c r="H780" s="86"/>
      <c r="I780" s="86"/>
      <c r="J780" s="86"/>
      <c r="K780" s="86"/>
      <c r="L780" t="str">
        <f t="shared" si="87"/>
        <v/>
      </c>
      <c r="M780" t="str">
        <f t="shared" si="88"/>
        <v/>
      </c>
      <c r="N780" t="str">
        <f t="shared" si="89"/>
        <v/>
      </c>
      <c r="O780" t="str">
        <f t="shared" si="90"/>
        <v/>
      </c>
      <c r="P780" t="str">
        <f t="shared" si="91"/>
        <v/>
      </c>
      <c r="Q780" t="str">
        <f t="shared" si="92"/>
        <v>[매칭]</v>
      </c>
    </row>
    <row r="781" ht="16.5" hidden="1" customHeight="1">
      <c r="A781" s="85">
        <v>43964.0</v>
      </c>
      <c r="B781" s="86" t="s">
        <v>394</v>
      </c>
      <c r="C781" s="85" t="s">
        <v>388</v>
      </c>
      <c r="D781" s="87" t="s">
        <v>16</v>
      </c>
      <c r="E781" s="88" t="s">
        <v>15</v>
      </c>
      <c r="F781" s="86" t="s">
        <v>15</v>
      </c>
      <c r="G781" s="86"/>
      <c r="H781" s="86"/>
      <c r="I781" s="86"/>
      <c r="J781" s="86"/>
      <c r="K781" s="86"/>
      <c r="L781" t="str">
        <f t="shared" si="87"/>
        <v/>
      </c>
      <c r="M781" t="str">
        <f t="shared" si="88"/>
        <v/>
      </c>
      <c r="N781" t="str">
        <f t="shared" si="89"/>
        <v/>
      </c>
      <c r="O781" t="str">
        <f t="shared" si="90"/>
        <v/>
      </c>
      <c r="P781" t="str">
        <f t="shared" si="91"/>
        <v/>
      </c>
      <c r="Q781" t="str">
        <f t="shared" si="92"/>
        <v>[매칭]</v>
      </c>
    </row>
    <row r="782" ht="16.5" hidden="1" customHeight="1">
      <c r="A782" s="85">
        <v>43965.0</v>
      </c>
      <c r="B782" s="86" t="s">
        <v>395</v>
      </c>
      <c r="C782" s="85" t="s">
        <v>388</v>
      </c>
      <c r="D782" s="87" t="s">
        <v>3</v>
      </c>
      <c r="E782" s="88" t="s">
        <v>14</v>
      </c>
      <c r="F782" s="86" t="s">
        <v>14</v>
      </c>
      <c r="G782" s="86"/>
      <c r="H782" s="86"/>
      <c r="I782" s="86"/>
      <c r="J782" s="86"/>
      <c r="K782" s="86"/>
      <c r="L782" t="str">
        <f t="shared" si="87"/>
        <v/>
      </c>
      <c r="M782" t="str">
        <f t="shared" si="88"/>
        <v/>
      </c>
      <c r="N782" t="str">
        <f t="shared" si="89"/>
        <v/>
      </c>
      <c r="O782" t="str">
        <f t="shared" si="90"/>
        <v/>
      </c>
      <c r="P782" t="str">
        <f t="shared" si="91"/>
        <v/>
      </c>
      <c r="Q782" t="str">
        <f t="shared" si="92"/>
        <v>김남원</v>
      </c>
    </row>
    <row r="783" ht="16.5" hidden="1" customHeight="1">
      <c r="A783" s="85">
        <v>43965.0</v>
      </c>
      <c r="B783" s="86" t="s">
        <v>395</v>
      </c>
      <c r="C783" s="85" t="s">
        <v>388</v>
      </c>
      <c r="D783" s="87" t="s">
        <v>8</v>
      </c>
      <c r="E783" s="88" t="s">
        <v>6</v>
      </c>
      <c r="F783" s="86" t="s">
        <v>6</v>
      </c>
      <c r="G783" s="89"/>
      <c r="H783" s="86"/>
      <c r="I783" s="86"/>
      <c r="J783" s="86"/>
      <c r="K783" s="86"/>
      <c r="L783" t="str">
        <f t="shared" si="87"/>
        <v/>
      </c>
      <c r="M783" t="str">
        <f t="shared" si="88"/>
        <v/>
      </c>
      <c r="N783" t="str">
        <f t="shared" si="89"/>
        <v/>
      </c>
      <c r="O783" t="str">
        <f t="shared" si="90"/>
        <v/>
      </c>
      <c r="P783" t="str">
        <f t="shared" si="91"/>
        <v/>
      </c>
      <c r="Q783" t="str">
        <f t="shared" si="92"/>
        <v>신명진</v>
      </c>
    </row>
    <row r="784" ht="16.5" hidden="1" customHeight="1">
      <c r="A784" s="85">
        <v>43965.0</v>
      </c>
      <c r="B784" s="86" t="s">
        <v>395</v>
      </c>
      <c r="C784" s="85" t="s">
        <v>388</v>
      </c>
      <c r="D784" s="87" t="s">
        <v>13</v>
      </c>
      <c r="E784" s="88" t="s">
        <v>49</v>
      </c>
      <c r="F784" s="86" t="s">
        <v>49</v>
      </c>
      <c r="G784" s="86"/>
      <c r="H784" s="86"/>
      <c r="I784" s="86"/>
      <c r="J784" s="86"/>
      <c r="K784" s="86"/>
      <c r="L784" t="str">
        <f t="shared" si="87"/>
        <v/>
      </c>
      <c r="M784" t="str">
        <f t="shared" si="88"/>
        <v/>
      </c>
      <c r="N784" t="str">
        <f t="shared" si="89"/>
        <v/>
      </c>
      <c r="O784" t="str">
        <f t="shared" si="90"/>
        <v/>
      </c>
      <c r="P784" t="str">
        <f t="shared" si="91"/>
        <v/>
      </c>
      <c r="Q784" t="str">
        <f t="shared" si="92"/>
        <v>김채연</v>
      </c>
    </row>
    <row r="785" ht="16.5" hidden="1" customHeight="1">
      <c r="A785" s="85">
        <v>43965.0</v>
      </c>
      <c r="B785" s="86" t="s">
        <v>395</v>
      </c>
      <c r="C785" s="85" t="s">
        <v>388</v>
      </c>
      <c r="D785" s="87" t="s">
        <v>16</v>
      </c>
      <c r="E785" s="88" t="s">
        <v>49</v>
      </c>
      <c r="F785" s="86" t="s">
        <v>49</v>
      </c>
      <c r="G785" s="86"/>
      <c r="H785" s="86"/>
      <c r="I785" s="86"/>
      <c r="J785" s="86"/>
      <c r="K785" s="86"/>
      <c r="L785" t="str">
        <f t="shared" si="87"/>
        <v/>
      </c>
      <c r="M785" t="str">
        <f t="shared" si="88"/>
        <v/>
      </c>
      <c r="N785" t="str">
        <f t="shared" si="89"/>
        <v/>
      </c>
      <c r="O785" t="str">
        <f t="shared" si="90"/>
        <v/>
      </c>
      <c r="P785" t="str">
        <f t="shared" si="91"/>
        <v/>
      </c>
      <c r="Q785" t="str">
        <f t="shared" si="92"/>
        <v>김채연</v>
      </c>
    </row>
    <row r="786" ht="16.5" hidden="1" customHeight="1">
      <c r="A786" s="85">
        <v>43966.0</v>
      </c>
      <c r="B786" s="86" t="s">
        <v>387</v>
      </c>
      <c r="C786" s="85" t="s">
        <v>388</v>
      </c>
      <c r="D786" s="87" t="s">
        <v>3</v>
      </c>
      <c r="E786" s="88" t="s">
        <v>11</v>
      </c>
      <c r="F786" s="86" t="s">
        <v>11</v>
      </c>
      <c r="G786" s="86"/>
      <c r="H786" s="86"/>
      <c r="I786" s="86"/>
      <c r="J786" s="86"/>
      <c r="K786" s="86"/>
      <c r="L786" t="str">
        <f t="shared" si="87"/>
        <v/>
      </c>
      <c r="M786" t="str">
        <f t="shared" si="88"/>
        <v/>
      </c>
      <c r="N786" t="str">
        <f t="shared" si="89"/>
        <v/>
      </c>
      <c r="O786" t="str">
        <f t="shared" si="90"/>
        <v/>
      </c>
      <c r="P786" t="str">
        <f t="shared" si="91"/>
        <v/>
      </c>
      <c r="Q786" t="str">
        <f t="shared" si="92"/>
        <v>김인규</v>
      </c>
    </row>
    <row r="787" ht="16.5" hidden="1" customHeight="1">
      <c r="A787" s="85">
        <v>43966.0</v>
      </c>
      <c r="B787" s="86" t="s">
        <v>387</v>
      </c>
      <c r="C787" s="85" t="s">
        <v>388</v>
      </c>
      <c r="D787" s="87" t="s">
        <v>8</v>
      </c>
      <c r="E787" s="88" t="s">
        <v>10</v>
      </c>
      <c r="F787" s="86" t="s">
        <v>10</v>
      </c>
      <c r="G787" s="89"/>
      <c r="H787" s="86"/>
      <c r="I787" s="86"/>
      <c r="J787" s="86"/>
      <c r="K787" s="86"/>
      <c r="L787" t="str">
        <f t="shared" si="87"/>
        <v/>
      </c>
      <c r="M787" t="str">
        <f t="shared" si="88"/>
        <v/>
      </c>
      <c r="N787" t="str">
        <f t="shared" si="89"/>
        <v/>
      </c>
      <c r="O787" t="str">
        <f t="shared" si="90"/>
        <v/>
      </c>
      <c r="P787" t="str">
        <f t="shared" si="91"/>
        <v/>
      </c>
      <c r="Q787" t="str">
        <f t="shared" si="92"/>
        <v>이화용</v>
      </c>
    </row>
    <row r="788" ht="16.5" hidden="1" customHeight="1">
      <c r="A788" s="85">
        <v>43966.0</v>
      </c>
      <c r="B788" s="86" t="s">
        <v>387</v>
      </c>
      <c r="C788" s="85" t="s">
        <v>388</v>
      </c>
      <c r="D788" s="87" t="s">
        <v>13</v>
      </c>
      <c r="E788" s="88" t="s">
        <v>15</v>
      </c>
      <c r="F788" s="86" t="s">
        <v>15</v>
      </c>
      <c r="G788" s="86"/>
      <c r="H788" s="86"/>
      <c r="I788" s="86"/>
      <c r="J788" s="86"/>
      <c r="K788" s="86"/>
      <c r="L788" t="str">
        <f t="shared" si="87"/>
        <v/>
      </c>
      <c r="M788" t="str">
        <f t="shared" si="88"/>
        <v/>
      </c>
      <c r="N788" t="str">
        <f t="shared" si="89"/>
        <v/>
      </c>
      <c r="O788" t="str">
        <f t="shared" si="90"/>
        <v/>
      </c>
      <c r="P788" t="str">
        <f t="shared" si="91"/>
        <v/>
      </c>
      <c r="Q788" t="str">
        <f t="shared" si="92"/>
        <v>[매칭]</v>
      </c>
    </row>
    <row r="789" ht="16.5" hidden="1" customHeight="1">
      <c r="A789" s="85">
        <v>43966.0</v>
      </c>
      <c r="B789" s="86" t="s">
        <v>387</v>
      </c>
      <c r="C789" s="85" t="s">
        <v>388</v>
      </c>
      <c r="D789" s="87" t="s">
        <v>16</v>
      </c>
      <c r="E789" s="88" t="s">
        <v>15</v>
      </c>
      <c r="F789" s="86" t="s">
        <v>15</v>
      </c>
      <c r="G789" s="86"/>
      <c r="H789" s="86"/>
      <c r="I789" s="86"/>
      <c r="J789" s="86"/>
      <c r="K789" s="86"/>
      <c r="L789" t="str">
        <f t="shared" si="87"/>
        <v/>
      </c>
      <c r="M789" t="str">
        <f t="shared" si="88"/>
        <v/>
      </c>
      <c r="N789" t="str">
        <f t="shared" si="89"/>
        <v/>
      </c>
      <c r="O789" t="str">
        <f t="shared" si="90"/>
        <v/>
      </c>
      <c r="P789" t="str">
        <f t="shared" si="91"/>
        <v/>
      </c>
      <c r="Q789" t="str">
        <f t="shared" si="92"/>
        <v>[매칭]</v>
      </c>
    </row>
    <row r="790" ht="16.5" hidden="1" customHeight="1">
      <c r="A790" s="85">
        <f>A786+1</f>
        <v>43967</v>
      </c>
      <c r="B790" s="86" t="str">
        <f t="shared" ref="B790:B797" si="93">CHOOSE(WEEKDAY(A790),"일","월","화","수","목","금","토")</f>
        <v>토</v>
      </c>
      <c r="C790" s="85" t="str">
        <f>IF(VLOOKUP(A790,'최초-일자'!A:D,4,FALSE)="Y","Y","N")</f>
        <v>N</v>
      </c>
      <c r="D790" s="87" t="s">
        <v>3</v>
      </c>
      <c r="E790" s="88" t="str">
        <f t="shared" ref="E790:E797" si="94">INDEX(L790:Q790,MATCH(TRUE,INDEX((L790:Q790&lt;&gt;0),0),0))</f>
        <v>#N/A</v>
      </c>
      <c r="F790" s="86" t="str">
        <f>VLOOKUP(A790,'최초-일자'!A:L,6,FALSE)</f>
        <v/>
      </c>
      <c r="G790" s="104"/>
      <c r="H790" s="86"/>
      <c r="I790" s="86"/>
      <c r="J790" s="86"/>
      <c r="K790" s="86"/>
    </row>
    <row r="791" ht="16.5" hidden="1" customHeight="1">
      <c r="A791" s="85">
        <f>A790</f>
        <v>43967</v>
      </c>
      <c r="B791" s="86" t="str">
        <f t="shared" si="93"/>
        <v>토</v>
      </c>
      <c r="C791" s="85" t="str">
        <f>IF(VLOOKUP(A791,'최초-일자'!A:D,4,FALSE)="Y","Y","N")</f>
        <v>N</v>
      </c>
      <c r="D791" s="87" t="s">
        <v>8</v>
      </c>
      <c r="E791" s="88" t="str">
        <f t="shared" si="94"/>
        <v>#N/A</v>
      </c>
      <c r="F791" s="86" t="str">
        <f>VLOOKUP(A791,'최초-일자'!A:L,8,FALSE)</f>
        <v/>
      </c>
      <c r="G791" s="86"/>
      <c r="H791" s="86"/>
      <c r="I791" s="86"/>
      <c r="J791" s="86"/>
      <c r="K791" s="86"/>
    </row>
    <row r="792" ht="16.5" hidden="1" customHeight="1">
      <c r="A792" s="85">
        <f>A790</f>
        <v>43967</v>
      </c>
      <c r="B792" s="86" t="str">
        <f t="shared" si="93"/>
        <v>토</v>
      </c>
      <c r="C792" s="85" t="str">
        <f>IF(VLOOKUP(A792,'최초-일자'!A:D,4,FALSE)="Y","Y","N")</f>
        <v>N</v>
      </c>
      <c r="D792" s="87" t="s">
        <v>13</v>
      </c>
      <c r="E792" s="88" t="str">
        <f t="shared" si="94"/>
        <v>#N/A</v>
      </c>
      <c r="F792" s="86" t="str">
        <f>VLOOKUP(A792,'최초-일자'!A:L,11,FALSE)</f>
        <v/>
      </c>
      <c r="G792" s="86"/>
      <c r="H792" s="86"/>
      <c r="I792" s="86"/>
      <c r="J792" s="86"/>
      <c r="K792" s="86"/>
    </row>
    <row r="793" ht="16.5" hidden="1" customHeight="1">
      <c r="A793" s="85">
        <f>A790</f>
        <v>43967</v>
      </c>
      <c r="B793" s="86" t="str">
        <f t="shared" si="93"/>
        <v>토</v>
      </c>
      <c r="C793" s="85" t="str">
        <f>IF(VLOOKUP(A793,'최초-일자'!A:D,4,FALSE)="Y","Y","N")</f>
        <v>N</v>
      </c>
      <c r="D793" s="87" t="s">
        <v>16</v>
      </c>
      <c r="E793" s="88" t="str">
        <f t="shared" si="94"/>
        <v>#N/A</v>
      </c>
      <c r="F793" s="86" t="str">
        <f>VLOOKUP(A793,'최초-일자'!A:L,12,FALSE)</f>
        <v/>
      </c>
      <c r="G793" s="86"/>
      <c r="H793" s="86"/>
      <c r="I793" s="86"/>
      <c r="J793" s="86"/>
      <c r="K793" s="86"/>
    </row>
    <row r="794" ht="16.5" hidden="1" customHeight="1">
      <c r="A794" s="85">
        <f>A790+1</f>
        <v>43968</v>
      </c>
      <c r="B794" s="86" t="str">
        <f t="shared" si="93"/>
        <v>일</v>
      </c>
      <c r="C794" s="85" t="str">
        <f>IF(VLOOKUP(A794,'최초-일자'!A:D,4,FALSE)="Y","Y","N")</f>
        <v>N</v>
      </c>
      <c r="D794" s="87" t="s">
        <v>3</v>
      </c>
      <c r="E794" s="88" t="str">
        <f t="shared" si="94"/>
        <v>#N/A</v>
      </c>
      <c r="F794" s="86" t="str">
        <f>VLOOKUP(A794,'최초-일자'!A:L,6,FALSE)</f>
        <v/>
      </c>
      <c r="G794" s="86"/>
      <c r="H794" s="86"/>
      <c r="I794" s="86"/>
      <c r="J794" s="86"/>
      <c r="K794" s="86"/>
    </row>
    <row r="795" ht="16.5" hidden="1" customHeight="1">
      <c r="A795" s="85">
        <f>A794</f>
        <v>43968</v>
      </c>
      <c r="B795" s="86" t="str">
        <f t="shared" si="93"/>
        <v>일</v>
      </c>
      <c r="C795" s="85" t="str">
        <f>IF(VLOOKUP(A795,'최초-일자'!A:D,4,FALSE)="Y","Y","N")</f>
        <v>N</v>
      </c>
      <c r="D795" s="87" t="s">
        <v>8</v>
      </c>
      <c r="E795" s="88" t="str">
        <f t="shared" si="94"/>
        <v>#N/A</v>
      </c>
      <c r="F795" s="86" t="str">
        <f>VLOOKUP(A795,'최초-일자'!A:L,8,FALSE)</f>
        <v/>
      </c>
      <c r="G795" s="104"/>
      <c r="H795" s="86"/>
      <c r="I795" s="86"/>
      <c r="J795" s="86"/>
      <c r="K795" s="86"/>
    </row>
    <row r="796" ht="16.5" hidden="1" customHeight="1">
      <c r="A796" s="85">
        <f>A794</f>
        <v>43968</v>
      </c>
      <c r="B796" s="86" t="str">
        <f t="shared" si="93"/>
        <v>일</v>
      </c>
      <c r="C796" s="85" t="str">
        <f>IF(VLOOKUP(A796,'최초-일자'!A:D,4,FALSE)="Y","Y","N")</f>
        <v>N</v>
      </c>
      <c r="D796" s="87" t="s">
        <v>13</v>
      </c>
      <c r="E796" s="88" t="str">
        <f t="shared" si="94"/>
        <v>#N/A</v>
      </c>
      <c r="F796" s="86" t="str">
        <f>VLOOKUP(A796,'최초-일자'!A:L,11,FALSE)</f>
        <v/>
      </c>
      <c r="G796" s="86"/>
      <c r="H796" s="86"/>
      <c r="I796" s="86"/>
      <c r="J796" s="86"/>
      <c r="K796" s="86"/>
    </row>
    <row r="797" ht="16.5" hidden="1" customHeight="1">
      <c r="A797" s="85">
        <f>A794</f>
        <v>43968</v>
      </c>
      <c r="B797" s="86" t="str">
        <f t="shared" si="93"/>
        <v>일</v>
      </c>
      <c r="C797" s="85" t="str">
        <f>IF(VLOOKUP(A797,'최초-일자'!A:D,4,FALSE)="Y","Y","N")</f>
        <v>N</v>
      </c>
      <c r="D797" s="87" t="s">
        <v>16</v>
      </c>
      <c r="E797" s="88" t="str">
        <f t="shared" si="94"/>
        <v>#N/A</v>
      </c>
      <c r="F797" s="86" t="str">
        <f>VLOOKUP(A797,'최초-일자'!A:L,12,FALSE)</f>
        <v/>
      </c>
      <c r="G797" s="86"/>
      <c r="H797" s="86"/>
      <c r="I797" s="86"/>
      <c r="J797" s="86"/>
      <c r="K797" s="86"/>
    </row>
    <row r="798" ht="16.5" hidden="1" customHeight="1">
      <c r="A798" s="85">
        <v>43969.0</v>
      </c>
      <c r="B798" s="86" t="s">
        <v>392</v>
      </c>
      <c r="C798" s="85" t="s">
        <v>388</v>
      </c>
      <c r="D798" s="87" t="s">
        <v>3</v>
      </c>
      <c r="E798" s="88" t="s">
        <v>49</v>
      </c>
      <c r="F798" s="86" t="s">
        <v>49</v>
      </c>
      <c r="G798" s="86"/>
      <c r="H798" s="86"/>
      <c r="I798" s="86"/>
      <c r="J798" s="86"/>
      <c r="K798" s="86"/>
      <c r="L798" t="str">
        <f t="shared" ref="L798:L817" si="95">K798</f>
        <v/>
      </c>
      <c r="M798" t="str">
        <f t="shared" ref="M798:M817" si="96">J798</f>
        <v/>
      </c>
      <c r="N798" t="str">
        <f t="shared" ref="N798:N817" si="97">I798</f>
        <v/>
      </c>
      <c r="O798" t="str">
        <f t="shared" ref="O798:O817" si="98">H798</f>
        <v/>
      </c>
      <c r="P798" t="str">
        <f t="shared" ref="P798:P817" si="99">G798</f>
        <v/>
      </c>
      <c r="Q798" t="str">
        <f t="shared" ref="Q798:Q817" si="100">F798</f>
        <v>김채연</v>
      </c>
    </row>
    <row r="799" ht="16.5" hidden="1" customHeight="1">
      <c r="A799" s="85">
        <v>43969.0</v>
      </c>
      <c r="B799" s="86" t="s">
        <v>392</v>
      </c>
      <c r="C799" s="85" t="s">
        <v>388</v>
      </c>
      <c r="D799" s="87" t="s">
        <v>8</v>
      </c>
      <c r="E799" s="88" t="s">
        <v>11</v>
      </c>
      <c r="F799" s="86" t="s">
        <v>11</v>
      </c>
      <c r="G799" s="86"/>
      <c r="H799" s="86"/>
      <c r="I799" s="86"/>
      <c r="J799" s="86"/>
      <c r="K799" s="86"/>
      <c r="L799" t="str">
        <f t="shared" si="95"/>
        <v/>
      </c>
      <c r="M799" t="str">
        <f t="shared" si="96"/>
        <v/>
      </c>
      <c r="N799" t="str">
        <f t="shared" si="97"/>
        <v/>
      </c>
      <c r="O799" t="str">
        <f t="shared" si="98"/>
        <v/>
      </c>
      <c r="P799" t="str">
        <f t="shared" si="99"/>
        <v/>
      </c>
      <c r="Q799" t="str">
        <f t="shared" si="100"/>
        <v>김인규</v>
      </c>
    </row>
    <row r="800" ht="16.5" hidden="1" customHeight="1">
      <c r="A800" s="85">
        <v>43969.0</v>
      </c>
      <c r="B800" s="86" t="s">
        <v>392</v>
      </c>
      <c r="C800" s="85" t="s">
        <v>388</v>
      </c>
      <c r="D800" s="87" t="s">
        <v>13</v>
      </c>
      <c r="E800" s="88" t="s">
        <v>5</v>
      </c>
      <c r="F800" s="86" t="s">
        <v>5</v>
      </c>
      <c r="G800" s="86"/>
      <c r="H800" s="86"/>
      <c r="I800" s="86"/>
      <c r="J800" s="86"/>
      <c r="K800" s="86"/>
      <c r="L800" t="str">
        <f t="shared" si="95"/>
        <v/>
      </c>
      <c r="M800" t="str">
        <f t="shared" si="96"/>
        <v/>
      </c>
      <c r="N800" t="str">
        <f t="shared" si="97"/>
        <v/>
      </c>
      <c r="O800" t="str">
        <f t="shared" si="98"/>
        <v/>
      </c>
      <c r="P800" t="str">
        <f t="shared" si="99"/>
        <v/>
      </c>
      <c r="Q800" t="str">
        <f t="shared" si="100"/>
        <v>민문기</v>
      </c>
    </row>
    <row r="801" ht="16.5" hidden="1" customHeight="1">
      <c r="A801" s="85">
        <v>43969.0</v>
      </c>
      <c r="B801" s="86" t="s">
        <v>392</v>
      </c>
      <c r="C801" s="85" t="s">
        <v>388</v>
      </c>
      <c r="D801" s="87" t="s">
        <v>16</v>
      </c>
      <c r="E801" s="88" t="s">
        <v>5</v>
      </c>
      <c r="F801" s="86" t="s">
        <v>5</v>
      </c>
      <c r="G801" s="86"/>
      <c r="H801" s="86"/>
      <c r="I801" s="86"/>
      <c r="J801" s="86"/>
      <c r="K801" s="86"/>
      <c r="L801" t="str">
        <f t="shared" si="95"/>
        <v/>
      </c>
      <c r="M801" t="str">
        <f t="shared" si="96"/>
        <v/>
      </c>
      <c r="N801" t="str">
        <f t="shared" si="97"/>
        <v/>
      </c>
      <c r="O801" t="str">
        <f t="shared" si="98"/>
        <v/>
      </c>
      <c r="P801" t="str">
        <f t="shared" si="99"/>
        <v/>
      </c>
      <c r="Q801" t="str">
        <f t="shared" si="100"/>
        <v>민문기</v>
      </c>
    </row>
    <row r="802" ht="16.5" hidden="1" customHeight="1">
      <c r="A802" s="85">
        <v>43970.0</v>
      </c>
      <c r="B802" s="86" t="s">
        <v>393</v>
      </c>
      <c r="C802" s="85" t="s">
        <v>388</v>
      </c>
      <c r="D802" s="87" t="s">
        <v>3</v>
      </c>
      <c r="E802" s="88" t="s">
        <v>5</v>
      </c>
      <c r="F802" s="86" t="s">
        <v>5</v>
      </c>
      <c r="G802" s="89"/>
      <c r="H802" s="86"/>
      <c r="I802" s="86"/>
      <c r="J802" s="86"/>
      <c r="K802" s="86"/>
      <c r="L802" t="str">
        <f t="shared" si="95"/>
        <v/>
      </c>
      <c r="M802" t="str">
        <f t="shared" si="96"/>
        <v/>
      </c>
      <c r="N802" t="str">
        <f t="shared" si="97"/>
        <v/>
      </c>
      <c r="O802" t="str">
        <f t="shared" si="98"/>
        <v/>
      </c>
      <c r="P802" t="str">
        <f t="shared" si="99"/>
        <v/>
      </c>
      <c r="Q802" t="str">
        <f t="shared" si="100"/>
        <v>민문기</v>
      </c>
    </row>
    <row r="803" ht="16.5" hidden="1" customHeight="1">
      <c r="A803" s="85">
        <v>43970.0</v>
      </c>
      <c r="B803" s="86" t="s">
        <v>393</v>
      </c>
      <c r="C803" s="85" t="s">
        <v>388</v>
      </c>
      <c r="D803" s="87" t="s">
        <v>8</v>
      </c>
      <c r="E803" s="88" t="s">
        <v>1</v>
      </c>
      <c r="F803" s="86" t="s">
        <v>49</v>
      </c>
      <c r="G803" s="89" t="s">
        <v>1</v>
      </c>
      <c r="H803" s="86"/>
      <c r="I803" s="86"/>
      <c r="J803" s="86"/>
      <c r="K803" s="86"/>
      <c r="L803" t="str">
        <f t="shared" si="95"/>
        <v/>
      </c>
      <c r="M803" t="str">
        <f t="shared" si="96"/>
        <v/>
      </c>
      <c r="N803" t="str">
        <f t="shared" si="97"/>
        <v/>
      </c>
      <c r="O803" t="str">
        <f t="shared" si="98"/>
        <v/>
      </c>
      <c r="P803" t="str">
        <f t="shared" si="99"/>
        <v>배태훈</v>
      </c>
      <c r="Q803" t="str">
        <f t="shared" si="100"/>
        <v>김채연</v>
      </c>
    </row>
    <row r="804" ht="16.5" hidden="1" customHeight="1">
      <c r="A804" s="85">
        <v>43970.0</v>
      </c>
      <c r="B804" s="86" t="s">
        <v>393</v>
      </c>
      <c r="C804" s="85" t="s">
        <v>388</v>
      </c>
      <c r="D804" s="87" t="s">
        <v>13</v>
      </c>
      <c r="E804" s="88" t="s">
        <v>15</v>
      </c>
      <c r="F804" s="86" t="s">
        <v>15</v>
      </c>
      <c r="G804" s="86"/>
      <c r="H804" s="86"/>
      <c r="I804" s="86"/>
      <c r="J804" s="86"/>
      <c r="K804" s="86"/>
      <c r="L804" t="str">
        <f t="shared" si="95"/>
        <v/>
      </c>
      <c r="M804" t="str">
        <f t="shared" si="96"/>
        <v/>
      </c>
      <c r="N804" t="str">
        <f t="shared" si="97"/>
        <v/>
      </c>
      <c r="O804" t="str">
        <f t="shared" si="98"/>
        <v/>
      </c>
      <c r="P804" t="str">
        <f t="shared" si="99"/>
        <v/>
      </c>
      <c r="Q804" t="str">
        <f t="shared" si="100"/>
        <v>[매칭]</v>
      </c>
    </row>
    <row r="805" ht="16.5" hidden="1" customHeight="1">
      <c r="A805" s="85">
        <v>43970.0</v>
      </c>
      <c r="B805" s="86" t="s">
        <v>393</v>
      </c>
      <c r="C805" s="85" t="s">
        <v>388</v>
      </c>
      <c r="D805" s="87" t="s">
        <v>16</v>
      </c>
      <c r="E805" s="88" t="s">
        <v>15</v>
      </c>
      <c r="F805" s="86" t="s">
        <v>15</v>
      </c>
      <c r="G805" s="86"/>
      <c r="H805" s="86"/>
      <c r="I805" s="86"/>
      <c r="J805" s="86"/>
      <c r="K805" s="86"/>
      <c r="L805" t="str">
        <f t="shared" si="95"/>
        <v/>
      </c>
      <c r="M805" t="str">
        <f t="shared" si="96"/>
        <v/>
      </c>
      <c r="N805" t="str">
        <f t="shared" si="97"/>
        <v/>
      </c>
      <c r="O805" t="str">
        <f t="shared" si="98"/>
        <v/>
      </c>
      <c r="P805" t="str">
        <f t="shared" si="99"/>
        <v/>
      </c>
      <c r="Q805" t="str">
        <f t="shared" si="100"/>
        <v>[매칭]</v>
      </c>
    </row>
    <row r="806" ht="16.5" hidden="1" customHeight="1">
      <c r="A806" s="85">
        <v>43971.0</v>
      </c>
      <c r="B806" s="86" t="s">
        <v>394</v>
      </c>
      <c r="C806" s="85" t="s">
        <v>388</v>
      </c>
      <c r="D806" s="87" t="s">
        <v>3</v>
      </c>
      <c r="E806" s="88" t="s">
        <v>1</v>
      </c>
      <c r="F806" s="86" t="s">
        <v>1</v>
      </c>
      <c r="G806" s="86"/>
      <c r="H806" s="86"/>
      <c r="I806" s="86"/>
      <c r="J806" s="86"/>
      <c r="K806" s="86"/>
      <c r="L806" t="str">
        <f t="shared" si="95"/>
        <v/>
      </c>
      <c r="M806" t="str">
        <f t="shared" si="96"/>
        <v/>
      </c>
      <c r="N806" t="str">
        <f t="shared" si="97"/>
        <v/>
      </c>
      <c r="O806" t="str">
        <f t="shared" si="98"/>
        <v/>
      </c>
      <c r="P806" t="str">
        <f t="shared" si="99"/>
        <v/>
      </c>
      <c r="Q806" t="str">
        <f t="shared" si="100"/>
        <v>배태훈</v>
      </c>
    </row>
    <row r="807" ht="16.5" hidden="1" customHeight="1">
      <c r="A807" s="85">
        <v>43971.0</v>
      </c>
      <c r="B807" s="86" t="s">
        <v>394</v>
      </c>
      <c r="C807" s="85" t="s">
        <v>388</v>
      </c>
      <c r="D807" s="87" t="s">
        <v>8</v>
      </c>
      <c r="E807" s="88" t="s">
        <v>5</v>
      </c>
      <c r="F807" s="86" t="s">
        <v>5</v>
      </c>
      <c r="G807" s="89"/>
      <c r="H807" s="86"/>
      <c r="I807" s="86"/>
      <c r="J807" s="86"/>
      <c r="K807" s="86"/>
      <c r="L807" t="str">
        <f t="shared" si="95"/>
        <v/>
      </c>
      <c r="M807" t="str">
        <f t="shared" si="96"/>
        <v/>
      </c>
      <c r="N807" t="str">
        <f t="shared" si="97"/>
        <v/>
      </c>
      <c r="O807" t="str">
        <f t="shared" si="98"/>
        <v/>
      </c>
      <c r="P807" t="str">
        <f t="shared" si="99"/>
        <v/>
      </c>
      <c r="Q807" t="str">
        <f t="shared" si="100"/>
        <v>민문기</v>
      </c>
    </row>
    <row r="808" ht="16.5" hidden="1" customHeight="1">
      <c r="A808" s="85">
        <v>43971.0</v>
      </c>
      <c r="B808" s="86" t="s">
        <v>394</v>
      </c>
      <c r="C808" s="85" t="s">
        <v>388</v>
      </c>
      <c r="D808" s="87" t="s">
        <v>13</v>
      </c>
      <c r="E808" s="88" t="s">
        <v>6</v>
      </c>
      <c r="F808" s="86" t="s">
        <v>6</v>
      </c>
      <c r="G808" s="89"/>
      <c r="H808" s="89"/>
      <c r="I808" s="86"/>
      <c r="J808" s="86"/>
      <c r="K808" s="86"/>
      <c r="L808" t="str">
        <f t="shared" si="95"/>
        <v/>
      </c>
      <c r="M808" t="str">
        <f t="shared" si="96"/>
        <v/>
      </c>
      <c r="N808" t="str">
        <f t="shared" si="97"/>
        <v/>
      </c>
      <c r="O808" t="str">
        <f t="shared" si="98"/>
        <v/>
      </c>
      <c r="P808" t="str">
        <f t="shared" si="99"/>
        <v/>
      </c>
      <c r="Q808" t="str">
        <f t="shared" si="100"/>
        <v>신명진</v>
      </c>
    </row>
    <row r="809" ht="16.5" hidden="1" customHeight="1">
      <c r="A809" s="85">
        <v>43971.0</v>
      </c>
      <c r="B809" s="86" t="s">
        <v>394</v>
      </c>
      <c r="C809" s="85" t="s">
        <v>388</v>
      </c>
      <c r="D809" s="87" t="s">
        <v>16</v>
      </c>
      <c r="E809" s="88" t="s">
        <v>6</v>
      </c>
      <c r="F809" s="86" t="s">
        <v>6</v>
      </c>
      <c r="G809" s="89"/>
      <c r="H809" s="86"/>
      <c r="I809" s="86"/>
      <c r="J809" s="86"/>
      <c r="K809" s="86"/>
      <c r="L809" t="str">
        <f t="shared" si="95"/>
        <v/>
      </c>
      <c r="M809" t="str">
        <f t="shared" si="96"/>
        <v/>
      </c>
      <c r="N809" t="str">
        <f t="shared" si="97"/>
        <v/>
      </c>
      <c r="O809" t="str">
        <f t="shared" si="98"/>
        <v/>
      </c>
      <c r="P809" t="str">
        <f t="shared" si="99"/>
        <v/>
      </c>
      <c r="Q809" t="str">
        <f t="shared" si="100"/>
        <v>신명진</v>
      </c>
    </row>
    <row r="810" ht="16.5" hidden="1" customHeight="1">
      <c r="A810" s="85">
        <v>43972.0</v>
      </c>
      <c r="B810" s="86" t="s">
        <v>395</v>
      </c>
      <c r="C810" s="85" t="s">
        <v>388</v>
      </c>
      <c r="D810" s="87" t="s">
        <v>3</v>
      </c>
      <c r="E810" s="88" t="s">
        <v>14</v>
      </c>
      <c r="F810" s="86" t="s">
        <v>9</v>
      </c>
      <c r="G810" s="89" t="s">
        <v>14</v>
      </c>
      <c r="H810" s="86"/>
      <c r="I810" s="86"/>
      <c r="J810" s="86"/>
      <c r="K810" s="86"/>
      <c r="L810" t="str">
        <f t="shared" si="95"/>
        <v/>
      </c>
      <c r="M810" t="str">
        <f t="shared" si="96"/>
        <v/>
      </c>
      <c r="N810" t="str">
        <f t="shared" si="97"/>
        <v/>
      </c>
      <c r="O810" t="str">
        <f t="shared" si="98"/>
        <v/>
      </c>
      <c r="P810" t="str">
        <f t="shared" si="99"/>
        <v>김남원</v>
      </c>
      <c r="Q810" t="str">
        <f t="shared" si="100"/>
        <v>윤신일</v>
      </c>
    </row>
    <row r="811" ht="16.5" hidden="1" customHeight="1">
      <c r="A811" s="85">
        <v>43972.0</v>
      </c>
      <c r="B811" s="86" t="s">
        <v>395</v>
      </c>
      <c r="C811" s="85" t="s">
        <v>388</v>
      </c>
      <c r="D811" s="87" t="s">
        <v>8</v>
      </c>
      <c r="E811" s="88" t="s">
        <v>1</v>
      </c>
      <c r="F811" s="86" t="s">
        <v>1</v>
      </c>
      <c r="G811" s="89"/>
      <c r="H811" s="89"/>
      <c r="I811" s="89"/>
      <c r="J811" s="86"/>
      <c r="K811" s="86"/>
      <c r="L811" t="str">
        <f t="shared" si="95"/>
        <v/>
      </c>
      <c r="M811" t="str">
        <f t="shared" si="96"/>
        <v/>
      </c>
      <c r="N811" t="str">
        <f t="shared" si="97"/>
        <v/>
      </c>
      <c r="O811" t="str">
        <f t="shared" si="98"/>
        <v/>
      </c>
      <c r="P811" t="str">
        <f t="shared" si="99"/>
        <v/>
      </c>
      <c r="Q811" t="str">
        <f t="shared" si="100"/>
        <v>배태훈</v>
      </c>
    </row>
    <row r="812" ht="16.5" hidden="1" customHeight="1">
      <c r="A812" s="85">
        <v>43972.0</v>
      </c>
      <c r="B812" s="86" t="s">
        <v>395</v>
      </c>
      <c r="C812" s="85" t="s">
        <v>388</v>
      </c>
      <c r="D812" s="87" t="s">
        <v>13</v>
      </c>
      <c r="E812" s="88" t="s">
        <v>15</v>
      </c>
      <c r="F812" s="86" t="s">
        <v>15</v>
      </c>
      <c r="G812" s="86"/>
      <c r="H812" s="86"/>
      <c r="I812" s="86"/>
      <c r="J812" s="86"/>
      <c r="K812" s="86"/>
      <c r="L812" t="str">
        <f t="shared" si="95"/>
        <v/>
      </c>
      <c r="M812" t="str">
        <f t="shared" si="96"/>
        <v/>
      </c>
      <c r="N812" t="str">
        <f t="shared" si="97"/>
        <v/>
      </c>
      <c r="O812" t="str">
        <f t="shared" si="98"/>
        <v/>
      </c>
      <c r="P812" t="str">
        <f t="shared" si="99"/>
        <v/>
      </c>
      <c r="Q812" t="str">
        <f t="shared" si="100"/>
        <v>[매칭]</v>
      </c>
    </row>
    <row r="813" ht="16.5" hidden="1" customHeight="1">
      <c r="A813" s="85">
        <v>43972.0</v>
      </c>
      <c r="B813" s="86" t="s">
        <v>395</v>
      </c>
      <c r="C813" s="85" t="s">
        <v>388</v>
      </c>
      <c r="D813" s="87" t="s">
        <v>16</v>
      </c>
      <c r="E813" s="88" t="s">
        <v>15</v>
      </c>
      <c r="F813" s="86" t="s">
        <v>15</v>
      </c>
      <c r="G813" s="86"/>
      <c r="H813" s="86"/>
      <c r="I813" s="86"/>
      <c r="J813" s="86"/>
      <c r="K813" s="86"/>
      <c r="L813" t="str">
        <f t="shared" si="95"/>
        <v/>
      </c>
      <c r="M813" t="str">
        <f t="shared" si="96"/>
        <v/>
      </c>
      <c r="N813" t="str">
        <f t="shared" si="97"/>
        <v/>
      </c>
      <c r="O813" t="str">
        <f t="shared" si="98"/>
        <v/>
      </c>
      <c r="P813" t="str">
        <f t="shared" si="99"/>
        <v/>
      </c>
      <c r="Q813" t="str">
        <f t="shared" si="100"/>
        <v>[매칭]</v>
      </c>
    </row>
    <row r="814" ht="16.5" hidden="1" customHeight="1">
      <c r="A814" s="85">
        <v>43973.0</v>
      </c>
      <c r="B814" s="86" t="s">
        <v>387</v>
      </c>
      <c r="C814" s="85" t="s">
        <v>388</v>
      </c>
      <c r="D814" s="87" t="s">
        <v>3</v>
      </c>
      <c r="E814" s="88" t="s">
        <v>6</v>
      </c>
      <c r="F814" s="86" t="s">
        <v>6</v>
      </c>
      <c r="G814" s="89"/>
      <c r="H814" s="86"/>
      <c r="I814" s="86"/>
      <c r="J814" s="86"/>
      <c r="K814" s="86"/>
      <c r="L814" t="str">
        <f t="shared" si="95"/>
        <v/>
      </c>
      <c r="M814" t="str">
        <f t="shared" si="96"/>
        <v/>
      </c>
      <c r="N814" t="str">
        <f t="shared" si="97"/>
        <v/>
      </c>
      <c r="O814" t="str">
        <f t="shared" si="98"/>
        <v/>
      </c>
      <c r="P814" t="str">
        <f t="shared" si="99"/>
        <v/>
      </c>
      <c r="Q814" t="str">
        <f t="shared" si="100"/>
        <v>신명진</v>
      </c>
    </row>
    <row r="815" ht="16.5" hidden="1" customHeight="1">
      <c r="A815" s="85">
        <v>43973.0</v>
      </c>
      <c r="B815" s="86" t="s">
        <v>387</v>
      </c>
      <c r="C815" s="85" t="s">
        <v>388</v>
      </c>
      <c r="D815" s="87" t="s">
        <v>8</v>
      </c>
      <c r="E815" s="88" t="s">
        <v>9</v>
      </c>
      <c r="F815" s="86" t="s">
        <v>9</v>
      </c>
      <c r="G815" s="89"/>
      <c r="H815" s="86"/>
      <c r="I815" s="86"/>
      <c r="J815" s="86"/>
      <c r="K815" s="86"/>
      <c r="L815" t="str">
        <f t="shared" si="95"/>
        <v/>
      </c>
      <c r="M815" t="str">
        <f t="shared" si="96"/>
        <v/>
      </c>
      <c r="N815" t="str">
        <f t="shared" si="97"/>
        <v/>
      </c>
      <c r="O815" t="str">
        <f t="shared" si="98"/>
        <v/>
      </c>
      <c r="P815" t="str">
        <f t="shared" si="99"/>
        <v/>
      </c>
      <c r="Q815" t="str">
        <f t="shared" si="100"/>
        <v>윤신일</v>
      </c>
    </row>
    <row r="816" ht="16.5" hidden="1" customHeight="1">
      <c r="A816" s="85">
        <v>43973.0</v>
      </c>
      <c r="B816" s="86" t="s">
        <v>387</v>
      </c>
      <c r="C816" s="85" t="s">
        <v>388</v>
      </c>
      <c r="D816" s="87" t="s">
        <v>13</v>
      </c>
      <c r="E816" s="88" t="s">
        <v>1</v>
      </c>
      <c r="F816" s="86" t="s">
        <v>1</v>
      </c>
      <c r="G816" s="86"/>
      <c r="H816" s="86"/>
      <c r="I816" s="86"/>
      <c r="J816" s="86"/>
      <c r="K816" s="86"/>
      <c r="L816" t="str">
        <f t="shared" si="95"/>
        <v/>
      </c>
      <c r="M816" t="str">
        <f t="shared" si="96"/>
        <v/>
      </c>
      <c r="N816" t="str">
        <f t="shared" si="97"/>
        <v/>
      </c>
      <c r="O816" t="str">
        <f t="shared" si="98"/>
        <v/>
      </c>
      <c r="P816" t="str">
        <f t="shared" si="99"/>
        <v/>
      </c>
      <c r="Q816" t="str">
        <f t="shared" si="100"/>
        <v>배태훈</v>
      </c>
    </row>
    <row r="817" ht="16.5" hidden="1" customHeight="1">
      <c r="A817" s="85">
        <v>43973.0</v>
      </c>
      <c r="B817" s="86" t="s">
        <v>387</v>
      </c>
      <c r="C817" s="85" t="s">
        <v>388</v>
      </c>
      <c r="D817" s="87" t="s">
        <v>16</v>
      </c>
      <c r="E817" s="88" t="s">
        <v>1</v>
      </c>
      <c r="F817" s="86" t="s">
        <v>1</v>
      </c>
      <c r="G817" s="86"/>
      <c r="H817" s="86"/>
      <c r="I817" s="86"/>
      <c r="J817" s="86"/>
      <c r="K817" s="86"/>
      <c r="L817" t="str">
        <f t="shared" si="95"/>
        <v/>
      </c>
      <c r="M817" t="str">
        <f t="shared" si="96"/>
        <v/>
      </c>
      <c r="N817" t="str">
        <f t="shared" si="97"/>
        <v/>
      </c>
      <c r="O817" t="str">
        <f t="shared" si="98"/>
        <v/>
      </c>
      <c r="P817" t="str">
        <f t="shared" si="99"/>
        <v/>
      </c>
      <c r="Q817" t="str">
        <f t="shared" si="100"/>
        <v>배태훈</v>
      </c>
    </row>
    <row r="818" ht="16.5" hidden="1" customHeight="1">
      <c r="A818" s="85">
        <f>A814+1</f>
        <v>43974</v>
      </c>
      <c r="B818" s="86" t="str">
        <f t="shared" ref="B818:B825" si="101">CHOOSE(WEEKDAY(A818),"일","월","화","수","목","금","토")</f>
        <v>토</v>
      </c>
      <c r="C818" s="85" t="str">
        <f>IF(VLOOKUP(A818,'최초-일자'!A:D,4,FALSE)="Y","Y","N")</f>
        <v>N</v>
      </c>
      <c r="D818" s="87" t="s">
        <v>3</v>
      </c>
      <c r="E818" s="88" t="str">
        <f t="shared" ref="E818:E825" si="102">INDEX(L818:Q818,MATCH(TRUE,INDEX((L818:Q818&lt;&gt;0),0),0))</f>
        <v>#N/A</v>
      </c>
      <c r="F818" s="86" t="str">
        <f>VLOOKUP(A818,'최초-일자'!A:L,12,FALSE)</f>
        <v/>
      </c>
      <c r="G818" s="104"/>
      <c r="H818" s="86"/>
      <c r="I818" s="86"/>
      <c r="J818" s="86"/>
      <c r="K818" s="86"/>
    </row>
    <row r="819" ht="16.5" hidden="1" customHeight="1">
      <c r="A819" s="85">
        <f>A818</f>
        <v>43974</v>
      </c>
      <c r="B819" s="86" t="str">
        <f t="shared" si="101"/>
        <v>토</v>
      </c>
      <c r="C819" s="85" t="str">
        <f>IF(VLOOKUP(A819,'최초-일자'!A:D,4,FALSE)="Y","Y","N")</f>
        <v>N</v>
      </c>
      <c r="D819" s="87" t="s">
        <v>8</v>
      </c>
      <c r="E819" s="88" t="str">
        <f t="shared" si="102"/>
        <v>#N/A</v>
      </c>
      <c r="F819" s="86" t="str">
        <f>VLOOKUP(A819,'최초-일자'!A:L,12,FALSE)</f>
        <v/>
      </c>
      <c r="G819" s="104"/>
      <c r="H819" s="86"/>
      <c r="I819" s="86"/>
      <c r="J819" s="86"/>
      <c r="K819" s="86"/>
    </row>
    <row r="820" ht="16.5" hidden="1" customHeight="1">
      <c r="A820" s="85">
        <f>A818</f>
        <v>43974</v>
      </c>
      <c r="B820" s="86" t="str">
        <f t="shared" si="101"/>
        <v>토</v>
      </c>
      <c r="C820" s="85" t="str">
        <f>IF(VLOOKUP(A820,'최초-일자'!A:D,4,FALSE)="Y","Y","N")</f>
        <v>N</v>
      </c>
      <c r="D820" s="87" t="s">
        <v>13</v>
      </c>
      <c r="E820" s="88" t="str">
        <f t="shared" si="102"/>
        <v>#N/A</v>
      </c>
      <c r="F820" s="86" t="str">
        <f>VLOOKUP(A820,'최초-일자'!A:L,12,FALSE)</f>
        <v/>
      </c>
      <c r="G820" s="104"/>
      <c r="H820" s="86"/>
      <c r="I820" s="86"/>
      <c r="J820" s="86"/>
      <c r="K820" s="86"/>
    </row>
    <row r="821" ht="16.5" hidden="1" customHeight="1">
      <c r="A821" s="85">
        <f>A818</f>
        <v>43974</v>
      </c>
      <c r="B821" s="86" t="str">
        <f t="shared" si="101"/>
        <v>토</v>
      </c>
      <c r="C821" s="85" t="str">
        <f>IF(VLOOKUP(A821,'최초-일자'!A:D,4,FALSE)="Y","Y","N")</f>
        <v>N</v>
      </c>
      <c r="D821" s="87" t="s">
        <v>16</v>
      </c>
      <c r="E821" s="88" t="str">
        <f t="shared" si="102"/>
        <v>#N/A</v>
      </c>
      <c r="F821" s="86" t="str">
        <f>VLOOKUP(A821,'최초-일자'!A:L,12,FALSE)</f>
        <v/>
      </c>
      <c r="G821" s="104"/>
      <c r="H821" s="86"/>
      <c r="I821" s="86"/>
      <c r="J821" s="86"/>
      <c r="K821" s="86"/>
    </row>
    <row r="822" ht="16.5" hidden="1" customHeight="1">
      <c r="A822" s="85">
        <f>A818+1</f>
        <v>43975</v>
      </c>
      <c r="B822" s="86" t="str">
        <f t="shared" si="101"/>
        <v>일</v>
      </c>
      <c r="C822" s="85" t="str">
        <f>IF(VLOOKUP(A822,'최초-일자'!A:D,4,FALSE)="Y","Y","N")</f>
        <v>N</v>
      </c>
      <c r="D822" s="87" t="s">
        <v>3</v>
      </c>
      <c r="E822" s="88" t="str">
        <f t="shared" si="102"/>
        <v>#N/A</v>
      </c>
      <c r="F822" s="86" t="str">
        <f>VLOOKUP(A822,'최초-일자'!A:L,12,FALSE)</f>
        <v/>
      </c>
      <c r="G822" s="104"/>
      <c r="H822" s="86"/>
      <c r="I822" s="86"/>
      <c r="J822" s="86"/>
      <c r="K822" s="86"/>
    </row>
    <row r="823" ht="16.5" hidden="1" customHeight="1">
      <c r="A823" s="85">
        <f>A822</f>
        <v>43975</v>
      </c>
      <c r="B823" s="86" t="str">
        <f t="shared" si="101"/>
        <v>일</v>
      </c>
      <c r="C823" s="85" t="str">
        <f>IF(VLOOKUP(A823,'최초-일자'!A:D,4,FALSE)="Y","Y","N")</f>
        <v>N</v>
      </c>
      <c r="D823" s="87" t="s">
        <v>8</v>
      </c>
      <c r="E823" s="88" t="str">
        <f t="shared" si="102"/>
        <v>#N/A</v>
      </c>
      <c r="F823" s="86" t="str">
        <f>VLOOKUP(A823,'최초-일자'!A:L,12,FALSE)</f>
        <v/>
      </c>
      <c r="G823" s="86"/>
      <c r="H823" s="86"/>
      <c r="I823" s="86"/>
      <c r="J823" s="86"/>
      <c r="K823" s="86"/>
    </row>
    <row r="824" ht="16.5" hidden="1" customHeight="1">
      <c r="A824" s="85">
        <f>A822</f>
        <v>43975</v>
      </c>
      <c r="B824" s="86" t="str">
        <f t="shared" si="101"/>
        <v>일</v>
      </c>
      <c r="C824" s="85" t="str">
        <f>IF(VLOOKUP(A824,'최초-일자'!A:D,4,FALSE)="Y","Y","N")</f>
        <v>N</v>
      </c>
      <c r="D824" s="87" t="s">
        <v>13</v>
      </c>
      <c r="E824" s="88" t="str">
        <f t="shared" si="102"/>
        <v>#N/A</v>
      </c>
      <c r="F824" s="86" t="str">
        <f>VLOOKUP(A824,'최초-일자'!A:L,12,FALSE)</f>
        <v/>
      </c>
      <c r="G824" s="86"/>
      <c r="H824" s="86"/>
      <c r="I824" s="86"/>
      <c r="J824" s="86"/>
      <c r="K824" s="86"/>
    </row>
    <row r="825" ht="16.5" hidden="1" customHeight="1">
      <c r="A825" s="85">
        <f>A822</f>
        <v>43975</v>
      </c>
      <c r="B825" s="86" t="str">
        <f t="shared" si="101"/>
        <v>일</v>
      </c>
      <c r="C825" s="85" t="str">
        <f>IF(VLOOKUP(A825,'최초-일자'!A:D,4,FALSE)="Y","Y","N")</f>
        <v>N</v>
      </c>
      <c r="D825" s="87" t="s">
        <v>16</v>
      </c>
      <c r="E825" s="88" t="str">
        <f t="shared" si="102"/>
        <v>#N/A</v>
      </c>
      <c r="F825" s="86" t="str">
        <f>VLOOKUP(A825,'최초-일자'!A:L,12,FALSE)</f>
        <v/>
      </c>
      <c r="G825" s="86"/>
      <c r="H825" s="86"/>
      <c r="I825" s="86"/>
      <c r="J825" s="86"/>
      <c r="K825" s="86"/>
    </row>
    <row r="826" ht="16.5" hidden="1" customHeight="1">
      <c r="A826" s="85">
        <v>43976.0</v>
      </c>
      <c r="B826" s="86" t="s">
        <v>392</v>
      </c>
      <c r="C826" s="85" t="s">
        <v>388</v>
      </c>
      <c r="D826" s="87" t="s">
        <v>3</v>
      </c>
      <c r="E826" s="88" t="s">
        <v>11</v>
      </c>
      <c r="F826" s="86" t="s">
        <v>10</v>
      </c>
      <c r="G826" s="89" t="s">
        <v>11</v>
      </c>
      <c r="H826" s="86"/>
      <c r="I826" s="86"/>
      <c r="J826" s="86"/>
      <c r="K826" s="86"/>
      <c r="L826" t="str">
        <f t="shared" ref="L826:L845" si="103">K826</f>
        <v/>
      </c>
      <c r="M826" t="str">
        <f t="shared" ref="M826:M845" si="104">J826</f>
        <v/>
      </c>
      <c r="N826" t="str">
        <f t="shared" ref="N826:N845" si="105">I826</f>
        <v/>
      </c>
      <c r="O826" t="str">
        <f t="shared" ref="O826:O845" si="106">H826</f>
        <v/>
      </c>
      <c r="P826" t="str">
        <f t="shared" ref="P826:P845" si="107">G826</f>
        <v>김인규</v>
      </c>
      <c r="Q826" t="str">
        <f t="shared" ref="Q826:Q845" si="108">F826</f>
        <v>이화용</v>
      </c>
    </row>
    <row r="827" ht="16.5" hidden="1" customHeight="1">
      <c r="A827" s="85">
        <v>43976.0</v>
      </c>
      <c r="B827" s="86" t="s">
        <v>392</v>
      </c>
      <c r="C827" s="85" t="s">
        <v>388</v>
      </c>
      <c r="D827" s="87" t="s">
        <v>8</v>
      </c>
      <c r="E827" s="88" t="s">
        <v>6</v>
      </c>
      <c r="F827" s="86" t="s">
        <v>6</v>
      </c>
      <c r="G827" s="89"/>
      <c r="H827" s="89"/>
      <c r="I827" s="86"/>
      <c r="J827" s="86"/>
      <c r="K827" s="86"/>
      <c r="L827" t="str">
        <f t="shared" si="103"/>
        <v/>
      </c>
      <c r="M827" t="str">
        <f t="shared" si="104"/>
        <v/>
      </c>
      <c r="N827" t="str">
        <f t="shared" si="105"/>
        <v/>
      </c>
      <c r="O827" t="str">
        <f t="shared" si="106"/>
        <v/>
      </c>
      <c r="P827" t="str">
        <f t="shared" si="107"/>
        <v/>
      </c>
      <c r="Q827" t="str">
        <f t="shared" si="108"/>
        <v>신명진</v>
      </c>
    </row>
    <row r="828" ht="16.5" hidden="1" customHeight="1">
      <c r="A828" s="85">
        <v>43976.0</v>
      </c>
      <c r="B828" s="86" t="s">
        <v>392</v>
      </c>
      <c r="C828" s="85" t="s">
        <v>388</v>
      </c>
      <c r="D828" s="87" t="s">
        <v>13</v>
      </c>
      <c r="E828" s="88" t="s">
        <v>15</v>
      </c>
      <c r="F828" s="86" t="s">
        <v>15</v>
      </c>
      <c r="G828" s="86"/>
      <c r="H828" s="86"/>
      <c r="I828" s="86"/>
      <c r="J828" s="86"/>
      <c r="K828" s="86"/>
      <c r="L828" t="str">
        <f t="shared" si="103"/>
        <v/>
      </c>
      <c r="M828" t="str">
        <f t="shared" si="104"/>
        <v/>
      </c>
      <c r="N828" t="str">
        <f t="shared" si="105"/>
        <v/>
      </c>
      <c r="O828" t="str">
        <f t="shared" si="106"/>
        <v/>
      </c>
      <c r="P828" t="str">
        <f t="shared" si="107"/>
        <v/>
      </c>
      <c r="Q828" t="str">
        <f t="shared" si="108"/>
        <v>[매칭]</v>
      </c>
    </row>
    <row r="829" ht="16.5" hidden="1" customHeight="1">
      <c r="A829" s="85">
        <v>43976.0</v>
      </c>
      <c r="B829" s="86" t="s">
        <v>392</v>
      </c>
      <c r="C829" s="85" t="s">
        <v>388</v>
      </c>
      <c r="D829" s="87" t="s">
        <v>16</v>
      </c>
      <c r="E829" s="88" t="s">
        <v>15</v>
      </c>
      <c r="F829" s="86" t="s">
        <v>15</v>
      </c>
      <c r="G829" s="86"/>
      <c r="H829" s="86"/>
      <c r="I829" s="86"/>
      <c r="J829" s="86"/>
      <c r="K829" s="86"/>
      <c r="L829" t="str">
        <f t="shared" si="103"/>
        <v/>
      </c>
      <c r="M829" t="str">
        <f t="shared" si="104"/>
        <v/>
      </c>
      <c r="N829" t="str">
        <f t="shared" si="105"/>
        <v/>
      </c>
      <c r="O829" t="str">
        <f t="shared" si="106"/>
        <v/>
      </c>
      <c r="P829" t="str">
        <f t="shared" si="107"/>
        <v/>
      </c>
      <c r="Q829" t="str">
        <f t="shared" si="108"/>
        <v>[매칭]</v>
      </c>
    </row>
    <row r="830" ht="16.5" hidden="1" customHeight="1">
      <c r="A830" s="85">
        <v>43977.0</v>
      </c>
      <c r="B830" s="86" t="s">
        <v>393</v>
      </c>
      <c r="C830" s="85" t="s">
        <v>388</v>
      </c>
      <c r="D830" s="87" t="s">
        <v>3</v>
      </c>
      <c r="E830" s="88" t="s">
        <v>14</v>
      </c>
      <c r="F830" s="86" t="s">
        <v>14</v>
      </c>
      <c r="G830" s="89"/>
      <c r="H830" s="86"/>
      <c r="I830" s="86"/>
      <c r="J830" s="86"/>
      <c r="K830" s="86"/>
      <c r="L830" t="str">
        <f t="shared" si="103"/>
        <v/>
      </c>
      <c r="M830" t="str">
        <f t="shared" si="104"/>
        <v/>
      </c>
      <c r="N830" t="str">
        <f t="shared" si="105"/>
        <v/>
      </c>
      <c r="O830" t="str">
        <f t="shared" si="106"/>
        <v/>
      </c>
      <c r="P830" t="str">
        <f t="shared" si="107"/>
        <v/>
      </c>
      <c r="Q830" t="str">
        <f t="shared" si="108"/>
        <v>김남원</v>
      </c>
    </row>
    <row r="831" ht="16.5" hidden="1" customHeight="1">
      <c r="A831" s="85">
        <v>43977.0</v>
      </c>
      <c r="B831" s="86" t="s">
        <v>393</v>
      </c>
      <c r="C831" s="85" t="s">
        <v>388</v>
      </c>
      <c r="D831" s="87" t="s">
        <v>8</v>
      </c>
      <c r="E831" s="88" t="s">
        <v>10</v>
      </c>
      <c r="F831" s="86" t="s">
        <v>10</v>
      </c>
      <c r="G831" s="86"/>
      <c r="H831" s="86"/>
      <c r="I831" s="86"/>
      <c r="J831" s="86"/>
      <c r="K831" s="86"/>
      <c r="L831" t="str">
        <f t="shared" si="103"/>
        <v/>
      </c>
      <c r="M831" t="str">
        <f t="shared" si="104"/>
        <v/>
      </c>
      <c r="N831" t="str">
        <f t="shared" si="105"/>
        <v/>
      </c>
      <c r="O831" t="str">
        <f t="shared" si="106"/>
        <v/>
      </c>
      <c r="P831" t="str">
        <f t="shared" si="107"/>
        <v/>
      </c>
      <c r="Q831" t="str">
        <f t="shared" si="108"/>
        <v>이화용</v>
      </c>
    </row>
    <row r="832" ht="16.5" hidden="1" customHeight="1">
      <c r="A832" s="85">
        <v>43977.0</v>
      </c>
      <c r="B832" s="86" t="s">
        <v>393</v>
      </c>
      <c r="C832" s="85" t="s">
        <v>388</v>
      </c>
      <c r="D832" s="87" t="s">
        <v>13</v>
      </c>
      <c r="E832" s="88" t="s">
        <v>9</v>
      </c>
      <c r="F832" s="86" t="s">
        <v>9</v>
      </c>
      <c r="G832" s="86"/>
      <c r="H832" s="86"/>
      <c r="I832" s="86"/>
      <c r="J832" s="86"/>
      <c r="K832" s="86"/>
      <c r="L832" t="str">
        <f t="shared" si="103"/>
        <v/>
      </c>
      <c r="M832" t="str">
        <f t="shared" si="104"/>
        <v/>
      </c>
      <c r="N832" t="str">
        <f t="shared" si="105"/>
        <v/>
      </c>
      <c r="O832" t="str">
        <f t="shared" si="106"/>
        <v/>
      </c>
      <c r="P832" t="str">
        <f t="shared" si="107"/>
        <v/>
      </c>
      <c r="Q832" t="str">
        <f t="shared" si="108"/>
        <v>윤신일</v>
      </c>
    </row>
    <row r="833" ht="16.5" hidden="1" customHeight="1">
      <c r="A833" s="85">
        <v>43977.0</v>
      </c>
      <c r="B833" s="86" t="s">
        <v>393</v>
      </c>
      <c r="C833" s="85" t="s">
        <v>388</v>
      </c>
      <c r="D833" s="87" t="s">
        <v>16</v>
      </c>
      <c r="E833" s="88" t="s">
        <v>9</v>
      </c>
      <c r="F833" s="86" t="s">
        <v>9</v>
      </c>
      <c r="G833" s="86"/>
      <c r="H833" s="86"/>
      <c r="I833" s="86"/>
      <c r="J833" s="86"/>
      <c r="K833" s="86"/>
      <c r="L833" t="str">
        <f t="shared" si="103"/>
        <v/>
      </c>
      <c r="M833" t="str">
        <f t="shared" si="104"/>
        <v/>
      </c>
      <c r="N833" t="str">
        <f t="shared" si="105"/>
        <v/>
      </c>
      <c r="O833" t="str">
        <f t="shared" si="106"/>
        <v/>
      </c>
      <c r="P833" t="str">
        <f t="shared" si="107"/>
        <v/>
      </c>
      <c r="Q833" t="str">
        <f t="shared" si="108"/>
        <v>윤신일</v>
      </c>
    </row>
    <row r="834" ht="16.5" hidden="1" customHeight="1">
      <c r="A834" s="85">
        <v>43978.0</v>
      </c>
      <c r="B834" s="86" t="s">
        <v>394</v>
      </c>
      <c r="C834" s="85" t="s">
        <v>388</v>
      </c>
      <c r="D834" s="87" t="s">
        <v>3</v>
      </c>
      <c r="E834" s="88" t="s">
        <v>11</v>
      </c>
      <c r="F834" s="86" t="s">
        <v>11</v>
      </c>
      <c r="G834" s="86"/>
      <c r="H834" s="86"/>
      <c r="I834" s="86"/>
      <c r="J834" s="86"/>
      <c r="K834" s="86"/>
      <c r="L834" t="str">
        <f t="shared" si="103"/>
        <v/>
      </c>
      <c r="M834" t="str">
        <f t="shared" si="104"/>
        <v/>
      </c>
      <c r="N834" t="str">
        <f t="shared" si="105"/>
        <v/>
      </c>
      <c r="O834" t="str">
        <f t="shared" si="106"/>
        <v/>
      </c>
      <c r="P834" t="str">
        <f t="shared" si="107"/>
        <v/>
      </c>
      <c r="Q834" t="str">
        <f t="shared" si="108"/>
        <v>김인규</v>
      </c>
    </row>
    <row r="835" ht="16.5" hidden="1" customHeight="1">
      <c r="A835" s="85">
        <v>43978.0</v>
      </c>
      <c r="B835" s="86" t="s">
        <v>394</v>
      </c>
      <c r="C835" s="85" t="s">
        <v>388</v>
      </c>
      <c r="D835" s="87" t="s">
        <v>8</v>
      </c>
      <c r="E835" s="88" t="s">
        <v>1</v>
      </c>
      <c r="F835" s="86" t="s">
        <v>1</v>
      </c>
      <c r="G835" s="86"/>
      <c r="H835" s="86"/>
      <c r="I835" s="86"/>
      <c r="J835" s="86"/>
      <c r="K835" s="86"/>
      <c r="L835" t="str">
        <f t="shared" si="103"/>
        <v/>
      </c>
      <c r="M835" t="str">
        <f t="shared" si="104"/>
        <v/>
      </c>
      <c r="N835" t="str">
        <f t="shared" si="105"/>
        <v/>
      </c>
      <c r="O835" t="str">
        <f t="shared" si="106"/>
        <v/>
      </c>
      <c r="P835" t="str">
        <f t="shared" si="107"/>
        <v/>
      </c>
      <c r="Q835" t="str">
        <f t="shared" si="108"/>
        <v>배태훈</v>
      </c>
    </row>
    <row r="836" ht="16.5" hidden="1" customHeight="1">
      <c r="A836" s="85">
        <v>43978.0</v>
      </c>
      <c r="B836" s="86" t="s">
        <v>394</v>
      </c>
      <c r="C836" s="85" t="s">
        <v>388</v>
      </c>
      <c r="D836" s="87" t="s">
        <v>13</v>
      </c>
      <c r="E836" s="88" t="s">
        <v>15</v>
      </c>
      <c r="F836" s="86" t="s">
        <v>15</v>
      </c>
      <c r="G836" s="86"/>
      <c r="H836" s="86"/>
      <c r="I836" s="86"/>
      <c r="J836" s="86"/>
      <c r="K836" s="86"/>
      <c r="L836" t="str">
        <f t="shared" si="103"/>
        <v/>
      </c>
      <c r="M836" t="str">
        <f t="shared" si="104"/>
        <v/>
      </c>
      <c r="N836" t="str">
        <f t="shared" si="105"/>
        <v/>
      </c>
      <c r="O836" t="str">
        <f t="shared" si="106"/>
        <v/>
      </c>
      <c r="P836" t="str">
        <f t="shared" si="107"/>
        <v/>
      </c>
      <c r="Q836" t="str">
        <f t="shared" si="108"/>
        <v>[매칭]</v>
      </c>
    </row>
    <row r="837" ht="16.5" hidden="1" customHeight="1">
      <c r="A837" s="85">
        <v>43978.0</v>
      </c>
      <c r="B837" s="86" t="s">
        <v>394</v>
      </c>
      <c r="C837" s="85" t="s">
        <v>388</v>
      </c>
      <c r="D837" s="87" t="s">
        <v>16</v>
      </c>
      <c r="E837" s="88" t="s">
        <v>15</v>
      </c>
      <c r="F837" s="86" t="s">
        <v>15</v>
      </c>
      <c r="G837" s="86"/>
      <c r="H837" s="86"/>
      <c r="I837" s="86"/>
      <c r="J837" s="86"/>
      <c r="K837" s="86"/>
      <c r="L837" t="str">
        <f t="shared" si="103"/>
        <v/>
      </c>
      <c r="M837" t="str">
        <f t="shared" si="104"/>
        <v/>
      </c>
      <c r="N837" t="str">
        <f t="shared" si="105"/>
        <v/>
      </c>
      <c r="O837" t="str">
        <f t="shared" si="106"/>
        <v/>
      </c>
      <c r="P837" t="str">
        <f t="shared" si="107"/>
        <v/>
      </c>
      <c r="Q837" t="str">
        <f t="shared" si="108"/>
        <v>[매칭]</v>
      </c>
    </row>
    <row r="838" ht="16.5" hidden="1" customHeight="1">
      <c r="A838" s="85">
        <v>43979.0</v>
      </c>
      <c r="B838" s="86" t="s">
        <v>395</v>
      </c>
      <c r="C838" s="85" t="s">
        <v>388</v>
      </c>
      <c r="D838" s="87" t="s">
        <v>3</v>
      </c>
      <c r="E838" s="88" t="s">
        <v>49</v>
      </c>
      <c r="F838" s="86" t="s">
        <v>49</v>
      </c>
      <c r="G838" s="86"/>
      <c r="H838" s="86"/>
      <c r="I838" s="86"/>
      <c r="J838" s="86"/>
      <c r="K838" s="86"/>
      <c r="L838" t="str">
        <f t="shared" si="103"/>
        <v/>
      </c>
      <c r="M838" t="str">
        <f t="shared" si="104"/>
        <v/>
      </c>
      <c r="N838" t="str">
        <f t="shared" si="105"/>
        <v/>
      </c>
      <c r="O838" t="str">
        <f t="shared" si="106"/>
        <v/>
      </c>
      <c r="P838" t="str">
        <f t="shared" si="107"/>
        <v/>
      </c>
      <c r="Q838" t="str">
        <f t="shared" si="108"/>
        <v>김채연</v>
      </c>
    </row>
    <row r="839" ht="16.5" hidden="1" customHeight="1">
      <c r="A839" s="85">
        <v>43979.0</v>
      </c>
      <c r="B839" s="86" t="s">
        <v>395</v>
      </c>
      <c r="C839" s="85" t="s">
        <v>388</v>
      </c>
      <c r="D839" s="87" t="s">
        <v>8</v>
      </c>
      <c r="E839" s="88" t="s">
        <v>9</v>
      </c>
      <c r="F839" s="86" t="s">
        <v>9</v>
      </c>
      <c r="G839" s="86"/>
      <c r="H839" s="86"/>
      <c r="I839" s="86"/>
      <c r="J839" s="86"/>
      <c r="K839" s="86"/>
      <c r="L839" t="str">
        <f t="shared" si="103"/>
        <v/>
      </c>
      <c r="M839" t="str">
        <f t="shared" si="104"/>
        <v/>
      </c>
      <c r="N839" t="str">
        <f t="shared" si="105"/>
        <v/>
      </c>
      <c r="O839" t="str">
        <f t="shared" si="106"/>
        <v/>
      </c>
      <c r="P839" t="str">
        <f t="shared" si="107"/>
        <v/>
      </c>
      <c r="Q839" t="str">
        <f t="shared" si="108"/>
        <v>윤신일</v>
      </c>
    </row>
    <row r="840" ht="16.5" hidden="1" customHeight="1">
      <c r="A840" s="85">
        <v>43979.0</v>
      </c>
      <c r="B840" s="86" t="s">
        <v>395</v>
      </c>
      <c r="C840" s="85" t="s">
        <v>388</v>
      </c>
      <c r="D840" s="87" t="s">
        <v>13</v>
      </c>
      <c r="E840" s="88" t="s">
        <v>10</v>
      </c>
      <c r="F840" s="86" t="s">
        <v>10</v>
      </c>
      <c r="G840" s="89"/>
      <c r="H840" s="86"/>
      <c r="I840" s="86"/>
      <c r="J840" s="86"/>
      <c r="K840" s="86"/>
      <c r="L840" t="str">
        <f t="shared" si="103"/>
        <v/>
      </c>
      <c r="M840" t="str">
        <f t="shared" si="104"/>
        <v/>
      </c>
      <c r="N840" t="str">
        <f t="shared" si="105"/>
        <v/>
      </c>
      <c r="O840" t="str">
        <f t="shared" si="106"/>
        <v/>
      </c>
      <c r="P840" t="str">
        <f t="shared" si="107"/>
        <v/>
      </c>
      <c r="Q840" t="str">
        <f t="shared" si="108"/>
        <v>이화용</v>
      </c>
    </row>
    <row r="841" ht="16.5" hidden="1" customHeight="1">
      <c r="A841" s="85">
        <v>43979.0</v>
      </c>
      <c r="B841" s="86" t="s">
        <v>395</v>
      </c>
      <c r="C841" s="85" t="s">
        <v>388</v>
      </c>
      <c r="D841" s="87" t="s">
        <v>16</v>
      </c>
      <c r="E841" s="88" t="s">
        <v>10</v>
      </c>
      <c r="F841" s="86" t="s">
        <v>10</v>
      </c>
      <c r="G841" s="89"/>
      <c r="H841" s="89"/>
      <c r="I841" s="86"/>
      <c r="J841" s="86"/>
      <c r="K841" s="86"/>
      <c r="L841" t="str">
        <f t="shared" si="103"/>
        <v/>
      </c>
      <c r="M841" t="str">
        <f t="shared" si="104"/>
        <v/>
      </c>
      <c r="N841" t="str">
        <f t="shared" si="105"/>
        <v/>
      </c>
      <c r="O841" t="str">
        <f t="shared" si="106"/>
        <v/>
      </c>
      <c r="P841" t="str">
        <f t="shared" si="107"/>
        <v/>
      </c>
      <c r="Q841" t="str">
        <f t="shared" si="108"/>
        <v>이화용</v>
      </c>
    </row>
    <row r="842" ht="16.5" hidden="1" customHeight="1">
      <c r="A842" s="85">
        <v>43980.0</v>
      </c>
      <c r="B842" s="86" t="s">
        <v>387</v>
      </c>
      <c r="C842" s="85" t="s">
        <v>388</v>
      </c>
      <c r="D842" s="87" t="s">
        <v>3</v>
      </c>
      <c r="E842" s="88" t="s">
        <v>5</v>
      </c>
      <c r="F842" s="86" t="s">
        <v>5</v>
      </c>
      <c r="G842" s="89"/>
      <c r="H842" s="86"/>
      <c r="I842" s="86"/>
      <c r="J842" s="86"/>
      <c r="K842" s="86"/>
      <c r="L842" t="str">
        <f t="shared" si="103"/>
        <v/>
      </c>
      <c r="M842" t="str">
        <f t="shared" si="104"/>
        <v/>
      </c>
      <c r="N842" t="str">
        <f t="shared" si="105"/>
        <v/>
      </c>
      <c r="O842" t="str">
        <f t="shared" si="106"/>
        <v/>
      </c>
      <c r="P842" t="str">
        <f t="shared" si="107"/>
        <v/>
      </c>
      <c r="Q842" t="str">
        <f t="shared" si="108"/>
        <v>민문기</v>
      </c>
    </row>
    <row r="843" ht="16.5" hidden="1" customHeight="1">
      <c r="A843" s="85">
        <v>43980.0</v>
      </c>
      <c r="B843" s="86" t="s">
        <v>387</v>
      </c>
      <c r="C843" s="85" t="s">
        <v>388</v>
      </c>
      <c r="D843" s="87" t="s">
        <v>8</v>
      </c>
      <c r="E843" s="88" t="s">
        <v>10</v>
      </c>
      <c r="F843" s="86" t="s">
        <v>6</v>
      </c>
      <c r="G843" s="89" t="s">
        <v>49</v>
      </c>
      <c r="H843" s="89" t="s">
        <v>10</v>
      </c>
      <c r="I843" s="86"/>
      <c r="J843" s="86"/>
      <c r="K843" s="86"/>
      <c r="L843" t="str">
        <f t="shared" si="103"/>
        <v/>
      </c>
      <c r="M843" t="str">
        <f t="shared" si="104"/>
        <v/>
      </c>
      <c r="N843" t="str">
        <f t="shared" si="105"/>
        <v/>
      </c>
      <c r="O843" t="str">
        <f t="shared" si="106"/>
        <v>이화용</v>
      </c>
      <c r="P843" t="str">
        <f t="shared" si="107"/>
        <v>김채연</v>
      </c>
      <c r="Q843" t="str">
        <f t="shared" si="108"/>
        <v>신명진</v>
      </c>
    </row>
    <row r="844" ht="16.5" hidden="1" customHeight="1">
      <c r="A844" s="85">
        <v>43980.0</v>
      </c>
      <c r="B844" s="86" t="s">
        <v>387</v>
      </c>
      <c r="C844" s="85" t="s">
        <v>388</v>
      </c>
      <c r="D844" s="87" t="s">
        <v>13</v>
      </c>
      <c r="E844" s="88" t="s">
        <v>15</v>
      </c>
      <c r="F844" s="86" t="s">
        <v>15</v>
      </c>
      <c r="G844" s="86"/>
      <c r="H844" s="86"/>
      <c r="I844" s="86"/>
      <c r="J844" s="86"/>
      <c r="K844" s="86"/>
      <c r="L844" t="str">
        <f t="shared" si="103"/>
        <v/>
      </c>
      <c r="M844" t="str">
        <f t="shared" si="104"/>
        <v/>
      </c>
      <c r="N844" t="str">
        <f t="shared" si="105"/>
        <v/>
      </c>
      <c r="O844" t="str">
        <f t="shared" si="106"/>
        <v/>
      </c>
      <c r="P844" t="str">
        <f t="shared" si="107"/>
        <v/>
      </c>
      <c r="Q844" t="str">
        <f t="shared" si="108"/>
        <v>[매칭]</v>
      </c>
    </row>
    <row r="845" ht="16.5" hidden="1" customHeight="1">
      <c r="A845" s="85">
        <v>43980.0</v>
      </c>
      <c r="B845" s="86" t="s">
        <v>387</v>
      </c>
      <c r="C845" s="85" t="s">
        <v>388</v>
      </c>
      <c r="D845" s="87" t="s">
        <v>16</v>
      </c>
      <c r="E845" s="88" t="s">
        <v>15</v>
      </c>
      <c r="F845" s="86" t="s">
        <v>15</v>
      </c>
      <c r="G845" s="86"/>
      <c r="H845" s="86"/>
      <c r="I845" s="86"/>
      <c r="J845" s="86"/>
      <c r="K845" s="86"/>
      <c r="L845" t="str">
        <f t="shared" si="103"/>
        <v/>
      </c>
      <c r="M845" t="str">
        <f t="shared" si="104"/>
        <v/>
      </c>
      <c r="N845" t="str">
        <f t="shared" si="105"/>
        <v/>
      </c>
      <c r="O845" t="str">
        <f t="shared" si="106"/>
        <v/>
      </c>
      <c r="P845" t="str">
        <f t="shared" si="107"/>
        <v/>
      </c>
      <c r="Q845" t="str">
        <f t="shared" si="108"/>
        <v>[매칭]</v>
      </c>
    </row>
    <row r="846" ht="16.5" hidden="1" customHeight="1">
      <c r="A846" s="85">
        <f>A842+1</f>
        <v>43981</v>
      </c>
      <c r="B846" s="86" t="str">
        <f t="shared" ref="B846:B2562" si="109">CHOOSE(WEEKDAY(A846),"일","월","화","수","목","금","토")</f>
        <v>토</v>
      </c>
      <c r="C846" s="85" t="str">
        <f>IF(VLOOKUP(A846,'최초-일자'!A:D,4,FALSE)="Y","Y","N")</f>
        <v>N</v>
      </c>
      <c r="D846" s="87" t="s">
        <v>3</v>
      </c>
      <c r="E846" s="88" t="str">
        <f t="shared" ref="E846:E853" si="110">INDEX(L846:Q846,MATCH(TRUE,INDEX((L846:Q846&lt;&gt;0),0),0))</f>
        <v>#N/A</v>
      </c>
      <c r="F846" s="86" t="str">
        <f>VLOOKUP(A846,'최초-일자'!A:L,12,FALSE)</f>
        <v/>
      </c>
      <c r="G846" s="86"/>
      <c r="H846" s="86"/>
      <c r="I846" s="86"/>
      <c r="J846" s="86"/>
      <c r="K846" s="86"/>
    </row>
    <row r="847" ht="16.5" hidden="1" customHeight="1">
      <c r="A847" s="85">
        <f>A846</f>
        <v>43981</v>
      </c>
      <c r="B847" s="86" t="str">
        <f t="shared" si="109"/>
        <v>토</v>
      </c>
      <c r="C847" s="85" t="str">
        <f>IF(VLOOKUP(A847,'최초-일자'!A:D,4,FALSE)="Y","Y","N")</f>
        <v>N</v>
      </c>
      <c r="D847" s="87" t="s">
        <v>8</v>
      </c>
      <c r="E847" s="88" t="str">
        <f t="shared" si="110"/>
        <v>#N/A</v>
      </c>
      <c r="F847" s="86" t="str">
        <f>VLOOKUP(A847,'최초-일자'!A:L,12,FALSE)</f>
        <v/>
      </c>
      <c r="G847" s="104"/>
      <c r="H847" s="86"/>
      <c r="I847" s="86"/>
      <c r="J847" s="86"/>
      <c r="K847" s="86"/>
    </row>
    <row r="848" ht="16.5" hidden="1" customHeight="1">
      <c r="A848" s="85">
        <f>A846</f>
        <v>43981</v>
      </c>
      <c r="B848" s="86" t="str">
        <f t="shared" si="109"/>
        <v>토</v>
      </c>
      <c r="C848" s="85" t="str">
        <f>IF(VLOOKUP(A848,'최초-일자'!A:D,4,FALSE)="Y","Y","N")</f>
        <v>N</v>
      </c>
      <c r="D848" s="87" t="s">
        <v>13</v>
      </c>
      <c r="E848" s="88" t="str">
        <f t="shared" si="110"/>
        <v>#N/A</v>
      </c>
      <c r="F848" s="86" t="str">
        <f>VLOOKUP(A848,'최초-일자'!A:L,12,FALSE)</f>
        <v/>
      </c>
      <c r="G848" s="86"/>
      <c r="H848" s="86"/>
      <c r="I848" s="86"/>
      <c r="J848" s="86"/>
      <c r="K848" s="86"/>
    </row>
    <row r="849" ht="16.5" hidden="1" customHeight="1">
      <c r="A849" s="85">
        <f>A846</f>
        <v>43981</v>
      </c>
      <c r="B849" s="86" t="str">
        <f t="shared" si="109"/>
        <v>토</v>
      </c>
      <c r="C849" s="85" t="str">
        <f>IF(VLOOKUP(A849,'최초-일자'!A:D,4,FALSE)="Y","Y","N")</f>
        <v>N</v>
      </c>
      <c r="D849" s="87" t="s">
        <v>16</v>
      </c>
      <c r="E849" s="88" t="str">
        <f t="shared" si="110"/>
        <v>#N/A</v>
      </c>
      <c r="F849" s="86" t="str">
        <f>VLOOKUP(A849,'최초-일자'!A:L,12,FALSE)</f>
        <v/>
      </c>
      <c r="G849" s="86"/>
      <c r="H849" s="86"/>
      <c r="I849" s="86"/>
      <c r="J849" s="86"/>
      <c r="K849" s="86"/>
    </row>
    <row r="850" ht="16.5" hidden="1" customHeight="1">
      <c r="A850" s="85">
        <f>A846+1</f>
        <v>43982</v>
      </c>
      <c r="B850" s="86" t="str">
        <f t="shared" si="109"/>
        <v>일</v>
      </c>
      <c r="C850" s="85" t="str">
        <f>IF(VLOOKUP(A850,'최초-일자'!A:D,4,FALSE)="Y","Y","N")</f>
        <v>N</v>
      </c>
      <c r="D850" s="87" t="s">
        <v>3</v>
      </c>
      <c r="E850" s="88" t="str">
        <f t="shared" si="110"/>
        <v>#N/A</v>
      </c>
      <c r="F850" s="86" t="str">
        <f>VLOOKUP(A850,'최초-일자'!A:L,12,FALSE)</f>
        <v/>
      </c>
      <c r="G850" s="104"/>
      <c r="H850" s="86"/>
      <c r="I850" s="86"/>
      <c r="J850" s="86"/>
      <c r="K850" s="86"/>
    </row>
    <row r="851" ht="16.5" hidden="1" customHeight="1">
      <c r="A851" s="85">
        <f>A850</f>
        <v>43982</v>
      </c>
      <c r="B851" s="86" t="str">
        <f t="shared" si="109"/>
        <v>일</v>
      </c>
      <c r="C851" s="85" t="str">
        <f>IF(VLOOKUP(A851,'최초-일자'!A:D,4,FALSE)="Y","Y","N")</f>
        <v>N</v>
      </c>
      <c r="D851" s="87" t="s">
        <v>8</v>
      </c>
      <c r="E851" s="88" t="str">
        <f t="shared" si="110"/>
        <v>#N/A</v>
      </c>
      <c r="F851" s="86" t="str">
        <f>VLOOKUP(A851,'최초-일자'!A:L,12,FALSE)</f>
        <v/>
      </c>
      <c r="G851" s="86"/>
      <c r="H851" s="86"/>
      <c r="I851" s="86"/>
      <c r="J851" s="86"/>
      <c r="K851" s="86"/>
    </row>
    <row r="852" ht="16.5" hidden="1" customHeight="1">
      <c r="A852" s="85">
        <f>A850</f>
        <v>43982</v>
      </c>
      <c r="B852" s="86" t="str">
        <f t="shared" si="109"/>
        <v>일</v>
      </c>
      <c r="C852" s="85" t="str">
        <f>IF(VLOOKUP(A852,'최초-일자'!A:D,4,FALSE)="Y","Y","N")</f>
        <v>N</v>
      </c>
      <c r="D852" s="87" t="s">
        <v>13</v>
      </c>
      <c r="E852" s="88" t="str">
        <f t="shared" si="110"/>
        <v>#N/A</v>
      </c>
      <c r="F852" s="86" t="str">
        <f>VLOOKUP(A852,'최초-일자'!A:L,12,FALSE)</f>
        <v/>
      </c>
      <c r="G852" s="104"/>
      <c r="H852" s="86"/>
      <c r="I852" s="86"/>
      <c r="J852" s="86"/>
      <c r="K852" s="86"/>
    </row>
    <row r="853" ht="16.5" hidden="1" customHeight="1">
      <c r="A853" s="85">
        <f>A850</f>
        <v>43982</v>
      </c>
      <c r="B853" s="86" t="str">
        <f t="shared" si="109"/>
        <v>일</v>
      </c>
      <c r="C853" s="85" t="str">
        <f>IF(VLOOKUP(A853,'최초-일자'!A:D,4,FALSE)="Y","Y","N")</f>
        <v>N</v>
      </c>
      <c r="D853" s="87" t="s">
        <v>16</v>
      </c>
      <c r="E853" s="88" t="str">
        <f t="shared" si="110"/>
        <v>#N/A</v>
      </c>
      <c r="F853" s="86" t="str">
        <f>VLOOKUP(A853,'최초-일자'!A:L,12,FALSE)</f>
        <v/>
      </c>
      <c r="G853" s="104"/>
      <c r="H853" s="86"/>
      <c r="I853" s="86"/>
      <c r="J853" s="86"/>
      <c r="K853" s="86"/>
    </row>
    <row r="854" ht="16.5" hidden="1" customHeight="1">
      <c r="A854" s="127">
        <f>A850+1</f>
        <v>43983</v>
      </c>
      <c r="B854" s="128" t="str">
        <f t="shared" si="109"/>
        <v>월</v>
      </c>
      <c r="C854" s="129" t="str">
        <f>IF(VLOOKUP(A854,'최초-일자'!A:D,4,FALSE)="Y","Y","N")</f>
        <v>Y</v>
      </c>
      <c r="D854" s="130" t="s">
        <v>3</v>
      </c>
      <c r="E854" s="131" t="str">
        <f t="shared" ref="E854:E857" si="111">INDEX(L854:Q854,MATCH(TRUE,INDEX((L854:Q854&lt;&gt;0),0),0))</f>
        <v>배태훈</v>
      </c>
      <c r="F854" s="86" t="str">
        <f>VLOOKUP(A854,'최초-일자'!A:L,6,FALSE)</f>
        <v>배태훈</v>
      </c>
      <c r="G854" s="128"/>
      <c r="H854" s="128"/>
      <c r="I854" s="128"/>
      <c r="J854" s="128"/>
      <c r="K854" s="128"/>
      <c r="L854" s="35" t="str">
        <f t="shared" ref="L854:L1347" si="112">K854</f>
        <v/>
      </c>
      <c r="M854" s="35" t="str">
        <f t="shared" ref="M854:M1347" si="113">J854</f>
        <v/>
      </c>
      <c r="N854" s="35" t="str">
        <f t="shared" ref="N854:N2562" si="114">I854</f>
        <v/>
      </c>
      <c r="O854" s="35" t="str">
        <f t="shared" ref="O854:O1337" si="115">H854</f>
        <v/>
      </c>
      <c r="P854" s="35" t="str">
        <f t="shared" ref="P854:P2562" si="116">G854</f>
        <v/>
      </c>
      <c r="Q854" s="35" t="str">
        <f t="shared" ref="Q854:Q2562" si="117">F854</f>
        <v>배태훈</v>
      </c>
      <c r="R854" s="35"/>
      <c r="S854" s="35"/>
      <c r="T854" s="35"/>
      <c r="U854" s="35"/>
      <c r="V854" s="35"/>
      <c r="W854" s="35"/>
      <c r="X854" s="35"/>
      <c r="Y854" s="35"/>
      <c r="Z854" s="35"/>
    </row>
    <row r="855" ht="16.5" hidden="1" customHeight="1">
      <c r="A855" s="127">
        <f>A854</f>
        <v>43983</v>
      </c>
      <c r="B855" s="128" t="str">
        <f t="shared" si="109"/>
        <v>월</v>
      </c>
      <c r="C855" s="129" t="str">
        <f>IF(VLOOKUP(A855,'최초-일자'!A:D,4,FALSE)="Y","Y","N")</f>
        <v>Y</v>
      </c>
      <c r="D855" s="130" t="s">
        <v>8</v>
      </c>
      <c r="E855" s="131" t="str">
        <f t="shared" si="111"/>
        <v>김채연</v>
      </c>
      <c r="F855" s="86" t="str">
        <f>VLOOKUP(A855,'최초-일자'!A:L,8,FALSE)</f>
        <v>이화용</v>
      </c>
      <c r="G855" s="136" t="s">
        <v>49</v>
      </c>
      <c r="H855" s="128"/>
      <c r="I855" s="128"/>
      <c r="J855" s="128"/>
      <c r="K855" s="128"/>
      <c r="L855" s="35" t="str">
        <f t="shared" si="112"/>
        <v/>
      </c>
      <c r="M855" s="35" t="str">
        <f t="shared" si="113"/>
        <v/>
      </c>
      <c r="N855" s="35" t="str">
        <f t="shared" si="114"/>
        <v/>
      </c>
      <c r="O855" s="35" t="str">
        <f t="shared" si="115"/>
        <v/>
      </c>
      <c r="P855" s="35" t="str">
        <f t="shared" si="116"/>
        <v>김채연</v>
      </c>
      <c r="Q855" s="35" t="str">
        <f t="shared" si="117"/>
        <v>이화용</v>
      </c>
      <c r="R855" s="35"/>
      <c r="S855" s="35"/>
      <c r="T855" s="35"/>
      <c r="U855" s="35"/>
      <c r="V855" s="35"/>
      <c r="W855" s="35"/>
      <c r="X855" s="35"/>
      <c r="Y855" s="35"/>
      <c r="Z855" s="35"/>
    </row>
    <row r="856" ht="16.5" hidden="1" customHeight="1">
      <c r="A856" s="127">
        <f>A854</f>
        <v>43983</v>
      </c>
      <c r="B856" s="128" t="str">
        <f t="shared" si="109"/>
        <v>월</v>
      </c>
      <c r="C856" s="129" t="str">
        <f>IF(VLOOKUP(A856,'최초-일자'!A:D,4,FALSE)="Y","Y","N")</f>
        <v>Y</v>
      </c>
      <c r="D856" s="130" t="s">
        <v>13</v>
      </c>
      <c r="E856" s="131" t="str">
        <f t="shared" si="111"/>
        <v>[매칭]</v>
      </c>
      <c r="F856" s="86" t="str">
        <f>VLOOKUP(A856,'최초-일자'!A:L,11,FALSE)</f>
        <v>[매칭]</v>
      </c>
      <c r="G856" s="128"/>
      <c r="H856" s="128"/>
      <c r="I856" s="128"/>
      <c r="J856" s="128"/>
      <c r="K856" s="128"/>
      <c r="L856" s="35" t="str">
        <f t="shared" si="112"/>
        <v/>
      </c>
      <c r="M856" s="35" t="str">
        <f t="shared" si="113"/>
        <v/>
      </c>
      <c r="N856" s="35" t="str">
        <f t="shared" si="114"/>
        <v/>
      </c>
      <c r="O856" s="35" t="str">
        <f t="shared" si="115"/>
        <v/>
      </c>
      <c r="P856" s="35" t="str">
        <f t="shared" si="116"/>
        <v/>
      </c>
      <c r="Q856" s="35" t="str">
        <f t="shared" si="117"/>
        <v>[매칭]</v>
      </c>
      <c r="R856" s="35"/>
      <c r="S856" s="35"/>
      <c r="T856" s="35"/>
      <c r="U856" s="35"/>
      <c r="V856" s="35"/>
      <c r="W856" s="35"/>
      <c r="X856" s="35"/>
      <c r="Y856" s="35"/>
      <c r="Z856" s="35"/>
    </row>
    <row r="857" ht="16.5" hidden="1" customHeight="1">
      <c r="A857" s="127">
        <f>A854</f>
        <v>43983</v>
      </c>
      <c r="B857" s="128" t="str">
        <f t="shared" si="109"/>
        <v>월</v>
      </c>
      <c r="C857" s="129" t="str">
        <f>IF(VLOOKUP(A857,'최초-일자'!A:D,4,FALSE)="Y","Y","N")</f>
        <v>Y</v>
      </c>
      <c r="D857" s="130" t="s">
        <v>16</v>
      </c>
      <c r="E857" s="131" t="str">
        <f t="shared" si="111"/>
        <v>[매칭]</v>
      </c>
      <c r="F857" s="86" t="str">
        <f>VLOOKUP(A857,'최초-일자'!A:L,12,FALSE)</f>
        <v>[매칭]</v>
      </c>
      <c r="G857" s="128"/>
      <c r="H857" s="128"/>
      <c r="I857" s="128"/>
      <c r="J857" s="128"/>
      <c r="K857" s="128"/>
      <c r="L857" s="35" t="str">
        <f t="shared" si="112"/>
        <v/>
      </c>
      <c r="M857" s="35" t="str">
        <f t="shared" si="113"/>
        <v/>
      </c>
      <c r="N857" s="35" t="str">
        <f t="shared" si="114"/>
        <v/>
      </c>
      <c r="O857" s="35" t="str">
        <f t="shared" si="115"/>
        <v/>
      </c>
      <c r="P857" s="35" t="str">
        <f t="shared" si="116"/>
        <v/>
      </c>
      <c r="Q857" s="35" t="str">
        <f t="shared" si="117"/>
        <v>[매칭]</v>
      </c>
      <c r="R857" s="35"/>
      <c r="S857" s="35"/>
      <c r="T857" s="35"/>
      <c r="U857" s="35"/>
      <c r="V857" s="35"/>
      <c r="W857" s="35"/>
      <c r="X857" s="35"/>
      <c r="Y857" s="35"/>
      <c r="Z857" s="35"/>
    </row>
    <row r="858" ht="16.5" hidden="1" customHeight="1">
      <c r="A858" s="85">
        <f>A854+1</f>
        <v>43984</v>
      </c>
      <c r="B858" s="86" t="str">
        <f t="shared" si="109"/>
        <v>화</v>
      </c>
      <c r="C858" s="85" t="str">
        <f>IF(VLOOKUP(A858,'최초-일자'!A:D,4,FALSE)="Y","Y","N")</f>
        <v>Y</v>
      </c>
      <c r="D858" s="87" t="s">
        <v>3</v>
      </c>
      <c r="E858" s="88" t="str">
        <f t="shared" ref="E858:E885" si="118">INDEX(L858:Q858,MATCH(TRUE,INDEX((L858:Q858&lt;&gt;0),0),0))</f>
        <v>윤신일</v>
      </c>
      <c r="F858" s="86" t="str">
        <f>VLOOKUP(A858,'최초-일자'!A:L,6,FALSE)</f>
        <v>윤신일</v>
      </c>
      <c r="G858" s="104"/>
      <c r="H858" s="86"/>
      <c r="I858" s="86"/>
      <c r="J858" s="86"/>
      <c r="K858" s="86"/>
      <c r="L858" t="str">
        <f t="shared" si="112"/>
        <v/>
      </c>
      <c r="M858" t="str">
        <f t="shared" si="113"/>
        <v/>
      </c>
      <c r="N858" t="str">
        <f t="shared" si="114"/>
        <v/>
      </c>
      <c r="O858" t="str">
        <f t="shared" si="115"/>
        <v/>
      </c>
      <c r="P858" t="str">
        <f t="shared" si="116"/>
        <v/>
      </c>
      <c r="Q858" t="str">
        <f t="shared" si="117"/>
        <v>윤신일</v>
      </c>
    </row>
    <row r="859" ht="16.5" hidden="1" customHeight="1">
      <c r="A859" s="85">
        <f>A858</f>
        <v>43984</v>
      </c>
      <c r="B859" s="86" t="str">
        <f t="shared" si="109"/>
        <v>화</v>
      </c>
      <c r="C859" s="85" t="str">
        <f>IF(VLOOKUP(A859,'최초-일자'!A:D,4,FALSE)="Y","Y","N")</f>
        <v>Y</v>
      </c>
      <c r="D859" s="87" t="s">
        <v>8</v>
      </c>
      <c r="E859" s="88" t="str">
        <f t="shared" si="118"/>
        <v>신명진</v>
      </c>
      <c r="F859" s="86" t="str">
        <f>VLOOKUP(A859,'최초-일자'!A:L,8,FALSE)</f>
        <v>김채연</v>
      </c>
      <c r="G859" s="104" t="s">
        <v>6</v>
      </c>
      <c r="H859" s="86"/>
      <c r="I859" s="86"/>
      <c r="J859" s="86"/>
      <c r="K859" s="86"/>
      <c r="L859" t="str">
        <f t="shared" si="112"/>
        <v/>
      </c>
      <c r="M859" t="str">
        <f t="shared" si="113"/>
        <v/>
      </c>
      <c r="N859" t="str">
        <f t="shared" si="114"/>
        <v/>
      </c>
      <c r="O859" t="str">
        <f t="shared" si="115"/>
        <v/>
      </c>
      <c r="P859" t="str">
        <f t="shared" si="116"/>
        <v>신명진</v>
      </c>
      <c r="Q859" t="str">
        <f t="shared" si="117"/>
        <v>김채연</v>
      </c>
    </row>
    <row r="860" ht="16.5" hidden="1" customHeight="1">
      <c r="A860" s="85">
        <f>A858</f>
        <v>43984</v>
      </c>
      <c r="B860" s="86" t="str">
        <f t="shared" si="109"/>
        <v>화</v>
      </c>
      <c r="C860" s="85" t="str">
        <f>IF(VLOOKUP(A860,'최초-일자'!A:D,4,FALSE)="Y","Y","N")</f>
        <v>Y</v>
      </c>
      <c r="D860" s="87" t="s">
        <v>13</v>
      </c>
      <c r="E860" s="88" t="str">
        <f t="shared" si="118"/>
        <v>김인규</v>
      </c>
      <c r="F860" s="86" t="str">
        <f>VLOOKUP(A860,'최초-일자'!A:L,11,FALSE)</f>
        <v>김인규</v>
      </c>
      <c r="G860" s="86"/>
      <c r="H860" s="86"/>
      <c r="I860" s="86"/>
      <c r="J860" s="86"/>
      <c r="K860" s="86"/>
      <c r="L860" t="str">
        <f t="shared" si="112"/>
        <v/>
      </c>
      <c r="M860" t="str">
        <f t="shared" si="113"/>
        <v/>
      </c>
      <c r="N860" t="str">
        <f t="shared" si="114"/>
        <v/>
      </c>
      <c r="O860" t="str">
        <f t="shared" si="115"/>
        <v/>
      </c>
      <c r="P860" t="str">
        <f t="shared" si="116"/>
        <v/>
      </c>
      <c r="Q860" t="str">
        <f t="shared" si="117"/>
        <v>김인규</v>
      </c>
    </row>
    <row r="861" ht="16.5" hidden="1" customHeight="1">
      <c r="A861" s="85">
        <f>A858</f>
        <v>43984</v>
      </c>
      <c r="B861" s="86" t="str">
        <f t="shared" si="109"/>
        <v>화</v>
      </c>
      <c r="C861" s="85" t="str">
        <f>IF(VLOOKUP(A861,'최초-일자'!A:D,4,FALSE)="Y","Y","N")</f>
        <v>Y</v>
      </c>
      <c r="D861" s="87" t="s">
        <v>16</v>
      </c>
      <c r="E861" s="88" t="str">
        <f t="shared" si="118"/>
        <v>김인규</v>
      </c>
      <c r="F861" s="86" t="str">
        <f>VLOOKUP(A861,'최초-일자'!A:L,12,FALSE)</f>
        <v>김인규</v>
      </c>
      <c r="G861" s="86"/>
      <c r="H861" s="86"/>
      <c r="I861" s="86"/>
      <c r="J861" s="86"/>
      <c r="K861" s="86"/>
      <c r="L861" t="str">
        <f t="shared" si="112"/>
        <v/>
      </c>
      <c r="M861" t="str">
        <f t="shared" si="113"/>
        <v/>
      </c>
      <c r="N861" t="str">
        <f t="shared" si="114"/>
        <v/>
      </c>
      <c r="O861" t="str">
        <f t="shared" si="115"/>
        <v/>
      </c>
      <c r="P861" t="str">
        <f t="shared" si="116"/>
        <v/>
      </c>
      <c r="Q861" t="str">
        <f t="shared" si="117"/>
        <v>김인규</v>
      </c>
    </row>
    <row r="862" ht="16.5" hidden="1" customHeight="1">
      <c r="A862" s="85">
        <f>A858+1</f>
        <v>43985</v>
      </c>
      <c r="B862" s="86" t="str">
        <f t="shared" si="109"/>
        <v>수</v>
      </c>
      <c r="C862" s="85" t="str">
        <f>IF(VLOOKUP(A862,'최초-일자'!A:D,4,FALSE)="Y","Y","N")</f>
        <v>Y</v>
      </c>
      <c r="D862" s="87" t="s">
        <v>3</v>
      </c>
      <c r="E862" s="88" t="str">
        <f t="shared" si="118"/>
        <v>신명진</v>
      </c>
      <c r="F862" s="86" t="str">
        <f>VLOOKUP(A862,'최초-일자'!A:L,6,FALSE)</f>
        <v>신명진</v>
      </c>
      <c r="G862" s="86"/>
      <c r="H862" s="86"/>
      <c r="I862" s="86"/>
      <c r="J862" s="86"/>
      <c r="K862" s="86"/>
      <c r="L862" t="str">
        <f t="shared" si="112"/>
        <v/>
      </c>
      <c r="M862" t="str">
        <f t="shared" si="113"/>
        <v/>
      </c>
      <c r="N862" t="str">
        <f t="shared" si="114"/>
        <v/>
      </c>
      <c r="O862" t="str">
        <f t="shared" si="115"/>
        <v/>
      </c>
      <c r="P862" t="str">
        <f t="shared" si="116"/>
        <v/>
      </c>
      <c r="Q862" t="str">
        <f t="shared" si="117"/>
        <v>신명진</v>
      </c>
    </row>
    <row r="863" ht="16.5" hidden="1" customHeight="1">
      <c r="A863" s="85">
        <f>A862</f>
        <v>43985</v>
      </c>
      <c r="B863" s="86" t="str">
        <f t="shared" si="109"/>
        <v>수</v>
      </c>
      <c r="C863" s="85" t="str">
        <f>IF(VLOOKUP(A863,'최초-일자'!A:D,4,FALSE)="Y","Y","N")</f>
        <v>Y</v>
      </c>
      <c r="D863" s="87" t="s">
        <v>8</v>
      </c>
      <c r="E863" s="88" t="str">
        <f t="shared" si="118"/>
        <v>김인규</v>
      </c>
      <c r="F863" s="86" t="str">
        <f>VLOOKUP(A863,'최초-일자'!A:L,8,FALSE)</f>
        <v>김인규</v>
      </c>
      <c r="G863" s="86"/>
      <c r="H863" s="86"/>
      <c r="I863" s="86"/>
      <c r="J863" s="86"/>
      <c r="K863" s="86"/>
      <c r="L863" t="str">
        <f t="shared" si="112"/>
        <v/>
      </c>
      <c r="M863" t="str">
        <f t="shared" si="113"/>
        <v/>
      </c>
      <c r="N863" t="str">
        <f t="shared" si="114"/>
        <v/>
      </c>
      <c r="O863" t="str">
        <f t="shared" si="115"/>
        <v/>
      </c>
      <c r="P863" t="str">
        <f t="shared" si="116"/>
        <v/>
      </c>
      <c r="Q863" t="str">
        <f t="shared" si="117"/>
        <v>김인규</v>
      </c>
    </row>
    <row r="864" ht="16.5" hidden="1" customHeight="1">
      <c r="A864" s="85">
        <f>A862</f>
        <v>43985</v>
      </c>
      <c r="B864" s="86" t="str">
        <f t="shared" si="109"/>
        <v>수</v>
      </c>
      <c r="C864" s="85" t="str">
        <f>IF(VLOOKUP(A864,'최초-일자'!A:D,4,FALSE)="Y","Y","N")</f>
        <v>Y</v>
      </c>
      <c r="D864" s="87" t="s">
        <v>13</v>
      </c>
      <c r="E864" s="88" t="str">
        <f t="shared" si="118"/>
        <v>[매칭]</v>
      </c>
      <c r="F864" s="86" t="str">
        <f>VLOOKUP(A864,'최초-일자'!A:L,11,FALSE)</f>
        <v>[매칭]</v>
      </c>
      <c r="G864" s="86"/>
      <c r="H864" s="86"/>
      <c r="I864" s="86"/>
      <c r="J864" s="86"/>
      <c r="K864" s="86"/>
      <c r="L864" t="str">
        <f t="shared" si="112"/>
        <v/>
      </c>
      <c r="M864" t="str">
        <f t="shared" si="113"/>
        <v/>
      </c>
      <c r="N864" t="str">
        <f t="shared" si="114"/>
        <v/>
      </c>
      <c r="O864" t="str">
        <f t="shared" si="115"/>
        <v/>
      </c>
      <c r="P864" t="str">
        <f t="shared" si="116"/>
        <v/>
      </c>
      <c r="Q864" t="str">
        <f t="shared" si="117"/>
        <v>[매칭]</v>
      </c>
    </row>
    <row r="865" ht="16.5" hidden="1" customHeight="1">
      <c r="A865" s="85">
        <f>A862</f>
        <v>43985</v>
      </c>
      <c r="B865" s="86" t="str">
        <f t="shared" si="109"/>
        <v>수</v>
      </c>
      <c r="C865" s="85" t="str">
        <f>IF(VLOOKUP(A865,'최초-일자'!A:D,4,FALSE)="Y","Y","N")</f>
        <v>Y</v>
      </c>
      <c r="D865" s="87" t="s">
        <v>16</v>
      </c>
      <c r="E865" s="88" t="str">
        <f t="shared" si="118"/>
        <v>[매칭]</v>
      </c>
      <c r="F865" s="86" t="str">
        <f>VLOOKUP(A865,'최초-일자'!A:L,12,FALSE)</f>
        <v>[매칭]</v>
      </c>
      <c r="G865" s="86"/>
      <c r="H865" s="86"/>
      <c r="I865" s="86"/>
      <c r="J865" s="86"/>
      <c r="K865" s="86"/>
      <c r="L865" t="str">
        <f t="shared" si="112"/>
        <v/>
      </c>
      <c r="M865" t="str">
        <f t="shared" si="113"/>
        <v/>
      </c>
      <c r="N865" t="str">
        <f t="shared" si="114"/>
        <v/>
      </c>
      <c r="O865" t="str">
        <f t="shared" si="115"/>
        <v/>
      </c>
      <c r="P865" t="str">
        <f t="shared" si="116"/>
        <v/>
      </c>
      <c r="Q865" t="str">
        <f t="shared" si="117"/>
        <v>[매칭]</v>
      </c>
    </row>
    <row r="866" ht="16.5" hidden="1" customHeight="1">
      <c r="A866" s="85">
        <f>A862+1</f>
        <v>43986</v>
      </c>
      <c r="B866" s="86" t="str">
        <f t="shared" si="109"/>
        <v>목</v>
      </c>
      <c r="C866" s="85" t="str">
        <f>IF(VLOOKUP(A866,'최초-일자'!A:D,4,FALSE)="Y","Y","N")</f>
        <v>Y</v>
      </c>
      <c r="D866" s="87" t="s">
        <v>3</v>
      </c>
      <c r="E866" s="88" t="str">
        <f t="shared" si="118"/>
        <v>이화용</v>
      </c>
      <c r="F866" s="86" t="str">
        <f>VLOOKUP(A866,'최초-일자'!A:L,6,FALSE)</f>
        <v>이화용</v>
      </c>
      <c r="G866" s="86"/>
      <c r="H866" s="86"/>
      <c r="I866" s="86"/>
      <c r="J866" s="86"/>
      <c r="K866" s="86"/>
      <c r="L866" t="str">
        <f t="shared" si="112"/>
        <v/>
      </c>
      <c r="M866" t="str">
        <f t="shared" si="113"/>
        <v/>
      </c>
      <c r="N866" t="str">
        <f t="shared" si="114"/>
        <v/>
      </c>
      <c r="O866" t="str">
        <f t="shared" si="115"/>
        <v/>
      </c>
      <c r="P866" t="str">
        <f t="shared" si="116"/>
        <v/>
      </c>
      <c r="Q866" t="str">
        <f t="shared" si="117"/>
        <v>이화용</v>
      </c>
    </row>
    <row r="867" ht="16.5" hidden="1" customHeight="1">
      <c r="A867" s="85">
        <f>A866</f>
        <v>43986</v>
      </c>
      <c r="B867" s="86" t="str">
        <f t="shared" si="109"/>
        <v>목</v>
      </c>
      <c r="C867" s="85" t="str">
        <f>IF(VLOOKUP(A867,'최초-일자'!A:D,4,FALSE)="Y","Y","N")</f>
        <v>Y</v>
      </c>
      <c r="D867" s="87" t="s">
        <v>8</v>
      </c>
      <c r="E867" s="88" t="str">
        <f t="shared" si="118"/>
        <v>민문기</v>
      </c>
      <c r="F867" s="86" t="str">
        <f>VLOOKUP(A867,'최초-일자'!A:L,8,FALSE)</f>
        <v>민문기</v>
      </c>
      <c r="G867" s="86"/>
      <c r="H867" s="86"/>
      <c r="I867" s="86"/>
      <c r="J867" s="86"/>
      <c r="K867" s="86"/>
      <c r="L867" t="str">
        <f t="shared" si="112"/>
        <v/>
      </c>
      <c r="M867" t="str">
        <f t="shared" si="113"/>
        <v/>
      </c>
      <c r="N867" t="str">
        <f t="shared" si="114"/>
        <v/>
      </c>
      <c r="O867" t="str">
        <f t="shared" si="115"/>
        <v/>
      </c>
      <c r="P867" t="str">
        <f t="shared" si="116"/>
        <v/>
      </c>
      <c r="Q867" t="str">
        <f t="shared" si="117"/>
        <v>민문기</v>
      </c>
    </row>
    <row r="868" ht="16.5" hidden="1" customHeight="1">
      <c r="A868" s="85">
        <f>A866</f>
        <v>43986</v>
      </c>
      <c r="B868" s="86" t="str">
        <f t="shared" si="109"/>
        <v>목</v>
      </c>
      <c r="C868" s="85" t="str">
        <f>IF(VLOOKUP(A868,'최초-일자'!A:D,4,FALSE)="Y","Y","N")</f>
        <v>Y</v>
      </c>
      <c r="D868" s="87" t="s">
        <v>13</v>
      </c>
      <c r="E868" s="88" t="str">
        <f t="shared" si="118"/>
        <v>김채연</v>
      </c>
      <c r="F868" s="86" t="str">
        <f>VLOOKUP(A868,'최초-일자'!A:L,11,FALSE)</f>
        <v>김채연</v>
      </c>
      <c r="G868" s="86"/>
      <c r="H868" s="86"/>
      <c r="I868" s="86"/>
      <c r="J868" s="86"/>
      <c r="K868" s="86"/>
      <c r="L868" t="str">
        <f t="shared" si="112"/>
        <v/>
      </c>
      <c r="M868" t="str">
        <f t="shared" si="113"/>
        <v/>
      </c>
      <c r="N868" t="str">
        <f t="shared" si="114"/>
        <v/>
      </c>
      <c r="O868" t="str">
        <f t="shared" si="115"/>
        <v/>
      </c>
      <c r="P868" t="str">
        <f t="shared" si="116"/>
        <v/>
      </c>
      <c r="Q868" t="str">
        <f t="shared" si="117"/>
        <v>김채연</v>
      </c>
    </row>
    <row r="869" ht="16.5" hidden="1" customHeight="1">
      <c r="A869" s="85">
        <f>A866</f>
        <v>43986</v>
      </c>
      <c r="B869" s="86" t="str">
        <f t="shared" si="109"/>
        <v>목</v>
      </c>
      <c r="C869" s="85" t="str">
        <f>IF(VLOOKUP(A869,'최초-일자'!A:D,4,FALSE)="Y","Y","N")</f>
        <v>Y</v>
      </c>
      <c r="D869" s="87" t="s">
        <v>16</v>
      </c>
      <c r="E869" s="88" t="str">
        <f t="shared" si="118"/>
        <v>김채연</v>
      </c>
      <c r="F869" s="86" t="str">
        <f>VLOOKUP(A869,'최초-일자'!A:L,12,FALSE)</f>
        <v>김채연</v>
      </c>
      <c r="G869" s="86"/>
      <c r="H869" s="86"/>
      <c r="I869" s="86"/>
      <c r="J869" s="86"/>
      <c r="K869" s="86"/>
      <c r="L869" t="str">
        <f t="shared" si="112"/>
        <v/>
      </c>
      <c r="M869" t="str">
        <f t="shared" si="113"/>
        <v/>
      </c>
      <c r="N869" t="str">
        <f t="shared" si="114"/>
        <v/>
      </c>
      <c r="O869" t="str">
        <f t="shared" si="115"/>
        <v/>
      </c>
      <c r="P869" t="str">
        <f t="shared" si="116"/>
        <v/>
      </c>
      <c r="Q869" t="str">
        <f t="shared" si="117"/>
        <v>김채연</v>
      </c>
    </row>
    <row r="870" ht="16.5" hidden="1" customHeight="1">
      <c r="A870" s="85">
        <f>A866+1</f>
        <v>43987</v>
      </c>
      <c r="B870" s="86" t="str">
        <f t="shared" si="109"/>
        <v>금</v>
      </c>
      <c r="C870" s="85" t="str">
        <f>IF(VLOOKUP(A870,'최초-일자'!A:D,4,FALSE)="Y","Y","N")</f>
        <v>Y</v>
      </c>
      <c r="D870" s="87" t="s">
        <v>3</v>
      </c>
      <c r="E870" s="88" t="str">
        <f t="shared" si="118"/>
        <v>김남원</v>
      </c>
      <c r="F870" s="86" t="str">
        <f>VLOOKUP(A870,'최초-일자'!A:L,6,FALSE)</f>
        <v>김남원</v>
      </c>
      <c r="G870" s="86"/>
      <c r="H870" s="86"/>
      <c r="I870" s="86"/>
      <c r="J870" s="86"/>
      <c r="K870" s="86"/>
      <c r="L870" t="str">
        <f t="shared" si="112"/>
        <v/>
      </c>
      <c r="M870" t="str">
        <f t="shared" si="113"/>
        <v/>
      </c>
      <c r="N870" t="str">
        <f t="shared" si="114"/>
        <v/>
      </c>
      <c r="O870" t="str">
        <f t="shared" si="115"/>
        <v/>
      </c>
      <c r="P870" t="str">
        <f t="shared" si="116"/>
        <v/>
      </c>
      <c r="Q870" t="str">
        <f t="shared" si="117"/>
        <v>김남원</v>
      </c>
    </row>
    <row r="871" ht="16.5" hidden="1" customHeight="1">
      <c r="A871" s="85">
        <f>A870</f>
        <v>43987</v>
      </c>
      <c r="B871" s="86" t="str">
        <f t="shared" si="109"/>
        <v>금</v>
      </c>
      <c r="C871" s="85" t="str">
        <f>IF(VLOOKUP(A871,'최초-일자'!A:D,4,FALSE)="Y","Y","N")</f>
        <v>Y</v>
      </c>
      <c r="D871" s="87" t="s">
        <v>8</v>
      </c>
      <c r="E871" s="88" t="str">
        <f t="shared" si="118"/>
        <v>김인규</v>
      </c>
      <c r="F871" s="86" t="str">
        <f>VLOOKUP(A871,'최초-일자'!A:L,8,FALSE)</f>
        <v>김인규</v>
      </c>
      <c r="G871" s="86"/>
      <c r="H871" s="86"/>
      <c r="I871" s="86"/>
      <c r="J871" s="86"/>
      <c r="K871" s="86"/>
      <c r="L871" t="str">
        <f t="shared" si="112"/>
        <v/>
      </c>
      <c r="M871" t="str">
        <f t="shared" si="113"/>
        <v/>
      </c>
      <c r="N871" t="str">
        <f t="shared" si="114"/>
        <v/>
      </c>
      <c r="O871" t="str">
        <f t="shared" si="115"/>
        <v/>
      </c>
      <c r="P871" t="str">
        <f t="shared" si="116"/>
        <v/>
      </c>
      <c r="Q871" t="str">
        <f t="shared" si="117"/>
        <v>김인규</v>
      </c>
    </row>
    <row r="872" ht="16.5" hidden="1" customHeight="1">
      <c r="A872" s="85">
        <f>A870</f>
        <v>43987</v>
      </c>
      <c r="B872" s="86" t="str">
        <f t="shared" si="109"/>
        <v>금</v>
      </c>
      <c r="C872" s="85" t="str">
        <f>IF(VLOOKUP(A872,'최초-일자'!A:D,4,FALSE)="Y","Y","N")</f>
        <v>Y</v>
      </c>
      <c r="D872" s="87" t="s">
        <v>13</v>
      </c>
      <c r="E872" s="88" t="str">
        <f t="shared" si="118"/>
        <v>[매칭]</v>
      </c>
      <c r="F872" s="86" t="str">
        <f>VLOOKUP(A872,'최초-일자'!A:L,11,FALSE)</f>
        <v>[매칭]</v>
      </c>
      <c r="G872" s="86"/>
      <c r="H872" s="86"/>
      <c r="I872" s="86"/>
      <c r="J872" s="86"/>
      <c r="K872" s="86"/>
      <c r="L872" t="str">
        <f t="shared" si="112"/>
        <v/>
      </c>
      <c r="M872" t="str">
        <f t="shared" si="113"/>
        <v/>
      </c>
      <c r="N872" t="str">
        <f t="shared" si="114"/>
        <v/>
      </c>
      <c r="O872" t="str">
        <f t="shared" si="115"/>
        <v/>
      </c>
      <c r="P872" t="str">
        <f t="shared" si="116"/>
        <v/>
      </c>
      <c r="Q872" t="str">
        <f t="shared" si="117"/>
        <v>[매칭]</v>
      </c>
    </row>
    <row r="873" ht="16.5" hidden="1" customHeight="1">
      <c r="A873" s="85">
        <f>A870</f>
        <v>43987</v>
      </c>
      <c r="B873" s="86" t="str">
        <f t="shared" si="109"/>
        <v>금</v>
      </c>
      <c r="C873" s="85" t="str">
        <f>IF(VLOOKUP(A873,'최초-일자'!A:D,4,FALSE)="Y","Y","N")</f>
        <v>Y</v>
      </c>
      <c r="D873" s="87" t="s">
        <v>16</v>
      </c>
      <c r="E873" s="88" t="str">
        <f t="shared" si="118"/>
        <v>[매칭]</v>
      </c>
      <c r="F873" s="86" t="str">
        <f>VLOOKUP(A873,'최초-일자'!A:L,12,FALSE)</f>
        <v>[매칭]</v>
      </c>
      <c r="G873" s="86"/>
      <c r="H873" s="86"/>
      <c r="I873" s="86"/>
      <c r="J873" s="86"/>
      <c r="K873" s="86"/>
      <c r="L873" t="str">
        <f t="shared" si="112"/>
        <v/>
      </c>
      <c r="M873" t="str">
        <f t="shared" si="113"/>
        <v/>
      </c>
      <c r="N873" t="str">
        <f t="shared" si="114"/>
        <v/>
      </c>
      <c r="O873" t="str">
        <f t="shared" si="115"/>
        <v/>
      </c>
      <c r="P873" t="str">
        <f t="shared" si="116"/>
        <v/>
      </c>
      <c r="Q873" t="str">
        <f t="shared" si="117"/>
        <v>[매칭]</v>
      </c>
    </row>
    <row r="874" ht="16.5" hidden="1" customHeight="1">
      <c r="A874" s="85">
        <f>A870+1</f>
        <v>43988</v>
      </c>
      <c r="B874" s="86" t="str">
        <f t="shared" si="109"/>
        <v>토</v>
      </c>
      <c r="C874" s="85" t="str">
        <f>IF(VLOOKUP(A874,'최초-일자'!A:D,4,FALSE)="Y","Y","N")</f>
        <v>N</v>
      </c>
      <c r="D874" s="87" t="s">
        <v>3</v>
      </c>
      <c r="E874" s="88" t="str">
        <f t="shared" si="118"/>
        <v>#N/A</v>
      </c>
      <c r="F874" s="86" t="str">
        <f>VLOOKUP(A874,'최초-일자'!A:L,6,FALSE)</f>
        <v/>
      </c>
      <c r="G874" s="86"/>
      <c r="H874" s="86"/>
      <c r="I874" s="86"/>
      <c r="J874" s="86"/>
      <c r="K874" s="86"/>
      <c r="L874" t="str">
        <f t="shared" si="112"/>
        <v/>
      </c>
      <c r="M874" t="str">
        <f t="shared" si="113"/>
        <v/>
      </c>
      <c r="N874" t="str">
        <f t="shared" si="114"/>
        <v/>
      </c>
      <c r="O874" t="str">
        <f t="shared" si="115"/>
        <v/>
      </c>
      <c r="P874" t="str">
        <f t="shared" si="116"/>
        <v/>
      </c>
      <c r="Q874" t="str">
        <f t="shared" si="117"/>
        <v/>
      </c>
    </row>
    <row r="875" ht="16.5" hidden="1" customHeight="1">
      <c r="A875" s="85">
        <f>A874</f>
        <v>43988</v>
      </c>
      <c r="B875" s="86" t="str">
        <f t="shared" si="109"/>
        <v>토</v>
      </c>
      <c r="C875" s="85" t="str">
        <f>IF(VLOOKUP(A875,'최초-일자'!A:D,4,FALSE)="Y","Y","N")</f>
        <v>N</v>
      </c>
      <c r="D875" s="87" t="s">
        <v>8</v>
      </c>
      <c r="E875" s="88" t="str">
        <f t="shared" si="118"/>
        <v>#N/A</v>
      </c>
      <c r="F875" s="86" t="str">
        <f>VLOOKUP(A875,'최초-일자'!A:L,8,FALSE)</f>
        <v/>
      </c>
      <c r="G875" s="86"/>
      <c r="H875" s="86"/>
      <c r="I875" s="86"/>
      <c r="J875" s="86"/>
      <c r="K875" s="86"/>
      <c r="L875" t="str">
        <f t="shared" si="112"/>
        <v/>
      </c>
      <c r="M875" t="str">
        <f t="shared" si="113"/>
        <v/>
      </c>
      <c r="N875" t="str">
        <f t="shared" si="114"/>
        <v/>
      </c>
      <c r="O875" t="str">
        <f t="shared" si="115"/>
        <v/>
      </c>
      <c r="P875" t="str">
        <f t="shared" si="116"/>
        <v/>
      </c>
      <c r="Q875" t="str">
        <f t="shared" si="117"/>
        <v/>
      </c>
    </row>
    <row r="876" ht="16.5" hidden="1" customHeight="1">
      <c r="A876" s="85">
        <f>A874</f>
        <v>43988</v>
      </c>
      <c r="B876" s="86" t="str">
        <f t="shared" si="109"/>
        <v>토</v>
      </c>
      <c r="C876" s="85" t="str">
        <f>IF(VLOOKUP(A876,'최초-일자'!A:D,4,FALSE)="Y","Y","N")</f>
        <v>N</v>
      </c>
      <c r="D876" s="87" t="s">
        <v>13</v>
      </c>
      <c r="E876" s="88" t="str">
        <f t="shared" si="118"/>
        <v>#N/A</v>
      </c>
      <c r="F876" s="86" t="str">
        <f>VLOOKUP(A876,'최초-일자'!A:L,11,FALSE)</f>
        <v/>
      </c>
      <c r="G876" s="86"/>
      <c r="H876" s="86"/>
      <c r="I876" s="86"/>
      <c r="J876" s="86"/>
      <c r="K876" s="86"/>
      <c r="L876" t="str">
        <f t="shared" si="112"/>
        <v/>
      </c>
      <c r="M876" t="str">
        <f t="shared" si="113"/>
        <v/>
      </c>
      <c r="N876" t="str">
        <f t="shared" si="114"/>
        <v/>
      </c>
      <c r="O876" t="str">
        <f t="shared" si="115"/>
        <v/>
      </c>
      <c r="P876" t="str">
        <f t="shared" si="116"/>
        <v/>
      </c>
      <c r="Q876" t="str">
        <f t="shared" si="117"/>
        <v/>
      </c>
    </row>
    <row r="877" ht="16.5" hidden="1" customHeight="1">
      <c r="A877" s="85">
        <f>A874</f>
        <v>43988</v>
      </c>
      <c r="B877" s="86" t="str">
        <f t="shared" si="109"/>
        <v>토</v>
      </c>
      <c r="C877" s="85" t="str">
        <f>IF(VLOOKUP(A877,'최초-일자'!A:D,4,FALSE)="Y","Y","N")</f>
        <v>N</v>
      </c>
      <c r="D877" s="87" t="s">
        <v>16</v>
      </c>
      <c r="E877" s="88" t="str">
        <f t="shared" si="118"/>
        <v>#N/A</v>
      </c>
      <c r="F877" s="86" t="str">
        <f>VLOOKUP(A877,'최초-일자'!A:L,12,FALSE)</f>
        <v/>
      </c>
      <c r="G877" s="104"/>
      <c r="H877" s="86"/>
      <c r="I877" s="86"/>
      <c r="J877" s="86"/>
      <c r="K877" s="86"/>
      <c r="L877" t="str">
        <f t="shared" si="112"/>
        <v/>
      </c>
      <c r="M877" t="str">
        <f t="shared" si="113"/>
        <v/>
      </c>
      <c r="N877" t="str">
        <f t="shared" si="114"/>
        <v/>
      </c>
      <c r="O877" t="str">
        <f t="shared" si="115"/>
        <v/>
      </c>
      <c r="P877" t="str">
        <f t="shared" si="116"/>
        <v/>
      </c>
      <c r="Q877" t="str">
        <f t="shared" si="117"/>
        <v/>
      </c>
    </row>
    <row r="878" ht="16.5" hidden="1" customHeight="1">
      <c r="A878" s="85">
        <f>A874+1</f>
        <v>43989</v>
      </c>
      <c r="B878" s="86" t="str">
        <f t="shared" si="109"/>
        <v>일</v>
      </c>
      <c r="C878" s="85" t="str">
        <f>IF(VLOOKUP(A878,'최초-일자'!A:D,4,FALSE)="Y","Y","N")</f>
        <v>N</v>
      </c>
      <c r="D878" s="87" t="s">
        <v>3</v>
      </c>
      <c r="E878" s="88" t="str">
        <f t="shared" si="118"/>
        <v>#N/A</v>
      </c>
      <c r="F878" s="86" t="str">
        <f>VLOOKUP(A878,'최초-일자'!A:L,6,FALSE)</f>
        <v/>
      </c>
      <c r="G878" s="104"/>
      <c r="H878" s="86"/>
      <c r="I878" s="86"/>
      <c r="J878" s="86"/>
      <c r="K878" s="86"/>
      <c r="L878" t="str">
        <f t="shared" si="112"/>
        <v/>
      </c>
      <c r="M878" t="str">
        <f t="shared" si="113"/>
        <v/>
      </c>
      <c r="N878" t="str">
        <f t="shared" si="114"/>
        <v/>
      </c>
      <c r="O878" t="str">
        <f t="shared" si="115"/>
        <v/>
      </c>
      <c r="P878" t="str">
        <f t="shared" si="116"/>
        <v/>
      </c>
      <c r="Q878" t="str">
        <f t="shared" si="117"/>
        <v/>
      </c>
    </row>
    <row r="879" ht="16.5" hidden="1" customHeight="1">
      <c r="A879" s="85">
        <f>A878</f>
        <v>43989</v>
      </c>
      <c r="B879" s="86" t="str">
        <f t="shared" si="109"/>
        <v>일</v>
      </c>
      <c r="C879" s="85" t="str">
        <f>IF(VLOOKUP(A879,'최초-일자'!A:D,4,FALSE)="Y","Y","N")</f>
        <v>N</v>
      </c>
      <c r="D879" s="87" t="s">
        <v>8</v>
      </c>
      <c r="E879" s="88" t="str">
        <f t="shared" si="118"/>
        <v>#N/A</v>
      </c>
      <c r="F879" s="86" t="str">
        <f>VLOOKUP(A879,'최초-일자'!A:L,8,FALSE)</f>
        <v/>
      </c>
      <c r="G879" s="86"/>
      <c r="H879" s="86"/>
      <c r="I879" s="86"/>
      <c r="J879" s="86"/>
      <c r="K879" s="86"/>
      <c r="L879" t="str">
        <f t="shared" si="112"/>
        <v/>
      </c>
      <c r="M879" t="str">
        <f t="shared" si="113"/>
        <v/>
      </c>
      <c r="N879" t="str">
        <f t="shared" si="114"/>
        <v/>
      </c>
      <c r="O879" t="str">
        <f t="shared" si="115"/>
        <v/>
      </c>
      <c r="P879" t="str">
        <f t="shared" si="116"/>
        <v/>
      </c>
      <c r="Q879" t="str">
        <f t="shared" si="117"/>
        <v/>
      </c>
    </row>
    <row r="880" ht="16.5" hidden="1" customHeight="1">
      <c r="A880" s="85">
        <f>A878</f>
        <v>43989</v>
      </c>
      <c r="B880" s="86" t="str">
        <f t="shared" si="109"/>
        <v>일</v>
      </c>
      <c r="C880" s="85" t="str">
        <f>IF(VLOOKUP(A880,'최초-일자'!A:D,4,FALSE)="Y","Y","N")</f>
        <v>N</v>
      </c>
      <c r="D880" s="87" t="s">
        <v>13</v>
      </c>
      <c r="E880" s="88" t="str">
        <f t="shared" si="118"/>
        <v>#N/A</v>
      </c>
      <c r="F880" s="86" t="str">
        <f>VLOOKUP(A880,'최초-일자'!A:L,11,FALSE)</f>
        <v/>
      </c>
      <c r="G880" s="86"/>
      <c r="H880" s="86"/>
      <c r="I880" s="86"/>
      <c r="J880" s="86"/>
      <c r="K880" s="86"/>
      <c r="L880" t="str">
        <f t="shared" si="112"/>
        <v/>
      </c>
      <c r="M880" t="str">
        <f t="shared" si="113"/>
        <v/>
      </c>
      <c r="N880" t="str">
        <f t="shared" si="114"/>
        <v/>
      </c>
      <c r="O880" t="str">
        <f t="shared" si="115"/>
        <v/>
      </c>
      <c r="P880" t="str">
        <f t="shared" si="116"/>
        <v/>
      </c>
      <c r="Q880" t="str">
        <f t="shared" si="117"/>
        <v/>
      </c>
    </row>
    <row r="881" ht="16.5" hidden="1" customHeight="1">
      <c r="A881" s="85">
        <f>A878</f>
        <v>43989</v>
      </c>
      <c r="B881" s="86" t="str">
        <f t="shared" si="109"/>
        <v>일</v>
      </c>
      <c r="C881" s="85" t="str">
        <f>IF(VLOOKUP(A881,'최초-일자'!A:D,4,FALSE)="Y","Y","N")</f>
        <v>N</v>
      </c>
      <c r="D881" s="87" t="s">
        <v>16</v>
      </c>
      <c r="E881" s="88" t="str">
        <f t="shared" si="118"/>
        <v>#N/A</v>
      </c>
      <c r="F881" s="86" t="str">
        <f>VLOOKUP(A881,'최초-일자'!A:L,12,FALSE)</f>
        <v/>
      </c>
      <c r="G881" s="86"/>
      <c r="H881" s="86"/>
      <c r="I881" s="86"/>
      <c r="J881" s="86"/>
      <c r="K881" s="86"/>
      <c r="L881" t="str">
        <f t="shared" si="112"/>
        <v/>
      </c>
      <c r="M881" t="str">
        <f t="shared" si="113"/>
        <v/>
      </c>
      <c r="N881" t="str">
        <f t="shared" si="114"/>
        <v/>
      </c>
      <c r="O881" t="str">
        <f t="shared" si="115"/>
        <v/>
      </c>
      <c r="P881" t="str">
        <f t="shared" si="116"/>
        <v/>
      </c>
      <c r="Q881" t="str">
        <f t="shared" si="117"/>
        <v/>
      </c>
    </row>
    <row r="882" ht="16.5" hidden="1" customHeight="1">
      <c r="A882" s="85">
        <f>A878+1</f>
        <v>43990</v>
      </c>
      <c r="B882" s="86" t="str">
        <f t="shared" si="109"/>
        <v>월</v>
      </c>
      <c r="C882" s="85" t="str">
        <f>IF(VLOOKUP(A882,'최초-일자'!A:D,4,FALSE)="Y","Y","N")</f>
        <v>Y</v>
      </c>
      <c r="D882" s="87" t="s">
        <v>3</v>
      </c>
      <c r="E882" s="88" t="str">
        <f t="shared" si="118"/>
        <v>이화용</v>
      </c>
      <c r="F882" s="86" t="str">
        <f>VLOOKUP(A882,'최초-일자'!A:L,6,FALSE)</f>
        <v>김인규</v>
      </c>
      <c r="G882" s="104" t="s">
        <v>10</v>
      </c>
      <c r="H882" s="86"/>
      <c r="I882" s="86"/>
      <c r="J882" s="86"/>
      <c r="K882" s="86"/>
      <c r="L882" t="str">
        <f t="shared" si="112"/>
        <v/>
      </c>
      <c r="M882" t="str">
        <f t="shared" si="113"/>
        <v/>
      </c>
      <c r="N882" t="str">
        <f t="shared" si="114"/>
        <v/>
      </c>
      <c r="O882" t="str">
        <f t="shared" si="115"/>
        <v/>
      </c>
      <c r="P882" t="str">
        <f t="shared" si="116"/>
        <v>이화용</v>
      </c>
      <c r="Q882" t="str">
        <f t="shared" si="117"/>
        <v>김인규</v>
      </c>
    </row>
    <row r="883" ht="16.5" hidden="1" customHeight="1">
      <c r="A883" s="85">
        <f>A882</f>
        <v>43990</v>
      </c>
      <c r="B883" s="86" t="str">
        <f t="shared" si="109"/>
        <v>월</v>
      </c>
      <c r="C883" s="85" t="str">
        <f>IF(VLOOKUP(A883,'최초-일자'!A:D,4,FALSE)="Y","Y","N")</f>
        <v>Y</v>
      </c>
      <c r="D883" s="87" t="s">
        <v>8</v>
      </c>
      <c r="E883" s="88" t="str">
        <f t="shared" si="118"/>
        <v>김채연</v>
      </c>
      <c r="F883" s="86" t="str">
        <f>VLOOKUP(A883,'최초-일자'!A:L,8,FALSE)</f>
        <v>김채연</v>
      </c>
      <c r="G883" s="104"/>
      <c r="H883" s="86"/>
      <c r="I883" s="86"/>
      <c r="J883" s="86"/>
      <c r="K883" s="86"/>
      <c r="L883" t="str">
        <f t="shared" si="112"/>
        <v/>
      </c>
      <c r="M883" t="str">
        <f t="shared" si="113"/>
        <v/>
      </c>
      <c r="N883" t="str">
        <f t="shared" si="114"/>
        <v/>
      </c>
      <c r="O883" t="str">
        <f t="shared" si="115"/>
        <v/>
      </c>
      <c r="P883" t="str">
        <f t="shared" si="116"/>
        <v/>
      </c>
      <c r="Q883" t="str">
        <f t="shared" si="117"/>
        <v>김채연</v>
      </c>
    </row>
    <row r="884" ht="16.5" hidden="1" customHeight="1">
      <c r="A884" s="85">
        <f>A882</f>
        <v>43990</v>
      </c>
      <c r="B884" s="86" t="str">
        <f t="shared" si="109"/>
        <v>월</v>
      </c>
      <c r="C884" s="85" t="str">
        <f>IF(VLOOKUP(A884,'최초-일자'!A:D,4,FALSE)="Y","Y","N")</f>
        <v>Y</v>
      </c>
      <c r="D884" s="87" t="s">
        <v>13</v>
      </c>
      <c r="E884" s="88" t="str">
        <f t="shared" si="118"/>
        <v>민문기</v>
      </c>
      <c r="F884" s="86" t="str">
        <f>VLOOKUP(A884,'최초-일자'!A:L,11,FALSE)</f>
        <v>민문기</v>
      </c>
      <c r="G884" s="86"/>
      <c r="H884" s="86"/>
      <c r="I884" s="86"/>
      <c r="J884" s="86"/>
      <c r="K884" s="86"/>
      <c r="L884" t="str">
        <f t="shared" si="112"/>
        <v/>
      </c>
      <c r="M884" t="str">
        <f t="shared" si="113"/>
        <v/>
      </c>
      <c r="N884" t="str">
        <f t="shared" si="114"/>
        <v/>
      </c>
      <c r="O884" t="str">
        <f t="shared" si="115"/>
        <v/>
      </c>
      <c r="P884" t="str">
        <f t="shared" si="116"/>
        <v/>
      </c>
      <c r="Q884" t="str">
        <f t="shared" si="117"/>
        <v>민문기</v>
      </c>
    </row>
    <row r="885" ht="16.5" hidden="1" customHeight="1">
      <c r="A885" s="85">
        <f>A882</f>
        <v>43990</v>
      </c>
      <c r="B885" s="86" t="str">
        <f t="shared" si="109"/>
        <v>월</v>
      </c>
      <c r="C885" s="85" t="str">
        <f>IF(VLOOKUP(A885,'최초-일자'!A:D,4,FALSE)="Y","Y","N")</f>
        <v>Y</v>
      </c>
      <c r="D885" s="87" t="s">
        <v>16</v>
      </c>
      <c r="E885" s="88" t="str">
        <f t="shared" si="118"/>
        <v>민문기</v>
      </c>
      <c r="F885" s="86" t="str">
        <f>VLOOKUP(A885,'최초-일자'!A:L,12,FALSE)</f>
        <v>민문기</v>
      </c>
      <c r="G885" s="86"/>
      <c r="H885" s="86"/>
      <c r="I885" s="86"/>
      <c r="J885" s="86"/>
      <c r="K885" s="86"/>
      <c r="L885" t="str">
        <f t="shared" si="112"/>
        <v/>
      </c>
      <c r="M885" t="str">
        <f t="shared" si="113"/>
        <v/>
      </c>
      <c r="N885" t="str">
        <f t="shared" si="114"/>
        <v/>
      </c>
      <c r="O885" t="str">
        <f t="shared" si="115"/>
        <v/>
      </c>
      <c r="P885" t="str">
        <f t="shared" si="116"/>
        <v/>
      </c>
      <c r="Q885" t="str">
        <f t="shared" si="117"/>
        <v>민문기</v>
      </c>
    </row>
    <row r="886" ht="16.5" hidden="1" customHeight="1">
      <c r="A886" s="137">
        <f>A882+1</f>
        <v>43991</v>
      </c>
      <c r="B886" s="138" t="str">
        <f t="shared" si="109"/>
        <v>화</v>
      </c>
      <c r="C886" s="139" t="str">
        <f>IF(VLOOKUP(A886,'최초-일자'!A:D,4,FALSE)="Y","Y","N")</f>
        <v>Y</v>
      </c>
      <c r="D886" s="140" t="s">
        <v>3</v>
      </c>
      <c r="E886" s="141" t="str">
        <f t="shared" ref="E886:E893" si="119">INDEX(L886:Q886,MATCH(TRUE,INDEX((L886:Q886&lt;&gt;0),0),0))</f>
        <v>김채연</v>
      </c>
      <c r="F886" s="138" t="str">
        <f>VLOOKUP(A886,'최초-일자'!A:L,6,FALSE)</f>
        <v>김채연</v>
      </c>
      <c r="G886" s="142"/>
      <c r="H886" s="138"/>
      <c r="I886" s="138"/>
      <c r="J886" s="138"/>
      <c r="K886" s="138"/>
      <c r="L886" s="35" t="str">
        <f t="shared" si="112"/>
        <v/>
      </c>
      <c r="M886" s="35" t="str">
        <f t="shared" si="113"/>
        <v/>
      </c>
      <c r="N886" s="35" t="str">
        <f t="shared" si="114"/>
        <v/>
      </c>
      <c r="O886" s="35" t="str">
        <f t="shared" si="115"/>
        <v/>
      </c>
      <c r="P886" s="35" t="str">
        <f t="shared" si="116"/>
        <v/>
      </c>
      <c r="Q886" s="35" t="str">
        <f t="shared" si="117"/>
        <v>김채연</v>
      </c>
      <c r="R886" s="35"/>
      <c r="S886" s="35"/>
      <c r="T886" s="35"/>
      <c r="U886" s="35"/>
      <c r="V886" s="35"/>
      <c r="W886" s="35"/>
      <c r="X886" s="35"/>
      <c r="Y886" s="35"/>
      <c r="Z886" s="35"/>
    </row>
    <row r="887" ht="16.5" hidden="1" customHeight="1">
      <c r="A887" s="116">
        <f>A886</f>
        <v>43991</v>
      </c>
      <c r="B887" s="117" t="str">
        <f t="shared" si="109"/>
        <v>화</v>
      </c>
      <c r="C887" s="118" t="str">
        <f>IF(VLOOKUP(A887,'최초-일자'!A:D,4,FALSE)="Y","Y","N")</f>
        <v>Y</v>
      </c>
      <c r="D887" s="119" t="s">
        <v>8</v>
      </c>
      <c r="E887" s="120" t="str">
        <f t="shared" si="119"/>
        <v>민문기</v>
      </c>
      <c r="F887" s="117" t="str">
        <f>VLOOKUP(A887,'최초-일자'!A:L,8,FALSE)</f>
        <v>민문기</v>
      </c>
      <c r="G887" s="121"/>
      <c r="H887" s="117"/>
      <c r="I887" s="117"/>
      <c r="J887" s="117"/>
      <c r="K887" s="117"/>
      <c r="L887" s="35" t="str">
        <f t="shared" si="112"/>
        <v/>
      </c>
      <c r="M887" s="35" t="str">
        <f t="shared" si="113"/>
        <v/>
      </c>
      <c r="N887" s="35" t="str">
        <f t="shared" si="114"/>
        <v/>
      </c>
      <c r="O887" s="35" t="str">
        <f t="shared" si="115"/>
        <v/>
      </c>
      <c r="P887" s="35" t="str">
        <f t="shared" si="116"/>
        <v/>
      </c>
      <c r="Q887" s="35" t="str">
        <f t="shared" si="117"/>
        <v>민문기</v>
      </c>
      <c r="R887" s="35"/>
      <c r="S887" s="35"/>
      <c r="T887" s="35"/>
      <c r="U887" s="35"/>
      <c r="V887" s="35"/>
      <c r="W887" s="35"/>
      <c r="X887" s="35"/>
      <c r="Y887" s="35"/>
      <c r="Z887" s="35"/>
    </row>
    <row r="888" ht="16.5" hidden="1" customHeight="1">
      <c r="A888" s="116">
        <f>A886</f>
        <v>43991</v>
      </c>
      <c r="B888" s="117" t="str">
        <f t="shared" si="109"/>
        <v>화</v>
      </c>
      <c r="C888" s="118" t="str">
        <f>IF(VLOOKUP(A888,'최초-일자'!A:D,4,FALSE)="Y","Y","N")</f>
        <v>Y</v>
      </c>
      <c r="D888" s="119" t="s">
        <v>13</v>
      </c>
      <c r="E888" s="120" t="str">
        <f t="shared" si="119"/>
        <v>[매칭]</v>
      </c>
      <c r="F888" s="117" t="str">
        <f>VLOOKUP(A888,'최초-일자'!A:L,11,FALSE)</f>
        <v>[매칭]</v>
      </c>
      <c r="G888" s="117"/>
      <c r="H888" s="117"/>
      <c r="I888" s="117"/>
      <c r="J888" s="117"/>
      <c r="K888" s="117"/>
      <c r="L888" s="35" t="str">
        <f t="shared" si="112"/>
        <v/>
      </c>
      <c r="M888" s="35" t="str">
        <f t="shared" si="113"/>
        <v/>
      </c>
      <c r="N888" s="35" t="str">
        <f t="shared" si="114"/>
        <v/>
      </c>
      <c r="O888" s="35" t="str">
        <f t="shared" si="115"/>
        <v/>
      </c>
      <c r="P888" s="35" t="str">
        <f t="shared" si="116"/>
        <v/>
      </c>
      <c r="Q888" s="35" t="str">
        <f t="shared" si="117"/>
        <v>[매칭]</v>
      </c>
      <c r="R888" s="35"/>
      <c r="S888" s="35"/>
      <c r="T888" s="35"/>
      <c r="U888" s="35"/>
      <c r="V888" s="35"/>
      <c r="W888" s="35"/>
      <c r="X888" s="35"/>
      <c r="Y888" s="35"/>
      <c r="Z888" s="35"/>
    </row>
    <row r="889" ht="16.5" hidden="1" customHeight="1">
      <c r="A889" s="116">
        <f>A886</f>
        <v>43991</v>
      </c>
      <c r="B889" s="117" t="str">
        <f t="shared" si="109"/>
        <v>화</v>
      </c>
      <c r="C889" s="118" t="str">
        <f>IF(VLOOKUP(A889,'최초-일자'!A:D,4,FALSE)="Y","Y","N")</f>
        <v>Y</v>
      </c>
      <c r="D889" s="119" t="s">
        <v>16</v>
      </c>
      <c r="E889" s="120" t="str">
        <f t="shared" si="119"/>
        <v>[매칭]</v>
      </c>
      <c r="F889" s="117" t="str">
        <f>VLOOKUP(A889,'최초-일자'!A:L,12,FALSE)</f>
        <v>[매칭]</v>
      </c>
      <c r="G889" s="117"/>
      <c r="H889" s="117"/>
      <c r="I889" s="117"/>
      <c r="J889" s="117"/>
      <c r="K889" s="117"/>
      <c r="L889" s="35" t="str">
        <f t="shared" si="112"/>
        <v/>
      </c>
      <c r="M889" s="35" t="str">
        <f t="shared" si="113"/>
        <v/>
      </c>
      <c r="N889" s="35" t="str">
        <f t="shared" si="114"/>
        <v/>
      </c>
      <c r="O889" s="35" t="str">
        <f t="shared" si="115"/>
        <v/>
      </c>
      <c r="P889" s="35" t="str">
        <f t="shared" si="116"/>
        <v/>
      </c>
      <c r="Q889" s="35" t="str">
        <f t="shared" si="117"/>
        <v>[매칭]</v>
      </c>
      <c r="R889" s="35"/>
      <c r="S889" s="35"/>
      <c r="T889" s="35"/>
      <c r="U889" s="35"/>
      <c r="V889" s="35"/>
      <c r="W889" s="35"/>
      <c r="X889" s="35"/>
      <c r="Y889" s="35"/>
      <c r="Z889" s="35"/>
    </row>
    <row r="890" ht="16.5" hidden="1" customHeight="1">
      <c r="A890" s="122">
        <f>A886+1</f>
        <v>43992</v>
      </c>
      <c r="B890" s="123" t="str">
        <f t="shared" si="109"/>
        <v>수</v>
      </c>
      <c r="C890" s="124" t="str">
        <f>IF(VLOOKUP(A890,'최초-일자'!A:D,4,FALSE)="Y","Y","N")</f>
        <v>Y</v>
      </c>
      <c r="D890" s="125" t="s">
        <v>3</v>
      </c>
      <c r="E890" s="126" t="str">
        <f t="shared" si="119"/>
        <v>민문기</v>
      </c>
      <c r="F890" s="123" t="str">
        <f>VLOOKUP(A890,'최초-일자'!A:L,6,FALSE)</f>
        <v>민문기</v>
      </c>
      <c r="G890" s="123"/>
      <c r="H890" s="123"/>
      <c r="I890" s="123"/>
      <c r="J890" s="123"/>
      <c r="K890" s="123"/>
      <c r="L890" s="35" t="str">
        <f t="shared" si="112"/>
        <v/>
      </c>
      <c r="M890" s="35" t="str">
        <f t="shared" si="113"/>
        <v/>
      </c>
      <c r="N890" s="35" t="str">
        <f t="shared" si="114"/>
        <v/>
      </c>
      <c r="O890" s="35" t="str">
        <f t="shared" si="115"/>
        <v/>
      </c>
      <c r="P890" s="35" t="str">
        <f t="shared" si="116"/>
        <v/>
      </c>
      <c r="Q890" s="35" t="str">
        <f t="shared" si="117"/>
        <v>민문기</v>
      </c>
      <c r="R890" s="35"/>
      <c r="S890" s="35"/>
      <c r="T890" s="35"/>
      <c r="U890" s="35"/>
      <c r="V890" s="35"/>
      <c r="W890" s="35"/>
      <c r="X890" s="35"/>
      <c r="Y890" s="35"/>
      <c r="Z890" s="35"/>
    </row>
    <row r="891" ht="16.5" hidden="1" customHeight="1">
      <c r="A891" s="122">
        <f>A890</f>
        <v>43992</v>
      </c>
      <c r="B891" s="123" t="str">
        <f t="shared" si="109"/>
        <v>수</v>
      </c>
      <c r="C891" s="124" t="str">
        <f>IF(VLOOKUP(A891,'최초-일자'!A:D,4,FALSE)="Y","Y","N")</f>
        <v>Y</v>
      </c>
      <c r="D891" s="125" t="s">
        <v>8</v>
      </c>
      <c r="E891" s="126" t="str">
        <f t="shared" si="119"/>
        <v>배태훈</v>
      </c>
      <c r="F891" s="123" t="str">
        <f>VLOOKUP(A891,'최초-일자'!A:L,8,FALSE)</f>
        <v>배태훈</v>
      </c>
      <c r="G891" s="123"/>
      <c r="H891" s="123"/>
      <c r="I891" s="123"/>
      <c r="J891" s="123"/>
      <c r="K891" s="123"/>
      <c r="L891" s="35" t="str">
        <f t="shared" si="112"/>
        <v/>
      </c>
      <c r="M891" s="35" t="str">
        <f t="shared" si="113"/>
        <v/>
      </c>
      <c r="N891" s="35" t="str">
        <f t="shared" si="114"/>
        <v/>
      </c>
      <c r="O891" s="35" t="str">
        <f t="shared" si="115"/>
        <v/>
      </c>
      <c r="P891" s="35" t="str">
        <f t="shared" si="116"/>
        <v/>
      </c>
      <c r="Q891" s="35" t="str">
        <f t="shared" si="117"/>
        <v>배태훈</v>
      </c>
      <c r="R891" s="35"/>
      <c r="S891" s="35"/>
      <c r="T891" s="35"/>
      <c r="U891" s="35"/>
      <c r="V891" s="35"/>
      <c r="W891" s="35"/>
      <c r="X891" s="35"/>
      <c r="Y891" s="35"/>
      <c r="Z891" s="35"/>
    </row>
    <row r="892" ht="16.5" hidden="1" customHeight="1">
      <c r="A892" s="122">
        <f>A890</f>
        <v>43992</v>
      </c>
      <c r="B892" s="123" t="str">
        <f t="shared" si="109"/>
        <v>수</v>
      </c>
      <c r="C892" s="124" t="str">
        <f>IF(VLOOKUP(A892,'최초-일자'!A:D,4,FALSE)="Y","Y","N")</f>
        <v>Y</v>
      </c>
      <c r="D892" s="125" t="s">
        <v>13</v>
      </c>
      <c r="E892" s="126" t="str">
        <f t="shared" si="119"/>
        <v>신명진</v>
      </c>
      <c r="F892" s="123" t="str">
        <f>VLOOKUP(A892,'최초-일자'!A:L,11,FALSE)</f>
        <v>신명진</v>
      </c>
      <c r="G892" s="123"/>
      <c r="H892" s="123"/>
      <c r="I892" s="123"/>
      <c r="J892" s="123"/>
      <c r="K892" s="123"/>
      <c r="L892" s="35" t="str">
        <f t="shared" si="112"/>
        <v/>
      </c>
      <c r="M892" s="35" t="str">
        <f t="shared" si="113"/>
        <v/>
      </c>
      <c r="N892" s="35" t="str">
        <f t="shared" si="114"/>
        <v/>
      </c>
      <c r="O892" s="35" t="str">
        <f t="shared" si="115"/>
        <v/>
      </c>
      <c r="P892" s="35" t="str">
        <f t="shared" si="116"/>
        <v/>
      </c>
      <c r="Q892" s="35" t="str">
        <f t="shared" si="117"/>
        <v>신명진</v>
      </c>
      <c r="R892" s="35"/>
      <c r="S892" s="35"/>
      <c r="T892" s="35"/>
      <c r="U892" s="35"/>
      <c r="V892" s="35"/>
      <c r="W892" s="35"/>
      <c r="X892" s="35"/>
      <c r="Y892" s="35"/>
      <c r="Z892" s="35"/>
    </row>
    <row r="893" ht="16.5" hidden="1" customHeight="1">
      <c r="A893" s="122">
        <f>A890</f>
        <v>43992</v>
      </c>
      <c r="B893" s="123" t="str">
        <f t="shared" si="109"/>
        <v>수</v>
      </c>
      <c r="C893" s="124" t="str">
        <f>IF(VLOOKUP(A893,'최초-일자'!A:D,4,FALSE)="Y","Y","N")</f>
        <v>Y</v>
      </c>
      <c r="D893" s="125" t="s">
        <v>16</v>
      </c>
      <c r="E893" s="126" t="str">
        <f t="shared" si="119"/>
        <v>신명진</v>
      </c>
      <c r="F893" s="123" t="str">
        <f>VLOOKUP(A893,'최초-일자'!A:L,12,FALSE)</f>
        <v>신명진</v>
      </c>
      <c r="G893" s="123"/>
      <c r="H893" s="123"/>
      <c r="I893" s="123"/>
      <c r="J893" s="123"/>
      <c r="K893" s="123"/>
      <c r="L893" s="35" t="str">
        <f t="shared" si="112"/>
        <v/>
      </c>
      <c r="M893" s="35" t="str">
        <f t="shared" si="113"/>
        <v/>
      </c>
      <c r="N893" s="35" t="str">
        <f t="shared" si="114"/>
        <v/>
      </c>
      <c r="O893" s="35" t="str">
        <f t="shared" si="115"/>
        <v/>
      </c>
      <c r="P893" s="35" t="str">
        <f t="shared" si="116"/>
        <v/>
      </c>
      <c r="Q893" s="35" t="str">
        <f t="shared" si="117"/>
        <v>신명진</v>
      </c>
      <c r="R893" s="35"/>
      <c r="S893" s="35"/>
      <c r="T893" s="35"/>
      <c r="U893" s="35"/>
      <c r="V893" s="35"/>
      <c r="W893" s="35"/>
      <c r="X893" s="35"/>
      <c r="Y893" s="35"/>
      <c r="Z893" s="35"/>
    </row>
    <row r="894" ht="16.5" hidden="1" customHeight="1">
      <c r="A894" s="85">
        <f>A890+1</f>
        <v>43993</v>
      </c>
      <c r="B894" s="86" t="str">
        <f t="shared" si="109"/>
        <v>목</v>
      </c>
      <c r="C894" s="85" t="str">
        <f>IF(VLOOKUP(A894,'최초-일자'!A:D,4,FALSE)="Y","Y","N")</f>
        <v>Y</v>
      </c>
      <c r="D894" s="87" t="s">
        <v>3</v>
      </c>
      <c r="E894" s="88" t="str">
        <f t="shared" ref="E894:E913" si="120">INDEX(L894:Q894,MATCH(TRUE,INDEX((L894:Q894&lt;&gt;0),0),0))</f>
        <v>배태훈</v>
      </c>
      <c r="F894" s="86" t="str">
        <f>VLOOKUP(A894,'최초-일자'!A:L,6,FALSE)</f>
        <v>배태훈</v>
      </c>
      <c r="G894" s="104"/>
      <c r="H894" s="86"/>
      <c r="I894" s="86"/>
      <c r="J894" s="86"/>
      <c r="K894" s="86"/>
      <c r="L894" t="str">
        <f t="shared" si="112"/>
        <v/>
      </c>
      <c r="M894" t="str">
        <f t="shared" si="113"/>
        <v/>
      </c>
      <c r="N894" t="str">
        <f t="shared" si="114"/>
        <v/>
      </c>
      <c r="O894" t="str">
        <f t="shared" si="115"/>
        <v/>
      </c>
      <c r="P894" t="str">
        <f t="shared" si="116"/>
        <v/>
      </c>
      <c r="Q894" t="str">
        <f t="shared" si="117"/>
        <v>배태훈</v>
      </c>
    </row>
    <row r="895" ht="16.5" hidden="1" customHeight="1">
      <c r="A895" s="85">
        <f>A894</f>
        <v>43993</v>
      </c>
      <c r="B895" s="86" t="str">
        <f t="shared" si="109"/>
        <v>목</v>
      </c>
      <c r="C895" s="85" t="str">
        <f>IF(VLOOKUP(A895,'최초-일자'!A:D,4,FALSE)="Y","Y","N")</f>
        <v>Y</v>
      </c>
      <c r="D895" s="87" t="s">
        <v>8</v>
      </c>
      <c r="E895" s="88" t="str">
        <f t="shared" si="120"/>
        <v>윤신일</v>
      </c>
      <c r="F895" s="86" t="str">
        <f>VLOOKUP(A895,'최초-일자'!A:L,8,FALSE)</f>
        <v>윤신일</v>
      </c>
      <c r="G895" s="104"/>
      <c r="H895" s="86"/>
      <c r="I895" s="86"/>
      <c r="J895" s="86"/>
      <c r="K895" s="86"/>
      <c r="L895" t="str">
        <f t="shared" si="112"/>
        <v/>
      </c>
      <c r="M895" t="str">
        <f t="shared" si="113"/>
        <v/>
      </c>
      <c r="N895" t="str">
        <f t="shared" si="114"/>
        <v/>
      </c>
      <c r="O895" t="str">
        <f t="shared" si="115"/>
        <v/>
      </c>
      <c r="P895" t="str">
        <f t="shared" si="116"/>
        <v/>
      </c>
      <c r="Q895" t="str">
        <f t="shared" si="117"/>
        <v>윤신일</v>
      </c>
    </row>
    <row r="896" ht="16.5" hidden="1" customHeight="1">
      <c r="A896" s="85">
        <f>A894</f>
        <v>43993</v>
      </c>
      <c r="B896" s="86" t="str">
        <f t="shared" si="109"/>
        <v>목</v>
      </c>
      <c r="C896" s="85" t="str">
        <f>IF(VLOOKUP(A896,'최초-일자'!A:D,4,FALSE)="Y","Y","N")</f>
        <v>Y</v>
      </c>
      <c r="D896" s="87" t="s">
        <v>13</v>
      </c>
      <c r="E896" s="88" t="str">
        <f t="shared" si="120"/>
        <v>[매칭]</v>
      </c>
      <c r="F896" s="86" t="str">
        <f>VLOOKUP(A896,'최초-일자'!A:L,11,FALSE)</f>
        <v>[매칭]</v>
      </c>
      <c r="G896" s="86"/>
      <c r="H896" s="86"/>
      <c r="I896" s="86"/>
      <c r="J896" s="86"/>
      <c r="K896" s="86"/>
      <c r="L896" t="str">
        <f t="shared" si="112"/>
        <v/>
      </c>
      <c r="M896" t="str">
        <f t="shared" si="113"/>
        <v/>
      </c>
      <c r="N896" t="str">
        <f t="shared" si="114"/>
        <v/>
      </c>
      <c r="O896" t="str">
        <f t="shared" si="115"/>
        <v/>
      </c>
      <c r="P896" t="str">
        <f t="shared" si="116"/>
        <v/>
      </c>
      <c r="Q896" t="str">
        <f t="shared" si="117"/>
        <v>[매칭]</v>
      </c>
    </row>
    <row r="897" ht="16.5" hidden="1" customHeight="1">
      <c r="A897" s="85">
        <f>A894</f>
        <v>43993</v>
      </c>
      <c r="B897" s="86" t="str">
        <f t="shared" si="109"/>
        <v>목</v>
      </c>
      <c r="C897" s="85" t="str">
        <f>IF(VLOOKUP(A897,'최초-일자'!A:D,4,FALSE)="Y","Y","N")</f>
        <v>Y</v>
      </c>
      <c r="D897" s="87" t="s">
        <v>16</v>
      </c>
      <c r="E897" s="88" t="str">
        <f t="shared" si="120"/>
        <v>[매칭]</v>
      </c>
      <c r="F897" s="86" t="str">
        <f>VLOOKUP(A897,'최초-일자'!A:L,12,FALSE)</f>
        <v>[매칭]</v>
      </c>
      <c r="G897" s="86"/>
      <c r="H897" s="86"/>
      <c r="I897" s="86"/>
      <c r="J897" s="86"/>
      <c r="K897" s="86"/>
      <c r="L897" t="str">
        <f t="shared" si="112"/>
        <v/>
      </c>
      <c r="M897" t="str">
        <f t="shared" si="113"/>
        <v/>
      </c>
      <c r="N897" t="str">
        <f t="shared" si="114"/>
        <v/>
      </c>
      <c r="O897" t="str">
        <f t="shared" si="115"/>
        <v/>
      </c>
      <c r="P897" t="str">
        <f t="shared" si="116"/>
        <v/>
      </c>
      <c r="Q897" t="str">
        <f t="shared" si="117"/>
        <v>[매칭]</v>
      </c>
    </row>
    <row r="898" ht="16.5" hidden="1" customHeight="1">
      <c r="A898" s="85">
        <f>A894+1</f>
        <v>43994</v>
      </c>
      <c r="B898" s="86" t="str">
        <f t="shared" si="109"/>
        <v>금</v>
      </c>
      <c r="C898" s="85" t="str">
        <f>IF(VLOOKUP(A898,'최초-일자'!A:D,4,FALSE)="Y","Y","N")</f>
        <v>Y</v>
      </c>
      <c r="D898" s="87" t="s">
        <v>3</v>
      </c>
      <c r="E898" s="88" t="str">
        <f t="shared" si="120"/>
        <v>윤신일</v>
      </c>
      <c r="F898" s="86" t="str">
        <f>VLOOKUP(A898,'최초-일자'!A:L,6,FALSE)</f>
        <v>윤신일</v>
      </c>
      <c r="G898" s="86"/>
      <c r="H898" s="86"/>
      <c r="I898" s="86"/>
      <c r="J898" s="86"/>
      <c r="K898" s="86"/>
      <c r="L898" t="str">
        <f t="shared" si="112"/>
        <v/>
      </c>
      <c r="M898" t="str">
        <f t="shared" si="113"/>
        <v/>
      </c>
      <c r="N898" t="str">
        <f t="shared" si="114"/>
        <v/>
      </c>
      <c r="O898" t="str">
        <f t="shared" si="115"/>
        <v/>
      </c>
      <c r="P898" t="str">
        <f t="shared" si="116"/>
        <v/>
      </c>
      <c r="Q898" t="str">
        <f t="shared" si="117"/>
        <v>윤신일</v>
      </c>
    </row>
    <row r="899" ht="16.5" hidden="1" customHeight="1">
      <c r="A899" s="85">
        <f>A898</f>
        <v>43994</v>
      </c>
      <c r="B899" s="86" t="str">
        <f t="shared" si="109"/>
        <v>금</v>
      </c>
      <c r="C899" s="85" t="str">
        <f>IF(VLOOKUP(A899,'최초-일자'!A:D,4,FALSE)="Y","Y","N")</f>
        <v>Y</v>
      </c>
      <c r="D899" s="87" t="s">
        <v>8</v>
      </c>
      <c r="E899" s="88" t="str">
        <f t="shared" si="120"/>
        <v>신명진</v>
      </c>
      <c r="F899" s="86" t="str">
        <f>VLOOKUP(A899,'최초-일자'!A:L,8,FALSE)</f>
        <v>신명진</v>
      </c>
      <c r="G899" s="86"/>
      <c r="H899" s="86"/>
      <c r="I899" s="86"/>
      <c r="J899" s="86"/>
      <c r="K899" s="86"/>
      <c r="L899" t="str">
        <f t="shared" si="112"/>
        <v/>
      </c>
      <c r="M899" t="str">
        <f t="shared" si="113"/>
        <v/>
      </c>
      <c r="N899" t="str">
        <f t="shared" si="114"/>
        <v/>
      </c>
      <c r="O899" t="str">
        <f t="shared" si="115"/>
        <v/>
      </c>
      <c r="P899" t="str">
        <f t="shared" si="116"/>
        <v/>
      </c>
      <c r="Q899" t="str">
        <f t="shared" si="117"/>
        <v>신명진</v>
      </c>
    </row>
    <row r="900" ht="16.5" hidden="1" customHeight="1">
      <c r="A900" s="85">
        <f>A898</f>
        <v>43994</v>
      </c>
      <c r="B900" s="86" t="str">
        <f t="shared" si="109"/>
        <v>금</v>
      </c>
      <c r="C900" s="85" t="str">
        <f>IF(VLOOKUP(A900,'최초-일자'!A:D,4,FALSE)="Y","Y","N")</f>
        <v>Y</v>
      </c>
      <c r="D900" s="87" t="s">
        <v>13</v>
      </c>
      <c r="E900" s="88" t="str">
        <f t="shared" si="120"/>
        <v>배태훈</v>
      </c>
      <c r="F900" s="86" t="str">
        <f>VLOOKUP(A900,'최초-일자'!A:L,11,FALSE)</f>
        <v>배태훈</v>
      </c>
      <c r="G900" s="86"/>
      <c r="H900" s="86"/>
      <c r="I900" s="86"/>
      <c r="J900" s="86"/>
      <c r="K900" s="86"/>
      <c r="L900" t="str">
        <f t="shared" si="112"/>
        <v/>
      </c>
      <c r="M900" t="str">
        <f t="shared" si="113"/>
        <v/>
      </c>
      <c r="N900" t="str">
        <f t="shared" si="114"/>
        <v/>
      </c>
      <c r="O900" t="str">
        <f t="shared" si="115"/>
        <v/>
      </c>
      <c r="P900" t="str">
        <f t="shared" si="116"/>
        <v/>
      </c>
      <c r="Q900" t="str">
        <f t="shared" si="117"/>
        <v>배태훈</v>
      </c>
    </row>
    <row r="901" ht="16.5" hidden="1" customHeight="1">
      <c r="A901" s="85">
        <f>A898</f>
        <v>43994</v>
      </c>
      <c r="B901" s="86" t="str">
        <f t="shared" si="109"/>
        <v>금</v>
      </c>
      <c r="C901" s="85" t="str">
        <f>IF(VLOOKUP(A901,'최초-일자'!A:D,4,FALSE)="Y","Y","N")</f>
        <v>Y</v>
      </c>
      <c r="D901" s="87" t="s">
        <v>16</v>
      </c>
      <c r="E901" s="88" t="str">
        <f t="shared" si="120"/>
        <v>배태훈</v>
      </c>
      <c r="F901" s="86" t="str">
        <f>VLOOKUP(A901,'최초-일자'!A:L,12,FALSE)</f>
        <v>배태훈</v>
      </c>
      <c r="G901" s="86"/>
      <c r="H901" s="86"/>
      <c r="I901" s="86"/>
      <c r="J901" s="86"/>
      <c r="K901" s="86"/>
      <c r="L901" t="str">
        <f t="shared" si="112"/>
        <v/>
      </c>
      <c r="M901" t="str">
        <f t="shared" si="113"/>
        <v/>
      </c>
      <c r="N901" t="str">
        <f t="shared" si="114"/>
        <v/>
      </c>
      <c r="O901" t="str">
        <f t="shared" si="115"/>
        <v/>
      </c>
      <c r="P901" t="str">
        <f t="shared" si="116"/>
        <v/>
      </c>
      <c r="Q901" t="str">
        <f t="shared" si="117"/>
        <v>배태훈</v>
      </c>
    </row>
    <row r="902" ht="16.5" hidden="1" customHeight="1">
      <c r="A902" s="85">
        <f>A898+1</f>
        <v>43995</v>
      </c>
      <c r="B902" s="86" t="str">
        <f t="shared" si="109"/>
        <v>토</v>
      </c>
      <c r="C902" s="85" t="str">
        <f>IF(VLOOKUP(A902,'최초-일자'!A:D,4,FALSE)="Y","Y","N")</f>
        <v>N</v>
      </c>
      <c r="D902" s="87" t="s">
        <v>3</v>
      </c>
      <c r="E902" s="88" t="str">
        <f t="shared" si="120"/>
        <v>#N/A</v>
      </c>
      <c r="F902" s="86" t="str">
        <f>VLOOKUP(A902,'최초-일자'!A:L,6,FALSE)</f>
        <v/>
      </c>
      <c r="G902" s="104"/>
      <c r="H902" s="104"/>
      <c r="I902" s="86"/>
      <c r="J902" s="86"/>
      <c r="K902" s="86"/>
      <c r="L902" t="str">
        <f t="shared" si="112"/>
        <v/>
      </c>
      <c r="M902" t="str">
        <f t="shared" si="113"/>
        <v/>
      </c>
      <c r="N902" t="str">
        <f t="shared" si="114"/>
        <v/>
      </c>
      <c r="O902" t="str">
        <f t="shared" si="115"/>
        <v/>
      </c>
      <c r="P902" t="str">
        <f t="shared" si="116"/>
        <v/>
      </c>
      <c r="Q902" t="str">
        <f t="shared" si="117"/>
        <v/>
      </c>
    </row>
    <row r="903" ht="16.5" hidden="1" customHeight="1">
      <c r="A903" s="85">
        <f>A902</f>
        <v>43995</v>
      </c>
      <c r="B903" s="86" t="str">
        <f t="shared" si="109"/>
        <v>토</v>
      </c>
      <c r="C903" s="85" t="str">
        <f>IF(VLOOKUP(A903,'최초-일자'!A:D,4,FALSE)="Y","Y","N")</f>
        <v>N</v>
      </c>
      <c r="D903" s="87" t="s">
        <v>8</v>
      </c>
      <c r="E903" s="88" t="str">
        <f t="shared" si="120"/>
        <v>#N/A</v>
      </c>
      <c r="F903" s="86" t="str">
        <f>VLOOKUP(A903,'최초-일자'!A:L,8,FALSE)</f>
        <v/>
      </c>
      <c r="G903" s="104"/>
      <c r="H903" s="86"/>
      <c r="I903" s="86"/>
      <c r="J903" s="86"/>
      <c r="K903" s="86"/>
      <c r="L903" t="str">
        <f t="shared" si="112"/>
        <v/>
      </c>
      <c r="M903" t="str">
        <f t="shared" si="113"/>
        <v/>
      </c>
      <c r="N903" t="str">
        <f t="shared" si="114"/>
        <v/>
      </c>
      <c r="O903" t="str">
        <f t="shared" si="115"/>
        <v/>
      </c>
      <c r="P903" t="str">
        <f t="shared" si="116"/>
        <v/>
      </c>
      <c r="Q903" t="str">
        <f t="shared" si="117"/>
        <v/>
      </c>
    </row>
    <row r="904" ht="16.5" hidden="1" customHeight="1">
      <c r="A904" s="85">
        <f>A902</f>
        <v>43995</v>
      </c>
      <c r="B904" s="86" t="str">
        <f t="shared" si="109"/>
        <v>토</v>
      </c>
      <c r="C904" s="85" t="str">
        <f>IF(VLOOKUP(A904,'최초-일자'!A:D,4,FALSE)="Y","Y","N")</f>
        <v>N</v>
      </c>
      <c r="D904" s="87" t="s">
        <v>13</v>
      </c>
      <c r="E904" s="88" t="str">
        <f t="shared" si="120"/>
        <v>#N/A</v>
      </c>
      <c r="F904" s="86" t="str">
        <f>VLOOKUP(A904,'최초-일자'!A:L,11,FALSE)</f>
        <v/>
      </c>
      <c r="G904" s="86"/>
      <c r="H904" s="86"/>
      <c r="I904" s="86"/>
      <c r="J904" s="86"/>
      <c r="K904" s="86"/>
      <c r="L904" t="str">
        <f t="shared" si="112"/>
        <v/>
      </c>
      <c r="M904" t="str">
        <f t="shared" si="113"/>
        <v/>
      </c>
      <c r="N904" t="str">
        <f t="shared" si="114"/>
        <v/>
      </c>
      <c r="O904" t="str">
        <f t="shared" si="115"/>
        <v/>
      </c>
      <c r="P904" t="str">
        <f t="shared" si="116"/>
        <v/>
      </c>
      <c r="Q904" t="str">
        <f t="shared" si="117"/>
        <v/>
      </c>
    </row>
    <row r="905" ht="16.5" hidden="1" customHeight="1">
      <c r="A905" s="85">
        <f>A902</f>
        <v>43995</v>
      </c>
      <c r="B905" s="86" t="str">
        <f t="shared" si="109"/>
        <v>토</v>
      </c>
      <c r="C905" s="85" t="str">
        <f>IF(VLOOKUP(A905,'최초-일자'!A:D,4,FALSE)="Y","Y","N")</f>
        <v>N</v>
      </c>
      <c r="D905" s="87" t="s">
        <v>16</v>
      </c>
      <c r="E905" s="88" t="str">
        <f t="shared" si="120"/>
        <v>#N/A</v>
      </c>
      <c r="F905" s="86" t="str">
        <f>VLOOKUP(A905,'최초-일자'!A:L,12,FALSE)</f>
        <v/>
      </c>
      <c r="G905" s="86"/>
      <c r="H905" s="86"/>
      <c r="I905" s="86"/>
      <c r="J905" s="86"/>
      <c r="K905" s="86"/>
      <c r="L905" t="str">
        <f t="shared" si="112"/>
        <v/>
      </c>
      <c r="M905" t="str">
        <f t="shared" si="113"/>
        <v/>
      </c>
      <c r="N905" t="str">
        <f t="shared" si="114"/>
        <v/>
      </c>
      <c r="O905" t="str">
        <f t="shared" si="115"/>
        <v/>
      </c>
      <c r="P905" t="str">
        <f t="shared" si="116"/>
        <v/>
      </c>
      <c r="Q905" t="str">
        <f t="shared" si="117"/>
        <v/>
      </c>
    </row>
    <row r="906" ht="16.5" hidden="1" customHeight="1">
      <c r="A906" s="85">
        <f>A902+1</f>
        <v>43996</v>
      </c>
      <c r="B906" s="86" t="str">
        <f t="shared" si="109"/>
        <v>일</v>
      </c>
      <c r="C906" s="85" t="str">
        <f>IF(VLOOKUP(A906,'최초-일자'!A:D,4,FALSE)="Y","Y","N")</f>
        <v>N</v>
      </c>
      <c r="D906" s="87" t="s">
        <v>3</v>
      </c>
      <c r="E906" s="88" t="str">
        <f t="shared" si="120"/>
        <v>#N/A</v>
      </c>
      <c r="F906" s="86" t="str">
        <f>VLOOKUP(A906,'최초-일자'!A:L,6,FALSE)</f>
        <v/>
      </c>
      <c r="G906" s="86"/>
      <c r="H906" s="86"/>
      <c r="I906" s="86"/>
      <c r="J906" s="86"/>
      <c r="K906" s="86"/>
      <c r="L906" t="str">
        <f t="shared" si="112"/>
        <v/>
      </c>
      <c r="M906" t="str">
        <f t="shared" si="113"/>
        <v/>
      </c>
      <c r="N906" t="str">
        <f t="shared" si="114"/>
        <v/>
      </c>
      <c r="O906" t="str">
        <f t="shared" si="115"/>
        <v/>
      </c>
      <c r="P906" t="str">
        <f t="shared" si="116"/>
        <v/>
      </c>
      <c r="Q906" t="str">
        <f t="shared" si="117"/>
        <v/>
      </c>
    </row>
    <row r="907" ht="16.5" hidden="1" customHeight="1">
      <c r="A907" s="85">
        <f>A906</f>
        <v>43996</v>
      </c>
      <c r="B907" s="86" t="str">
        <f t="shared" si="109"/>
        <v>일</v>
      </c>
      <c r="C907" s="85" t="str">
        <f>IF(VLOOKUP(A907,'최초-일자'!A:D,4,FALSE)="Y","Y","N")</f>
        <v>N</v>
      </c>
      <c r="D907" s="87" t="s">
        <v>8</v>
      </c>
      <c r="E907" s="88" t="str">
        <f t="shared" si="120"/>
        <v>#N/A</v>
      </c>
      <c r="F907" s="86" t="str">
        <f>VLOOKUP(A907,'최초-일자'!A:L,8,FALSE)</f>
        <v/>
      </c>
      <c r="G907" s="104"/>
      <c r="H907" s="86"/>
      <c r="I907" s="86"/>
      <c r="J907" s="86"/>
      <c r="K907" s="86"/>
      <c r="L907" t="str">
        <f t="shared" si="112"/>
        <v/>
      </c>
      <c r="M907" t="str">
        <f t="shared" si="113"/>
        <v/>
      </c>
      <c r="N907" t="str">
        <f t="shared" si="114"/>
        <v/>
      </c>
      <c r="O907" t="str">
        <f t="shared" si="115"/>
        <v/>
      </c>
      <c r="P907" t="str">
        <f t="shared" si="116"/>
        <v/>
      </c>
      <c r="Q907" t="str">
        <f t="shared" si="117"/>
        <v/>
      </c>
    </row>
    <row r="908" ht="16.5" hidden="1" customHeight="1">
      <c r="A908" s="85">
        <f>A906</f>
        <v>43996</v>
      </c>
      <c r="B908" s="86" t="str">
        <f t="shared" si="109"/>
        <v>일</v>
      </c>
      <c r="C908" s="85" t="str">
        <f>IF(VLOOKUP(A908,'최초-일자'!A:D,4,FALSE)="Y","Y","N")</f>
        <v>N</v>
      </c>
      <c r="D908" s="87" t="s">
        <v>13</v>
      </c>
      <c r="E908" s="88" t="str">
        <f t="shared" si="120"/>
        <v>#N/A</v>
      </c>
      <c r="F908" s="86" t="str">
        <f>VLOOKUP(A908,'최초-일자'!A:L,11,FALSE)</f>
        <v/>
      </c>
      <c r="G908" s="86"/>
      <c r="H908" s="86"/>
      <c r="I908" s="86"/>
      <c r="J908" s="86"/>
      <c r="K908" s="86"/>
      <c r="L908" t="str">
        <f t="shared" si="112"/>
        <v/>
      </c>
      <c r="M908" t="str">
        <f t="shared" si="113"/>
        <v/>
      </c>
      <c r="N908" t="str">
        <f t="shared" si="114"/>
        <v/>
      </c>
      <c r="O908" t="str">
        <f t="shared" si="115"/>
        <v/>
      </c>
      <c r="P908" t="str">
        <f t="shared" si="116"/>
        <v/>
      </c>
      <c r="Q908" t="str">
        <f t="shared" si="117"/>
        <v/>
      </c>
    </row>
    <row r="909" ht="16.5" hidden="1" customHeight="1">
      <c r="A909" s="85">
        <f>A906</f>
        <v>43996</v>
      </c>
      <c r="B909" s="86" t="str">
        <f t="shared" si="109"/>
        <v>일</v>
      </c>
      <c r="C909" s="85" t="str">
        <f>IF(VLOOKUP(A909,'최초-일자'!A:D,4,FALSE)="Y","Y","N")</f>
        <v>N</v>
      </c>
      <c r="D909" s="87" t="s">
        <v>16</v>
      </c>
      <c r="E909" s="88" t="str">
        <f t="shared" si="120"/>
        <v>#N/A</v>
      </c>
      <c r="F909" s="86" t="str">
        <f>VLOOKUP(A909,'최초-일자'!A:L,12,FALSE)</f>
        <v/>
      </c>
      <c r="G909" s="86"/>
      <c r="H909" s="86"/>
      <c r="I909" s="86"/>
      <c r="J909" s="86"/>
      <c r="K909" s="86"/>
      <c r="L909" t="str">
        <f t="shared" si="112"/>
        <v/>
      </c>
      <c r="M909" t="str">
        <f t="shared" si="113"/>
        <v/>
      </c>
      <c r="N909" t="str">
        <f t="shared" si="114"/>
        <v/>
      </c>
      <c r="O909" t="str">
        <f t="shared" si="115"/>
        <v/>
      </c>
      <c r="P909" t="str">
        <f t="shared" si="116"/>
        <v/>
      </c>
      <c r="Q909" t="str">
        <f t="shared" si="117"/>
        <v/>
      </c>
    </row>
    <row r="910" ht="16.5" hidden="1" customHeight="1">
      <c r="A910" s="85">
        <f>A906+1</f>
        <v>43997</v>
      </c>
      <c r="B910" s="86" t="str">
        <f t="shared" si="109"/>
        <v>월</v>
      </c>
      <c r="C910" s="85" t="str">
        <f>IF(VLOOKUP(A910,'최초-일자'!A:D,4,FALSE)="Y","Y","N")</f>
        <v>Y</v>
      </c>
      <c r="D910" s="87" t="s">
        <v>3</v>
      </c>
      <c r="E910" s="88" t="str">
        <f t="shared" si="120"/>
        <v>김남원</v>
      </c>
      <c r="F910" s="86" t="str">
        <f>VLOOKUP(A910,'최초-일자'!A:L,6,FALSE)</f>
        <v>신명진</v>
      </c>
      <c r="G910" s="104" t="s">
        <v>14</v>
      </c>
      <c r="H910" s="86"/>
      <c r="I910" s="86"/>
      <c r="J910" s="86"/>
      <c r="K910" s="86"/>
      <c r="L910" t="str">
        <f t="shared" si="112"/>
        <v/>
      </c>
      <c r="M910" t="str">
        <f t="shared" si="113"/>
        <v/>
      </c>
      <c r="N910" t="str">
        <f t="shared" si="114"/>
        <v/>
      </c>
      <c r="O910" t="str">
        <f t="shared" si="115"/>
        <v/>
      </c>
      <c r="P910" t="str">
        <f t="shared" si="116"/>
        <v>김남원</v>
      </c>
      <c r="Q910" t="str">
        <f t="shared" si="117"/>
        <v>신명진</v>
      </c>
    </row>
    <row r="911" ht="16.5" hidden="1" customHeight="1">
      <c r="A911" s="85">
        <f>A910</f>
        <v>43997</v>
      </c>
      <c r="B911" s="86" t="str">
        <f t="shared" si="109"/>
        <v>월</v>
      </c>
      <c r="C911" s="85" t="str">
        <f>IF(VLOOKUP(A911,'최초-일자'!A:D,4,FALSE)="Y","Y","N")</f>
        <v>Y</v>
      </c>
      <c r="D911" s="87" t="s">
        <v>8</v>
      </c>
      <c r="E911" s="88" t="str">
        <f t="shared" si="120"/>
        <v>이화용</v>
      </c>
      <c r="F911" s="86" t="str">
        <f>VLOOKUP(A911,'최초-일자'!A:L,8,FALSE)</f>
        <v>이화용</v>
      </c>
      <c r="G911" s="104"/>
      <c r="H911" s="86"/>
      <c r="I911" s="86"/>
      <c r="J911" s="86"/>
      <c r="K911" s="86"/>
      <c r="L911" t="str">
        <f t="shared" si="112"/>
        <v/>
      </c>
      <c r="M911" t="str">
        <f t="shared" si="113"/>
        <v/>
      </c>
      <c r="N911" t="str">
        <f t="shared" si="114"/>
        <v/>
      </c>
      <c r="O911" t="str">
        <f t="shared" si="115"/>
        <v/>
      </c>
      <c r="P911" t="str">
        <f t="shared" si="116"/>
        <v/>
      </c>
      <c r="Q911" t="str">
        <f t="shared" si="117"/>
        <v>이화용</v>
      </c>
    </row>
    <row r="912" ht="16.5" hidden="1" customHeight="1">
      <c r="A912" s="85">
        <f>A910</f>
        <v>43997</v>
      </c>
      <c r="B912" s="86" t="str">
        <f t="shared" si="109"/>
        <v>월</v>
      </c>
      <c r="C912" s="85" t="str">
        <f>IF(VLOOKUP(A912,'최초-일자'!A:D,4,FALSE)="Y","Y","N")</f>
        <v>Y</v>
      </c>
      <c r="D912" s="87" t="s">
        <v>13</v>
      </c>
      <c r="E912" s="88" t="str">
        <f t="shared" si="120"/>
        <v>[매칭]</v>
      </c>
      <c r="F912" s="86" t="str">
        <f>VLOOKUP(A912,'최초-일자'!A:L,11,FALSE)</f>
        <v>[매칭]</v>
      </c>
      <c r="G912" s="86"/>
      <c r="H912" s="86"/>
      <c r="I912" s="86"/>
      <c r="J912" s="86"/>
      <c r="K912" s="86"/>
      <c r="L912" t="str">
        <f t="shared" si="112"/>
        <v/>
      </c>
      <c r="M912" t="str">
        <f t="shared" si="113"/>
        <v/>
      </c>
      <c r="N912" t="str">
        <f t="shared" si="114"/>
        <v/>
      </c>
      <c r="O912" t="str">
        <f t="shared" si="115"/>
        <v/>
      </c>
      <c r="P912" t="str">
        <f t="shared" si="116"/>
        <v/>
      </c>
      <c r="Q912" t="str">
        <f t="shared" si="117"/>
        <v>[매칭]</v>
      </c>
    </row>
    <row r="913" ht="16.5" hidden="1" customHeight="1">
      <c r="A913" s="85">
        <f>A910</f>
        <v>43997</v>
      </c>
      <c r="B913" s="86" t="str">
        <f t="shared" si="109"/>
        <v>월</v>
      </c>
      <c r="C913" s="85" t="str">
        <f>IF(VLOOKUP(A913,'최초-일자'!A:D,4,FALSE)="Y","Y","N")</f>
        <v>Y</v>
      </c>
      <c r="D913" s="87" t="s">
        <v>16</v>
      </c>
      <c r="E913" s="88" t="str">
        <f t="shared" si="120"/>
        <v>[매칭]</v>
      </c>
      <c r="F913" s="86" t="str">
        <f>VLOOKUP(A913,'최초-일자'!A:L,12,FALSE)</f>
        <v>[매칭]</v>
      </c>
      <c r="G913" s="86"/>
      <c r="H913" s="86"/>
      <c r="I913" s="86"/>
      <c r="J913" s="86"/>
      <c r="K913" s="86"/>
      <c r="L913" t="str">
        <f t="shared" si="112"/>
        <v/>
      </c>
      <c r="M913" t="str">
        <f t="shared" si="113"/>
        <v/>
      </c>
      <c r="N913" t="str">
        <f t="shared" si="114"/>
        <v/>
      </c>
      <c r="O913" t="str">
        <f t="shared" si="115"/>
        <v/>
      </c>
      <c r="P913" t="str">
        <f t="shared" si="116"/>
        <v/>
      </c>
      <c r="Q913" t="str">
        <f t="shared" si="117"/>
        <v>[매칭]</v>
      </c>
    </row>
    <row r="914" ht="16.5" hidden="1" customHeight="1">
      <c r="A914" s="137">
        <f>A910+1</f>
        <v>43998</v>
      </c>
      <c r="B914" s="138" t="str">
        <f t="shared" si="109"/>
        <v>화</v>
      </c>
      <c r="C914" s="139" t="str">
        <f>IF(VLOOKUP(A914,'최초-일자'!A:D,4,FALSE)="Y","Y","N")</f>
        <v>Y</v>
      </c>
      <c r="D914" s="140" t="s">
        <v>3</v>
      </c>
      <c r="E914" s="141" t="str">
        <f t="shared" ref="E914:E921" si="121">INDEX(L914:Q914,MATCH(TRUE,INDEX((L914:Q914&lt;&gt;0),0),0))</f>
        <v>이화용</v>
      </c>
      <c r="F914" s="138" t="str">
        <f>VLOOKUP(A914,'최초-일자'!A:L,6,FALSE)</f>
        <v>이화용</v>
      </c>
      <c r="G914" s="143"/>
      <c r="H914" s="138"/>
      <c r="I914" s="138"/>
      <c r="J914" s="138"/>
      <c r="K914" s="138"/>
      <c r="L914" s="35" t="str">
        <f t="shared" si="112"/>
        <v/>
      </c>
      <c r="M914" s="35" t="str">
        <f t="shared" si="113"/>
        <v/>
      </c>
      <c r="N914" s="35" t="str">
        <f t="shared" si="114"/>
        <v/>
      </c>
      <c r="O914" s="35" t="str">
        <f t="shared" si="115"/>
        <v/>
      </c>
      <c r="P914" s="35" t="str">
        <f t="shared" si="116"/>
        <v/>
      </c>
      <c r="Q914" s="35" t="str">
        <f t="shared" si="117"/>
        <v>이화용</v>
      </c>
      <c r="R914" s="35"/>
      <c r="S914" s="35"/>
      <c r="T914" s="35"/>
      <c r="U914" s="35"/>
      <c r="V914" s="35"/>
      <c r="W914" s="35"/>
      <c r="X914" s="35"/>
      <c r="Y914" s="35"/>
      <c r="Z914" s="35"/>
    </row>
    <row r="915" ht="16.5" hidden="1" customHeight="1">
      <c r="A915" s="116">
        <f>A914</f>
        <v>43998</v>
      </c>
      <c r="B915" s="117" t="str">
        <f t="shared" si="109"/>
        <v>화</v>
      </c>
      <c r="C915" s="118" t="str">
        <f>IF(VLOOKUP(A915,'최초-일자'!A:D,4,FALSE)="Y","Y","N")</f>
        <v>Y</v>
      </c>
      <c r="D915" s="119" t="s">
        <v>8</v>
      </c>
      <c r="E915" s="120" t="str">
        <f t="shared" si="121"/>
        <v>배태훈</v>
      </c>
      <c r="F915" s="117" t="str">
        <f>VLOOKUP(A915,'최초-일자'!A:L,8,FALSE)</f>
        <v>김인규</v>
      </c>
      <c r="G915" s="144" t="s">
        <v>1</v>
      </c>
      <c r="H915" s="117"/>
      <c r="I915" s="117"/>
      <c r="J915" s="117"/>
      <c r="K915" s="117"/>
      <c r="L915" s="35" t="str">
        <f t="shared" si="112"/>
        <v/>
      </c>
      <c r="M915" s="35" t="str">
        <f t="shared" si="113"/>
        <v/>
      </c>
      <c r="N915" s="35" t="str">
        <f t="shared" si="114"/>
        <v/>
      </c>
      <c r="O915" s="35" t="str">
        <f t="shared" si="115"/>
        <v/>
      </c>
      <c r="P915" s="35" t="str">
        <f t="shared" si="116"/>
        <v>배태훈</v>
      </c>
      <c r="Q915" s="35" t="str">
        <f t="shared" si="117"/>
        <v>김인규</v>
      </c>
      <c r="R915" s="35"/>
      <c r="S915" s="35"/>
      <c r="T915" s="35"/>
      <c r="U915" s="35"/>
      <c r="V915" s="35"/>
      <c r="W915" s="35"/>
      <c r="X915" s="35"/>
      <c r="Y915" s="35"/>
      <c r="Z915" s="35"/>
    </row>
    <row r="916" ht="16.5" hidden="1" customHeight="1">
      <c r="A916" s="116">
        <f>A914</f>
        <v>43998</v>
      </c>
      <c r="B916" s="117" t="str">
        <f t="shared" si="109"/>
        <v>화</v>
      </c>
      <c r="C916" s="118" t="str">
        <f>IF(VLOOKUP(A916,'최초-일자'!A:D,4,FALSE)="Y","Y","N")</f>
        <v>Y</v>
      </c>
      <c r="D916" s="119" t="s">
        <v>13</v>
      </c>
      <c r="E916" s="120" t="str">
        <f t="shared" si="121"/>
        <v>윤신일</v>
      </c>
      <c r="F916" s="117" t="str">
        <f>VLOOKUP(A916,'최초-일자'!A:L,11,FALSE)</f>
        <v>윤신일</v>
      </c>
      <c r="G916" s="117"/>
      <c r="H916" s="117"/>
      <c r="I916" s="117"/>
      <c r="J916" s="117"/>
      <c r="K916" s="117"/>
      <c r="L916" s="35" t="str">
        <f t="shared" si="112"/>
        <v/>
      </c>
      <c r="M916" s="35" t="str">
        <f t="shared" si="113"/>
        <v/>
      </c>
      <c r="N916" s="35" t="str">
        <f t="shared" si="114"/>
        <v/>
      </c>
      <c r="O916" s="35" t="str">
        <f t="shared" si="115"/>
        <v/>
      </c>
      <c r="P916" s="35" t="str">
        <f t="shared" si="116"/>
        <v/>
      </c>
      <c r="Q916" s="35" t="str">
        <f t="shared" si="117"/>
        <v>윤신일</v>
      </c>
      <c r="R916" s="35"/>
      <c r="S916" s="35"/>
      <c r="T916" s="35"/>
      <c r="U916" s="35"/>
      <c r="V916" s="35"/>
      <c r="W916" s="35"/>
      <c r="X916" s="35"/>
      <c r="Y916" s="35"/>
      <c r="Z916" s="35"/>
    </row>
    <row r="917" ht="16.5" hidden="1" customHeight="1">
      <c r="A917" s="116">
        <f>A914</f>
        <v>43998</v>
      </c>
      <c r="B917" s="117" t="str">
        <f t="shared" si="109"/>
        <v>화</v>
      </c>
      <c r="C917" s="118" t="str">
        <f>IF(VLOOKUP(A917,'최초-일자'!A:D,4,FALSE)="Y","Y","N")</f>
        <v>Y</v>
      </c>
      <c r="D917" s="119" t="s">
        <v>16</v>
      </c>
      <c r="E917" s="120" t="str">
        <f t="shared" si="121"/>
        <v>윤신일</v>
      </c>
      <c r="F917" s="117" t="str">
        <f>VLOOKUP(A917,'최초-일자'!A:L,12,FALSE)</f>
        <v>윤신일</v>
      </c>
      <c r="G917" s="117"/>
      <c r="H917" s="117"/>
      <c r="I917" s="117"/>
      <c r="J917" s="117"/>
      <c r="K917" s="117"/>
      <c r="L917" s="35" t="str">
        <f t="shared" si="112"/>
        <v/>
      </c>
      <c r="M917" s="35" t="str">
        <f t="shared" si="113"/>
        <v/>
      </c>
      <c r="N917" s="35" t="str">
        <f t="shared" si="114"/>
        <v/>
      </c>
      <c r="O917" s="35" t="str">
        <f t="shared" si="115"/>
        <v/>
      </c>
      <c r="P917" s="35" t="str">
        <f t="shared" si="116"/>
        <v/>
      </c>
      <c r="Q917" s="35" t="str">
        <f t="shared" si="117"/>
        <v>윤신일</v>
      </c>
      <c r="R917" s="35"/>
      <c r="S917" s="35"/>
      <c r="T917" s="35"/>
      <c r="U917" s="35"/>
      <c r="V917" s="35"/>
      <c r="W917" s="35"/>
      <c r="X917" s="35"/>
      <c r="Y917" s="35"/>
      <c r="Z917" s="35"/>
    </row>
    <row r="918" ht="16.5" hidden="1" customHeight="1">
      <c r="A918" s="122">
        <f>A914+1</f>
        <v>43999</v>
      </c>
      <c r="B918" s="123" t="str">
        <f t="shared" si="109"/>
        <v>수</v>
      </c>
      <c r="C918" s="124" t="str">
        <f>IF(VLOOKUP(A918,'최초-일자'!A:D,4,FALSE)="Y","Y","N")</f>
        <v>Y</v>
      </c>
      <c r="D918" s="125" t="s">
        <v>3</v>
      </c>
      <c r="E918" s="126" t="str">
        <f t="shared" si="121"/>
        <v>민문기</v>
      </c>
      <c r="F918" s="123" t="str">
        <f>VLOOKUP(A918,'최초-일자'!A:L,6,FALSE)</f>
        <v>김남원</v>
      </c>
      <c r="G918" s="145" t="s">
        <v>6</v>
      </c>
      <c r="H918" s="145" t="s">
        <v>5</v>
      </c>
      <c r="I918" s="123"/>
      <c r="J918" s="123"/>
      <c r="K918" s="123"/>
      <c r="L918" s="35" t="str">
        <f t="shared" si="112"/>
        <v/>
      </c>
      <c r="M918" s="35" t="str">
        <f t="shared" si="113"/>
        <v/>
      </c>
      <c r="N918" s="35" t="str">
        <f t="shared" si="114"/>
        <v/>
      </c>
      <c r="O918" s="35" t="str">
        <f t="shared" si="115"/>
        <v>민문기</v>
      </c>
      <c r="P918" s="35" t="str">
        <f t="shared" si="116"/>
        <v>신명진</v>
      </c>
      <c r="Q918" s="35" t="str">
        <f t="shared" si="117"/>
        <v>김남원</v>
      </c>
      <c r="R918" s="35"/>
      <c r="S918" s="35"/>
      <c r="T918" s="35"/>
      <c r="U918" s="35"/>
      <c r="V918" s="35"/>
      <c r="W918" s="35"/>
      <c r="X918" s="35"/>
      <c r="Y918" s="35"/>
      <c r="Z918" s="35"/>
    </row>
    <row r="919" ht="16.5" hidden="1" customHeight="1">
      <c r="A919" s="122">
        <f>A918</f>
        <v>43999</v>
      </c>
      <c r="B919" s="123" t="str">
        <f t="shared" si="109"/>
        <v>수</v>
      </c>
      <c r="C919" s="124" t="str">
        <f>IF(VLOOKUP(A919,'최초-일자'!A:D,4,FALSE)="Y","Y","N")</f>
        <v>Y</v>
      </c>
      <c r="D919" s="125" t="s">
        <v>8</v>
      </c>
      <c r="E919" s="126" t="str">
        <f t="shared" si="121"/>
        <v>김채연</v>
      </c>
      <c r="F919" s="123" t="str">
        <f>VLOOKUP(A919,'최초-일자'!A:L,8,FALSE)</f>
        <v>김채연</v>
      </c>
      <c r="G919" s="132"/>
      <c r="H919" s="123"/>
      <c r="I919" s="123"/>
      <c r="J919" s="123"/>
      <c r="K919" s="123"/>
      <c r="L919" s="35" t="str">
        <f t="shared" si="112"/>
        <v/>
      </c>
      <c r="M919" s="35" t="str">
        <f t="shared" si="113"/>
        <v/>
      </c>
      <c r="N919" s="35" t="str">
        <f t="shared" si="114"/>
        <v/>
      </c>
      <c r="O919" s="35" t="str">
        <f t="shared" si="115"/>
        <v/>
      </c>
      <c r="P919" s="35" t="str">
        <f t="shared" si="116"/>
        <v/>
      </c>
      <c r="Q919" s="35" t="str">
        <f t="shared" si="117"/>
        <v>김채연</v>
      </c>
      <c r="R919" s="35"/>
      <c r="S919" s="35"/>
      <c r="T919" s="35"/>
      <c r="U919" s="35"/>
      <c r="V919" s="35"/>
      <c r="W919" s="35"/>
      <c r="X919" s="35"/>
      <c r="Y919" s="35"/>
      <c r="Z919" s="35"/>
    </row>
    <row r="920" ht="16.5" hidden="1" customHeight="1">
      <c r="A920" s="122">
        <f>A918</f>
        <v>43999</v>
      </c>
      <c r="B920" s="123" t="str">
        <f t="shared" si="109"/>
        <v>수</v>
      </c>
      <c r="C920" s="124" t="str">
        <f>IF(VLOOKUP(A920,'최초-일자'!A:D,4,FALSE)="Y","Y","N")</f>
        <v>Y</v>
      </c>
      <c r="D920" s="125" t="s">
        <v>13</v>
      </c>
      <c r="E920" s="126" t="str">
        <f t="shared" si="121"/>
        <v>[매칭]</v>
      </c>
      <c r="F920" s="123" t="str">
        <f>VLOOKUP(A920,'최초-일자'!A:L,11,FALSE)</f>
        <v>[매칭]</v>
      </c>
      <c r="G920" s="145"/>
      <c r="H920" s="123"/>
      <c r="I920" s="123"/>
      <c r="J920" s="123"/>
      <c r="K920" s="123"/>
      <c r="L920" s="35" t="str">
        <f t="shared" si="112"/>
        <v/>
      </c>
      <c r="M920" s="35" t="str">
        <f t="shared" si="113"/>
        <v/>
      </c>
      <c r="N920" s="35" t="str">
        <f t="shared" si="114"/>
        <v/>
      </c>
      <c r="O920" s="35" t="str">
        <f t="shared" si="115"/>
        <v/>
      </c>
      <c r="P920" s="35" t="str">
        <f t="shared" si="116"/>
        <v/>
      </c>
      <c r="Q920" s="35" t="str">
        <f t="shared" si="117"/>
        <v>[매칭]</v>
      </c>
      <c r="R920" s="35"/>
      <c r="S920" s="35"/>
      <c r="T920" s="35"/>
      <c r="U920" s="35"/>
      <c r="V920" s="35"/>
      <c r="W920" s="35"/>
      <c r="X920" s="35"/>
      <c r="Y920" s="35"/>
      <c r="Z920" s="35"/>
    </row>
    <row r="921" ht="16.5" hidden="1" customHeight="1">
      <c r="A921" s="122">
        <f>A918</f>
        <v>43999</v>
      </c>
      <c r="B921" s="123" t="str">
        <f t="shared" si="109"/>
        <v>수</v>
      </c>
      <c r="C921" s="124" t="str">
        <f>IF(VLOOKUP(A921,'최초-일자'!A:D,4,FALSE)="Y","Y","N")</f>
        <v>Y</v>
      </c>
      <c r="D921" s="125" t="s">
        <v>16</v>
      </c>
      <c r="E921" s="126" t="str">
        <f t="shared" si="121"/>
        <v>[매칭]</v>
      </c>
      <c r="F921" s="123" t="str">
        <f>VLOOKUP(A921,'최초-일자'!A:L,12,FALSE)</f>
        <v>[매칭]</v>
      </c>
      <c r="G921" s="123"/>
      <c r="H921" s="123"/>
      <c r="I921" s="123"/>
      <c r="J921" s="123"/>
      <c r="K921" s="123"/>
      <c r="L921" s="35" t="str">
        <f t="shared" si="112"/>
        <v/>
      </c>
      <c r="M921" s="35" t="str">
        <f t="shared" si="113"/>
        <v/>
      </c>
      <c r="N921" s="35" t="str">
        <f t="shared" si="114"/>
        <v/>
      </c>
      <c r="O921" s="35" t="str">
        <f t="shared" si="115"/>
        <v/>
      </c>
      <c r="P921" s="35" t="str">
        <f t="shared" si="116"/>
        <v/>
      </c>
      <c r="Q921" s="35" t="str">
        <f t="shared" si="117"/>
        <v>[매칭]</v>
      </c>
      <c r="R921" s="35"/>
      <c r="S921" s="35"/>
      <c r="T921" s="35"/>
      <c r="U921" s="35"/>
      <c r="V921" s="35"/>
      <c r="W921" s="35"/>
      <c r="X921" s="35"/>
      <c r="Y921" s="35"/>
      <c r="Z921" s="35"/>
    </row>
    <row r="922" ht="16.5" hidden="1" customHeight="1">
      <c r="A922" s="85">
        <f>A918+1</f>
        <v>44000</v>
      </c>
      <c r="B922" s="86" t="str">
        <f t="shared" si="109"/>
        <v>목</v>
      </c>
      <c r="C922" s="85" t="str">
        <f>IF(VLOOKUP(A922,'최초-일자'!A:D,4,FALSE)="Y","Y","N")</f>
        <v>Y</v>
      </c>
      <c r="D922" s="87" t="s">
        <v>3</v>
      </c>
      <c r="E922" s="88" t="str">
        <f t="shared" ref="E922:E941" si="122">INDEX(L922:Q922,MATCH(TRUE,INDEX((L922:Q922&lt;&gt;0),0),0))</f>
        <v>김인규</v>
      </c>
      <c r="F922" s="86" t="str">
        <f>VLOOKUP(A922,'최초-일자'!A:L,6,FALSE)</f>
        <v>김인규</v>
      </c>
      <c r="G922" s="86"/>
      <c r="H922" s="86"/>
      <c r="I922" s="86"/>
      <c r="J922" s="86"/>
      <c r="K922" s="86"/>
      <c r="L922" t="str">
        <f t="shared" si="112"/>
        <v/>
      </c>
      <c r="M922" t="str">
        <f t="shared" si="113"/>
        <v/>
      </c>
      <c r="N922" t="str">
        <f t="shared" si="114"/>
        <v/>
      </c>
      <c r="O922" t="str">
        <f t="shared" si="115"/>
        <v/>
      </c>
      <c r="P922" t="str">
        <f t="shared" si="116"/>
        <v/>
      </c>
      <c r="Q922" t="str">
        <f t="shared" si="117"/>
        <v>김인규</v>
      </c>
    </row>
    <row r="923" ht="16.5" hidden="1" customHeight="1">
      <c r="A923" s="85">
        <f>A922</f>
        <v>44000</v>
      </c>
      <c r="B923" s="86" t="str">
        <f t="shared" si="109"/>
        <v>목</v>
      </c>
      <c r="C923" s="85" t="str">
        <f>IF(VLOOKUP(A923,'최초-일자'!A:D,4,FALSE)="Y","Y","N")</f>
        <v>Y</v>
      </c>
      <c r="D923" s="87" t="s">
        <v>8</v>
      </c>
      <c r="E923" s="88" t="str">
        <f t="shared" si="122"/>
        <v>민문기</v>
      </c>
      <c r="F923" s="86" t="str">
        <f>VLOOKUP(A923,'최초-일자'!A:L,8,FALSE)</f>
        <v>민문기</v>
      </c>
      <c r="G923" s="86"/>
      <c r="H923" s="86"/>
      <c r="I923" s="86"/>
      <c r="J923" s="86"/>
      <c r="K923" s="86"/>
      <c r="L923" t="str">
        <f t="shared" si="112"/>
        <v/>
      </c>
      <c r="M923" t="str">
        <f t="shared" si="113"/>
        <v/>
      </c>
      <c r="N923" t="str">
        <f t="shared" si="114"/>
        <v/>
      </c>
      <c r="O923" t="str">
        <f t="shared" si="115"/>
        <v/>
      </c>
      <c r="P923" t="str">
        <f t="shared" si="116"/>
        <v/>
      </c>
      <c r="Q923" t="str">
        <f t="shared" si="117"/>
        <v>민문기</v>
      </c>
    </row>
    <row r="924" ht="16.5" hidden="1" customHeight="1">
      <c r="A924" s="85">
        <f>A922</f>
        <v>44000</v>
      </c>
      <c r="B924" s="86" t="str">
        <f t="shared" si="109"/>
        <v>목</v>
      </c>
      <c r="C924" s="85" t="str">
        <f>IF(VLOOKUP(A924,'최초-일자'!A:D,4,FALSE)="Y","Y","N")</f>
        <v>Y</v>
      </c>
      <c r="D924" s="87" t="s">
        <v>13</v>
      </c>
      <c r="E924" s="88" t="str">
        <f t="shared" si="122"/>
        <v>이화용</v>
      </c>
      <c r="F924" s="86" t="str">
        <f>VLOOKUP(A924,'최초-일자'!A:L,11,FALSE)</f>
        <v>이화용</v>
      </c>
      <c r="G924" s="86"/>
      <c r="H924" s="86"/>
      <c r="I924" s="86"/>
      <c r="J924" s="86"/>
      <c r="K924" s="86"/>
      <c r="L924" t="str">
        <f t="shared" si="112"/>
        <v/>
      </c>
      <c r="M924" t="str">
        <f t="shared" si="113"/>
        <v/>
      </c>
      <c r="N924" t="str">
        <f t="shared" si="114"/>
        <v/>
      </c>
      <c r="O924" t="str">
        <f t="shared" si="115"/>
        <v/>
      </c>
      <c r="P924" t="str">
        <f t="shared" si="116"/>
        <v/>
      </c>
      <c r="Q924" t="str">
        <f t="shared" si="117"/>
        <v>이화용</v>
      </c>
    </row>
    <row r="925" ht="16.5" hidden="1" customHeight="1">
      <c r="A925" s="85">
        <f>A922</f>
        <v>44000</v>
      </c>
      <c r="B925" s="86" t="str">
        <f t="shared" si="109"/>
        <v>목</v>
      </c>
      <c r="C925" s="85" t="str">
        <f>IF(VLOOKUP(A925,'최초-일자'!A:D,4,FALSE)="Y","Y","N")</f>
        <v>Y</v>
      </c>
      <c r="D925" s="87" t="s">
        <v>16</v>
      </c>
      <c r="E925" s="88" t="str">
        <f t="shared" si="122"/>
        <v>이화용</v>
      </c>
      <c r="F925" s="86" t="str">
        <f>VLOOKUP(A925,'최초-일자'!A:L,12,FALSE)</f>
        <v>이화용</v>
      </c>
      <c r="G925" s="86"/>
      <c r="H925" s="86"/>
      <c r="I925" s="86"/>
      <c r="J925" s="86"/>
      <c r="K925" s="86"/>
      <c r="L925" t="str">
        <f t="shared" si="112"/>
        <v/>
      </c>
      <c r="M925" t="str">
        <f t="shared" si="113"/>
        <v/>
      </c>
      <c r="N925" t="str">
        <f t="shared" si="114"/>
        <v/>
      </c>
      <c r="O925" t="str">
        <f t="shared" si="115"/>
        <v/>
      </c>
      <c r="P925" t="str">
        <f t="shared" si="116"/>
        <v/>
      </c>
      <c r="Q925" t="str">
        <f t="shared" si="117"/>
        <v>이화용</v>
      </c>
    </row>
    <row r="926" ht="16.5" hidden="1" customHeight="1">
      <c r="A926" s="85">
        <f>A922+1</f>
        <v>44001</v>
      </c>
      <c r="B926" s="86" t="str">
        <f t="shared" si="109"/>
        <v>금</v>
      </c>
      <c r="C926" s="85" t="str">
        <f>IF(VLOOKUP(A926,'최초-일자'!A:D,4,FALSE)="Y","Y","N")</f>
        <v>Y</v>
      </c>
      <c r="D926" s="87" t="s">
        <v>3</v>
      </c>
      <c r="E926" s="88" t="str">
        <f t="shared" si="122"/>
        <v>신명진</v>
      </c>
      <c r="F926" s="86" t="str">
        <f>VLOOKUP(A926,'최초-일자'!A:L,6,FALSE)</f>
        <v>김채연</v>
      </c>
      <c r="G926" s="104" t="s">
        <v>5</v>
      </c>
      <c r="H926" s="104" t="s">
        <v>6</v>
      </c>
      <c r="I926" s="86"/>
      <c r="J926" s="86"/>
      <c r="K926" s="86"/>
      <c r="L926" t="str">
        <f t="shared" si="112"/>
        <v/>
      </c>
      <c r="M926" t="str">
        <f t="shared" si="113"/>
        <v/>
      </c>
      <c r="N926" t="str">
        <f t="shared" si="114"/>
        <v/>
      </c>
      <c r="O926" t="str">
        <f t="shared" si="115"/>
        <v>신명진</v>
      </c>
      <c r="P926" t="str">
        <f t="shared" si="116"/>
        <v>민문기</v>
      </c>
      <c r="Q926" t="str">
        <f t="shared" si="117"/>
        <v>김채연</v>
      </c>
    </row>
    <row r="927" ht="16.5" hidden="1" customHeight="1">
      <c r="A927" s="85">
        <f>A926</f>
        <v>44001</v>
      </c>
      <c r="B927" s="86" t="str">
        <f t="shared" si="109"/>
        <v>금</v>
      </c>
      <c r="C927" s="85" t="str">
        <f>IF(VLOOKUP(A927,'최초-일자'!A:D,4,FALSE)="Y","Y","N")</f>
        <v>Y</v>
      </c>
      <c r="D927" s="87" t="s">
        <v>8</v>
      </c>
      <c r="E927" s="88" t="str">
        <f t="shared" si="122"/>
        <v>김인규</v>
      </c>
      <c r="F927" s="86" t="str">
        <f>VLOOKUP(A927,'최초-일자'!A:L,8,FALSE)</f>
        <v>배태훈</v>
      </c>
      <c r="G927" s="104" t="s">
        <v>11</v>
      </c>
      <c r="H927" s="86"/>
      <c r="I927" s="86"/>
      <c r="J927" s="86"/>
      <c r="K927" s="86"/>
      <c r="L927" t="str">
        <f t="shared" si="112"/>
        <v/>
      </c>
      <c r="M927" t="str">
        <f t="shared" si="113"/>
        <v/>
      </c>
      <c r="N927" t="str">
        <f t="shared" si="114"/>
        <v/>
      </c>
      <c r="O927" t="str">
        <f t="shared" si="115"/>
        <v/>
      </c>
      <c r="P927" t="str">
        <f t="shared" si="116"/>
        <v>김인규</v>
      </c>
      <c r="Q927" t="str">
        <f t="shared" si="117"/>
        <v>배태훈</v>
      </c>
    </row>
    <row r="928" ht="16.5" hidden="1" customHeight="1">
      <c r="A928" s="85">
        <f>A926</f>
        <v>44001</v>
      </c>
      <c r="B928" s="86" t="str">
        <f t="shared" si="109"/>
        <v>금</v>
      </c>
      <c r="C928" s="85" t="str">
        <f>IF(VLOOKUP(A928,'최초-일자'!A:D,4,FALSE)="Y","Y","N")</f>
        <v>Y</v>
      </c>
      <c r="D928" s="87" t="s">
        <v>13</v>
      </c>
      <c r="E928" s="88" t="str">
        <f t="shared" si="122"/>
        <v>[매칭]</v>
      </c>
      <c r="F928" s="86" t="str">
        <f>VLOOKUP(A928,'최초-일자'!A:L,11,FALSE)</f>
        <v>[매칭]</v>
      </c>
      <c r="G928" s="86"/>
      <c r="H928" s="86"/>
      <c r="I928" s="86"/>
      <c r="J928" s="86"/>
      <c r="K928" s="86"/>
      <c r="L928" t="str">
        <f t="shared" si="112"/>
        <v/>
      </c>
      <c r="M928" t="str">
        <f t="shared" si="113"/>
        <v/>
      </c>
      <c r="N928" t="str">
        <f t="shared" si="114"/>
        <v/>
      </c>
      <c r="O928" t="str">
        <f t="shared" si="115"/>
        <v/>
      </c>
      <c r="P928" t="str">
        <f t="shared" si="116"/>
        <v/>
      </c>
      <c r="Q928" t="str">
        <f t="shared" si="117"/>
        <v>[매칭]</v>
      </c>
    </row>
    <row r="929" ht="16.5" hidden="1" customHeight="1">
      <c r="A929" s="85">
        <f>A926</f>
        <v>44001</v>
      </c>
      <c r="B929" s="86" t="str">
        <f t="shared" si="109"/>
        <v>금</v>
      </c>
      <c r="C929" s="85" t="str">
        <f>IF(VLOOKUP(A929,'최초-일자'!A:D,4,FALSE)="Y","Y","N")</f>
        <v>Y</v>
      </c>
      <c r="D929" s="87" t="s">
        <v>16</v>
      </c>
      <c r="E929" s="88" t="str">
        <f t="shared" si="122"/>
        <v>[매칭]</v>
      </c>
      <c r="F929" s="86" t="str">
        <f>VLOOKUP(A929,'최초-일자'!A:L,12,FALSE)</f>
        <v>[매칭]</v>
      </c>
      <c r="G929" s="86"/>
      <c r="H929" s="86"/>
      <c r="I929" s="86"/>
      <c r="J929" s="86"/>
      <c r="K929" s="86"/>
      <c r="L929" t="str">
        <f t="shared" si="112"/>
        <v/>
      </c>
      <c r="M929" t="str">
        <f t="shared" si="113"/>
        <v/>
      </c>
      <c r="N929" t="str">
        <f t="shared" si="114"/>
        <v/>
      </c>
      <c r="O929" t="str">
        <f t="shared" si="115"/>
        <v/>
      </c>
      <c r="P929" t="str">
        <f t="shared" si="116"/>
        <v/>
      </c>
      <c r="Q929" t="str">
        <f t="shared" si="117"/>
        <v>[매칭]</v>
      </c>
    </row>
    <row r="930" ht="16.5" hidden="1" customHeight="1">
      <c r="A930" s="85">
        <f>A926+1</f>
        <v>44002</v>
      </c>
      <c r="B930" s="86" t="str">
        <f t="shared" si="109"/>
        <v>토</v>
      </c>
      <c r="C930" s="85" t="str">
        <f>IF(VLOOKUP(A930,'최초-일자'!A:D,4,FALSE)="Y","Y","N")</f>
        <v>N</v>
      </c>
      <c r="D930" s="87" t="s">
        <v>3</v>
      </c>
      <c r="E930" s="88" t="str">
        <f t="shared" si="122"/>
        <v>#N/A</v>
      </c>
      <c r="F930" s="86" t="str">
        <f>VLOOKUP(A930,'최초-일자'!A:L,6,FALSE)</f>
        <v/>
      </c>
      <c r="G930" s="86"/>
      <c r="H930" s="86"/>
      <c r="I930" s="86"/>
      <c r="J930" s="86"/>
      <c r="K930" s="86"/>
      <c r="L930" t="str">
        <f t="shared" si="112"/>
        <v/>
      </c>
      <c r="M930" t="str">
        <f t="shared" si="113"/>
        <v/>
      </c>
      <c r="N930" t="str">
        <f t="shared" si="114"/>
        <v/>
      </c>
      <c r="O930" t="str">
        <f t="shared" si="115"/>
        <v/>
      </c>
      <c r="P930" t="str">
        <f t="shared" si="116"/>
        <v/>
      </c>
      <c r="Q930" t="str">
        <f t="shared" si="117"/>
        <v/>
      </c>
    </row>
    <row r="931" ht="16.5" hidden="1" customHeight="1">
      <c r="A931" s="85">
        <f>A930</f>
        <v>44002</v>
      </c>
      <c r="B931" s="86" t="str">
        <f t="shared" si="109"/>
        <v>토</v>
      </c>
      <c r="C931" s="85" t="str">
        <f>IF(VLOOKUP(A931,'최초-일자'!A:D,4,FALSE)="Y","Y","N")</f>
        <v>N</v>
      </c>
      <c r="D931" s="87" t="s">
        <v>8</v>
      </c>
      <c r="E931" s="88" t="str">
        <f t="shared" si="122"/>
        <v>#N/A</v>
      </c>
      <c r="F931" s="86" t="str">
        <f>VLOOKUP(A931,'최초-일자'!A:L,8,FALSE)</f>
        <v/>
      </c>
      <c r="G931" s="104"/>
      <c r="H931" s="86"/>
      <c r="I931" s="86"/>
      <c r="J931" s="86"/>
      <c r="K931" s="86"/>
      <c r="L931" t="str">
        <f t="shared" si="112"/>
        <v/>
      </c>
      <c r="M931" t="str">
        <f t="shared" si="113"/>
        <v/>
      </c>
      <c r="N931" t="str">
        <f t="shared" si="114"/>
        <v/>
      </c>
      <c r="O931" t="str">
        <f t="shared" si="115"/>
        <v/>
      </c>
      <c r="P931" t="str">
        <f t="shared" si="116"/>
        <v/>
      </c>
      <c r="Q931" t="str">
        <f t="shared" si="117"/>
        <v/>
      </c>
    </row>
    <row r="932" ht="16.5" hidden="1" customHeight="1">
      <c r="A932" s="85">
        <f>A930</f>
        <v>44002</v>
      </c>
      <c r="B932" s="86" t="str">
        <f t="shared" si="109"/>
        <v>토</v>
      </c>
      <c r="C932" s="85" t="str">
        <f>IF(VLOOKUP(A932,'최초-일자'!A:D,4,FALSE)="Y","Y","N")</f>
        <v>N</v>
      </c>
      <c r="D932" s="87" t="s">
        <v>13</v>
      </c>
      <c r="E932" s="88" t="str">
        <f t="shared" si="122"/>
        <v>#N/A</v>
      </c>
      <c r="F932" s="86" t="str">
        <f>VLOOKUP(A932,'최초-일자'!A:L,11,FALSE)</f>
        <v/>
      </c>
      <c r="G932" s="104"/>
      <c r="H932" s="104"/>
      <c r="I932" s="86"/>
      <c r="J932" s="86"/>
      <c r="K932" s="86"/>
      <c r="L932" t="str">
        <f t="shared" si="112"/>
        <v/>
      </c>
      <c r="M932" t="str">
        <f t="shared" si="113"/>
        <v/>
      </c>
      <c r="N932" t="str">
        <f t="shared" si="114"/>
        <v/>
      </c>
      <c r="O932" t="str">
        <f t="shared" si="115"/>
        <v/>
      </c>
      <c r="P932" t="str">
        <f t="shared" si="116"/>
        <v/>
      </c>
      <c r="Q932" t="str">
        <f t="shared" si="117"/>
        <v/>
      </c>
    </row>
    <row r="933" ht="16.5" hidden="1" customHeight="1">
      <c r="A933" s="85">
        <f>A930</f>
        <v>44002</v>
      </c>
      <c r="B933" s="86" t="str">
        <f t="shared" si="109"/>
        <v>토</v>
      </c>
      <c r="C933" s="85" t="str">
        <f>IF(VLOOKUP(A933,'최초-일자'!A:D,4,FALSE)="Y","Y","N")</f>
        <v>N</v>
      </c>
      <c r="D933" s="87" t="s">
        <v>16</v>
      </c>
      <c r="E933" s="88" t="str">
        <f t="shared" si="122"/>
        <v>#N/A</v>
      </c>
      <c r="F933" s="86" t="str">
        <f>VLOOKUP(A933,'최초-일자'!A:L,12,FALSE)</f>
        <v/>
      </c>
      <c r="G933" s="104"/>
      <c r="H933" s="86"/>
      <c r="I933" s="86"/>
      <c r="J933" s="86"/>
      <c r="K933" s="86"/>
      <c r="L933" t="str">
        <f t="shared" si="112"/>
        <v/>
      </c>
      <c r="M933" t="str">
        <f t="shared" si="113"/>
        <v/>
      </c>
      <c r="N933" t="str">
        <f t="shared" si="114"/>
        <v/>
      </c>
      <c r="O933" t="str">
        <f t="shared" si="115"/>
        <v/>
      </c>
      <c r="P933" t="str">
        <f t="shared" si="116"/>
        <v/>
      </c>
      <c r="Q933" t="str">
        <f t="shared" si="117"/>
        <v/>
      </c>
    </row>
    <row r="934" ht="16.5" hidden="1" customHeight="1">
      <c r="A934" s="85">
        <f>A930+1</f>
        <v>44003</v>
      </c>
      <c r="B934" s="86" t="str">
        <f t="shared" si="109"/>
        <v>일</v>
      </c>
      <c r="C934" s="85" t="str">
        <f>IF(VLOOKUP(A934,'최초-일자'!A:D,4,FALSE)="Y","Y","N")</f>
        <v>N</v>
      </c>
      <c r="D934" s="87" t="s">
        <v>3</v>
      </c>
      <c r="E934" s="88" t="str">
        <f t="shared" si="122"/>
        <v>#N/A</v>
      </c>
      <c r="F934" s="86" t="str">
        <f>VLOOKUP(A934,'최초-일자'!A:L,6,FALSE)</f>
        <v/>
      </c>
      <c r="G934" s="104"/>
      <c r="H934" s="86"/>
      <c r="I934" s="86"/>
      <c r="J934" s="86"/>
      <c r="K934" s="86"/>
      <c r="L934" t="str">
        <f t="shared" si="112"/>
        <v/>
      </c>
      <c r="M934" t="str">
        <f t="shared" si="113"/>
        <v/>
      </c>
      <c r="N934" t="str">
        <f t="shared" si="114"/>
        <v/>
      </c>
      <c r="O934" t="str">
        <f t="shared" si="115"/>
        <v/>
      </c>
      <c r="P934" t="str">
        <f t="shared" si="116"/>
        <v/>
      </c>
      <c r="Q934" t="str">
        <f t="shared" si="117"/>
        <v/>
      </c>
    </row>
    <row r="935" ht="16.5" hidden="1" customHeight="1">
      <c r="A935" s="85">
        <f>A934</f>
        <v>44003</v>
      </c>
      <c r="B935" s="86" t="str">
        <f t="shared" si="109"/>
        <v>일</v>
      </c>
      <c r="C935" s="85" t="str">
        <f>IF(VLOOKUP(A935,'최초-일자'!A:D,4,FALSE)="Y","Y","N")</f>
        <v>N</v>
      </c>
      <c r="D935" s="87" t="s">
        <v>8</v>
      </c>
      <c r="E935" s="88" t="str">
        <f t="shared" si="122"/>
        <v>#N/A</v>
      </c>
      <c r="F935" s="86" t="str">
        <f>VLOOKUP(A935,'최초-일자'!A:L,8,FALSE)</f>
        <v/>
      </c>
      <c r="G935" s="104"/>
      <c r="H935" s="104"/>
      <c r="I935" s="104"/>
      <c r="J935" s="86"/>
      <c r="K935" s="86"/>
      <c r="L935" t="str">
        <f t="shared" si="112"/>
        <v/>
      </c>
      <c r="M935" t="str">
        <f t="shared" si="113"/>
        <v/>
      </c>
      <c r="N935" t="str">
        <f t="shared" si="114"/>
        <v/>
      </c>
      <c r="O935" t="str">
        <f t="shared" si="115"/>
        <v/>
      </c>
      <c r="P935" t="str">
        <f t="shared" si="116"/>
        <v/>
      </c>
      <c r="Q935" t="str">
        <f t="shared" si="117"/>
        <v/>
      </c>
    </row>
    <row r="936" ht="16.5" hidden="1" customHeight="1">
      <c r="A936" s="85">
        <f>A934</f>
        <v>44003</v>
      </c>
      <c r="B936" s="86" t="str">
        <f t="shared" si="109"/>
        <v>일</v>
      </c>
      <c r="C936" s="85" t="str">
        <f>IF(VLOOKUP(A936,'최초-일자'!A:D,4,FALSE)="Y","Y","N")</f>
        <v>N</v>
      </c>
      <c r="D936" s="87" t="s">
        <v>13</v>
      </c>
      <c r="E936" s="88" t="str">
        <f t="shared" si="122"/>
        <v>#N/A</v>
      </c>
      <c r="F936" s="86" t="str">
        <f>VLOOKUP(A936,'최초-일자'!A:L,11,FALSE)</f>
        <v/>
      </c>
      <c r="G936" s="86"/>
      <c r="H936" s="86"/>
      <c r="I936" s="86"/>
      <c r="J936" s="86"/>
      <c r="K936" s="86"/>
      <c r="L936" t="str">
        <f t="shared" si="112"/>
        <v/>
      </c>
      <c r="M936" t="str">
        <f t="shared" si="113"/>
        <v/>
      </c>
      <c r="N936" t="str">
        <f t="shared" si="114"/>
        <v/>
      </c>
      <c r="O936" t="str">
        <f t="shared" si="115"/>
        <v/>
      </c>
      <c r="P936" t="str">
        <f t="shared" si="116"/>
        <v/>
      </c>
      <c r="Q936" t="str">
        <f t="shared" si="117"/>
        <v/>
      </c>
    </row>
    <row r="937" ht="16.5" hidden="1" customHeight="1">
      <c r="A937" s="85">
        <f>A934</f>
        <v>44003</v>
      </c>
      <c r="B937" s="86" t="str">
        <f t="shared" si="109"/>
        <v>일</v>
      </c>
      <c r="C937" s="85" t="str">
        <f>IF(VLOOKUP(A937,'최초-일자'!A:D,4,FALSE)="Y","Y","N")</f>
        <v>N</v>
      </c>
      <c r="D937" s="87" t="s">
        <v>16</v>
      </c>
      <c r="E937" s="88" t="str">
        <f t="shared" si="122"/>
        <v>#N/A</v>
      </c>
      <c r="F937" s="86" t="str">
        <f>VLOOKUP(A937,'최초-일자'!A:L,12,FALSE)</f>
        <v/>
      </c>
      <c r="G937" s="86"/>
      <c r="H937" s="86"/>
      <c r="I937" s="86"/>
      <c r="J937" s="86"/>
      <c r="K937" s="86"/>
      <c r="L937" t="str">
        <f t="shared" si="112"/>
        <v/>
      </c>
      <c r="M937" t="str">
        <f t="shared" si="113"/>
        <v/>
      </c>
      <c r="N937" t="str">
        <f t="shared" si="114"/>
        <v/>
      </c>
      <c r="O937" t="str">
        <f t="shared" si="115"/>
        <v/>
      </c>
      <c r="P937" t="str">
        <f t="shared" si="116"/>
        <v/>
      </c>
      <c r="Q937" t="str">
        <f t="shared" si="117"/>
        <v/>
      </c>
    </row>
    <row r="938" ht="16.5" hidden="1" customHeight="1">
      <c r="A938" s="85">
        <f>A934+1</f>
        <v>44004</v>
      </c>
      <c r="B938" s="86" t="str">
        <f t="shared" si="109"/>
        <v>월</v>
      </c>
      <c r="C938" s="85" t="str">
        <f>IF(VLOOKUP(A938,'최초-일자'!A:D,4,FALSE)="Y","Y","N")</f>
        <v>Y</v>
      </c>
      <c r="D938" s="87" t="s">
        <v>3</v>
      </c>
      <c r="E938" s="88" t="str">
        <f t="shared" si="122"/>
        <v>김채연</v>
      </c>
      <c r="F938" s="86" t="str">
        <f>VLOOKUP(A938,'최초-일자'!A:L,6,FALSE)</f>
        <v>민문기</v>
      </c>
      <c r="G938" s="104" t="s">
        <v>49</v>
      </c>
      <c r="H938" s="86"/>
      <c r="I938" s="86"/>
      <c r="J938" s="86"/>
      <c r="K938" s="86"/>
      <c r="L938" t="str">
        <f t="shared" si="112"/>
        <v/>
      </c>
      <c r="M938" t="str">
        <f t="shared" si="113"/>
        <v/>
      </c>
      <c r="N938" t="str">
        <f t="shared" si="114"/>
        <v/>
      </c>
      <c r="O938" t="str">
        <f t="shared" si="115"/>
        <v/>
      </c>
      <c r="P938" t="str">
        <f t="shared" si="116"/>
        <v>김채연</v>
      </c>
      <c r="Q938" t="str">
        <f t="shared" si="117"/>
        <v>민문기</v>
      </c>
    </row>
    <row r="939" ht="16.5" hidden="1" customHeight="1">
      <c r="A939" s="85">
        <f>A938</f>
        <v>44004</v>
      </c>
      <c r="B939" s="86" t="str">
        <f t="shared" si="109"/>
        <v>월</v>
      </c>
      <c r="C939" s="85" t="str">
        <f>IF(VLOOKUP(A939,'최초-일자'!A:D,4,FALSE)="Y","Y","N")</f>
        <v>Y</v>
      </c>
      <c r="D939" s="87" t="s">
        <v>8</v>
      </c>
      <c r="E939" s="88" t="str">
        <f t="shared" si="122"/>
        <v>신명진</v>
      </c>
      <c r="F939" s="86" t="str">
        <f>VLOOKUP(A939,'최초-일자'!A:L,8,FALSE)</f>
        <v>윤신일</v>
      </c>
      <c r="G939" s="104" t="s">
        <v>6</v>
      </c>
      <c r="H939" s="86"/>
      <c r="I939" s="86"/>
      <c r="J939" s="86"/>
      <c r="K939" s="86"/>
      <c r="L939" t="str">
        <f t="shared" si="112"/>
        <v/>
      </c>
      <c r="M939" t="str">
        <f t="shared" si="113"/>
        <v/>
      </c>
      <c r="N939" t="str">
        <f t="shared" si="114"/>
        <v/>
      </c>
      <c r="O939" t="str">
        <f t="shared" si="115"/>
        <v/>
      </c>
      <c r="P939" t="str">
        <f t="shared" si="116"/>
        <v>신명진</v>
      </c>
      <c r="Q939" t="str">
        <f t="shared" si="117"/>
        <v>윤신일</v>
      </c>
    </row>
    <row r="940" ht="16.5" hidden="1" customHeight="1">
      <c r="A940" s="85">
        <f>A938</f>
        <v>44004</v>
      </c>
      <c r="B940" s="86" t="str">
        <f t="shared" si="109"/>
        <v>월</v>
      </c>
      <c r="C940" s="85" t="str">
        <f>IF(VLOOKUP(A940,'최초-일자'!A:D,4,FALSE)="Y","Y","N")</f>
        <v>Y</v>
      </c>
      <c r="D940" s="87" t="s">
        <v>13</v>
      </c>
      <c r="E940" s="88" t="str">
        <f t="shared" si="122"/>
        <v>김인규</v>
      </c>
      <c r="F940" s="86" t="str">
        <f>VLOOKUP(A940,'최초-일자'!A:L,11,FALSE)</f>
        <v>김인규</v>
      </c>
      <c r="G940" s="86"/>
      <c r="H940" s="86"/>
      <c r="I940" s="86"/>
      <c r="J940" s="86"/>
      <c r="K940" s="86"/>
      <c r="L940" t="str">
        <f t="shared" si="112"/>
        <v/>
      </c>
      <c r="M940" t="str">
        <f t="shared" si="113"/>
        <v/>
      </c>
      <c r="N940" t="str">
        <f t="shared" si="114"/>
        <v/>
      </c>
      <c r="O940" t="str">
        <f t="shared" si="115"/>
        <v/>
      </c>
      <c r="P940" t="str">
        <f t="shared" si="116"/>
        <v/>
      </c>
      <c r="Q940" t="str">
        <f t="shared" si="117"/>
        <v>김인규</v>
      </c>
    </row>
    <row r="941" ht="16.5" hidden="1" customHeight="1">
      <c r="A941" s="85">
        <f>A938</f>
        <v>44004</v>
      </c>
      <c r="B941" s="86" t="str">
        <f t="shared" si="109"/>
        <v>월</v>
      </c>
      <c r="C941" s="85" t="str">
        <f>IF(VLOOKUP(A941,'최초-일자'!A:D,4,FALSE)="Y","Y","N")</f>
        <v>Y</v>
      </c>
      <c r="D941" s="87" t="s">
        <v>16</v>
      </c>
      <c r="E941" s="88" t="str">
        <f t="shared" si="122"/>
        <v>김인규</v>
      </c>
      <c r="F941" s="86" t="str">
        <f>VLOOKUP(A941,'최초-일자'!A:L,12,FALSE)</f>
        <v>김인규</v>
      </c>
      <c r="G941" s="86"/>
      <c r="H941" s="86"/>
      <c r="I941" s="86"/>
      <c r="J941" s="86"/>
      <c r="K941" s="86"/>
      <c r="L941" t="str">
        <f t="shared" si="112"/>
        <v/>
      </c>
      <c r="M941" t="str">
        <f t="shared" si="113"/>
        <v/>
      </c>
      <c r="N941" t="str">
        <f t="shared" si="114"/>
        <v/>
      </c>
      <c r="O941" t="str">
        <f t="shared" si="115"/>
        <v/>
      </c>
      <c r="P941" t="str">
        <f t="shared" si="116"/>
        <v/>
      </c>
      <c r="Q941" t="str">
        <f t="shared" si="117"/>
        <v>김인규</v>
      </c>
    </row>
    <row r="942" ht="16.5" hidden="1" customHeight="1">
      <c r="A942" s="137">
        <f>A938+1</f>
        <v>44005</v>
      </c>
      <c r="B942" s="138" t="str">
        <f t="shared" si="109"/>
        <v>화</v>
      </c>
      <c r="C942" s="139" t="str">
        <f>IF(VLOOKUP(A942,'최초-일자'!A:D,4,FALSE)="Y","Y","N")</f>
        <v>Y</v>
      </c>
      <c r="D942" s="140" t="s">
        <v>3</v>
      </c>
      <c r="E942" s="141" t="str">
        <f t="shared" ref="E942:E949" si="123">INDEX(L942:Q942,MATCH(TRUE,INDEX((L942:Q942&lt;&gt;0),0),0))</f>
        <v>김남원</v>
      </c>
      <c r="F942" s="138" t="str">
        <f>VLOOKUP(A942,'최초-일자'!A:L,6,FALSE)</f>
        <v>배태훈</v>
      </c>
      <c r="G942" s="146" t="s">
        <v>14</v>
      </c>
      <c r="H942" s="138"/>
      <c r="I942" s="138"/>
      <c r="J942" s="138"/>
      <c r="K942" s="138"/>
      <c r="L942" s="35" t="str">
        <f t="shared" si="112"/>
        <v/>
      </c>
      <c r="M942" s="35" t="str">
        <f t="shared" si="113"/>
        <v/>
      </c>
      <c r="N942" s="35" t="str">
        <f t="shared" si="114"/>
        <v/>
      </c>
      <c r="O942" s="35" t="str">
        <f t="shared" si="115"/>
        <v/>
      </c>
      <c r="P942" s="35" t="str">
        <f t="shared" si="116"/>
        <v>김남원</v>
      </c>
      <c r="Q942" s="35" t="str">
        <f t="shared" si="117"/>
        <v>배태훈</v>
      </c>
      <c r="R942" s="35"/>
      <c r="S942" s="35"/>
      <c r="T942" s="35"/>
      <c r="U942" s="35"/>
      <c r="V942" s="35"/>
      <c r="W942" s="35"/>
      <c r="X942" s="35"/>
      <c r="Y942" s="35"/>
      <c r="Z942" s="35"/>
    </row>
    <row r="943" ht="16.5" hidden="1" customHeight="1">
      <c r="A943" s="116">
        <f>A942</f>
        <v>44005</v>
      </c>
      <c r="B943" s="117" t="str">
        <f t="shared" si="109"/>
        <v>화</v>
      </c>
      <c r="C943" s="118" t="str">
        <f>IF(VLOOKUP(A943,'최초-일자'!A:D,4,FALSE)="Y","Y","N")</f>
        <v>Y</v>
      </c>
      <c r="D943" s="119" t="s">
        <v>8</v>
      </c>
      <c r="E943" s="120" t="str">
        <f t="shared" si="123"/>
        <v>윤신일</v>
      </c>
      <c r="F943" s="117" t="str">
        <f>VLOOKUP(A943,'최초-일자'!A:L,8,FALSE)</f>
        <v>신명진</v>
      </c>
      <c r="G943" s="144" t="s">
        <v>9</v>
      </c>
      <c r="H943" s="117"/>
      <c r="I943" s="117"/>
      <c r="J943" s="117"/>
      <c r="K943" s="117"/>
      <c r="L943" s="35" t="str">
        <f t="shared" si="112"/>
        <v/>
      </c>
      <c r="M943" s="35" t="str">
        <f t="shared" si="113"/>
        <v/>
      </c>
      <c r="N943" s="35" t="str">
        <f t="shared" si="114"/>
        <v/>
      </c>
      <c r="O943" s="35" t="str">
        <f t="shared" si="115"/>
        <v/>
      </c>
      <c r="P943" s="35" t="str">
        <f t="shared" si="116"/>
        <v>윤신일</v>
      </c>
      <c r="Q943" s="35" t="str">
        <f t="shared" si="117"/>
        <v>신명진</v>
      </c>
      <c r="R943" s="35"/>
      <c r="S943" s="35"/>
      <c r="T943" s="35"/>
      <c r="U943" s="35"/>
      <c r="V943" s="35"/>
      <c r="W943" s="35"/>
      <c r="X943" s="35"/>
      <c r="Y943" s="35"/>
      <c r="Z943" s="35"/>
    </row>
    <row r="944" ht="16.5" hidden="1" customHeight="1">
      <c r="A944" s="116">
        <f>A942</f>
        <v>44005</v>
      </c>
      <c r="B944" s="117" t="str">
        <f t="shared" si="109"/>
        <v>화</v>
      </c>
      <c r="C944" s="118" t="str">
        <f>IF(VLOOKUP(A944,'최초-일자'!A:D,4,FALSE)="Y","Y","N")</f>
        <v>Y</v>
      </c>
      <c r="D944" s="119" t="s">
        <v>13</v>
      </c>
      <c r="E944" s="120" t="str">
        <f t="shared" si="123"/>
        <v>[매칭]</v>
      </c>
      <c r="F944" s="117" t="str">
        <f>VLOOKUP(A944,'최초-일자'!A:L,11,FALSE)</f>
        <v>[매칭]</v>
      </c>
      <c r="G944" s="121"/>
      <c r="H944" s="117"/>
      <c r="I944" s="117"/>
      <c r="J944" s="117"/>
      <c r="K944" s="117"/>
      <c r="L944" s="35" t="str">
        <f t="shared" si="112"/>
        <v/>
      </c>
      <c r="M944" s="35" t="str">
        <f t="shared" si="113"/>
        <v/>
      </c>
      <c r="N944" s="35" t="str">
        <f t="shared" si="114"/>
        <v/>
      </c>
      <c r="O944" s="35" t="str">
        <f t="shared" si="115"/>
        <v/>
      </c>
      <c r="P944" s="35" t="str">
        <f t="shared" si="116"/>
        <v/>
      </c>
      <c r="Q944" s="35" t="str">
        <f t="shared" si="117"/>
        <v>[매칭]</v>
      </c>
      <c r="R944" s="35"/>
      <c r="S944" s="35"/>
      <c r="T944" s="35"/>
      <c r="U944" s="35"/>
      <c r="V944" s="35"/>
      <c r="W944" s="35"/>
      <c r="X944" s="35"/>
      <c r="Y944" s="35"/>
      <c r="Z944" s="35"/>
    </row>
    <row r="945" ht="16.5" hidden="1" customHeight="1">
      <c r="A945" s="116">
        <f>A942</f>
        <v>44005</v>
      </c>
      <c r="B945" s="117" t="str">
        <f t="shared" si="109"/>
        <v>화</v>
      </c>
      <c r="C945" s="118" t="str">
        <f>IF(VLOOKUP(A945,'최초-일자'!A:D,4,FALSE)="Y","Y","N")</f>
        <v>Y</v>
      </c>
      <c r="D945" s="119" t="s">
        <v>16</v>
      </c>
      <c r="E945" s="120" t="str">
        <f t="shared" si="123"/>
        <v>[매칭]</v>
      </c>
      <c r="F945" s="117" t="str">
        <f>VLOOKUP(A945,'최초-일자'!A:L,12,FALSE)</f>
        <v>[매칭]</v>
      </c>
      <c r="G945" s="121"/>
      <c r="H945" s="117"/>
      <c r="I945" s="117"/>
      <c r="J945" s="117"/>
      <c r="K945" s="117"/>
      <c r="L945" s="35" t="str">
        <f t="shared" si="112"/>
        <v/>
      </c>
      <c r="M945" s="35" t="str">
        <f t="shared" si="113"/>
        <v/>
      </c>
      <c r="N945" s="35" t="str">
        <f t="shared" si="114"/>
        <v/>
      </c>
      <c r="O945" s="35" t="str">
        <f t="shared" si="115"/>
        <v/>
      </c>
      <c r="P945" s="35" t="str">
        <f t="shared" si="116"/>
        <v/>
      </c>
      <c r="Q945" s="35" t="str">
        <f t="shared" si="117"/>
        <v>[매칭]</v>
      </c>
      <c r="R945" s="35"/>
      <c r="S945" s="35"/>
      <c r="T945" s="35"/>
      <c r="U945" s="35"/>
      <c r="V945" s="35"/>
      <c r="W945" s="35"/>
      <c r="X945" s="35"/>
      <c r="Y945" s="35"/>
      <c r="Z945" s="35"/>
    </row>
    <row r="946" ht="16.5" hidden="1" customHeight="1">
      <c r="A946" s="122">
        <f>A942+1</f>
        <v>44006</v>
      </c>
      <c r="B946" s="123" t="str">
        <f t="shared" si="109"/>
        <v>수</v>
      </c>
      <c r="C946" s="124" t="str">
        <f>IF(VLOOKUP(A946,'최초-일자'!A:D,4,FALSE)="Y","Y","N")</f>
        <v>Y</v>
      </c>
      <c r="D946" s="125" t="s">
        <v>3</v>
      </c>
      <c r="E946" s="126" t="str">
        <f t="shared" si="123"/>
        <v>윤신일</v>
      </c>
      <c r="F946" s="123" t="str">
        <f>VLOOKUP(A946,'최초-일자'!A:L,6,FALSE)</f>
        <v>윤신일</v>
      </c>
      <c r="G946" s="132"/>
      <c r="H946" s="123"/>
      <c r="I946" s="123"/>
      <c r="J946" s="123"/>
      <c r="K946" s="123"/>
      <c r="L946" s="35" t="str">
        <f t="shared" si="112"/>
        <v/>
      </c>
      <c r="M946" s="35" t="str">
        <f t="shared" si="113"/>
        <v/>
      </c>
      <c r="N946" s="35" t="str">
        <f t="shared" si="114"/>
        <v/>
      </c>
      <c r="O946" s="35" t="str">
        <f t="shared" si="115"/>
        <v/>
      </c>
      <c r="P946" s="35" t="str">
        <f t="shared" si="116"/>
        <v/>
      </c>
      <c r="Q946" s="35" t="str">
        <f t="shared" si="117"/>
        <v>윤신일</v>
      </c>
      <c r="R946" s="35"/>
      <c r="S946" s="35"/>
      <c r="T946" s="35"/>
      <c r="U946" s="35"/>
      <c r="V946" s="35"/>
      <c r="W946" s="35"/>
      <c r="X946" s="35"/>
      <c r="Y946" s="35"/>
      <c r="Z946" s="35"/>
    </row>
    <row r="947" ht="16.5" hidden="1" customHeight="1">
      <c r="A947" s="122">
        <f>A946</f>
        <v>44006</v>
      </c>
      <c r="B947" s="123" t="str">
        <f t="shared" si="109"/>
        <v>수</v>
      </c>
      <c r="C947" s="124" t="str">
        <f>IF(VLOOKUP(A947,'최초-일자'!A:D,4,FALSE)="Y","Y","N")</f>
        <v>Y</v>
      </c>
      <c r="D947" s="125" t="s">
        <v>8</v>
      </c>
      <c r="E947" s="126" t="str">
        <f t="shared" si="123"/>
        <v>이화용</v>
      </c>
      <c r="F947" s="123" t="str">
        <f>VLOOKUP(A947,'최초-일자'!A:L,8,FALSE)</f>
        <v>이화용</v>
      </c>
      <c r="G947" s="123"/>
      <c r="H947" s="123"/>
      <c r="I947" s="123"/>
      <c r="J947" s="123"/>
      <c r="K947" s="123"/>
      <c r="L947" s="35" t="str">
        <f t="shared" si="112"/>
        <v/>
      </c>
      <c r="M947" s="35" t="str">
        <f t="shared" si="113"/>
        <v/>
      </c>
      <c r="N947" s="35" t="str">
        <f t="shared" si="114"/>
        <v/>
      </c>
      <c r="O947" s="35" t="str">
        <f t="shared" si="115"/>
        <v/>
      </c>
      <c r="P947" s="35" t="str">
        <f t="shared" si="116"/>
        <v/>
      </c>
      <c r="Q947" s="35" t="str">
        <f t="shared" si="117"/>
        <v>이화용</v>
      </c>
      <c r="R947" s="35"/>
      <c r="S947" s="35"/>
      <c r="T947" s="35"/>
      <c r="U947" s="35"/>
      <c r="V947" s="35"/>
      <c r="W947" s="35"/>
      <c r="X947" s="35"/>
      <c r="Y947" s="35"/>
      <c r="Z947" s="35"/>
    </row>
    <row r="948" ht="16.5" hidden="1" customHeight="1">
      <c r="A948" s="122">
        <f>A946</f>
        <v>44006</v>
      </c>
      <c r="B948" s="123" t="str">
        <f t="shared" si="109"/>
        <v>수</v>
      </c>
      <c r="C948" s="124" t="str">
        <f>IF(VLOOKUP(A948,'최초-일자'!A:D,4,FALSE)="Y","Y","N")</f>
        <v>Y</v>
      </c>
      <c r="D948" s="125" t="s">
        <v>13</v>
      </c>
      <c r="E948" s="126" t="str">
        <f t="shared" si="123"/>
        <v>김채연</v>
      </c>
      <c r="F948" s="123" t="str">
        <f>VLOOKUP(A948,'최초-일자'!A:L,11,FALSE)</f>
        <v>김채연</v>
      </c>
      <c r="G948" s="123"/>
      <c r="H948" s="123"/>
      <c r="I948" s="123"/>
      <c r="J948" s="123"/>
      <c r="K948" s="123"/>
      <c r="L948" s="35" t="str">
        <f t="shared" si="112"/>
        <v/>
      </c>
      <c r="M948" s="35" t="str">
        <f t="shared" si="113"/>
        <v/>
      </c>
      <c r="N948" s="35" t="str">
        <f t="shared" si="114"/>
        <v/>
      </c>
      <c r="O948" s="35" t="str">
        <f t="shared" si="115"/>
        <v/>
      </c>
      <c r="P948" s="35" t="str">
        <f t="shared" si="116"/>
        <v/>
      </c>
      <c r="Q948" s="35" t="str">
        <f t="shared" si="117"/>
        <v>김채연</v>
      </c>
      <c r="R948" s="35"/>
      <c r="S948" s="35"/>
      <c r="T948" s="35"/>
      <c r="U948" s="35"/>
      <c r="V948" s="35"/>
      <c r="W948" s="35"/>
      <c r="X948" s="35"/>
      <c r="Y948" s="35"/>
      <c r="Z948" s="35"/>
    </row>
    <row r="949" ht="16.5" hidden="1" customHeight="1">
      <c r="A949" s="122">
        <f>A946</f>
        <v>44006</v>
      </c>
      <c r="B949" s="123" t="str">
        <f t="shared" si="109"/>
        <v>수</v>
      </c>
      <c r="C949" s="124" t="str">
        <f>IF(VLOOKUP(A949,'최초-일자'!A:D,4,FALSE)="Y","Y","N")</f>
        <v>Y</v>
      </c>
      <c r="D949" s="125" t="s">
        <v>16</v>
      </c>
      <c r="E949" s="126" t="str">
        <f t="shared" si="123"/>
        <v>김채연</v>
      </c>
      <c r="F949" s="123" t="str">
        <f>VLOOKUP(A949,'최초-일자'!A:L,12,FALSE)</f>
        <v>김채연</v>
      </c>
      <c r="G949" s="123"/>
      <c r="H949" s="123"/>
      <c r="I949" s="123"/>
      <c r="J949" s="123"/>
      <c r="K949" s="123"/>
      <c r="L949" s="35" t="str">
        <f t="shared" si="112"/>
        <v/>
      </c>
      <c r="M949" s="35" t="str">
        <f t="shared" si="113"/>
        <v/>
      </c>
      <c r="N949" s="35" t="str">
        <f t="shared" si="114"/>
        <v/>
      </c>
      <c r="O949" s="35" t="str">
        <f t="shared" si="115"/>
        <v/>
      </c>
      <c r="P949" s="35" t="str">
        <f t="shared" si="116"/>
        <v/>
      </c>
      <c r="Q949" s="35" t="str">
        <f t="shared" si="117"/>
        <v>김채연</v>
      </c>
      <c r="R949" s="35"/>
      <c r="S949" s="35"/>
      <c r="T949" s="35"/>
      <c r="U949" s="35"/>
      <c r="V949" s="35"/>
      <c r="W949" s="35"/>
      <c r="X949" s="35"/>
      <c r="Y949" s="35"/>
      <c r="Z949" s="35"/>
    </row>
    <row r="950" ht="16.5" hidden="1" customHeight="1">
      <c r="A950" s="85">
        <f>A946+1</f>
        <v>44007</v>
      </c>
      <c r="B950" s="86" t="str">
        <f t="shared" si="109"/>
        <v>목</v>
      </c>
      <c r="C950" s="85" t="str">
        <f>IF(VLOOKUP(A950,'최초-일자'!A:D,4,FALSE)="Y","Y","N")</f>
        <v>Y</v>
      </c>
      <c r="D950" s="87" t="s">
        <v>3</v>
      </c>
      <c r="E950" s="88" t="str">
        <f t="shared" ref="E950:E969" si="124">INDEX(L950:Q950,MATCH(TRUE,INDEX((L950:Q950&lt;&gt;0),0),0))</f>
        <v>신명진</v>
      </c>
      <c r="F950" s="86" t="str">
        <f>VLOOKUP(A950,'최초-일자'!A:L,6,FALSE)</f>
        <v>신명진</v>
      </c>
      <c r="G950" s="86"/>
      <c r="H950" s="86"/>
      <c r="I950" s="86"/>
      <c r="J950" s="86"/>
      <c r="K950" s="86"/>
      <c r="L950" t="str">
        <f t="shared" si="112"/>
        <v/>
      </c>
      <c r="M950" t="str">
        <f t="shared" si="113"/>
        <v/>
      </c>
      <c r="N950" t="str">
        <f t="shared" si="114"/>
        <v/>
      </c>
      <c r="O950" t="str">
        <f t="shared" si="115"/>
        <v/>
      </c>
      <c r="P950" t="str">
        <f t="shared" si="116"/>
        <v/>
      </c>
      <c r="Q950" t="str">
        <f t="shared" si="117"/>
        <v>신명진</v>
      </c>
    </row>
    <row r="951" ht="16.5" hidden="1" customHeight="1">
      <c r="A951" s="85">
        <f>A950</f>
        <v>44007</v>
      </c>
      <c r="B951" s="86" t="str">
        <f t="shared" si="109"/>
        <v>목</v>
      </c>
      <c r="C951" s="85" t="str">
        <f>IF(VLOOKUP(A951,'최초-일자'!A:D,4,FALSE)="Y","Y","N")</f>
        <v>Y</v>
      </c>
      <c r="D951" s="87" t="s">
        <v>8</v>
      </c>
      <c r="E951" s="88" t="str">
        <f t="shared" si="124"/>
        <v>김인규</v>
      </c>
      <c r="F951" s="86" t="str">
        <f>VLOOKUP(A951,'최초-일자'!A:L,8,FALSE)</f>
        <v>김인규</v>
      </c>
      <c r="G951" s="104"/>
      <c r="H951" s="104"/>
      <c r="I951" s="86"/>
      <c r="J951" s="86"/>
      <c r="K951" s="86"/>
      <c r="L951" t="str">
        <f t="shared" si="112"/>
        <v/>
      </c>
      <c r="M951" t="str">
        <f t="shared" si="113"/>
        <v/>
      </c>
      <c r="N951" t="str">
        <f t="shared" si="114"/>
        <v/>
      </c>
      <c r="O951" t="str">
        <f t="shared" si="115"/>
        <v/>
      </c>
      <c r="P951" t="str">
        <f t="shared" si="116"/>
        <v/>
      </c>
      <c r="Q951" t="str">
        <f t="shared" si="117"/>
        <v>김인규</v>
      </c>
    </row>
    <row r="952" ht="16.5" hidden="1" customHeight="1">
      <c r="A952" s="85">
        <f>A950</f>
        <v>44007</v>
      </c>
      <c r="B952" s="86" t="str">
        <f t="shared" si="109"/>
        <v>목</v>
      </c>
      <c r="C952" s="85" t="str">
        <f>IF(VLOOKUP(A952,'최초-일자'!A:D,4,FALSE)="Y","Y","N")</f>
        <v>Y</v>
      </c>
      <c r="D952" s="87" t="s">
        <v>13</v>
      </c>
      <c r="E952" s="88" t="str">
        <f t="shared" si="124"/>
        <v>[매칭]</v>
      </c>
      <c r="F952" s="86" t="str">
        <f>VLOOKUP(A952,'최초-일자'!A:L,11,FALSE)</f>
        <v>[매칭]</v>
      </c>
      <c r="G952" s="86"/>
      <c r="H952" s="86"/>
      <c r="I952" s="86"/>
      <c r="J952" s="86"/>
      <c r="K952" s="86"/>
      <c r="L952" t="str">
        <f t="shared" si="112"/>
        <v/>
      </c>
      <c r="M952" t="str">
        <f t="shared" si="113"/>
        <v/>
      </c>
      <c r="N952" t="str">
        <f t="shared" si="114"/>
        <v/>
      </c>
      <c r="O952" t="str">
        <f t="shared" si="115"/>
        <v/>
      </c>
      <c r="P952" t="str">
        <f t="shared" si="116"/>
        <v/>
      </c>
      <c r="Q952" t="str">
        <f t="shared" si="117"/>
        <v>[매칭]</v>
      </c>
    </row>
    <row r="953" ht="16.5" hidden="1" customHeight="1">
      <c r="A953" s="85">
        <f>A950</f>
        <v>44007</v>
      </c>
      <c r="B953" s="86" t="str">
        <f t="shared" si="109"/>
        <v>목</v>
      </c>
      <c r="C953" s="85" t="str">
        <f>IF(VLOOKUP(A953,'최초-일자'!A:D,4,FALSE)="Y","Y","N")</f>
        <v>Y</v>
      </c>
      <c r="D953" s="87" t="s">
        <v>16</v>
      </c>
      <c r="E953" s="88" t="str">
        <f t="shared" si="124"/>
        <v>[매칭]</v>
      </c>
      <c r="F953" s="86" t="str">
        <f>VLOOKUP(A953,'최초-일자'!A:L,12,FALSE)</f>
        <v>[매칭]</v>
      </c>
      <c r="G953" s="86"/>
      <c r="H953" s="86"/>
      <c r="I953" s="86"/>
      <c r="J953" s="86"/>
      <c r="K953" s="86"/>
      <c r="L953" t="str">
        <f t="shared" si="112"/>
        <v/>
      </c>
      <c r="M953" t="str">
        <f t="shared" si="113"/>
        <v/>
      </c>
      <c r="N953" t="str">
        <f t="shared" si="114"/>
        <v/>
      </c>
      <c r="O953" t="str">
        <f t="shared" si="115"/>
        <v/>
      </c>
      <c r="P953" t="str">
        <f t="shared" si="116"/>
        <v/>
      </c>
      <c r="Q953" t="str">
        <f t="shared" si="117"/>
        <v>[매칭]</v>
      </c>
    </row>
    <row r="954" ht="16.5" hidden="1" customHeight="1">
      <c r="A954" s="85">
        <f>A950+1</f>
        <v>44008</v>
      </c>
      <c r="B954" s="86" t="str">
        <f t="shared" si="109"/>
        <v>금</v>
      </c>
      <c r="C954" s="85" t="str">
        <f>IF(VLOOKUP(A954,'최초-일자'!A:D,4,FALSE)="Y","Y","N")</f>
        <v>Y</v>
      </c>
      <c r="D954" s="87" t="s">
        <v>3</v>
      </c>
      <c r="E954" s="88" t="str">
        <f t="shared" si="124"/>
        <v>이화용</v>
      </c>
      <c r="F954" s="86" t="str">
        <f>VLOOKUP(A954,'최초-일자'!A:L,6,FALSE)</f>
        <v>이화용</v>
      </c>
      <c r="G954" s="104"/>
      <c r="H954" s="86"/>
      <c r="I954" s="86"/>
      <c r="J954" s="86"/>
      <c r="K954" s="86"/>
      <c r="L954" t="str">
        <f t="shared" si="112"/>
        <v/>
      </c>
      <c r="M954" t="str">
        <f t="shared" si="113"/>
        <v/>
      </c>
      <c r="N954" t="str">
        <f t="shared" si="114"/>
        <v/>
      </c>
      <c r="O954" t="str">
        <f t="shared" si="115"/>
        <v/>
      </c>
      <c r="P954" t="str">
        <f t="shared" si="116"/>
        <v/>
      </c>
      <c r="Q954" t="str">
        <f t="shared" si="117"/>
        <v>이화용</v>
      </c>
    </row>
    <row r="955" ht="16.5" hidden="1" customHeight="1">
      <c r="A955" s="85">
        <f>A954</f>
        <v>44008</v>
      </c>
      <c r="B955" s="86" t="str">
        <f t="shared" si="109"/>
        <v>금</v>
      </c>
      <c r="C955" s="85" t="str">
        <f>IF(VLOOKUP(A955,'최초-일자'!A:D,4,FALSE)="Y","Y","N")</f>
        <v>Y</v>
      </c>
      <c r="D955" s="87" t="s">
        <v>8</v>
      </c>
      <c r="E955" s="88" t="str">
        <f t="shared" si="124"/>
        <v>윤신일</v>
      </c>
      <c r="F955" s="86" t="str">
        <f>VLOOKUP(A955,'최초-일자'!A:L,8,FALSE)</f>
        <v>김채연</v>
      </c>
      <c r="G955" s="104" t="s">
        <v>9</v>
      </c>
      <c r="H955" s="86"/>
      <c r="I955" s="86"/>
      <c r="J955" s="86"/>
      <c r="K955" s="86"/>
      <c r="L955" t="str">
        <f t="shared" si="112"/>
        <v/>
      </c>
      <c r="M955" t="str">
        <f t="shared" si="113"/>
        <v/>
      </c>
      <c r="N955" t="str">
        <f t="shared" si="114"/>
        <v/>
      </c>
      <c r="O955" t="str">
        <f t="shared" si="115"/>
        <v/>
      </c>
      <c r="P955" t="str">
        <f t="shared" si="116"/>
        <v>윤신일</v>
      </c>
      <c r="Q955" t="str">
        <f t="shared" si="117"/>
        <v>김채연</v>
      </c>
    </row>
    <row r="956" ht="16.5" hidden="1" customHeight="1">
      <c r="A956" s="85">
        <f>A954</f>
        <v>44008</v>
      </c>
      <c r="B956" s="86" t="str">
        <f t="shared" si="109"/>
        <v>금</v>
      </c>
      <c r="C956" s="85" t="str">
        <f>IF(VLOOKUP(A956,'최초-일자'!A:D,4,FALSE)="Y","Y","N")</f>
        <v>Y</v>
      </c>
      <c r="D956" s="87" t="s">
        <v>13</v>
      </c>
      <c r="E956" s="88" t="str">
        <f t="shared" si="124"/>
        <v>민문기</v>
      </c>
      <c r="F956" s="86" t="str">
        <f>VLOOKUP(A956,'최초-일자'!A:L,11,FALSE)</f>
        <v>민문기</v>
      </c>
      <c r="G956" s="86"/>
      <c r="H956" s="86"/>
      <c r="I956" s="86"/>
      <c r="J956" s="86"/>
      <c r="K956" s="86"/>
      <c r="L956" t="str">
        <f t="shared" si="112"/>
        <v/>
      </c>
      <c r="M956" t="str">
        <f t="shared" si="113"/>
        <v/>
      </c>
      <c r="N956" t="str">
        <f t="shared" si="114"/>
        <v/>
      </c>
      <c r="O956" t="str">
        <f t="shared" si="115"/>
        <v/>
      </c>
      <c r="P956" t="str">
        <f t="shared" si="116"/>
        <v/>
      </c>
      <c r="Q956" t="str">
        <f t="shared" si="117"/>
        <v>민문기</v>
      </c>
    </row>
    <row r="957" ht="16.5" hidden="1" customHeight="1">
      <c r="A957" s="85">
        <f>A954</f>
        <v>44008</v>
      </c>
      <c r="B957" s="86" t="str">
        <f t="shared" si="109"/>
        <v>금</v>
      </c>
      <c r="C957" s="85" t="str">
        <f>IF(VLOOKUP(A957,'최초-일자'!A:D,4,FALSE)="Y","Y","N")</f>
        <v>Y</v>
      </c>
      <c r="D957" s="87" t="s">
        <v>16</v>
      </c>
      <c r="E957" s="88" t="str">
        <f t="shared" si="124"/>
        <v>민문기</v>
      </c>
      <c r="F957" s="86" t="str">
        <f>VLOOKUP(A957,'최초-일자'!A:L,12,FALSE)</f>
        <v>민문기</v>
      </c>
      <c r="G957" s="86"/>
      <c r="H957" s="86"/>
      <c r="I957" s="86"/>
      <c r="J957" s="86"/>
      <c r="K957" s="86"/>
      <c r="L957" t="str">
        <f t="shared" si="112"/>
        <v/>
      </c>
      <c r="M957" t="str">
        <f t="shared" si="113"/>
        <v/>
      </c>
      <c r="N957" t="str">
        <f t="shared" si="114"/>
        <v/>
      </c>
      <c r="O957" t="str">
        <f t="shared" si="115"/>
        <v/>
      </c>
      <c r="P957" t="str">
        <f t="shared" si="116"/>
        <v/>
      </c>
      <c r="Q957" t="str">
        <f t="shared" si="117"/>
        <v>민문기</v>
      </c>
    </row>
    <row r="958" ht="16.5" hidden="1" customHeight="1">
      <c r="A958" s="85">
        <f>A954+1</f>
        <v>44009</v>
      </c>
      <c r="B958" s="86" t="str">
        <f t="shared" si="109"/>
        <v>토</v>
      </c>
      <c r="C958" s="85" t="str">
        <f>IF(VLOOKUP(A958,'최초-일자'!A:D,4,FALSE)="Y","Y","N")</f>
        <v>N</v>
      </c>
      <c r="D958" s="87" t="s">
        <v>3</v>
      </c>
      <c r="E958" s="88" t="str">
        <f t="shared" si="124"/>
        <v>#N/A</v>
      </c>
      <c r="F958" s="86" t="str">
        <f>VLOOKUP(A958,'최초-일자'!A:L,6,FALSE)</f>
        <v/>
      </c>
      <c r="G958" s="86"/>
      <c r="H958" s="86"/>
      <c r="I958" s="86"/>
      <c r="J958" s="86"/>
      <c r="K958" s="86"/>
      <c r="L958" t="str">
        <f t="shared" si="112"/>
        <v/>
      </c>
      <c r="M958" t="str">
        <f t="shared" si="113"/>
        <v/>
      </c>
      <c r="N958" t="str">
        <f t="shared" si="114"/>
        <v/>
      </c>
      <c r="O958" t="str">
        <f t="shared" si="115"/>
        <v/>
      </c>
      <c r="P958" t="str">
        <f t="shared" si="116"/>
        <v/>
      </c>
      <c r="Q958" t="str">
        <f t="shared" si="117"/>
        <v/>
      </c>
    </row>
    <row r="959" ht="16.5" hidden="1" customHeight="1">
      <c r="A959" s="85">
        <f>A958</f>
        <v>44009</v>
      </c>
      <c r="B959" s="86" t="str">
        <f t="shared" si="109"/>
        <v>토</v>
      </c>
      <c r="C959" s="85" t="str">
        <f>IF(VLOOKUP(A959,'최초-일자'!A:D,4,FALSE)="Y","Y","N")</f>
        <v>N</v>
      </c>
      <c r="D959" s="87" t="s">
        <v>8</v>
      </c>
      <c r="E959" s="88" t="str">
        <f t="shared" si="124"/>
        <v>#N/A</v>
      </c>
      <c r="F959" s="86" t="str">
        <f>VLOOKUP(A959,'최초-일자'!A:L,8,FALSE)</f>
        <v/>
      </c>
      <c r="G959" s="86"/>
      <c r="H959" s="86"/>
      <c r="I959" s="86"/>
      <c r="J959" s="86"/>
      <c r="K959" s="86"/>
      <c r="L959" t="str">
        <f t="shared" si="112"/>
        <v/>
      </c>
      <c r="M959" t="str">
        <f t="shared" si="113"/>
        <v/>
      </c>
      <c r="N959" t="str">
        <f t="shared" si="114"/>
        <v/>
      </c>
      <c r="O959" t="str">
        <f t="shared" si="115"/>
        <v/>
      </c>
      <c r="P959" t="str">
        <f t="shared" si="116"/>
        <v/>
      </c>
      <c r="Q959" t="str">
        <f t="shared" si="117"/>
        <v/>
      </c>
    </row>
    <row r="960" ht="16.5" hidden="1" customHeight="1">
      <c r="A960" s="85">
        <f>A958</f>
        <v>44009</v>
      </c>
      <c r="B960" s="86" t="str">
        <f t="shared" si="109"/>
        <v>토</v>
      </c>
      <c r="C960" s="85" t="str">
        <f>IF(VLOOKUP(A960,'최초-일자'!A:D,4,FALSE)="Y","Y","N")</f>
        <v>N</v>
      </c>
      <c r="D960" s="87" t="s">
        <v>13</v>
      </c>
      <c r="E960" s="88" t="str">
        <f t="shared" si="124"/>
        <v>#N/A</v>
      </c>
      <c r="F960" s="86" t="str">
        <f>VLOOKUP(A960,'최초-일자'!A:L,11,FALSE)</f>
        <v/>
      </c>
      <c r="G960" s="86"/>
      <c r="H960" s="86"/>
      <c r="I960" s="86"/>
      <c r="J960" s="86"/>
      <c r="K960" s="86"/>
      <c r="L960" t="str">
        <f t="shared" si="112"/>
        <v/>
      </c>
      <c r="M960" t="str">
        <f t="shared" si="113"/>
        <v/>
      </c>
      <c r="N960" t="str">
        <f t="shared" si="114"/>
        <v/>
      </c>
      <c r="O960" t="str">
        <f t="shared" si="115"/>
        <v/>
      </c>
      <c r="P960" t="str">
        <f t="shared" si="116"/>
        <v/>
      </c>
      <c r="Q960" t="str">
        <f t="shared" si="117"/>
        <v/>
      </c>
    </row>
    <row r="961" ht="16.5" hidden="1" customHeight="1">
      <c r="A961" s="85">
        <f>A958</f>
        <v>44009</v>
      </c>
      <c r="B961" s="86" t="str">
        <f t="shared" si="109"/>
        <v>토</v>
      </c>
      <c r="C961" s="85" t="str">
        <f>IF(VLOOKUP(A961,'최초-일자'!A:D,4,FALSE)="Y","Y","N")</f>
        <v>N</v>
      </c>
      <c r="D961" s="87" t="s">
        <v>16</v>
      </c>
      <c r="E961" s="88" t="str">
        <f t="shared" si="124"/>
        <v>#N/A</v>
      </c>
      <c r="F961" s="86" t="str">
        <f>VLOOKUP(A961,'최초-일자'!A:L,12,FALSE)</f>
        <v/>
      </c>
      <c r="G961" s="86"/>
      <c r="H961" s="86"/>
      <c r="I961" s="86"/>
      <c r="J961" s="86"/>
      <c r="K961" s="86"/>
      <c r="L961" t="str">
        <f t="shared" si="112"/>
        <v/>
      </c>
      <c r="M961" t="str">
        <f t="shared" si="113"/>
        <v/>
      </c>
      <c r="N961" t="str">
        <f t="shared" si="114"/>
        <v/>
      </c>
      <c r="O961" t="str">
        <f t="shared" si="115"/>
        <v/>
      </c>
      <c r="P961" t="str">
        <f t="shared" si="116"/>
        <v/>
      </c>
      <c r="Q961" t="str">
        <f t="shared" si="117"/>
        <v/>
      </c>
    </row>
    <row r="962" ht="16.5" hidden="1" customHeight="1">
      <c r="A962" s="85">
        <f>A958+1</f>
        <v>44010</v>
      </c>
      <c r="B962" s="86" t="str">
        <f t="shared" si="109"/>
        <v>일</v>
      </c>
      <c r="C962" s="85" t="str">
        <f>IF(VLOOKUP(A962,'최초-일자'!A:D,4,FALSE)="Y","Y","N")</f>
        <v>N</v>
      </c>
      <c r="D962" s="87" t="s">
        <v>3</v>
      </c>
      <c r="E962" s="88" t="str">
        <f t="shared" si="124"/>
        <v>#N/A</v>
      </c>
      <c r="F962" s="86" t="str">
        <f>VLOOKUP(A962,'최초-일자'!A:L,6,FALSE)</f>
        <v/>
      </c>
      <c r="G962" s="86"/>
      <c r="H962" s="86"/>
      <c r="I962" s="86"/>
      <c r="J962" s="86"/>
      <c r="K962" s="86"/>
      <c r="L962" t="str">
        <f t="shared" si="112"/>
        <v/>
      </c>
      <c r="M962" t="str">
        <f t="shared" si="113"/>
        <v/>
      </c>
      <c r="N962" t="str">
        <f t="shared" si="114"/>
        <v/>
      </c>
      <c r="O962" t="str">
        <f t="shared" si="115"/>
        <v/>
      </c>
      <c r="P962" t="str">
        <f t="shared" si="116"/>
        <v/>
      </c>
      <c r="Q962" t="str">
        <f t="shared" si="117"/>
        <v/>
      </c>
    </row>
    <row r="963" ht="16.5" hidden="1" customHeight="1">
      <c r="A963" s="85">
        <f>A962</f>
        <v>44010</v>
      </c>
      <c r="B963" s="86" t="str">
        <f t="shared" si="109"/>
        <v>일</v>
      </c>
      <c r="C963" s="85" t="str">
        <f>IF(VLOOKUP(A963,'최초-일자'!A:D,4,FALSE)="Y","Y","N")</f>
        <v>N</v>
      </c>
      <c r="D963" s="87" t="s">
        <v>8</v>
      </c>
      <c r="E963" s="88" t="str">
        <f t="shared" si="124"/>
        <v>#N/A</v>
      </c>
      <c r="F963" s="86" t="str">
        <f>VLOOKUP(A963,'최초-일자'!A:L,8,FALSE)</f>
        <v/>
      </c>
      <c r="G963" s="86"/>
      <c r="H963" s="86"/>
      <c r="I963" s="86"/>
      <c r="J963" s="86"/>
      <c r="K963" s="86"/>
      <c r="L963" t="str">
        <f t="shared" si="112"/>
        <v/>
      </c>
      <c r="M963" t="str">
        <f t="shared" si="113"/>
        <v/>
      </c>
      <c r="N963" t="str">
        <f t="shared" si="114"/>
        <v/>
      </c>
      <c r="O963" t="str">
        <f t="shared" si="115"/>
        <v/>
      </c>
      <c r="P963" t="str">
        <f t="shared" si="116"/>
        <v/>
      </c>
      <c r="Q963" t="str">
        <f t="shared" si="117"/>
        <v/>
      </c>
    </row>
    <row r="964" ht="16.5" hidden="1" customHeight="1">
      <c r="A964" s="85">
        <f>A962</f>
        <v>44010</v>
      </c>
      <c r="B964" s="86" t="str">
        <f t="shared" si="109"/>
        <v>일</v>
      </c>
      <c r="C964" s="85" t="str">
        <f>IF(VLOOKUP(A964,'최초-일자'!A:D,4,FALSE)="Y","Y","N")</f>
        <v>N</v>
      </c>
      <c r="D964" s="87" t="s">
        <v>13</v>
      </c>
      <c r="E964" s="88" t="str">
        <f t="shared" si="124"/>
        <v>#N/A</v>
      </c>
      <c r="F964" s="86" t="str">
        <f>VLOOKUP(A964,'최초-일자'!A:L,11,FALSE)</f>
        <v/>
      </c>
      <c r="G964" s="104"/>
      <c r="H964" s="86"/>
      <c r="I964" s="86"/>
      <c r="J964" s="86"/>
      <c r="K964" s="86"/>
      <c r="L964" t="str">
        <f t="shared" si="112"/>
        <v/>
      </c>
      <c r="M964" t="str">
        <f t="shared" si="113"/>
        <v/>
      </c>
      <c r="N964" t="str">
        <f t="shared" si="114"/>
        <v/>
      </c>
      <c r="O964" t="str">
        <f t="shared" si="115"/>
        <v/>
      </c>
      <c r="P964" t="str">
        <f t="shared" si="116"/>
        <v/>
      </c>
      <c r="Q964" t="str">
        <f t="shared" si="117"/>
        <v/>
      </c>
    </row>
    <row r="965" ht="16.5" hidden="1" customHeight="1">
      <c r="A965" s="85">
        <f>A962</f>
        <v>44010</v>
      </c>
      <c r="B965" s="86" t="str">
        <f t="shared" si="109"/>
        <v>일</v>
      </c>
      <c r="C965" s="85" t="str">
        <f>IF(VLOOKUP(A965,'최초-일자'!A:D,4,FALSE)="Y","Y","N")</f>
        <v>N</v>
      </c>
      <c r="D965" s="87" t="s">
        <v>16</v>
      </c>
      <c r="E965" s="88" t="str">
        <f t="shared" si="124"/>
        <v>#N/A</v>
      </c>
      <c r="F965" s="86" t="str">
        <f>VLOOKUP(A965,'최초-일자'!A:L,12,FALSE)</f>
        <v/>
      </c>
      <c r="G965" s="104"/>
      <c r="H965" s="104"/>
      <c r="I965" s="86"/>
      <c r="J965" s="86"/>
      <c r="K965" s="86"/>
      <c r="L965" t="str">
        <f t="shared" si="112"/>
        <v/>
      </c>
      <c r="M965" t="str">
        <f t="shared" si="113"/>
        <v/>
      </c>
      <c r="N965" t="str">
        <f t="shared" si="114"/>
        <v/>
      </c>
      <c r="O965" t="str">
        <f t="shared" si="115"/>
        <v/>
      </c>
      <c r="P965" t="str">
        <f t="shared" si="116"/>
        <v/>
      </c>
      <c r="Q965" t="str">
        <f t="shared" si="117"/>
        <v/>
      </c>
    </row>
    <row r="966" ht="16.5" hidden="1" customHeight="1">
      <c r="A966" s="85">
        <f>A962+1</f>
        <v>44011</v>
      </c>
      <c r="B966" s="86" t="str">
        <f t="shared" si="109"/>
        <v>월</v>
      </c>
      <c r="C966" s="85" t="str">
        <f>IF(VLOOKUP(A966,'최초-일자'!A:D,4,FALSE)="Y","Y","N")</f>
        <v>Y</v>
      </c>
      <c r="D966" s="87" t="s">
        <v>3</v>
      </c>
      <c r="E966" s="88" t="str">
        <f t="shared" si="124"/>
        <v>배태훈</v>
      </c>
      <c r="F966" s="86" t="str">
        <f>VLOOKUP(A966,'최초-일자'!A:L,6,FALSE)</f>
        <v>김남원</v>
      </c>
      <c r="G966" s="104" t="s">
        <v>1</v>
      </c>
      <c r="H966" s="86"/>
      <c r="I966" s="86"/>
      <c r="J966" s="86"/>
      <c r="K966" s="86"/>
      <c r="L966" t="str">
        <f t="shared" si="112"/>
        <v/>
      </c>
      <c r="M966" t="str">
        <f t="shared" si="113"/>
        <v/>
      </c>
      <c r="N966" t="str">
        <f t="shared" si="114"/>
        <v/>
      </c>
      <c r="O966" t="str">
        <f t="shared" si="115"/>
        <v/>
      </c>
      <c r="P966" t="str">
        <f t="shared" si="116"/>
        <v>배태훈</v>
      </c>
      <c r="Q966" t="str">
        <f t="shared" si="117"/>
        <v>김남원</v>
      </c>
    </row>
    <row r="967" ht="16.5" hidden="1" customHeight="1">
      <c r="A967" s="85">
        <f>A966</f>
        <v>44011</v>
      </c>
      <c r="B967" s="86" t="str">
        <f t="shared" si="109"/>
        <v>월</v>
      </c>
      <c r="C967" s="85" t="str">
        <f>IF(VLOOKUP(A967,'최초-일자'!A:D,4,FALSE)="Y","Y","N")</f>
        <v>Y</v>
      </c>
      <c r="D967" s="87" t="s">
        <v>8</v>
      </c>
      <c r="E967" s="88" t="str">
        <f t="shared" si="124"/>
        <v>민문기</v>
      </c>
      <c r="F967" s="86" t="str">
        <f>VLOOKUP(A967,'최초-일자'!A:L,8,FALSE)</f>
        <v>민문기</v>
      </c>
      <c r="G967" s="86"/>
      <c r="H967" s="86"/>
      <c r="I967" s="86"/>
      <c r="J967" s="86"/>
      <c r="K967" s="86"/>
      <c r="L967" t="str">
        <f t="shared" si="112"/>
        <v/>
      </c>
      <c r="M967" t="str">
        <f t="shared" si="113"/>
        <v/>
      </c>
      <c r="N967" t="str">
        <f t="shared" si="114"/>
        <v/>
      </c>
      <c r="O967" t="str">
        <f t="shared" si="115"/>
        <v/>
      </c>
      <c r="P967" t="str">
        <f t="shared" si="116"/>
        <v/>
      </c>
      <c r="Q967" t="str">
        <f t="shared" si="117"/>
        <v>민문기</v>
      </c>
    </row>
    <row r="968" ht="16.5" hidden="1" customHeight="1">
      <c r="A968" s="85">
        <f>A966</f>
        <v>44011</v>
      </c>
      <c r="B968" s="86" t="str">
        <f t="shared" si="109"/>
        <v>월</v>
      </c>
      <c r="C968" s="85" t="str">
        <f>IF(VLOOKUP(A968,'최초-일자'!A:D,4,FALSE)="Y","Y","N")</f>
        <v>Y</v>
      </c>
      <c r="D968" s="87" t="s">
        <v>13</v>
      </c>
      <c r="E968" s="88" t="str">
        <f t="shared" si="124"/>
        <v>[매칭]</v>
      </c>
      <c r="F968" s="86" t="str">
        <f>VLOOKUP(A968,'최초-일자'!A:L,11,FALSE)</f>
        <v>[매칭]</v>
      </c>
      <c r="G968" s="86"/>
      <c r="H968" s="86"/>
      <c r="I968" s="86"/>
      <c r="J968" s="86"/>
      <c r="K968" s="86"/>
      <c r="L968" t="str">
        <f t="shared" si="112"/>
        <v/>
      </c>
      <c r="M968" t="str">
        <f t="shared" si="113"/>
        <v/>
      </c>
      <c r="N968" t="str">
        <f t="shared" si="114"/>
        <v/>
      </c>
      <c r="O968" t="str">
        <f t="shared" si="115"/>
        <v/>
      </c>
      <c r="P968" t="str">
        <f t="shared" si="116"/>
        <v/>
      </c>
      <c r="Q968" t="str">
        <f t="shared" si="117"/>
        <v>[매칭]</v>
      </c>
    </row>
    <row r="969" ht="16.5" hidden="1" customHeight="1">
      <c r="A969" s="85">
        <f>A966</f>
        <v>44011</v>
      </c>
      <c r="B969" s="86" t="str">
        <f t="shared" si="109"/>
        <v>월</v>
      </c>
      <c r="C969" s="85" t="str">
        <f>IF(VLOOKUP(A969,'최초-일자'!A:D,4,FALSE)="Y","Y","N")</f>
        <v>Y</v>
      </c>
      <c r="D969" s="87" t="s">
        <v>16</v>
      </c>
      <c r="E969" s="88" t="str">
        <f t="shared" si="124"/>
        <v>[매칭]</v>
      </c>
      <c r="F969" s="86" t="str">
        <f>VLOOKUP(A969,'최초-일자'!A:L,12,FALSE)</f>
        <v>[매칭]</v>
      </c>
      <c r="G969" s="86"/>
      <c r="H969" s="86"/>
      <c r="I969" s="86"/>
      <c r="J969" s="86"/>
      <c r="K969" s="86"/>
      <c r="L969" t="str">
        <f t="shared" si="112"/>
        <v/>
      </c>
      <c r="M969" t="str">
        <f t="shared" si="113"/>
        <v/>
      </c>
      <c r="N969" t="str">
        <f t="shared" si="114"/>
        <v/>
      </c>
      <c r="O969" t="str">
        <f t="shared" si="115"/>
        <v/>
      </c>
      <c r="P969" t="str">
        <f t="shared" si="116"/>
        <v/>
      </c>
      <c r="Q969" t="str">
        <f t="shared" si="117"/>
        <v>[매칭]</v>
      </c>
    </row>
    <row r="970" ht="16.5" hidden="1" customHeight="1">
      <c r="A970" s="137">
        <f>A966+1</f>
        <v>44012</v>
      </c>
      <c r="B970" s="138" t="str">
        <f t="shared" si="109"/>
        <v>화</v>
      </c>
      <c r="C970" s="139" t="str">
        <f>IF(VLOOKUP(A970,'최초-일자'!A:D,4,FALSE)="Y","Y","N")</f>
        <v>Y</v>
      </c>
      <c r="D970" s="140" t="s">
        <v>3</v>
      </c>
      <c r="E970" s="141" t="str">
        <f t="shared" ref="E970:E1338" si="125">INDEX(L970:Q970,MATCH(TRUE,INDEX((L970:Q970&lt;&gt;0),0),0))</f>
        <v>김인규</v>
      </c>
      <c r="F970" s="138" t="str">
        <f>VLOOKUP(A970,'최초-일자'!A:L,6,FALSE)</f>
        <v>김인규</v>
      </c>
      <c r="G970" s="142"/>
      <c r="H970" s="138"/>
      <c r="I970" s="138"/>
      <c r="J970" s="138"/>
      <c r="K970" s="138"/>
      <c r="L970" s="35" t="str">
        <f t="shared" si="112"/>
        <v/>
      </c>
      <c r="M970" s="35" t="str">
        <f t="shared" si="113"/>
        <v/>
      </c>
      <c r="N970" s="35" t="str">
        <f t="shared" si="114"/>
        <v/>
      </c>
      <c r="O970" s="35" t="str">
        <f t="shared" si="115"/>
        <v/>
      </c>
      <c r="P970" s="35" t="str">
        <f t="shared" si="116"/>
        <v/>
      </c>
      <c r="Q970" s="35" t="str">
        <f t="shared" si="117"/>
        <v>김인규</v>
      </c>
      <c r="R970" s="35"/>
      <c r="S970" s="35"/>
      <c r="T970" s="35"/>
      <c r="U970" s="35"/>
      <c r="V970" s="35"/>
      <c r="W970" s="35"/>
      <c r="X970" s="35"/>
      <c r="Y970" s="35"/>
      <c r="Z970" s="35"/>
    </row>
    <row r="971" ht="16.5" hidden="1" customHeight="1">
      <c r="A971" s="116">
        <f>A970</f>
        <v>44012</v>
      </c>
      <c r="B971" s="117" t="str">
        <f t="shared" si="109"/>
        <v>화</v>
      </c>
      <c r="C971" s="118" t="str">
        <f>IF(VLOOKUP(A971,'최초-일자'!A:D,4,FALSE)="Y","Y","N")</f>
        <v>Y</v>
      </c>
      <c r="D971" s="119" t="s">
        <v>8</v>
      </c>
      <c r="E971" s="120" t="str">
        <f t="shared" si="125"/>
        <v>김채연</v>
      </c>
      <c r="F971" s="117" t="str">
        <f>VLOOKUP(A971,'최초-일자'!A:L,8,FALSE)</f>
        <v>윤신일</v>
      </c>
      <c r="G971" s="144" t="s">
        <v>49</v>
      </c>
      <c r="H971" s="117"/>
      <c r="I971" s="117"/>
      <c r="J971" s="117"/>
      <c r="K971" s="117"/>
      <c r="L971" s="35" t="str">
        <f t="shared" si="112"/>
        <v/>
      </c>
      <c r="M971" s="35" t="str">
        <f t="shared" si="113"/>
        <v/>
      </c>
      <c r="N971" s="35" t="str">
        <f t="shared" si="114"/>
        <v/>
      </c>
      <c r="O971" s="35" t="str">
        <f t="shared" si="115"/>
        <v/>
      </c>
      <c r="P971" s="35" t="str">
        <f t="shared" si="116"/>
        <v>김채연</v>
      </c>
      <c r="Q971" s="35" t="str">
        <f t="shared" si="117"/>
        <v>윤신일</v>
      </c>
      <c r="R971" s="35"/>
      <c r="S971" s="35"/>
      <c r="T971" s="35"/>
      <c r="U971" s="35"/>
      <c r="V971" s="35"/>
      <c r="W971" s="35"/>
      <c r="X971" s="35"/>
      <c r="Y971" s="35"/>
      <c r="Z971" s="35"/>
    </row>
    <row r="972" ht="16.5" hidden="1" customHeight="1">
      <c r="A972" s="116">
        <f>A970</f>
        <v>44012</v>
      </c>
      <c r="B972" s="117" t="str">
        <f t="shared" si="109"/>
        <v>화</v>
      </c>
      <c r="C972" s="118" t="str">
        <f>IF(VLOOKUP(A972,'최초-일자'!A:D,4,FALSE)="Y","Y","N")</f>
        <v>Y</v>
      </c>
      <c r="D972" s="119" t="s">
        <v>13</v>
      </c>
      <c r="E972" s="120" t="str">
        <f t="shared" si="125"/>
        <v>배태훈</v>
      </c>
      <c r="F972" s="117" t="str">
        <f>VLOOKUP(A972,'최초-일자'!A:L,11,FALSE)</f>
        <v>배태훈</v>
      </c>
      <c r="G972" s="117"/>
      <c r="H972" s="117"/>
      <c r="I972" s="117"/>
      <c r="J972" s="117"/>
      <c r="K972" s="117"/>
      <c r="L972" s="35" t="str">
        <f t="shared" si="112"/>
        <v/>
      </c>
      <c r="M972" s="35" t="str">
        <f t="shared" si="113"/>
        <v/>
      </c>
      <c r="N972" s="35" t="str">
        <f t="shared" si="114"/>
        <v/>
      </c>
      <c r="O972" s="35" t="str">
        <f t="shared" si="115"/>
        <v/>
      </c>
      <c r="P972" s="35" t="str">
        <f t="shared" si="116"/>
        <v/>
      </c>
      <c r="Q972" s="35" t="str">
        <f t="shared" si="117"/>
        <v>배태훈</v>
      </c>
      <c r="R972" s="35"/>
      <c r="S972" s="35"/>
      <c r="T972" s="35"/>
      <c r="U972" s="35"/>
      <c r="V972" s="35"/>
      <c r="W972" s="35"/>
      <c r="X972" s="35"/>
      <c r="Y972" s="35"/>
      <c r="Z972" s="35"/>
    </row>
    <row r="973" ht="16.5" hidden="1" customHeight="1">
      <c r="A973" s="116">
        <f>A970</f>
        <v>44012</v>
      </c>
      <c r="B973" s="117" t="str">
        <f t="shared" si="109"/>
        <v>화</v>
      </c>
      <c r="C973" s="118" t="str">
        <f>IF(VLOOKUP(A973,'최초-일자'!A:D,4,FALSE)="Y","Y","N")</f>
        <v>Y</v>
      </c>
      <c r="D973" s="119" t="s">
        <v>16</v>
      </c>
      <c r="E973" s="120" t="str">
        <f t="shared" si="125"/>
        <v>배태훈</v>
      </c>
      <c r="F973" s="117" t="str">
        <f>VLOOKUP(A973,'최초-일자'!A:L,12,FALSE)</f>
        <v>배태훈</v>
      </c>
      <c r="G973" s="117"/>
      <c r="H973" s="117"/>
      <c r="I973" s="117"/>
      <c r="J973" s="117"/>
      <c r="K973" s="117"/>
      <c r="L973" s="35" t="str">
        <f t="shared" si="112"/>
        <v/>
      </c>
      <c r="M973" s="35" t="str">
        <f t="shared" si="113"/>
        <v/>
      </c>
      <c r="N973" s="35" t="str">
        <f t="shared" si="114"/>
        <v/>
      </c>
      <c r="O973" s="35" t="str">
        <f t="shared" si="115"/>
        <v/>
      </c>
      <c r="P973" s="35" t="str">
        <f t="shared" si="116"/>
        <v/>
      </c>
      <c r="Q973" s="35" t="str">
        <f t="shared" si="117"/>
        <v>배태훈</v>
      </c>
      <c r="R973" s="35"/>
      <c r="S973" s="35"/>
      <c r="T973" s="35"/>
      <c r="U973" s="35"/>
      <c r="V973" s="35"/>
      <c r="W973" s="35"/>
      <c r="X973" s="35"/>
      <c r="Y973" s="35"/>
      <c r="Z973" s="35"/>
    </row>
    <row r="974" ht="16.5" hidden="1" customHeight="1">
      <c r="A974" s="122">
        <f>A970+1</f>
        <v>44013</v>
      </c>
      <c r="B974" s="123" t="str">
        <f t="shared" si="109"/>
        <v>수</v>
      </c>
      <c r="C974" s="124" t="str">
        <f>IF(VLOOKUP(A974,'최초-일자'!A:D,4,FALSE)="Y","Y","N")</f>
        <v>Y</v>
      </c>
      <c r="D974" s="125" t="s">
        <v>3</v>
      </c>
      <c r="E974" s="126" t="str">
        <f t="shared" si="125"/>
        <v>김채연</v>
      </c>
      <c r="F974" s="123" t="str">
        <f>VLOOKUP(A974,'최초-일자'!A:L,6,FALSE)</f>
        <v>김채연</v>
      </c>
      <c r="G974" s="132"/>
      <c r="H974" s="123"/>
      <c r="I974" s="123"/>
      <c r="J974" s="123"/>
      <c r="K974" s="123"/>
      <c r="L974" s="35" t="str">
        <f t="shared" si="112"/>
        <v/>
      </c>
      <c r="M974" s="35" t="str">
        <f t="shared" si="113"/>
        <v/>
      </c>
      <c r="N974" s="35" t="str">
        <f t="shared" si="114"/>
        <v/>
      </c>
      <c r="O974" s="35" t="str">
        <f t="shared" si="115"/>
        <v/>
      </c>
      <c r="P974" s="35" t="str">
        <f t="shared" si="116"/>
        <v/>
      </c>
      <c r="Q974" s="35" t="str">
        <f t="shared" si="117"/>
        <v>김채연</v>
      </c>
      <c r="R974" s="35"/>
      <c r="S974" s="35"/>
      <c r="T974" s="35"/>
      <c r="U974" s="35"/>
      <c r="V974" s="35"/>
      <c r="W974" s="35"/>
      <c r="X974" s="35"/>
      <c r="Y974" s="35"/>
      <c r="Z974" s="35"/>
    </row>
    <row r="975" ht="16.5" hidden="1" customHeight="1">
      <c r="A975" s="122">
        <f>A974</f>
        <v>44013</v>
      </c>
      <c r="B975" s="123" t="str">
        <f t="shared" si="109"/>
        <v>수</v>
      </c>
      <c r="C975" s="124" t="str">
        <f>IF(VLOOKUP(A975,'최초-일자'!A:D,4,FALSE)="Y","Y","N")</f>
        <v>Y</v>
      </c>
      <c r="D975" s="125" t="s">
        <v>13</v>
      </c>
      <c r="E975" s="126" t="str">
        <f t="shared" si="125"/>
        <v>신명진</v>
      </c>
      <c r="F975" s="123" t="str">
        <f>VLOOKUP(A975,'최초-일자'!A:L,11,FALSE)</f>
        <v>신명진</v>
      </c>
      <c r="G975" s="123"/>
      <c r="H975" s="123"/>
      <c r="I975" s="123"/>
      <c r="J975" s="123"/>
      <c r="K975" s="123"/>
      <c r="L975" s="35" t="str">
        <f t="shared" si="112"/>
        <v/>
      </c>
      <c r="M975" s="35" t="str">
        <f t="shared" si="113"/>
        <v/>
      </c>
      <c r="N975" s="35" t="str">
        <f t="shared" si="114"/>
        <v/>
      </c>
      <c r="O975" s="35" t="str">
        <f t="shared" si="115"/>
        <v/>
      </c>
      <c r="P975" s="35" t="str">
        <f t="shared" si="116"/>
        <v/>
      </c>
      <c r="Q975" s="35" t="str">
        <f t="shared" si="117"/>
        <v>신명진</v>
      </c>
      <c r="R975" s="35"/>
      <c r="S975" s="35"/>
      <c r="T975" s="35"/>
      <c r="U975" s="35"/>
      <c r="V975" s="35"/>
      <c r="W975" s="35"/>
      <c r="X975" s="35"/>
      <c r="Y975" s="35"/>
      <c r="Z975" s="35"/>
    </row>
    <row r="976" ht="16.5" hidden="1" customHeight="1">
      <c r="A976" s="122">
        <f>A975+1</f>
        <v>44014</v>
      </c>
      <c r="B976" s="123" t="str">
        <f t="shared" si="109"/>
        <v>목</v>
      </c>
      <c r="C976" s="124" t="str">
        <f>IF(VLOOKUP(A976,'최초-일자'!A:D,4,FALSE)="Y","Y","N")</f>
        <v>Y</v>
      </c>
      <c r="D976" s="125" t="s">
        <v>3</v>
      </c>
      <c r="E976" s="126" t="str">
        <f t="shared" si="125"/>
        <v>민문기</v>
      </c>
      <c r="F976" s="123" t="str">
        <f>VLOOKUP(A976,'최초-일자'!A:L,6,FALSE)</f>
        <v>민문기</v>
      </c>
      <c r="G976" s="132"/>
      <c r="H976" s="123"/>
      <c r="I976" s="123"/>
      <c r="J976" s="123"/>
      <c r="K976" s="123"/>
      <c r="L976" s="35" t="str">
        <f t="shared" si="112"/>
        <v/>
      </c>
      <c r="M976" s="35" t="str">
        <f t="shared" si="113"/>
        <v/>
      </c>
      <c r="N976" s="35" t="str">
        <f t="shared" si="114"/>
        <v/>
      </c>
      <c r="O976" s="35" t="str">
        <f t="shared" si="115"/>
        <v/>
      </c>
      <c r="P976" s="35" t="str">
        <f t="shared" si="116"/>
        <v/>
      </c>
      <c r="Q976" s="35" t="str">
        <f t="shared" si="117"/>
        <v>민문기</v>
      </c>
      <c r="R976" s="35"/>
      <c r="S976" s="35"/>
      <c r="T976" s="35"/>
      <c r="U976" s="35"/>
      <c r="V976" s="35"/>
      <c r="W976" s="35"/>
      <c r="X976" s="35"/>
      <c r="Y976" s="35"/>
      <c r="Z976" s="35"/>
    </row>
    <row r="977" ht="16.5" hidden="1" customHeight="1">
      <c r="A977" s="122">
        <f>A976</f>
        <v>44014</v>
      </c>
      <c r="B977" s="123" t="str">
        <f t="shared" si="109"/>
        <v>목</v>
      </c>
      <c r="C977" s="124" t="str">
        <f>IF(VLOOKUP(A977,'최초-일자'!A:D,4,FALSE)="Y","Y","N")</f>
        <v>Y</v>
      </c>
      <c r="D977" s="125" t="s">
        <v>13</v>
      </c>
      <c r="E977" s="126" t="str">
        <f t="shared" si="125"/>
        <v>김남원</v>
      </c>
      <c r="F977" s="123" t="str">
        <f>VLOOKUP(A977,'최초-일자'!A:L,11,FALSE)</f>
        <v>이화용</v>
      </c>
      <c r="G977" s="145" t="s">
        <v>14</v>
      </c>
      <c r="H977" s="123"/>
      <c r="I977" s="123"/>
      <c r="J977" s="123"/>
      <c r="K977" s="123"/>
      <c r="L977" s="35" t="str">
        <f t="shared" si="112"/>
        <v/>
      </c>
      <c r="M977" s="35" t="str">
        <f t="shared" si="113"/>
        <v/>
      </c>
      <c r="N977" s="35" t="str">
        <f t="shared" si="114"/>
        <v/>
      </c>
      <c r="O977" s="35" t="str">
        <f t="shared" si="115"/>
        <v/>
      </c>
      <c r="P977" s="35" t="str">
        <f t="shared" si="116"/>
        <v>김남원</v>
      </c>
      <c r="Q977" s="35" t="str">
        <f t="shared" si="117"/>
        <v>이화용</v>
      </c>
      <c r="R977" s="35"/>
      <c r="S977" s="35"/>
      <c r="T977" s="35"/>
      <c r="U977" s="35"/>
      <c r="V977" s="35"/>
      <c r="W977" s="35"/>
      <c r="X977" s="35"/>
      <c r="Y977" s="35"/>
      <c r="Z977" s="35"/>
    </row>
    <row r="978" ht="16.5" hidden="1" customHeight="1">
      <c r="A978" s="122">
        <f>A977+1</f>
        <v>44015</v>
      </c>
      <c r="B978" s="123" t="str">
        <f t="shared" si="109"/>
        <v>금</v>
      </c>
      <c r="C978" s="124" t="str">
        <f>IF(VLOOKUP(A978,'최초-일자'!A:D,4,FALSE)="Y","Y","N")</f>
        <v>Y</v>
      </c>
      <c r="D978" s="125" t="s">
        <v>3</v>
      </c>
      <c r="E978" s="126" t="str">
        <f t="shared" si="125"/>
        <v>김남원</v>
      </c>
      <c r="F978" s="123" t="str">
        <f>VLOOKUP(A978,'최초-일자'!A:L,6,FALSE)</f>
        <v>배태훈</v>
      </c>
      <c r="G978" s="145" t="s">
        <v>14</v>
      </c>
      <c r="H978" s="123"/>
      <c r="I978" s="123"/>
      <c r="J978" s="123"/>
      <c r="K978" s="123"/>
      <c r="L978" s="35" t="str">
        <f t="shared" si="112"/>
        <v/>
      </c>
      <c r="M978" s="35" t="str">
        <f t="shared" si="113"/>
        <v/>
      </c>
      <c r="N978" s="35" t="str">
        <f t="shared" si="114"/>
        <v/>
      </c>
      <c r="O978" s="35" t="str">
        <f t="shared" si="115"/>
        <v/>
      </c>
      <c r="P978" s="35" t="str">
        <f t="shared" si="116"/>
        <v>김남원</v>
      </c>
      <c r="Q978" s="35" t="str">
        <f t="shared" si="117"/>
        <v>배태훈</v>
      </c>
      <c r="R978" s="35"/>
      <c r="S978" s="35"/>
      <c r="T978" s="35"/>
      <c r="U978" s="35"/>
      <c r="V978" s="35"/>
      <c r="W978" s="35"/>
      <c r="X978" s="35"/>
      <c r="Y978" s="35"/>
      <c r="Z978" s="35"/>
    </row>
    <row r="979" ht="16.5" hidden="1" customHeight="1">
      <c r="A979" s="122">
        <f>A978</f>
        <v>44015</v>
      </c>
      <c r="B979" s="123" t="str">
        <f t="shared" si="109"/>
        <v>금</v>
      </c>
      <c r="C979" s="124" t="str">
        <f>IF(VLOOKUP(A979,'최초-일자'!A:D,4,FALSE)="Y","Y","N")</f>
        <v>Y</v>
      </c>
      <c r="D979" s="125" t="s">
        <v>13</v>
      </c>
      <c r="E979" s="126" t="str">
        <f t="shared" si="125"/>
        <v>이화용</v>
      </c>
      <c r="F979" s="123" t="str">
        <f>VLOOKUP(A979,'최초-일자'!A:L,11,FALSE)</f>
        <v>김남원</v>
      </c>
      <c r="G979" s="145" t="s">
        <v>10</v>
      </c>
      <c r="H979" s="123"/>
      <c r="I979" s="123"/>
      <c r="J979" s="123"/>
      <c r="K979" s="123"/>
      <c r="L979" s="35" t="str">
        <f t="shared" si="112"/>
        <v/>
      </c>
      <c r="M979" s="35" t="str">
        <f t="shared" si="113"/>
        <v/>
      </c>
      <c r="N979" s="35" t="str">
        <f t="shared" si="114"/>
        <v/>
      </c>
      <c r="O979" s="35" t="str">
        <f t="shared" si="115"/>
        <v/>
      </c>
      <c r="P979" s="35" t="str">
        <f t="shared" si="116"/>
        <v>이화용</v>
      </c>
      <c r="Q979" s="35" t="str">
        <f t="shared" si="117"/>
        <v>김남원</v>
      </c>
      <c r="R979" s="35"/>
      <c r="S979" s="35"/>
      <c r="T979" s="35"/>
      <c r="U979" s="35"/>
      <c r="V979" s="35"/>
      <c r="W979" s="35"/>
      <c r="X979" s="35"/>
      <c r="Y979" s="35"/>
      <c r="Z979" s="35"/>
    </row>
    <row r="980" ht="16.5" hidden="1" customHeight="1">
      <c r="A980" s="93">
        <f>A979+1</f>
        <v>44016</v>
      </c>
      <c r="B980" s="94" t="str">
        <f t="shared" si="109"/>
        <v>토</v>
      </c>
      <c r="C980" s="95" t="str">
        <f>IF(VLOOKUP(A980,'최초-일자'!A:D,4,FALSE)="Y","Y","N")</f>
        <v>N</v>
      </c>
      <c r="D980" s="96" t="s">
        <v>3</v>
      </c>
      <c r="E980" s="97" t="str">
        <f t="shared" si="125"/>
        <v>#N/A</v>
      </c>
      <c r="F980" s="94" t="str">
        <f>VLOOKUP(A980,'최초-일자'!A:L,6,FALSE)</f>
        <v/>
      </c>
      <c r="G980" s="147"/>
      <c r="H980" s="94"/>
      <c r="I980" s="94"/>
      <c r="J980" s="94"/>
      <c r="K980" s="94"/>
      <c r="L980" s="35" t="str">
        <f t="shared" si="112"/>
        <v/>
      </c>
      <c r="M980" s="35" t="str">
        <f t="shared" si="113"/>
        <v/>
      </c>
      <c r="N980" s="35" t="str">
        <f t="shared" si="114"/>
        <v/>
      </c>
      <c r="O980" s="35" t="str">
        <f t="shared" si="115"/>
        <v/>
      </c>
      <c r="P980" s="35" t="str">
        <f t="shared" si="116"/>
        <v/>
      </c>
      <c r="Q980" s="35" t="str">
        <f t="shared" si="117"/>
        <v/>
      </c>
      <c r="R980" s="35"/>
      <c r="S980" s="35"/>
      <c r="T980" s="35"/>
      <c r="U980" s="35"/>
      <c r="V980" s="35"/>
      <c r="W980" s="35"/>
      <c r="X980" s="35"/>
      <c r="Y980" s="35"/>
      <c r="Z980" s="35"/>
    </row>
    <row r="981" ht="16.5" hidden="1" customHeight="1">
      <c r="A981" s="98">
        <f>A980</f>
        <v>44016</v>
      </c>
      <c r="B981" s="99" t="str">
        <f t="shared" si="109"/>
        <v>토</v>
      </c>
      <c r="C981" s="100" t="str">
        <f>IF(VLOOKUP(A981,'최초-일자'!A:D,4,FALSE)="Y","Y","N")</f>
        <v>N</v>
      </c>
      <c r="D981" s="101" t="s">
        <v>13</v>
      </c>
      <c r="E981" s="102" t="str">
        <f t="shared" si="125"/>
        <v>#N/A</v>
      </c>
      <c r="F981" s="99" t="str">
        <f>VLOOKUP(A981,'최초-일자'!A:L,11,FALSE)</f>
        <v/>
      </c>
      <c r="G981" s="148"/>
      <c r="H981" s="99"/>
      <c r="I981" s="99"/>
      <c r="J981" s="99"/>
      <c r="K981" s="99"/>
      <c r="L981" s="35" t="str">
        <f t="shared" si="112"/>
        <v/>
      </c>
      <c r="M981" s="35" t="str">
        <f t="shared" si="113"/>
        <v/>
      </c>
      <c r="N981" s="35" t="str">
        <f t="shared" si="114"/>
        <v/>
      </c>
      <c r="O981" s="35" t="str">
        <f t="shared" si="115"/>
        <v/>
      </c>
      <c r="P981" s="35" t="str">
        <f t="shared" si="116"/>
        <v/>
      </c>
      <c r="Q981" s="35" t="str">
        <f t="shared" si="117"/>
        <v/>
      </c>
      <c r="R981" s="35"/>
      <c r="S981" s="35"/>
      <c r="T981" s="35"/>
      <c r="U981" s="35"/>
      <c r="V981" s="35"/>
      <c r="W981" s="35"/>
      <c r="X981" s="35"/>
      <c r="Y981" s="35"/>
      <c r="Z981" s="35"/>
    </row>
    <row r="982" ht="16.5" hidden="1" customHeight="1">
      <c r="A982" s="93">
        <f>A981+1</f>
        <v>44017</v>
      </c>
      <c r="B982" s="94" t="str">
        <f t="shared" si="109"/>
        <v>일</v>
      </c>
      <c r="C982" s="95" t="str">
        <f>IF(VLOOKUP(A982,'최초-일자'!A:D,4,FALSE)="Y","Y","N")</f>
        <v>N</v>
      </c>
      <c r="D982" s="96" t="s">
        <v>3</v>
      </c>
      <c r="E982" s="97" t="str">
        <f t="shared" si="125"/>
        <v>#N/A</v>
      </c>
      <c r="F982" s="94" t="str">
        <f>VLOOKUP(A982,'최초-일자'!A:L,6,FALSE)</f>
        <v/>
      </c>
      <c r="G982" s="149"/>
      <c r="H982" s="94"/>
      <c r="I982" s="94"/>
      <c r="J982" s="94"/>
      <c r="K982" s="94"/>
      <c r="L982" s="35" t="str">
        <f t="shared" si="112"/>
        <v/>
      </c>
      <c r="M982" s="35" t="str">
        <f t="shared" si="113"/>
        <v/>
      </c>
      <c r="N982" s="35" t="str">
        <f t="shared" si="114"/>
        <v/>
      </c>
      <c r="O982" s="35" t="str">
        <f t="shared" si="115"/>
        <v/>
      </c>
      <c r="P982" s="35" t="str">
        <f t="shared" si="116"/>
        <v/>
      </c>
      <c r="Q982" s="35" t="str">
        <f t="shared" si="117"/>
        <v/>
      </c>
      <c r="R982" s="35"/>
      <c r="S982" s="35"/>
      <c r="T982" s="35"/>
      <c r="U982" s="35"/>
      <c r="V982" s="35"/>
      <c r="W982" s="35"/>
      <c r="X982" s="35"/>
      <c r="Y982" s="35"/>
      <c r="Z982" s="35"/>
    </row>
    <row r="983" ht="16.5" hidden="1" customHeight="1">
      <c r="A983" s="98">
        <f>A982</f>
        <v>44017</v>
      </c>
      <c r="B983" s="99" t="str">
        <f t="shared" si="109"/>
        <v>일</v>
      </c>
      <c r="C983" s="100" t="str">
        <f>IF(VLOOKUP(A983,'최초-일자'!A:D,4,FALSE)="Y","Y","N")</f>
        <v>N</v>
      </c>
      <c r="D983" s="101" t="s">
        <v>13</v>
      </c>
      <c r="E983" s="102" t="str">
        <f t="shared" si="125"/>
        <v>#N/A</v>
      </c>
      <c r="F983" s="99" t="str">
        <f>VLOOKUP(A983,'최초-일자'!A:L,11,FALSE)</f>
        <v/>
      </c>
      <c r="G983" s="148"/>
      <c r="H983" s="99"/>
      <c r="I983" s="99"/>
      <c r="J983" s="99"/>
      <c r="K983" s="99"/>
      <c r="L983" s="35" t="str">
        <f t="shared" si="112"/>
        <v/>
      </c>
      <c r="M983" s="35" t="str">
        <f t="shared" si="113"/>
        <v/>
      </c>
      <c r="N983" s="35" t="str">
        <f t="shared" si="114"/>
        <v/>
      </c>
      <c r="O983" s="35" t="str">
        <f t="shared" si="115"/>
        <v/>
      </c>
      <c r="P983" s="35" t="str">
        <f t="shared" si="116"/>
        <v/>
      </c>
      <c r="Q983" s="35" t="str">
        <f t="shared" si="117"/>
        <v/>
      </c>
      <c r="R983" s="35"/>
      <c r="S983" s="35"/>
      <c r="T983" s="35"/>
      <c r="U983" s="35"/>
      <c r="V983" s="35"/>
      <c r="W983" s="35"/>
      <c r="X983" s="35"/>
      <c r="Y983" s="35"/>
      <c r="Z983" s="35"/>
    </row>
    <row r="984" ht="16.5" hidden="1" customHeight="1">
      <c r="A984" s="93">
        <f>A983+1</f>
        <v>44018</v>
      </c>
      <c r="B984" s="94" t="str">
        <f t="shared" si="109"/>
        <v>월</v>
      </c>
      <c r="C984" s="95" t="str">
        <f>IF(VLOOKUP(A984,'최초-일자'!A:D,4,FALSE)="Y","Y","N")</f>
        <v>Y</v>
      </c>
      <c r="D984" s="96" t="s">
        <v>3</v>
      </c>
      <c r="E984" s="97" t="str">
        <f t="shared" si="125"/>
        <v>윤신일</v>
      </c>
      <c r="F984" s="94" t="str">
        <f>VLOOKUP(A984,'최초-일자'!A:L,6,FALSE)</f>
        <v>윤신일</v>
      </c>
      <c r="G984" s="147"/>
      <c r="H984" s="94"/>
      <c r="I984" s="94"/>
      <c r="J984" s="94"/>
      <c r="K984" s="94"/>
      <c r="L984" s="35" t="str">
        <f t="shared" si="112"/>
        <v/>
      </c>
      <c r="M984" s="35" t="str">
        <f t="shared" si="113"/>
        <v/>
      </c>
      <c r="N984" s="35" t="str">
        <f t="shared" si="114"/>
        <v/>
      </c>
      <c r="O984" s="35" t="str">
        <f t="shared" si="115"/>
        <v/>
      </c>
      <c r="P984" s="35" t="str">
        <f t="shared" si="116"/>
        <v/>
      </c>
      <c r="Q984" s="35" t="str">
        <f t="shared" si="117"/>
        <v>윤신일</v>
      </c>
      <c r="R984" s="35"/>
      <c r="S984" s="35"/>
      <c r="T984" s="35"/>
      <c r="U984" s="35"/>
      <c r="V984" s="35"/>
      <c r="W984" s="35"/>
      <c r="X984" s="35"/>
      <c r="Y984" s="35"/>
      <c r="Z984" s="35"/>
    </row>
    <row r="985" ht="16.5" hidden="1" customHeight="1">
      <c r="A985" s="98">
        <f>A984</f>
        <v>44018</v>
      </c>
      <c r="B985" s="99" t="str">
        <f t="shared" si="109"/>
        <v>월</v>
      </c>
      <c r="C985" s="100" t="str">
        <f>IF(VLOOKUP(A985,'최초-일자'!A:D,4,FALSE)="Y","Y","N")</f>
        <v>Y</v>
      </c>
      <c r="D985" s="101" t="s">
        <v>13</v>
      </c>
      <c r="E985" s="102" t="str">
        <f t="shared" si="125"/>
        <v>김인규</v>
      </c>
      <c r="F985" s="99" t="str">
        <f>VLOOKUP(A985,'최초-일자'!A:L,11,FALSE)</f>
        <v>김인규</v>
      </c>
      <c r="G985" s="148"/>
      <c r="H985" s="99"/>
      <c r="I985" s="99"/>
      <c r="J985" s="99"/>
      <c r="K985" s="99"/>
      <c r="L985" s="35" t="str">
        <f t="shared" si="112"/>
        <v/>
      </c>
      <c r="M985" s="35" t="str">
        <f t="shared" si="113"/>
        <v/>
      </c>
      <c r="N985" s="35" t="str">
        <f t="shared" si="114"/>
        <v/>
      </c>
      <c r="O985" s="35" t="str">
        <f t="shared" si="115"/>
        <v/>
      </c>
      <c r="P985" s="35" t="str">
        <f t="shared" si="116"/>
        <v/>
      </c>
      <c r="Q985" s="35" t="str">
        <f t="shared" si="117"/>
        <v>김인규</v>
      </c>
      <c r="R985" s="35"/>
      <c r="S985" s="35"/>
      <c r="T985" s="35"/>
      <c r="U985" s="35"/>
      <c r="V985" s="35"/>
      <c r="W985" s="35"/>
      <c r="X985" s="35"/>
      <c r="Y985" s="35"/>
      <c r="Z985" s="35"/>
    </row>
    <row r="986" ht="16.5" hidden="1" customHeight="1">
      <c r="A986" s="93">
        <f>A985+1</f>
        <v>44019</v>
      </c>
      <c r="B986" s="94" t="str">
        <f t="shared" si="109"/>
        <v>화</v>
      </c>
      <c r="C986" s="95" t="str">
        <f>IF(VLOOKUP(A986,'최초-일자'!A:D,4,FALSE)="Y","Y","N")</f>
        <v>Y</v>
      </c>
      <c r="D986" s="96" t="s">
        <v>3</v>
      </c>
      <c r="E986" s="97" t="str">
        <f t="shared" si="125"/>
        <v>신명진</v>
      </c>
      <c r="F986" s="94" t="str">
        <f>VLOOKUP(A986,'최초-일자'!A:L,6,FALSE)</f>
        <v>신명진</v>
      </c>
      <c r="G986" s="149"/>
      <c r="H986" s="94"/>
      <c r="I986" s="94"/>
      <c r="J986" s="94"/>
      <c r="K986" s="94"/>
      <c r="L986" s="35" t="str">
        <f t="shared" si="112"/>
        <v/>
      </c>
      <c r="M986" s="35" t="str">
        <f t="shared" si="113"/>
        <v/>
      </c>
      <c r="N986" s="35" t="str">
        <f t="shared" si="114"/>
        <v/>
      </c>
      <c r="O986" s="35" t="str">
        <f t="shared" si="115"/>
        <v/>
      </c>
      <c r="P986" s="35" t="str">
        <f t="shared" si="116"/>
        <v/>
      </c>
      <c r="Q986" s="35" t="str">
        <f t="shared" si="117"/>
        <v>신명진</v>
      </c>
      <c r="R986" s="35"/>
      <c r="S986" s="35"/>
      <c r="T986" s="35"/>
      <c r="U986" s="35"/>
      <c r="V986" s="35"/>
      <c r="W986" s="35"/>
      <c r="X986" s="35"/>
      <c r="Y986" s="35"/>
      <c r="Z986" s="35"/>
    </row>
    <row r="987" ht="16.5" hidden="1" customHeight="1">
      <c r="A987" s="98">
        <f>A986</f>
        <v>44019</v>
      </c>
      <c r="B987" s="99" t="str">
        <f t="shared" si="109"/>
        <v>화</v>
      </c>
      <c r="C987" s="100" t="str">
        <f>IF(VLOOKUP(A987,'최초-일자'!A:D,4,FALSE)="Y","Y","N")</f>
        <v>Y</v>
      </c>
      <c r="D987" s="101" t="s">
        <v>13</v>
      </c>
      <c r="E987" s="102" t="str">
        <f t="shared" si="125"/>
        <v>김채연</v>
      </c>
      <c r="F987" s="99" t="str">
        <f>VLOOKUP(A987,'최초-일자'!A:L,11,FALSE)</f>
        <v>김채연</v>
      </c>
      <c r="G987" s="148"/>
      <c r="H987" s="99"/>
      <c r="I987" s="99"/>
      <c r="J987" s="99"/>
      <c r="K987" s="99"/>
      <c r="L987" s="35" t="str">
        <f t="shared" si="112"/>
        <v/>
      </c>
      <c r="M987" s="35" t="str">
        <f t="shared" si="113"/>
        <v/>
      </c>
      <c r="N987" s="35" t="str">
        <f t="shared" si="114"/>
        <v/>
      </c>
      <c r="O987" s="35" t="str">
        <f t="shared" si="115"/>
        <v/>
      </c>
      <c r="P987" s="35" t="str">
        <f t="shared" si="116"/>
        <v/>
      </c>
      <c r="Q987" s="35" t="str">
        <f t="shared" si="117"/>
        <v>김채연</v>
      </c>
      <c r="R987" s="35"/>
      <c r="S987" s="35"/>
      <c r="T987" s="35"/>
      <c r="U987" s="35"/>
      <c r="V987" s="35"/>
      <c r="W987" s="35"/>
      <c r="X987" s="35"/>
      <c r="Y987" s="35"/>
      <c r="Z987" s="35"/>
    </row>
    <row r="988" ht="16.5" hidden="1" customHeight="1">
      <c r="A988" s="93">
        <f>A987+1</f>
        <v>44020</v>
      </c>
      <c r="B988" s="94" t="str">
        <f t="shared" si="109"/>
        <v>수</v>
      </c>
      <c r="C988" s="95" t="str">
        <f>IF(VLOOKUP(A988,'최초-일자'!A:D,4,FALSE)="Y","Y","N")</f>
        <v>Y</v>
      </c>
      <c r="D988" s="96" t="s">
        <v>3</v>
      </c>
      <c r="E988" s="97" t="str">
        <f t="shared" si="125"/>
        <v>이화용</v>
      </c>
      <c r="F988" s="94" t="str">
        <f>VLOOKUP(A988,'최초-일자'!A:L,6,FALSE)</f>
        <v>이화용</v>
      </c>
      <c r="G988" s="147"/>
      <c r="H988" s="94"/>
      <c r="I988" s="94"/>
      <c r="J988" s="94"/>
      <c r="K988" s="94"/>
      <c r="L988" s="35" t="str">
        <f t="shared" si="112"/>
        <v/>
      </c>
      <c r="M988" s="35" t="str">
        <f t="shared" si="113"/>
        <v/>
      </c>
      <c r="N988" s="35" t="str">
        <f t="shared" si="114"/>
        <v/>
      </c>
      <c r="O988" s="35" t="str">
        <f t="shared" si="115"/>
        <v/>
      </c>
      <c r="P988" s="35" t="str">
        <f t="shared" si="116"/>
        <v/>
      </c>
      <c r="Q988" s="35" t="str">
        <f t="shared" si="117"/>
        <v>이화용</v>
      </c>
      <c r="R988" s="35"/>
      <c r="S988" s="35"/>
      <c r="T988" s="35"/>
      <c r="U988" s="35"/>
      <c r="V988" s="35"/>
      <c r="W988" s="35"/>
      <c r="X988" s="35"/>
      <c r="Y988" s="35"/>
      <c r="Z988" s="35"/>
    </row>
    <row r="989" ht="16.5" hidden="1" customHeight="1">
      <c r="A989" s="98">
        <f>A988</f>
        <v>44020</v>
      </c>
      <c r="B989" s="99" t="str">
        <f t="shared" si="109"/>
        <v>수</v>
      </c>
      <c r="C989" s="100" t="str">
        <f>IF(VLOOKUP(A989,'최초-일자'!A:D,4,FALSE)="Y","Y","N")</f>
        <v>Y</v>
      </c>
      <c r="D989" s="101" t="s">
        <v>13</v>
      </c>
      <c r="E989" s="102" t="str">
        <f t="shared" si="125"/>
        <v>민문기</v>
      </c>
      <c r="F989" s="99" t="str">
        <f>VLOOKUP(A989,'최초-일자'!A:L,11,FALSE)</f>
        <v>민문기</v>
      </c>
      <c r="G989" s="148"/>
      <c r="H989" s="99"/>
      <c r="I989" s="99"/>
      <c r="J989" s="99"/>
      <c r="K989" s="99"/>
      <c r="L989" s="35" t="str">
        <f t="shared" si="112"/>
        <v/>
      </c>
      <c r="M989" s="35" t="str">
        <f t="shared" si="113"/>
        <v/>
      </c>
      <c r="N989" s="35" t="str">
        <f t="shared" si="114"/>
        <v/>
      </c>
      <c r="O989" s="35" t="str">
        <f t="shared" si="115"/>
        <v/>
      </c>
      <c r="P989" s="35" t="str">
        <f t="shared" si="116"/>
        <v/>
      </c>
      <c r="Q989" s="35" t="str">
        <f t="shared" si="117"/>
        <v>민문기</v>
      </c>
      <c r="R989" s="35"/>
      <c r="S989" s="35"/>
      <c r="T989" s="35"/>
      <c r="U989" s="35"/>
      <c r="V989" s="35"/>
      <c r="W989" s="35"/>
      <c r="X989" s="35"/>
      <c r="Y989" s="35"/>
      <c r="Z989" s="35"/>
    </row>
    <row r="990" ht="16.5" hidden="1" customHeight="1">
      <c r="A990" s="93">
        <f>A989+1</f>
        <v>44021</v>
      </c>
      <c r="B990" s="94" t="str">
        <f t="shared" si="109"/>
        <v>목</v>
      </c>
      <c r="C990" s="95" t="str">
        <f>IF(VLOOKUP(A990,'최초-일자'!A:D,4,FALSE)="Y","Y","N")</f>
        <v>Y</v>
      </c>
      <c r="D990" s="96" t="s">
        <v>3</v>
      </c>
      <c r="E990" s="97" t="str">
        <f t="shared" si="125"/>
        <v>김남원</v>
      </c>
      <c r="F990" s="94" t="str">
        <f>VLOOKUP(A990,'최초-일자'!A:L,6,FALSE)</f>
        <v>김남원</v>
      </c>
      <c r="G990" s="147"/>
      <c r="H990" s="94"/>
      <c r="I990" s="94"/>
      <c r="J990" s="94"/>
      <c r="K990" s="94"/>
      <c r="L990" s="35" t="str">
        <f t="shared" si="112"/>
        <v/>
      </c>
      <c r="M990" s="35" t="str">
        <f t="shared" si="113"/>
        <v/>
      </c>
      <c r="N990" s="35" t="str">
        <f t="shared" si="114"/>
        <v/>
      </c>
      <c r="O990" s="35" t="str">
        <f t="shared" si="115"/>
        <v/>
      </c>
      <c r="P990" s="35" t="str">
        <f t="shared" si="116"/>
        <v/>
      </c>
      <c r="Q990" s="35" t="str">
        <f t="shared" si="117"/>
        <v>김남원</v>
      </c>
      <c r="R990" s="35"/>
      <c r="S990" s="35"/>
      <c r="T990" s="35"/>
      <c r="U990" s="35"/>
      <c r="V990" s="35"/>
      <c r="W990" s="35"/>
      <c r="X990" s="35"/>
      <c r="Y990" s="35"/>
      <c r="Z990" s="35"/>
    </row>
    <row r="991" ht="16.5" hidden="1" customHeight="1">
      <c r="A991" s="98">
        <f>A990</f>
        <v>44021</v>
      </c>
      <c r="B991" s="99" t="str">
        <f t="shared" si="109"/>
        <v>목</v>
      </c>
      <c r="C991" s="100" t="str">
        <f>IF(VLOOKUP(A991,'최초-일자'!A:D,4,FALSE)="Y","Y","N")</f>
        <v>Y</v>
      </c>
      <c r="D991" s="101" t="s">
        <v>13</v>
      </c>
      <c r="E991" s="102" t="str">
        <f t="shared" si="125"/>
        <v>배태훈</v>
      </c>
      <c r="F991" s="99" t="str">
        <f>VLOOKUP(A991,'최초-일자'!A:L,11,FALSE)</f>
        <v>배태훈</v>
      </c>
      <c r="G991" s="150"/>
      <c r="H991" s="103"/>
      <c r="I991" s="99"/>
      <c r="J991" s="99"/>
      <c r="K991" s="99"/>
      <c r="L991" s="35" t="str">
        <f t="shared" si="112"/>
        <v/>
      </c>
      <c r="M991" s="35" t="str">
        <f t="shared" si="113"/>
        <v/>
      </c>
      <c r="N991" s="35" t="str">
        <f t="shared" si="114"/>
        <v/>
      </c>
      <c r="O991" s="35" t="str">
        <f t="shared" si="115"/>
        <v/>
      </c>
      <c r="P991" s="35" t="str">
        <f t="shared" si="116"/>
        <v/>
      </c>
      <c r="Q991" s="35" t="str">
        <f t="shared" si="117"/>
        <v>배태훈</v>
      </c>
      <c r="R991" s="35"/>
      <c r="S991" s="35"/>
      <c r="T991" s="35"/>
      <c r="U991" s="35"/>
      <c r="V991" s="35"/>
      <c r="W991" s="35"/>
      <c r="X991" s="35"/>
      <c r="Y991" s="35"/>
      <c r="Z991" s="35"/>
    </row>
    <row r="992" ht="16.5" hidden="1" customHeight="1">
      <c r="A992" s="93">
        <f>A991+1</f>
        <v>44022</v>
      </c>
      <c r="B992" s="94" t="str">
        <f t="shared" si="109"/>
        <v>금</v>
      </c>
      <c r="C992" s="95" t="str">
        <f>IF(VLOOKUP(A992,'최초-일자'!A:D,4,FALSE)="Y","Y","N")</f>
        <v>Y</v>
      </c>
      <c r="D992" s="96" t="s">
        <v>3</v>
      </c>
      <c r="E992" s="97" t="str">
        <f t="shared" si="125"/>
        <v>김인규</v>
      </c>
      <c r="F992" s="94" t="str">
        <f>VLOOKUP(A992,'최초-일자'!A:L,6,FALSE)</f>
        <v>김인규</v>
      </c>
      <c r="G992" s="147"/>
      <c r="H992" s="94"/>
      <c r="I992" s="94"/>
      <c r="J992" s="94"/>
      <c r="K992" s="94"/>
      <c r="L992" s="35" t="str">
        <f t="shared" si="112"/>
        <v/>
      </c>
      <c r="M992" s="35" t="str">
        <f t="shared" si="113"/>
        <v/>
      </c>
      <c r="N992" s="35" t="str">
        <f t="shared" si="114"/>
        <v/>
      </c>
      <c r="O992" s="35" t="str">
        <f t="shared" si="115"/>
        <v/>
      </c>
      <c r="P992" s="35" t="str">
        <f t="shared" si="116"/>
        <v/>
      </c>
      <c r="Q992" s="35" t="str">
        <f t="shared" si="117"/>
        <v>김인규</v>
      </c>
      <c r="R992" s="35"/>
      <c r="S992" s="35"/>
      <c r="T992" s="35"/>
      <c r="U992" s="35"/>
      <c r="V992" s="35"/>
      <c r="W992" s="35"/>
      <c r="X992" s="35"/>
      <c r="Y992" s="35"/>
      <c r="Z992" s="35"/>
    </row>
    <row r="993" ht="16.5" hidden="1" customHeight="1">
      <c r="A993" s="98">
        <f>A992</f>
        <v>44022</v>
      </c>
      <c r="B993" s="99" t="str">
        <f t="shared" si="109"/>
        <v>금</v>
      </c>
      <c r="C993" s="100" t="str">
        <f>IF(VLOOKUP(A993,'최초-일자'!A:D,4,FALSE)="Y","Y","N")</f>
        <v>Y</v>
      </c>
      <c r="D993" s="101" t="s">
        <v>13</v>
      </c>
      <c r="E993" s="102" t="str">
        <f t="shared" si="125"/>
        <v>윤신일</v>
      </c>
      <c r="F993" s="99" t="str">
        <f>VLOOKUP(A993,'최초-일자'!A:L,11,FALSE)</f>
        <v>윤신일</v>
      </c>
      <c r="G993" s="148"/>
      <c r="H993" s="99"/>
      <c r="I993" s="99"/>
      <c r="J993" s="99"/>
      <c r="K993" s="99"/>
      <c r="L993" s="35" t="str">
        <f t="shared" si="112"/>
        <v/>
      </c>
      <c r="M993" s="35" t="str">
        <f t="shared" si="113"/>
        <v/>
      </c>
      <c r="N993" s="35" t="str">
        <f t="shared" si="114"/>
        <v/>
      </c>
      <c r="O993" s="35" t="str">
        <f t="shared" si="115"/>
        <v/>
      </c>
      <c r="P993" s="35" t="str">
        <f t="shared" si="116"/>
        <v/>
      </c>
      <c r="Q993" s="35" t="str">
        <f t="shared" si="117"/>
        <v>윤신일</v>
      </c>
      <c r="R993" s="35"/>
      <c r="S993" s="35"/>
      <c r="T993" s="35"/>
      <c r="U993" s="35"/>
      <c r="V993" s="35"/>
      <c r="W993" s="35"/>
      <c r="X993" s="35"/>
      <c r="Y993" s="35"/>
      <c r="Z993" s="35"/>
    </row>
    <row r="994" ht="16.5" hidden="1" customHeight="1">
      <c r="A994" s="93">
        <f>A993+1</f>
        <v>44023</v>
      </c>
      <c r="B994" s="94" t="str">
        <f t="shared" si="109"/>
        <v>토</v>
      </c>
      <c r="C994" s="95" t="str">
        <f>IF(VLOOKUP(A994,'최초-일자'!A:D,4,FALSE)="Y","Y","N")</f>
        <v>N</v>
      </c>
      <c r="D994" s="96" t="s">
        <v>3</v>
      </c>
      <c r="E994" s="97" t="str">
        <f t="shared" si="125"/>
        <v>#N/A</v>
      </c>
      <c r="F994" s="94" t="str">
        <f>VLOOKUP(A994,'최초-일자'!A:L,6,FALSE)</f>
        <v/>
      </c>
      <c r="G994" s="149"/>
      <c r="H994" s="94"/>
      <c r="I994" s="94"/>
      <c r="J994" s="94"/>
      <c r="K994" s="94"/>
      <c r="L994" s="35" t="str">
        <f t="shared" si="112"/>
        <v/>
      </c>
      <c r="M994" s="35" t="str">
        <f t="shared" si="113"/>
        <v/>
      </c>
      <c r="N994" s="35" t="str">
        <f t="shared" si="114"/>
        <v/>
      </c>
      <c r="O994" s="35" t="str">
        <f t="shared" si="115"/>
        <v/>
      </c>
      <c r="P994" s="35" t="str">
        <f t="shared" si="116"/>
        <v/>
      </c>
      <c r="Q994" s="35" t="str">
        <f t="shared" si="117"/>
        <v/>
      </c>
      <c r="R994" s="35"/>
      <c r="S994" s="35"/>
      <c r="T994" s="35"/>
      <c r="U994" s="35"/>
      <c r="V994" s="35"/>
      <c r="W994" s="35"/>
      <c r="X994" s="35"/>
      <c r="Y994" s="35"/>
      <c r="Z994" s="35"/>
    </row>
    <row r="995" ht="16.5" hidden="1" customHeight="1">
      <c r="A995" s="98">
        <f>A994</f>
        <v>44023</v>
      </c>
      <c r="B995" s="99" t="str">
        <f t="shared" si="109"/>
        <v>토</v>
      </c>
      <c r="C995" s="100" t="str">
        <f>IF(VLOOKUP(A995,'최초-일자'!A:D,4,FALSE)="Y","Y","N")</f>
        <v>N</v>
      </c>
      <c r="D995" s="101" t="s">
        <v>13</v>
      </c>
      <c r="E995" s="102" t="str">
        <f t="shared" si="125"/>
        <v>#N/A</v>
      </c>
      <c r="F995" s="99" t="str">
        <f>VLOOKUP(A995,'최초-일자'!A:L,11,FALSE)</f>
        <v/>
      </c>
      <c r="G995" s="148"/>
      <c r="H995" s="99"/>
      <c r="I995" s="99"/>
      <c r="J995" s="99"/>
      <c r="K995" s="99"/>
      <c r="L995" s="35" t="str">
        <f t="shared" si="112"/>
        <v/>
      </c>
      <c r="M995" s="35" t="str">
        <f t="shared" si="113"/>
        <v/>
      </c>
      <c r="N995" s="35" t="str">
        <f t="shared" si="114"/>
        <v/>
      </c>
      <c r="O995" s="35" t="str">
        <f t="shared" si="115"/>
        <v/>
      </c>
      <c r="P995" s="35" t="str">
        <f t="shared" si="116"/>
        <v/>
      </c>
      <c r="Q995" s="35" t="str">
        <f t="shared" si="117"/>
        <v/>
      </c>
      <c r="R995" s="35"/>
      <c r="S995" s="35"/>
      <c r="T995" s="35"/>
      <c r="U995" s="35"/>
      <c r="V995" s="35"/>
      <c r="W995" s="35"/>
      <c r="X995" s="35"/>
      <c r="Y995" s="35"/>
      <c r="Z995" s="35"/>
    </row>
    <row r="996" ht="16.5" hidden="1" customHeight="1">
      <c r="A996" s="93">
        <f>A995+1</f>
        <v>44024</v>
      </c>
      <c r="B996" s="94" t="str">
        <f t="shared" si="109"/>
        <v>일</v>
      </c>
      <c r="C996" s="95" t="str">
        <f>IF(VLOOKUP(A996,'최초-일자'!A:D,4,FALSE)="Y","Y","N")</f>
        <v>N</v>
      </c>
      <c r="D996" s="96" t="s">
        <v>3</v>
      </c>
      <c r="E996" s="97" t="str">
        <f t="shared" si="125"/>
        <v>#N/A</v>
      </c>
      <c r="F996" s="94" t="str">
        <f>VLOOKUP(A996,'최초-일자'!A:L,6,FALSE)</f>
        <v/>
      </c>
      <c r="G996" s="147"/>
      <c r="H996" s="94"/>
      <c r="I996" s="94"/>
      <c r="J996" s="94"/>
      <c r="K996" s="94"/>
      <c r="L996" s="35" t="str">
        <f t="shared" si="112"/>
        <v/>
      </c>
      <c r="M996" s="35" t="str">
        <f t="shared" si="113"/>
        <v/>
      </c>
      <c r="N996" s="35" t="str">
        <f t="shared" si="114"/>
        <v/>
      </c>
      <c r="O996" s="35" t="str">
        <f t="shared" si="115"/>
        <v/>
      </c>
      <c r="P996" s="35" t="str">
        <f t="shared" si="116"/>
        <v/>
      </c>
      <c r="Q996" s="35" t="str">
        <f t="shared" si="117"/>
        <v/>
      </c>
      <c r="R996" s="35"/>
      <c r="S996" s="35"/>
      <c r="T996" s="35"/>
      <c r="U996" s="35"/>
      <c r="V996" s="35"/>
      <c r="W996" s="35"/>
      <c r="X996" s="35"/>
      <c r="Y996" s="35"/>
      <c r="Z996" s="35"/>
    </row>
    <row r="997" ht="16.5" hidden="1" customHeight="1">
      <c r="A997" s="98">
        <f>A996</f>
        <v>44024</v>
      </c>
      <c r="B997" s="99" t="str">
        <f t="shared" si="109"/>
        <v>일</v>
      </c>
      <c r="C997" s="100" t="str">
        <f>IF(VLOOKUP(A997,'최초-일자'!A:D,4,FALSE)="Y","Y","N")</f>
        <v>N</v>
      </c>
      <c r="D997" s="101" t="s">
        <v>13</v>
      </c>
      <c r="E997" s="102" t="str">
        <f t="shared" si="125"/>
        <v>#N/A</v>
      </c>
      <c r="F997" s="99" t="str">
        <f>VLOOKUP(A997,'최초-일자'!A:L,11,FALSE)</f>
        <v/>
      </c>
      <c r="G997" s="148"/>
      <c r="H997" s="99"/>
      <c r="I997" s="99"/>
      <c r="J997" s="99"/>
      <c r="K997" s="99"/>
      <c r="L997" s="35" t="str">
        <f t="shared" si="112"/>
        <v/>
      </c>
      <c r="M997" s="35" t="str">
        <f t="shared" si="113"/>
        <v/>
      </c>
      <c r="N997" s="35" t="str">
        <f t="shared" si="114"/>
        <v/>
      </c>
      <c r="O997" s="35" t="str">
        <f t="shared" si="115"/>
        <v/>
      </c>
      <c r="P997" s="35" t="str">
        <f t="shared" si="116"/>
        <v/>
      </c>
      <c r="Q997" s="35" t="str">
        <f t="shared" si="117"/>
        <v/>
      </c>
      <c r="R997" s="35"/>
      <c r="S997" s="35"/>
      <c r="T997" s="35"/>
      <c r="U997" s="35"/>
      <c r="V997" s="35"/>
      <c r="W997" s="35"/>
      <c r="X997" s="35"/>
      <c r="Y997" s="35"/>
      <c r="Z997" s="35"/>
    </row>
    <row r="998" ht="16.5" hidden="1" customHeight="1">
      <c r="A998" s="93">
        <f>A997+1</f>
        <v>44025</v>
      </c>
      <c r="B998" s="94" t="str">
        <f t="shared" si="109"/>
        <v>월</v>
      </c>
      <c r="C998" s="95" t="str">
        <f>IF(VLOOKUP(A998,'최초-일자'!A:D,4,FALSE)="Y","Y","N")</f>
        <v>Y</v>
      </c>
      <c r="D998" s="96" t="s">
        <v>3</v>
      </c>
      <c r="E998" s="97" t="str">
        <f t="shared" si="125"/>
        <v>김채연</v>
      </c>
      <c r="F998" s="94" t="str">
        <f>VLOOKUP(A998,'최초-일자'!A:L,6,FALSE)</f>
        <v>김채연</v>
      </c>
      <c r="G998" s="147"/>
      <c r="H998" s="94"/>
      <c r="I998" s="94"/>
      <c r="J998" s="94"/>
      <c r="K998" s="94"/>
      <c r="L998" s="35" t="str">
        <f t="shared" si="112"/>
        <v/>
      </c>
      <c r="M998" s="35" t="str">
        <f t="shared" si="113"/>
        <v/>
      </c>
      <c r="N998" s="35" t="str">
        <f t="shared" si="114"/>
        <v/>
      </c>
      <c r="O998" s="35" t="str">
        <f t="shared" si="115"/>
        <v/>
      </c>
      <c r="P998" s="35" t="str">
        <f t="shared" si="116"/>
        <v/>
      </c>
      <c r="Q998" s="35" t="str">
        <f t="shared" si="117"/>
        <v>김채연</v>
      </c>
      <c r="R998" s="35"/>
      <c r="S998" s="35"/>
      <c r="T998" s="35"/>
      <c r="U998" s="35"/>
      <c r="V998" s="35"/>
      <c r="W998" s="35"/>
      <c r="X998" s="35"/>
      <c r="Y998" s="35"/>
      <c r="Z998" s="35"/>
    </row>
    <row r="999" ht="16.5" hidden="1" customHeight="1">
      <c r="A999" s="98">
        <f>A998</f>
        <v>44025</v>
      </c>
      <c r="B999" s="99" t="str">
        <f t="shared" si="109"/>
        <v>월</v>
      </c>
      <c r="C999" s="100" t="str">
        <f>IF(VLOOKUP(A999,'최초-일자'!A:D,4,FALSE)="Y","Y","N")</f>
        <v>Y</v>
      </c>
      <c r="D999" s="101" t="s">
        <v>13</v>
      </c>
      <c r="E999" s="102" t="str">
        <f t="shared" si="125"/>
        <v>신명진</v>
      </c>
      <c r="F999" s="99" t="str">
        <f>VLOOKUP(A999,'최초-일자'!A:L,11,FALSE)</f>
        <v>신명진</v>
      </c>
      <c r="G999" s="148"/>
      <c r="H999" s="99"/>
      <c r="I999" s="99"/>
      <c r="J999" s="99"/>
      <c r="K999" s="99"/>
      <c r="L999" s="35" t="str">
        <f t="shared" si="112"/>
        <v/>
      </c>
      <c r="M999" s="35" t="str">
        <f t="shared" si="113"/>
        <v/>
      </c>
      <c r="N999" s="35" t="str">
        <f t="shared" si="114"/>
        <v/>
      </c>
      <c r="O999" s="35" t="str">
        <f t="shared" si="115"/>
        <v/>
      </c>
      <c r="P999" s="35" t="str">
        <f t="shared" si="116"/>
        <v/>
      </c>
      <c r="Q999" s="35" t="str">
        <f t="shared" si="117"/>
        <v>신명진</v>
      </c>
      <c r="R999" s="35"/>
      <c r="S999" s="35"/>
      <c r="T999" s="35"/>
      <c r="U999" s="35"/>
      <c r="V999" s="35"/>
      <c r="W999" s="35"/>
      <c r="X999" s="35"/>
      <c r="Y999" s="35"/>
      <c r="Z999" s="35"/>
    </row>
    <row r="1000" ht="16.5" hidden="1" customHeight="1">
      <c r="A1000" s="93">
        <f>A999+1</f>
        <v>44026</v>
      </c>
      <c r="B1000" s="94" t="str">
        <f t="shared" si="109"/>
        <v>화</v>
      </c>
      <c r="C1000" s="95" t="str">
        <f>IF(VLOOKUP(A1000,'최초-일자'!A:D,4,FALSE)="Y","Y","N")</f>
        <v>Y</v>
      </c>
      <c r="D1000" s="96" t="s">
        <v>3</v>
      </c>
      <c r="E1000" s="97" t="str">
        <f t="shared" si="125"/>
        <v>민문기</v>
      </c>
      <c r="F1000" s="94" t="str">
        <f>VLOOKUP(A1000,'최초-일자'!A:L,6,FALSE)</f>
        <v>민문기</v>
      </c>
      <c r="G1000" s="149"/>
      <c r="H1000" s="94"/>
      <c r="I1000" s="94"/>
      <c r="J1000" s="94"/>
      <c r="K1000" s="94"/>
      <c r="L1000" s="35" t="str">
        <f t="shared" si="112"/>
        <v/>
      </c>
      <c r="M1000" s="35" t="str">
        <f t="shared" si="113"/>
        <v/>
      </c>
      <c r="N1000" s="35" t="str">
        <f t="shared" si="114"/>
        <v/>
      </c>
      <c r="O1000" s="35" t="str">
        <f t="shared" si="115"/>
        <v/>
      </c>
      <c r="P1000" s="35" t="str">
        <f t="shared" si="116"/>
        <v/>
      </c>
      <c r="Q1000" s="35" t="str">
        <f t="shared" si="117"/>
        <v>민문기</v>
      </c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ht="16.5" hidden="1" customHeight="1">
      <c r="A1001" s="98">
        <f>A1000</f>
        <v>44026</v>
      </c>
      <c r="B1001" s="99" t="str">
        <f t="shared" si="109"/>
        <v>화</v>
      </c>
      <c r="C1001" s="100" t="str">
        <f>IF(VLOOKUP(A1001,'최초-일자'!A:D,4,FALSE)="Y","Y","N")</f>
        <v>Y</v>
      </c>
      <c r="D1001" s="101" t="s">
        <v>13</v>
      </c>
      <c r="E1001" s="102" t="str">
        <f t="shared" si="125"/>
        <v>이화용</v>
      </c>
      <c r="F1001" s="99" t="str">
        <f>VLOOKUP(A1001,'최초-일자'!A:L,11,FALSE)</f>
        <v>이화용</v>
      </c>
      <c r="G1001" s="148"/>
      <c r="H1001" s="99"/>
      <c r="I1001" s="99"/>
      <c r="J1001" s="99"/>
      <c r="K1001" s="99"/>
      <c r="L1001" s="35" t="str">
        <f t="shared" si="112"/>
        <v/>
      </c>
      <c r="M1001" s="35" t="str">
        <f t="shared" si="113"/>
        <v/>
      </c>
      <c r="N1001" s="35" t="str">
        <f t="shared" si="114"/>
        <v/>
      </c>
      <c r="O1001" s="35" t="str">
        <f t="shared" si="115"/>
        <v/>
      </c>
      <c r="P1001" s="35" t="str">
        <f t="shared" si="116"/>
        <v/>
      </c>
      <c r="Q1001" s="35" t="str">
        <f t="shared" si="117"/>
        <v>이화용</v>
      </c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ht="16.5" hidden="1" customHeight="1">
      <c r="A1002" s="93">
        <f>A1001+1</f>
        <v>44027</v>
      </c>
      <c r="B1002" s="94" t="str">
        <f t="shared" si="109"/>
        <v>수</v>
      </c>
      <c r="C1002" s="95" t="str">
        <f>IF(VLOOKUP(A1002,'최초-일자'!A:D,4,FALSE)="Y","Y","N")</f>
        <v>Y</v>
      </c>
      <c r="D1002" s="96" t="s">
        <v>3</v>
      </c>
      <c r="E1002" s="97" t="str">
        <f t="shared" si="125"/>
        <v>배태훈</v>
      </c>
      <c r="F1002" s="94" t="str">
        <f>VLOOKUP(A1002,'최초-일자'!A:L,6,FALSE)</f>
        <v>배태훈</v>
      </c>
      <c r="G1002" s="147"/>
      <c r="H1002" s="94"/>
      <c r="I1002" s="94"/>
      <c r="J1002" s="94"/>
      <c r="K1002" s="94"/>
      <c r="L1002" s="35" t="str">
        <f t="shared" si="112"/>
        <v/>
      </c>
      <c r="M1002" s="35" t="str">
        <f t="shared" si="113"/>
        <v/>
      </c>
      <c r="N1002" s="35" t="str">
        <f t="shared" si="114"/>
        <v/>
      </c>
      <c r="O1002" s="35" t="str">
        <f t="shared" si="115"/>
        <v/>
      </c>
      <c r="P1002" s="35" t="str">
        <f t="shared" si="116"/>
        <v/>
      </c>
      <c r="Q1002" s="35" t="str">
        <f t="shared" si="117"/>
        <v>배태훈</v>
      </c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ht="16.5" hidden="1" customHeight="1">
      <c r="A1003" s="98">
        <f>A1002</f>
        <v>44027</v>
      </c>
      <c r="B1003" s="99" t="str">
        <f t="shared" si="109"/>
        <v>수</v>
      </c>
      <c r="C1003" s="100" t="str">
        <f>IF(VLOOKUP(A1003,'최초-일자'!A:D,4,FALSE)="Y","Y","N")</f>
        <v>Y</v>
      </c>
      <c r="D1003" s="101" t="s">
        <v>13</v>
      </c>
      <c r="E1003" s="102" t="str">
        <f t="shared" si="125"/>
        <v>김남원</v>
      </c>
      <c r="F1003" s="99" t="str">
        <f>VLOOKUP(A1003,'최초-일자'!A:L,11,FALSE)</f>
        <v>김남원</v>
      </c>
      <c r="G1003" s="148"/>
      <c r="H1003" s="99"/>
      <c r="I1003" s="99"/>
      <c r="J1003" s="99"/>
      <c r="K1003" s="99"/>
      <c r="L1003" s="35" t="str">
        <f t="shared" si="112"/>
        <v/>
      </c>
      <c r="M1003" s="35" t="str">
        <f t="shared" si="113"/>
        <v/>
      </c>
      <c r="N1003" s="35" t="str">
        <f t="shared" si="114"/>
        <v/>
      </c>
      <c r="O1003" s="35" t="str">
        <f t="shared" si="115"/>
        <v/>
      </c>
      <c r="P1003" s="35" t="str">
        <f t="shared" si="116"/>
        <v/>
      </c>
      <c r="Q1003" s="35" t="str">
        <f t="shared" si="117"/>
        <v>김남원</v>
      </c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ht="16.5" hidden="1" customHeight="1">
      <c r="A1004" s="93">
        <f>A1003+1</f>
        <v>44028</v>
      </c>
      <c r="B1004" s="94" t="str">
        <f t="shared" si="109"/>
        <v>목</v>
      </c>
      <c r="C1004" s="95" t="str">
        <f>IF(VLOOKUP(A1004,'최초-일자'!A:D,4,FALSE)="Y","Y","N")</f>
        <v>Y</v>
      </c>
      <c r="D1004" s="96" t="s">
        <v>3</v>
      </c>
      <c r="E1004" s="97" t="str">
        <f t="shared" si="125"/>
        <v>윤신일</v>
      </c>
      <c r="F1004" s="94" t="str">
        <f>VLOOKUP(A1004,'최초-일자'!A:L,6,FALSE)</f>
        <v>윤신일</v>
      </c>
      <c r="G1004" s="147"/>
      <c r="H1004" s="94"/>
      <c r="I1004" s="94"/>
      <c r="J1004" s="94"/>
      <c r="K1004" s="94"/>
      <c r="L1004" s="35" t="str">
        <f t="shared" si="112"/>
        <v/>
      </c>
      <c r="M1004" s="35" t="str">
        <f t="shared" si="113"/>
        <v/>
      </c>
      <c r="N1004" s="35" t="str">
        <f t="shared" si="114"/>
        <v/>
      </c>
      <c r="O1004" s="35" t="str">
        <f t="shared" si="115"/>
        <v/>
      </c>
      <c r="P1004" s="35" t="str">
        <f t="shared" si="116"/>
        <v/>
      </c>
      <c r="Q1004" s="35" t="str">
        <f t="shared" si="117"/>
        <v>윤신일</v>
      </c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ht="16.5" hidden="1" customHeight="1">
      <c r="A1005" s="98">
        <f>A1004</f>
        <v>44028</v>
      </c>
      <c r="B1005" s="99" t="str">
        <f t="shared" si="109"/>
        <v>목</v>
      </c>
      <c r="C1005" s="100" t="str">
        <f>IF(VLOOKUP(A1005,'최초-일자'!A:D,4,FALSE)="Y","Y","N")</f>
        <v>Y</v>
      </c>
      <c r="D1005" s="101" t="s">
        <v>13</v>
      </c>
      <c r="E1005" s="102" t="str">
        <f t="shared" si="125"/>
        <v>김인규</v>
      </c>
      <c r="F1005" s="99" t="str">
        <f>VLOOKUP(A1005,'최초-일자'!A:L,11,FALSE)</f>
        <v>김인규</v>
      </c>
      <c r="G1005" s="150"/>
      <c r="H1005" s="103"/>
      <c r="I1005" s="99"/>
      <c r="J1005" s="99"/>
      <c r="K1005" s="99"/>
      <c r="L1005" s="35" t="str">
        <f t="shared" si="112"/>
        <v/>
      </c>
      <c r="M1005" s="35" t="str">
        <f t="shared" si="113"/>
        <v/>
      </c>
      <c r="N1005" s="35" t="str">
        <f t="shared" si="114"/>
        <v/>
      </c>
      <c r="O1005" s="35" t="str">
        <f t="shared" si="115"/>
        <v/>
      </c>
      <c r="P1005" s="35" t="str">
        <f t="shared" si="116"/>
        <v/>
      </c>
      <c r="Q1005" s="35" t="str">
        <f t="shared" si="117"/>
        <v>김인규</v>
      </c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ht="16.5" hidden="1" customHeight="1">
      <c r="A1006" s="93">
        <f>A1005+1</f>
        <v>44029</v>
      </c>
      <c r="B1006" s="94" t="str">
        <f t="shared" si="109"/>
        <v>금</v>
      </c>
      <c r="C1006" s="95" t="str">
        <f>IF(VLOOKUP(A1006,'최초-일자'!A:D,4,FALSE)="Y","Y","N")</f>
        <v>Y</v>
      </c>
      <c r="D1006" s="96" t="s">
        <v>3</v>
      </c>
      <c r="E1006" s="97" t="str">
        <f t="shared" si="125"/>
        <v>신명진</v>
      </c>
      <c r="F1006" s="94" t="str">
        <f>VLOOKUP(A1006,'최초-일자'!A:L,6,FALSE)</f>
        <v>신명진</v>
      </c>
      <c r="G1006" s="147"/>
      <c r="H1006" s="94"/>
      <c r="I1006" s="94"/>
      <c r="J1006" s="94"/>
      <c r="K1006" s="94"/>
      <c r="L1006" s="35" t="str">
        <f t="shared" si="112"/>
        <v/>
      </c>
      <c r="M1006" s="35" t="str">
        <f t="shared" si="113"/>
        <v/>
      </c>
      <c r="N1006" s="35" t="str">
        <f t="shared" si="114"/>
        <v/>
      </c>
      <c r="O1006" s="35" t="str">
        <f t="shared" si="115"/>
        <v/>
      </c>
      <c r="P1006" s="35" t="str">
        <f t="shared" si="116"/>
        <v/>
      </c>
      <c r="Q1006" s="35" t="str">
        <f t="shared" si="117"/>
        <v>신명진</v>
      </c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ht="16.5" hidden="1" customHeight="1">
      <c r="A1007" s="98">
        <f>A1006</f>
        <v>44029</v>
      </c>
      <c r="B1007" s="99" t="str">
        <f t="shared" si="109"/>
        <v>금</v>
      </c>
      <c r="C1007" s="100" t="str">
        <f>IF(VLOOKUP(A1007,'최초-일자'!A:D,4,FALSE)="Y","Y","N")</f>
        <v>Y</v>
      </c>
      <c r="D1007" s="101" t="s">
        <v>13</v>
      </c>
      <c r="E1007" s="102" t="str">
        <f t="shared" si="125"/>
        <v>김채연</v>
      </c>
      <c r="F1007" s="99" t="str">
        <f>VLOOKUP(A1007,'최초-일자'!A:L,11,FALSE)</f>
        <v>김채연</v>
      </c>
      <c r="G1007" s="148"/>
      <c r="H1007" s="99"/>
      <c r="I1007" s="99"/>
      <c r="J1007" s="99"/>
      <c r="K1007" s="99"/>
      <c r="L1007" s="35" t="str">
        <f t="shared" si="112"/>
        <v/>
      </c>
      <c r="M1007" s="35" t="str">
        <f t="shared" si="113"/>
        <v/>
      </c>
      <c r="N1007" s="35" t="str">
        <f t="shared" si="114"/>
        <v/>
      </c>
      <c r="O1007" s="35" t="str">
        <f t="shared" si="115"/>
        <v/>
      </c>
      <c r="P1007" s="35" t="str">
        <f t="shared" si="116"/>
        <v/>
      </c>
      <c r="Q1007" s="35" t="str">
        <f t="shared" si="117"/>
        <v>김채연</v>
      </c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ht="16.5" hidden="1" customHeight="1">
      <c r="A1008" s="93">
        <f>A1007+1</f>
        <v>44030</v>
      </c>
      <c r="B1008" s="94" t="str">
        <f t="shared" si="109"/>
        <v>토</v>
      </c>
      <c r="C1008" s="95" t="str">
        <f>IF(VLOOKUP(A1008,'최초-일자'!A:D,4,FALSE)="Y","Y","N")</f>
        <v>N</v>
      </c>
      <c r="D1008" s="96" t="s">
        <v>3</v>
      </c>
      <c r="E1008" s="97" t="str">
        <f t="shared" si="125"/>
        <v>#N/A</v>
      </c>
      <c r="F1008" s="94" t="str">
        <f>VLOOKUP(A1008,'최초-일자'!A:L,6,FALSE)</f>
        <v/>
      </c>
      <c r="G1008" s="149"/>
      <c r="H1008" s="94"/>
      <c r="I1008" s="94"/>
      <c r="J1008" s="94"/>
      <c r="K1008" s="94"/>
      <c r="L1008" s="35" t="str">
        <f t="shared" si="112"/>
        <v/>
      </c>
      <c r="M1008" s="35" t="str">
        <f t="shared" si="113"/>
        <v/>
      </c>
      <c r="N1008" s="35" t="str">
        <f t="shared" si="114"/>
        <v/>
      </c>
      <c r="O1008" s="35" t="str">
        <f t="shared" si="115"/>
        <v/>
      </c>
      <c r="P1008" s="35" t="str">
        <f t="shared" si="116"/>
        <v/>
      </c>
      <c r="Q1008" s="35" t="str">
        <f t="shared" si="117"/>
        <v/>
      </c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ht="16.5" hidden="1" customHeight="1">
      <c r="A1009" s="98">
        <f>A1008</f>
        <v>44030</v>
      </c>
      <c r="B1009" s="99" t="str">
        <f t="shared" si="109"/>
        <v>토</v>
      </c>
      <c r="C1009" s="100" t="str">
        <f>IF(VLOOKUP(A1009,'최초-일자'!A:D,4,FALSE)="Y","Y","N")</f>
        <v>N</v>
      </c>
      <c r="D1009" s="101" t="s">
        <v>13</v>
      </c>
      <c r="E1009" s="102" t="str">
        <f t="shared" si="125"/>
        <v>#N/A</v>
      </c>
      <c r="F1009" s="99" t="str">
        <f>VLOOKUP(A1009,'최초-일자'!A:L,11,FALSE)</f>
        <v/>
      </c>
      <c r="G1009" s="148"/>
      <c r="H1009" s="99"/>
      <c r="I1009" s="99"/>
      <c r="J1009" s="99"/>
      <c r="K1009" s="99"/>
      <c r="L1009" s="35" t="str">
        <f t="shared" si="112"/>
        <v/>
      </c>
      <c r="M1009" s="35" t="str">
        <f t="shared" si="113"/>
        <v/>
      </c>
      <c r="N1009" s="35" t="str">
        <f t="shared" si="114"/>
        <v/>
      </c>
      <c r="O1009" s="35" t="str">
        <f t="shared" si="115"/>
        <v/>
      </c>
      <c r="P1009" s="35" t="str">
        <f t="shared" si="116"/>
        <v/>
      </c>
      <c r="Q1009" s="35" t="str">
        <f t="shared" si="117"/>
        <v/>
      </c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ht="16.5" hidden="1" customHeight="1">
      <c r="A1010" s="93">
        <f>A1009+1</f>
        <v>44031</v>
      </c>
      <c r="B1010" s="94" t="str">
        <f t="shared" si="109"/>
        <v>일</v>
      </c>
      <c r="C1010" s="95" t="str">
        <f>IF(VLOOKUP(A1010,'최초-일자'!A:D,4,FALSE)="Y","Y","N")</f>
        <v>N</v>
      </c>
      <c r="D1010" s="96" t="s">
        <v>3</v>
      </c>
      <c r="E1010" s="97" t="str">
        <f t="shared" si="125"/>
        <v>#N/A</v>
      </c>
      <c r="F1010" s="94" t="str">
        <f>VLOOKUP(A1010,'최초-일자'!A:L,6,FALSE)</f>
        <v/>
      </c>
      <c r="G1010" s="147"/>
      <c r="H1010" s="94"/>
      <c r="I1010" s="94"/>
      <c r="J1010" s="94"/>
      <c r="K1010" s="94"/>
      <c r="L1010" s="35" t="str">
        <f t="shared" si="112"/>
        <v/>
      </c>
      <c r="M1010" s="35" t="str">
        <f t="shared" si="113"/>
        <v/>
      </c>
      <c r="N1010" s="35" t="str">
        <f t="shared" si="114"/>
        <v/>
      </c>
      <c r="O1010" s="35" t="str">
        <f t="shared" si="115"/>
        <v/>
      </c>
      <c r="P1010" s="35" t="str">
        <f t="shared" si="116"/>
        <v/>
      </c>
      <c r="Q1010" s="35" t="str">
        <f t="shared" si="117"/>
        <v/>
      </c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ht="16.5" hidden="1" customHeight="1">
      <c r="A1011" s="98">
        <f>A1010</f>
        <v>44031</v>
      </c>
      <c r="B1011" s="99" t="str">
        <f t="shared" si="109"/>
        <v>일</v>
      </c>
      <c r="C1011" s="100" t="str">
        <f>IF(VLOOKUP(A1011,'최초-일자'!A:D,4,FALSE)="Y","Y","N")</f>
        <v>N</v>
      </c>
      <c r="D1011" s="101" t="s">
        <v>13</v>
      </c>
      <c r="E1011" s="102" t="str">
        <f t="shared" si="125"/>
        <v>#N/A</v>
      </c>
      <c r="F1011" s="99" t="str">
        <f>VLOOKUP(A1011,'최초-일자'!A:L,11,FALSE)</f>
        <v/>
      </c>
      <c r="G1011" s="148"/>
      <c r="H1011" s="99"/>
      <c r="I1011" s="99"/>
      <c r="J1011" s="99"/>
      <c r="K1011" s="99"/>
      <c r="L1011" s="35" t="str">
        <f t="shared" si="112"/>
        <v/>
      </c>
      <c r="M1011" s="35" t="str">
        <f t="shared" si="113"/>
        <v/>
      </c>
      <c r="N1011" s="35" t="str">
        <f t="shared" si="114"/>
        <v/>
      </c>
      <c r="O1011" s="35" t="str">
        <f t="shared" si="115"/>
        <v/>
      </c>
      <c r="P1011" s="35" t="str">
        <f t="shared" si="116"/>
        <v/>
      </c>
      <c r="Q1011" s="35" t="str">
        <f t="shared" si="117"/>
        <v/>
      </c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ht="16.5" hidden="1" customHeight="1">
      <c r="A1012" s="93">
        <f>A1011+1</f>
        <v>44032</v>
      </c>
      <c r="B1012" s="94" t="str">
        <f t="shared" si="109"/>
        <v>월</v>
      </c>
      <c r="C1012" s="95" t="str">
        <f>IF(VLOOKUP(A1012,'최초-일자'!A:D,4,FALSE)="Y","Y","N")</f>
        <v>Y</v>
      </c>
      <c r="D1012" s="96" t="s">
        <v>3</v>
      </c>
      <c r="E1012" s="97" t="str">
        <f t="shared" si="125"/>
        <v>이화용</v>
      </c>
      <c r="F1012" s="94" t="str">
        <f>VLOOKUP(A1012,'최초-일자'!A:L,6,FALSE)</f>
        <v>이화용</v>
      </c>
      <c r="G1012" s="147"/>
      <c r="H1012" s="94"/>
      <c r="I1012" s="94"/>
      <c r="J1012" s="94"/>
      <c r="K1012" s="94"/>
      <c r="L1012" s="35" t="str">
        <f t="shared" si="112"/>
        <v/>
      </c>
      <c r="M1012" s="35" t="str">
        <f t="shared" si="113"/>
        <v/>
      </c>
      <c r="N1012" s="35" t="str">
        <f t="shared" si="114"/>
        <v/>
      </c>
      <c r="O1012" s="35" t="str">
        <f t="shared" si="115"/>
        <v/>
      </c>
      <c r="P1012" s="35" t="str">
        <f t="shared" si="116"/>
        <v/>
      </c>
      <c r="Q1012" s="35" t="str">
        <f t="shared" si="117"/>
        <v>이화용</v>
      </c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ht="16.5" hidden="1" customHeight="1">
      <c r="A1013" s="98">
        <f>A1012</f>
        <v>44032</v>
      </c>
      <c r="B1013" s="99" t="str">
        <f t="shared" si="109"/>
        <v>월</v>
      </c>
      <c r="C1013" s="100" t="str">
        <f>IF(VLOOKUP(A1013,'최초-일자'!A:D,4,FALSE)="Y","Y","N")</f>
        <v>Y</v>
      </c>
      <c r="D1013" s="101" t="s">
        <v>13</v>
      </c>
      <c r="E1013" s="102" t="str">
        <f t="shared" si="125"/>
        <v>민문기</v>
      </c>
      <c r="F1013" s="99" t="str">
        <f>VLOOKUP(A1013,'최초-일자'!A:L,11,FALSE)</f>
        <v>민문기</v>
      </c>
      <c r="G1013" s="148"/>
      <c r="H1013" s="99"/>
      <c r="I1013" s="99"/>
      <c r="J1013" s="99"/>
      <c r="K1013" s="99"/>
      <c r="L1013" s="35" t="str">
        <f t="shared" si="112"/>
        <v/>
      </c>
      <c r="M1013" s="35" t="str">
        <f t="shared" si="113"/>
        <v/>
      </c>
      <c r="N1013" s="35" t="str">
        <f t="shared" si="114"/>
        <v/>
      </c>
      <c r="O1013" s="35" t="str">
        <f t="shared" si="115"/>
        <v/>
      </c>
      <c r="P1013" s="35" t="str">
        <f t="shared" si="116"/>
        <v/>
      </c>
      <c r="Q1013" s="35" t="str">
        <f t="shared" si="117"/>
        <v>민문기</v>
      </c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ht="16.5" hidden="1" customHeight="1">
      <c r="A1014" s="93">
        <f>A1013+1</f>
        <v>44033</v>
      </c>
      <c r="B1014" s="94" t="str">
        <f t="shared" si="109"/>
        <v>화</v>
      </c>
      <c r="C1014" s="95" t="str">
        <f>IF(VLOOKUP(A1014,'최초-일자'!A:D,4,FALSE)="Y","Y","N")</f>
        <v>Y</v>
      </c>
      <c r="D1014" s="96" t="s">
        <v>3</v>
      </c>
      <c r="E1014" s="97" t="str">
        <f t="shared" si="125"/>
        <v>배태훈</v>
      </c>
      <c r="F1014" s="94" t="str">
        <f>VLOOKUP(A1014,'최초-일자'!A:L,6,FALSE)</f>
        <v>김남원</v>
      </c>
      <c r="G1014" s="151" t="s">
        <v>1</v>
      </c>
      <c r="H1014" s="94"/>
      <c r="I1014" s="94"/>
      <c r="J1014" s="94"/>
      <c r="K1014" s="94"/>
      <c r="L1014" s="35" t="str">
        <f t="shared" si="112"/>
        <v/>
      </c>
      <c r="M1014" s="35" t="str">
        <f t="shared" si="113"/>
        <v/>
      </c>
      <c r="N1014" s="35" t="str">
        <f t="shared" si="114"/>
        <v/>
      </c>
      <c r="O1014" s="35" t="str">
        <f t="shared" si="115"/>
        <v/>
      </c>
      <c r="P1014" s="35" t="str">
        <f t="shared" si="116"/>
        <v>배태훈</v>
      </c>
      <c r="Q1014" s="35" t="str">
        <f t="shared" si="117"/>
        <v>김남원</v>
      </c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ht="16.5" hidden="1" customHeight="1">
      <c r="A1015" s="98">
        <f>A1014</f>
        <v>44033</v>
      </c>
      <c r="B1015" s="99" t="str">
        <f t="shared" si="109"/>
        <v>화</v>
      </c>
      <c r="C1015" s="100" t="str">
        <f>IF(VLOOKUP(A1015,'최초-일자'!A:D,4,FALSE)="Y","Y","N")</f>
        <v>Y</v>
      </c>
      <c r="D1015" s="101" t="s">
        <v>13</v>
      </c>
      <c r="E1015" s="102" t="str">
        <f t="shared" si="125"/>
        <v>김남원</v>
      </c>
      <c r="F1015" s="99" t="str">
        <f>VLOOKUP(A1015,'최초-일자'!A:L,11,FALSE)</f>
        <v>배태훈</v>
      </c>
      <c r="G1015" s="152" t="s">
        <v>14</v>
      </c>
      <c r="H1015" s="99"/>
      <c r="I1015" s="99"/>
      <c r="J1015" s="99"/>
      <c r="K1015" s="99"/>
      <c r="L1015" s="35" t="str">
        <f t="shared" si="112"/>
        <v/>
      </c>
      <c r="M1015" s="35" t="str">
        <f t="shared" si="113"/>
        <v/>
      </c>
      <c r="N1015" s="35" t="str">
        <f t="shared" si="114"/>
        <v/>
      </c>
      <c r="O1015" s="35" t="str">
        <f t="shared" si="115"/>
        <v/>
      </c>
      <c r="P1015" s="35" t="str">
        <f t="shared" si="116"/>
        <v>김남원</v>
      </c>
      <c r="Q1015" s="35" t="str">
        <f t="shared" si="117"/>
        <v>배태훈</v>
      </c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ht="16.5" hidden="1" customHeight="1">
      <c r="A1016" s="93">
        <f>A1015+1</f>
        <v>44034</v>
      </c>
      <c r="B1016" s="94" t="str">
        <f t="shared" si="109"/>
        <v>수</v>
      </c>
      <c r="C1016" s="95" t="str">
        <f>IF(VLOOKUP(A1016,'최초-일자'!A:D,4,FALSE)="Y","Y","N")</f>
        <v>Y</v>
      </c>
      <c r="D1016" s="96" t="s">
        <v>3</v>
      </c>
      <c r="E1016" s="97" t="str">
        <f t="shared" si="125"/>
        <v>민문기</v>
      </c>
      <c r="F1016" s="94" t="str">
        <f>VLOOKUP(A1016,'최초-일자'!A:L,6,FALSE)</f>
        <v>김인규</v>
      </c>
      <c r="G1016" s="151" t="s">
        <v>5</v>
      </c>
      <c r="H1016" s="94"/>
      <c r="I1016" s="94"/>
      <c r="J1016" s="94"/>
      <c r="K1016" s="94"/>
      <c r="L1016" s="35" t="str">
        <f t="shared" si="112"/>
        <v/>
      </c>
      <c r="M1016" s="35" t="str">
        <f t="shared" si="113"/>
        <v/>
      </c>
      <c r="N1016" s="35" t="str">
        <f t="shared" si="114"/>
        <v/>
      </c>
      <c r="O1016" s="35" t="str">
        <f t="shared" si="115"/>
        <v/>
      </c>
      <c r="P1016" s="35" t="str">
        <f t="shared" si="116"/>
        <v>민문기</v>
      </c>
      <c r="Q1016" s="35" t="str">
        <f t="shared" si="117"/>
        <v>김인규</v>
      </c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ht="16.5" hidden="1" customHeight="1">
      <c r="A1017" s="98">
        <f>A1016</f>
        <v>44034</v>
      </c>
      <c r="B1017" s="99" t="str">
        <f t="shared" si="109"/>
        <v>수</v>
      </c>
      <c r="C1017" s="100" t="str">
        <f>IF(VLOOKUP(A1017,'최초-일자'!A:D,4,FALSE)="Y","Y","N")</f>
        <v>Y</v>
      </c>
      <c r="D1017" s="101" t="s">
        <v>13</v>
      </c>
      <c r="E1017" s="102" t="str">
        <f t="shared" si="125"/>
        <v>이화용</v>
      </c>
      <c r="F1017" s="99" t="str">
        <f>VLOOKUP(A1017,'최초-일자'!A:L,11,FALSE)</f>
        <v>윤신일</v>
      </c>
      <c r="G1017" s="152" t="s">
        <v>10</v>
      </c>
      <c r="H1017" s="99"/>
      <c r="I1017" s="99"/>
      <c r="J1017" s="99"/>
      <c r="K1017" s="99"/>
      <c r="L1017" s="35" t="str">
        <f t="shared" si="112"/>
        <v/>
      </c>
      <c r="M1017" s="35" t="str">
        <f t="shared" si="113"/>
        <v/>
      </c>
      <c r="N1017" s="35" t="str">
        <f t="shared" si="114"/>
        <v/>
      </c>
      <c r="O1017" s="35" t="str">
        <f t="shared" si="115"/>
        <v/>
      </c>
      <c r="P1017" s="35" t="str">
        <f t="shared" si="116"/>
        <v>이화용</v>
      </c>
      <c r="Q1017" s="35" t="str">
        <f t="shared" si="117"/>
        <v>윤신일</v>
      </c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ht="16.5" hidden="1" customHeight="1">
      <c r="A1018" s="93">
        <f>A1017+1</f>
        <v>44035</v>
      </c>
      <c r="B1018" s="94" t="str">
        <f t="shared" si="109"/>
        <v>목</v>
      </c>
      <c r="C1018" s="95" t="str">
        <f>IF(VLOOKUP(A1018,'최초-일자'!A:D,4,FALSE)="Y","Y","N")</f>
        <v>Y</v>
      </c>
      <c r="D1018" s="96" t="s">
        <v>3</v>
      </c>
      <c r="E1018" s="97" t="str">
        <f t="shared" si="125"/>
        <v>김채연</v>
      </c>
      <c r="F1018" s="94" t="str">
        <f>VLOOKUP(A1018,'최초-일자'!A:L,6,FALSE)</f>
        <v>김채연</v>
      </c>
      <c r="G1018" s="147"/>
      <c r="H1018" s="94"/>
      <c r="I1018" s="94"/>
      <c r="J1018" s="94"/>
      <c r="K1018" s="94"/>
      <c r="L1018" s="35" t="str">
        <f t="shared" si="112"/>
        <v/>
      </c>
      <c r="M1018" s="35" t="str">
        <f t="shared" si="113"/>
        <v/>
      </c>
      <c r="N1018" s="35" t="str">
        <f t="shared" si="114"/>
        <v/>
      </c>
      <c r="O1018" s="35" t="str">
        <f t="shared" si="115"/>
        <v/>
      </c>
      <c r="P1018" s="35" t="str">
        <f t="shared" si="116"/>
        <v/>
      </c>
      <c r="Q1018" s="35" t="str">
        <f t="shared" si="117"/>
        <v>김채연</v>
      </c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ht="16.5" hidden="1" customHeight="1">
      <c r="A1019" s="98">
        <f>A1018</f>
        <v>44035</v>
      </c>
      <c r="B1019" s="99" t="str">
        <f t="shared" si="109"/>
        <v>목</v>
      </c>
      <c r="C1019" s="100" t="str">
        <f>IF(VLOOKUP(A1019,'최초-일자'!A:D,4,FALSE)="Y","Y","N")</f>
        <v>Y</v>
      </c>
      <c r="D1019" s="101" t="s">
        <v>13</v>
      </c>
      <c r="E1019" s="102" t="str">
        <f t="shared" si="125"/>
        <v>윤신일</v>
      </c>
      <c r="F1019" s="99" t="str">
        <f>VLOOKUP(A1019,'최초-일자'!A:L,11,FALSE)</f>
        <v>신명진</v>
      </c>
      <c r="G1019" s="152" t="s">
        <v>10</v>
      </c>
      <c r="H1019" s="153" t="s">
        <v>9</v>
      </c>
      <c r="I1019" s="99"/>
      <c r="J1019" s="99"/>
      <c r="K1019" s="99"/>
      <c r="L1019" s="35" t="str">
        <f t="shared" si="112"/>
        <v/>
      </c>
      <c r="M1019" s="35" t="str">
        <f t="shared" si="113"/>
        <v/>
      </c>
      <c r="N1019" s="35" t="str">
        <f t="shared" si="114"/>
        <v/>
      </c>
      <c r="O1019" s="35" t="str">
        <f t="shared" si="115"/>
        <v>윤신일</v>
      </c>
      <c r="P1019" s="35" t="str">
        <f t="shared" si="116"/>
        <v>이화용</v>
      </c>
      <c r="Q1019" s="35" t="str">
        <f t="shared" si="117"/>
        <v>신명진</v>
      </c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ht="16.5" hidden="1" customHeight="1">
      <c r="A1020" s="93">
        <f>A1019+1</f>
        <v>44036</v>
      </c>
      <c r="B1020" s="94" t="str">
        <f t="shared" si="109"/>
        <v>금</v>
      </c>
      <c r="C1020" s="95" t="str">
        <f>IF(VLOOKUP(A1020,'최초-일자'!A:D,4,FALSE)="Y","Y","N")</f>
        <v>Y</v>
      </c>
      <c r="D1020" s="96" t="s">
        <v>3</v>
      </c>
      <c r="E1020" s="97" t="str">
        <f t="shared" si="125"/>
        <v>김인규</v>
      </c>
      <c r="F1020" s="94" t="str">
        <f>VLOOKUP(A1020,'최초-일자'!A:L,6,FALSE)</f>
        <v>민문기</v>
      </c>
      <c r="G1020" s="151" t="s">
        <v>11</v>
      </c>
      <c r="H1020" s="94"/>
      <c r="I1020" s="94"/>
      <c r="J1020" s="94"/>
      <c r="K1020" s="94"/>
      <c r="L1020" s="35" t="str">
        <f t="shared" si="112"/>
        <v/>
      </c>
      <c r="M1020" s="35" t="str">
        <f t="shared" si="113"/>
        <v/>
      </c>
      <c r="N1020" s="35" t="str">
        <f t="shared" si="114"/>
        <v/>
      </c>
      <c r="O1020" s="35" t="str">
        <f t="shared" si="115"/>
        <v/>
      </c>
      <c r="P1020" s="35" t="str">
        <f t="shared" si="116"/>
        <v>김인규</v>
      </c>
      <c r="Q1020" s="35" t="str">
        <f t="shared" si="117"/>
        <v>민문기</v>
      </c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ht="16.5" hidden="1" customHeight="1">
      <c r="A1021" s="98">
        <f>A1020</f>
        <v>44036</v>
      </c>
      <c r="B1021" s="99" t="str">
        <f t="shared" si="109"/>
        <v>금</v>
      </c>
      <c r="C1021" s="100" t="str">
        <f>IF(VLOOKUP(A1021,'최초-일자'!A:D,4,FALSE)="Y","Y","N")</f>
        <v>Y</v>
      </c>
      <c r="D1021" s="101" t="s">
        <v>13</v>
      </c>
      <c r="E1021" s="102" t="str">
        <f t="shared" si="125"/>
        <v>신명진</v>
      </c>
      <c r="F1021" s="99" t="str">
        <f>VLOOKUP(A1021,'최초-일자'!A:L,11,FALSE)</f>
        <v>이화용</v>
      </c>
      <c r="G1021" s="152" t="s">
        <v>6</v>
      </c>
      <c r="H1021" s="99"/>
      <c r="I1021" s="99"/>
      <c r="J1021" s="99"/>
      <c r="K1021" s="99"/>
      <c r="L1021" s="35" t="str">
        <f t="shared" si="112"/>
        <v/>
      </c>
      <c r="M1021" s="35" t="str">
        <f t="shared" si="113"/>
        <v/>
      </c>
      <c r="N1021" s="35" t="str">
        <f t="shared" si="114"/>
        <v/>
      </c>
      <c r="O1021" s="35" t="str">
        <f t="shared" si="115"/>
        <v/>
      </c>
      <c r="P1021" s="35" t="str">
        <f t="shared" si="116"/>
        <v>신명진</v>
      </c>
      <c r="Q1021" s="35" t="str">
        <f t="shared" si="117"/>
        <v>이화용</v>
      </c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ht="16.5" hidden="1" customHeight="1">
      <c r="A1022" s="93">
        <f>A1021+1</f>
        <v>44037</v>
      </c>
      <c r="B1022" s="94" t="str">
        <f t="shared" si="109"/>
        <v>토</v>
      </c>
      <c r="C1022" s="95" t="str">
        <f>IF(VLOOKUP(A1022,'최초-일자'!A:D,4,FALSE)="Y","Y","N")</f>
        <v>N</v>
      </c>
      <c r="D1022" s="96" t="s">
        <v>3</v>
      </c>
      <c r="E1022" s="97" t="str">
        <f t="shared" si="125"/>
        <v>#N/A</v>
      </c>
      <c r="F1022" s="94" t="str">
        <f>VLOOKUP(A1022,'최초-일자'!A:L,6,FALSE)</f>
        <v/>
      </c>
      <c r="G1022" s="149"/>
      <c r="H1022" s="94"/>
      <c r="I1022" s="94"/>
      <c r="J1022" s="94"/>
      <c r="K1022" s="94"/>
      <c r="L1022" s="35" t="str">
        <f t="shared" si="112"/>
        <v/>
      </c>
      <c r="M1022" s="35" t="str">
        <f t="shared" si="113"/>
        <v/>
      </c>
      <c r="N1022" s="35" t="str">
        <f t="shared" si="114"/>
        <v/>
      </c>
      <c r="O1022" s="35" t="str">
        <f t="shared" si="115"/>
        <v/>
      </c>
      <c r="P1022" s="35" t="str">
        <f t="shared" si="116"/>
        <v/>
      </c>
      <c r="Q1022" s="35" t="str">
        <f t="shared" si="117"/>
        <v/>
      </c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ht="16.5" hidden="1" customHeight="1">
      <c r="A1023" s="98">
        <f>A1022</f>
        <v>44037</v>
      </c>
      <c r="B1023" s="99" t="str">
        <f t="shared" si="109"/>
        <v>토</v>
      </c>
      <c r="C1023" s="100" t="str">
        <f>IF(VLOOKUP(A1023,'최초-일자'!A:D,4,FALSE)="Y","Y","N")</f>
        <v>N</v>
      </c>
      <c r="D1023" s="101" t="s">
        <v>13</v>
      </c>
      <c r="E1023" s="102" t="str">
        <f t="shared" si="125"/>
        <v>#N/A</v>
      </c>
      <c r="F1023" s="99" t="str">
        <f>VLOOKUP(A1023,'최초-일자'!A:L,11,FALSE)</f>
        <v/>
      </c>
      <c r="G1023" s="148"/>
      <c r="H1023" s="99"/>
      <c r="I1023" s="99"/>
      <c r="J1023" s="99"/>
      <c r="K1023" s="99"/>
      <c r="L1023" s="35" t="str">
        <f t="shared" si="112"/>
        <v/>
      </c>
      <c r="M1023" s="35" t="str">
        <f t="shared" si="113"/>
        <v/>
      </c>
      <c r="N1023" s="35" t="str">
        <f t="shared" si="114"/>
        <v/>
      </c>
      <c r="O1023" s="35" t="str">
        <f t="shared" si="115"/>
        <v/>
      </c>
      <c r="P1023" s="35" t="str">
        <f t="shared" si="116"/>
        <v/>
      </c>
      <c r="Q1023" s="35" t="str">
        <f t="shared" si="117"/>
        <v/>
      </c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ht="16.5" hidden="1" customHeight="1">
      <c r="A1024" s="93">
        <f>A1023+1</f>
        <v>44038</v>
      </c>
      <c r="B1024" s="94" t="str">
        <f t="shared" si="109"/>
        <v>일</v>
      </c>
      <c r="C1024" s="95" t="str">
        <f>IF(VLOOKUP(A1024,'최초-일자'!A:D,4,FALSE)="Y","Y","N")</f>
        <v>N</v>
      </c>
      <c r="D1024" s="96" t="s">
        <v>3</v>
      </c>
      <c r="E1024" s="97" t="str">
        <f t="shared" si="125"/>
        <v>#N/A</v>
      </c>
      <c r="F1024" s="94" t="str">
        <f>VLOOKUP(A1024,'최초-일자'!A:L,6,FALSE)</f>
        <v/>
      </c>
      <c r="G1024" s="147"/>
      <c r="H1024" s="94"/>
      <c r="I1024" s="94"/>
      <c r="J1024" s="94"/>
      <c r="K1024" s="94"/>
      <c r="L1024" s="35" t="str">
        <f t="shared" si="112"/>
        <v/>
      </c>
      <c r="M1024" s="35" t="str">
        <f t="shared" si="113"/>
        <v/>
      </c>
      <c r="N1024" s="35" t="str">
        <f t="shared" si="114"/>
        <v/>
      </c>
      <c r="O1024" s="35" t="str">
        <f t="shared" si="115"/>
        <v/>
      </c>
      <c r="P1024" s="35" t="str">
        <f t="shared" si="116"/>
        <v/>
      </c>
      <c r="Q1024" s="35" t="str">
        <f t="shared" si="117"/>
        <v/>
      </c>
      <c r="R1024" s="35"/>
      <c r="S1024" s="35"/>
      <c r="T1024" s="35"/>
      <c r="U1024" s="35"/>
      <c r="V1024" s="35"/>
      <c r="W1024" s="35"/>
      <c r="X1024" s="35"/>
      <c r="Y1024" s="35"/>
      <c r="Z1024" s="35"/>
    </row>
    <row r="1025" ht="16.5" hidden="1" customHeight="1">
      <c r="A1025" s="98">
        <f>A1024</f>
        <v>44038</v>
      </c>
      <c r="B1025" s="99" t="str">
        <f t="shared" si="109"/>
        <v>일</v>
      </c>
      <c r="C1025" s="100" t="str">
        <f>IF(VLOOKUP(A1025,'최초-일자'!A:D,4,FALSE)="Y","Y","N")</f>
        <v>N</v>
      </c>
      <c r="D1025" s="101" t="s">
        <v>13</v>
      </c>
      <c r="E1025" s="102" t="str">
        <f t="shared" si="125"/>
        <v>#N/A</v>
      </c>
      <c r="F1025" s="99" t="str">
        <f>VLOOKUP(A1025,'최초-일자'!A:L,11,FALSE)</f>
        <v/>
      </c>
      <c r="G1025" s="148"/>
      <c r="H1025" s="99"/>
      <c r="I1025" s="99"/>
      <c r="J1025" s="99"/>
      <c r="K1025" s="99"/>
      <c r="L1025" s="35" t="str">
        <f t="shared" si="112"/>
        <v/>
      </c>
      <c r="M1025" s="35" t="str">
        <f t="shared" si="113"/>
        <v/>
      </c>
      <c r="N1025" s="35" t="str">
        <f t="shared" si="114"/>
        <v/>
      </c>
      <c r="O1025" s="35" t="str">
        <f t="shared" si="115"/>
        <v/>
      </c>
      <c r="P1025" s="35" t="str">
        <f t="shared" si="116"/>
        <v/>
      </c>
      <c r="Q1025" s="35" t="str">
        <f t="shared" si="117"/>
        <v/>
      </c>
      <c r="R1025" s="35"/>
      <c r="S1025" s="35"/>
      <c r="T1025" s="35"/>
      <c r="U1025" s="35"/>
      <c r="V1025" s="35"/>
      <c r="W1025" s="35"/>
      <c r="X1025" s="35"/>
      <c r="Y1025" s="35"/>
      <c r="Z1025" s="35"/>
    </row>
    <row r="1026" ht="16.5" hidden="1" customHeight="1">
      <c r="A1026" s="93">
        <f>A1025+1</f>
        <v>44039</v>
      </c>
      <c r="B1026" s="94" t="str">
        <f t="shared" si="109"/>
        <v>월</v>
      </c>
      <c r="C1026" s="95" t="str">
        <f>IF(VLOOKUP(A1026,'최초-일자'!A:D,4,FALSE)="Y","Y","N")</f>
        <v>Y</v>
      </c>
      <c r="D1026" s="96" t="s">
        <v>3</v>
      </c>
      <c r="E1026" s="97" t="str">
        <f t="shared" si="125"/>
        <v>민문기</v>
      </c>
      <c r="F1026" s="94" t="str">
        <f>VLOOKUP(A1026,'최초-일자'!A:L,6,FALSE)</f>
        <v>배태훈</v>
      </c>
      <c r="G1026" s="151" t="s">
        <v>14</v>
      </c>
      <c r="H1026" s="154" t="s">
        <v>5</v>
      </c>
      <c r="I1026" s="94"/>
      <c r="J1026" s="94"/>
      <c r="K1026" s="94"/>
      <c r="L1026" s="35" t="str">
        <f t="shared" si="112"/>
        <v/>
      </c>
      <c r="M1026" s="35" t="str">
        <f t="shared" si="113"/>
        <v/>
      </c>
      <c r="N1026" s="35" t="str">
        <f t="shared" si="114"/>
        <v/>
      </c>
      <c r="O1026" s="35" t="str">
        <f t="shared" si="115"/>
        <v>민문기</v>
      </c>
      <c r="P1026" s="35" t="str">
        <f t="shared" si="116"/>
        <v>김남원</v>
      </c>
      <c r="Q1026" s="35" t="str">
        <f t="shared" si="117"/>
        <v>배태훈</v>
      </c>
      <c r="R1026" s="35"/>
      <c r="S1026" s="35"/>
      <c r="T1026" s="35"/>
      <c r="U1026" s="35"/>
      <c r="V1026" s="35"/>
      <c r="W1026" s="35"/>
      <c r="X1026" s="35"/>
      <c r="Y1026" s="35"/>
      <c r="Z1026" s="35"/>
    </row>
    <row r="1027" ht="16.5" hidden="1" customHeight="1">
      <c r="A1027" s="98">
        <f>A1026</f>
        <v>44039</v>
      </c>
      <c r="B1027" s="99" t="str">
        <f t="shared" si="109"/>
        <v>월</v>
      </c>
      <c r="C1027" s="100" t="str">
        <f>IF(VLOOKUP(A1027,'최초-일자'!A:D,4,FALSE)="Y","Y","N")</f>
        <v>Y</v>
      </c>
      <c r="D1027" s="101" t="s">
        <v>13</v>
      </c>
      <c r="E1027" s="102" t="str">
        <f t="shared" si="125"/>
        <v>김채연</v>
      </c>
      <c r="F1027" s="99" t="str">
        <f>VLOOKUP(A1027,'최초-일자'!A:L,11,FALSE)</f>
        <v>김남원</v>
      </c>
      <c r="G1027" s="152" t="s">
        <v>1</v>
      </c>
      <c r="H1027" s="153" t="s">
        <v>49</v>
      </c>
      <c r="I1027" s="99"/>
      <c r="J1027" s="99"/>
      <c r="K1027" s="99"/>
      <c r="L1027" s="35" t="str">
        <f t="shared" si="112"/>
        <v/>
      </c>
      <c r="M1027" s="35" t="str">
        <f t="shared" si="113"/>
        <v/>
      </c>
      <c r="N1027" s="35" t="str">
        <f t="shared" si="114"/>
        <v/>
      </c>
      <c r="O1027" s="35" t="str">
        <f t="shared" si="115"/>
        <v>김채연</v>
      </c>
      <c r="P1027" s="35" t="str">
        <f t="shared" si="116"/>
        <v>배태훈</v>
      </c>
      <c r="Q1027" s="35" t="str">
        <f t="shared" si="117"/>
        <v>김남원</v>
      </c>
      <c r="R1027" s="35"/>
      <c r="S1027" s="35"/>
      <c r="T1027" s="35"/>
      <c r="U1027" s="35"/>
      <c r="V1027" s="35"/>
      <c r="W1027" s="35"/>
      <c r="X1027" s="35"/>
      <c r="Y1027" s="35"/>
      <c r="Z1027" s="35"/>
    </row>
    <row r="1028" ht="16.5" hidden="1" customHeight="1">
      <c r="A1028" s="93">
        <f>A1027+1</f>
        <v>44040</v>
      </c>
      <c r="B1028" s="94" t="str">
        <f t="shared" si="109"/>
        <v>화</v>
      </c>
      <c r="C1028" s="95" t="str">
        <f>IF(VLOOKUP(A1028,'최초-일자'!A:D,4,FALSE)="Y","Y","N")</f>
        <v>Y</v>
      </c>
      <c r="D1028" s="96" t="s">
        <v>3</v>
      </c>
      <c r="E1028" s="97" t="str">
        <f t="shared" si="125"/>
        <v>윤신일</v>
      </c>
      <c r="F1028" s="94" t="str">
        <f>VLOOKUP(A1028,'최초-일자'!A:L,6,FALSE)</f>
        <v>윤신일</v>
      </c>
      <c r="G1028" s="149"/>
      <c r="H1028" s="94"/>
      <c r="I1028" s="94"/>
      <c r="J1028" s="94"/>
      <c r="K1028" s="94"/>
      <c r="L1028" s="35" t="str">
        <f t="shared" si="112"/>
        <v/>
      </c>
      <c r="M1028" s="35" t="str">
        <f t="shared" si="113"/>
        <v/>
      </c>
      <c r="N1028" s="35" t="str">
        <f t="shared" si="114"/>
        <v/>
      </c>
      <c r="O1028" s="35" t="str">
        <f t="shared" si="115"/>
        <v/>
      </c>
      <c r="P1028" s="35" t="str">
        <f t="shared" si="116"/>
        <v/>
      </c>
      <c r="Q1028" s="35" t="str">
        <f t="shared" si="117"/>
        <v>윤신일</v>
      </c>
      <c r="R1028" s="35"/>
      <c r="S1028" s="35"/>
      <c r="T1028" s="35"/>
      <c r="U1028" s="35"/>
      <c r="V1028" s="35"/>
      <c r="W1028" s="35"/>
      <c r="X1028" s="35"/>
      <c r="Y1028" s="35"/>
      <c r="Z1028" s="35"/>
    </row>
    <row r="1029" ht="16.5" hidden="1" customHeight="1">
      <c r="A1029" s="98">
        <f>A1028</f>
        <v>44040</v>
      </c>
      <c r="B1029" s="99" t="str">
        <f t="shared" si="109"/>
        <v>화</v>
      </c>
      <c r="C1029" s="100" t="str">
        <f>IF(VLOOKUP(A1029,'최초-일자'!A:D,4,FALSE)="Y","Y","N")</f>
        <v>Y</v>
      </c>
      <c r="D1029" s="101" t="s">
        <v>13</v>
      </c>
      <c r="E1029" s="102" t="str">
        <f t="shared" si="125"/>
        <v>김인규</v>
      </c>
      <c r="F1029" s="99" t="str">
        <f>VLOOKUP(A1029,'최초-일자'!A:L,11,FALSE)</f>
        <v>김인규</v>
      </c>
      <c r="G1029" s="148"/>
      <c r="H1029" s="99"/>
      <c r="I1029" s="99"/>
      <c r="J1029" s="99"/>
      <c r="K1029" s="99"/>
      <c r="L1029" s="35" t="str">
        <f t="shared" si="112"/>
        <v/>
      </c>
      <c r="M1029" s="35" t="str">
        <f t="shared" si="113"/>
        <v/>
      </c>
      <c r="N1029" s="35" t="str">
        <f t="shared" si="114"/>
        <v/>
      </c>
      <c r="O1029" s="35" t="str">
        <f t="shared" si="115"/>
        <v/>
      </c>
      <c r="P1029" s="35" t="str">
        <f t="shared" si="116"/>
        <v/>
      </c>
      <c r="Q1029" s="35" t="str">
        <f t="shared" si="117"/>
        <v>김인규</v>
      </c>
      <c r="R1029" s="35"/>
      <c r="S1029" s="35"/>
      <c r="T1029" s="35"/>
      <c r="U1029" s="35"/>
      <c r="V1029" s="35"/>
      <c r="W1029" s="35"/>
      <c r="X1029" s="35"/>
      <c r="Y1029" s="35"/>
      <c r="Z1029" s="35"/>
    </row>
    <row r="1030" ht="16.5" hidden="1" customHeight="1">
      <c r="A1030" s="93">
        <f>A1029+1</f>
        <v>44041</v>
      </c>
      <c r="B1030" s="94" t="str">
        <f t="shared" si="109"/>
        <v>수</v>
      </c>
      <c r="C1030" s="95" t="str">
        <f>IF(VLOOKUP(A1030,'최초-일자'!A:D,4,FALSE)="Y","Y","N")</f>
        <v>Y</v>
      </c>
      <c r="D1030" s="96" t="s">
        <v>3</v>
      </c>
      <c r="E1030" s="97" t="str">
        <f t="shared" si="125"/>
        <v>신명진</v>
      </c>
      <c r="F1030" s="94" t="str">
        <f>VLOOKUP(A1030,'최초-일자'!A:L,6,FALSE)</f>
        <v>신명진</v>
      </c>
      <c r="G1030" s="147"/>
      <c r="H1030" s="94"/>
      <c r="I1030" s="94"/>
      <c r="J1030" s="94"/>
      <c r="K1030" s="94"/>
      <c r="L1030" s="35" t="str">
        <f t="shared" si="112"/>
        <v/>
      </c>
      <c r="M1030" s="35" t="str">
        <f t="shared" si="113"/>
        <v/>
      </c>
      <c r="N1030" s="35" t="str">
        <f t="shared" si="114"/>
        <v/>
      </c>
      <c r="O1030" s="35" t="str">
        <f t="shared" si="115"/>
        <v/>
      </c>
      <c r="P1030" s="35" t="str">
        <f t="shared" si="116"/>
        <v/>
      </c>
      <c r="Q1030" s="35" t="str">
        <f t="shared" si="117"/>
        <v>신명진</v>
      </c>
      <c r="R1030" s="35"/>
      <c r="S1030" s="35"/>
      <c r="T1030" s="35"/>
      <c r="U1030" s="35"/>
      <c r="V1030" s="35"/>
      <c r="W1030" s="35"/>
      <c r="X1030" s="35"/>
      <c r="Y1030" s="35"/>
      <c r="Z1030" s="35"/>
    </row>
    <row r="1031" ht="16.5" hidden="1" customHeight="1">
      <c r="A1031" s="98">
        <f>A1030</f>
        <v>44041</v>
      </c>
      <c r="B1031" s="99" t="str">
        <f t="shared" si="109"/>
        <v>수</v>
      </c>
      <c r="C1031" s="100" t="str">
        <f>IF(VLOOKUP(A1031,'최초-일자'!A:D,4,FALSE)="Y","Y","N")</f>
        <v>Y</v>
      </c>
      <c r="D1031" s="101" t="s">
        <v>13</v>
      </c>
      <c r="E1031" s="102" t="str">
        <f t="shared" si="125"/>
        <v>김채연</v>
      </c>
      <c r="F1031" s="99" t="str">
        <f>VLOOKUP(A1031,'최초-일자'!A:L,11,FALSE)</f>
        <v>김채연</v>
      </c>
      <c r="G1031" s="148"/>
      <c r="H1031" s="99"/>
      <c r="I1031" s="99"/>
      <c r="J1031" s="99"/>
      <c r="K1031" s="99"/>
      <c r="L1031" s="35" t="str">
        <f t="shared" si="112"/>
        <v/>
      </c>
      <c r="M1031" s="35" t="str">
        <f t="shared" si="113"/>
        <v/>
      </c>
      <c r="N1031" s="35" t="str">
        <f t="shared" si="114"/>
        <v/>
      </c>
      <c r="O1031" s="35" t="str">
        <f t="shared" si="115"/>
        <v/>
      </c>
      <c r="P1031" s="35" t="str">
        <f t="shared" si="116"/>
        <v/>
      </c>
      <c r="Q1031" s="35" t="str">
        <f t="shared" si="117"/>
        <v>김채연</v>
      </c>
      <c r="R1031" s="35"/>
      <c r="S1031" s="35"/>
      <c r="T1031" s="35"/>
      <c r="U1031" s="35"/>
      <c r="V1031" s="35"/>
      <c r="W1031" s="35"/>
      <c r="X1031" s="35"/>
      <c r="Y1031" s="35"/>
      <c r="Z1031" s="35"/>
    </row>
    <row r="1032" ht="16.5" hidden="1" customHeight="1">
      <c r="A1032" s="93">
        <f>A1031+1</f>
        <v>44042</v>
      </c>
      <c r="B1032" s="94" t="str">
        <f t="shared" si="109"/>
        <v>목</v>
      </c>
      <c r="C1032" s="95" t="str">
        <f>IF(VLOOKUP(A1032,'최초-일자'!A:D,4,FALSE)="Y","Y","N")</f>
        <v>Y</v>
      </c>
      <c r="D1032" s="96" t="s">
        <v>3</v>
      </c>
      <c r="E1032" s="97" t="str">
        <f t="shared" si="125"/>
        <v>김남원</v>
      </c>
      <c r="F1032" s="94" t="str">
        <f>VLOOKUP(A1032,'최초-일자'!A:L,6,FALSE)</f>
        <v>이화용</v>
      </c>
      <c r="G1032" s="151" t="s">
        <v>14</v>
      </c>
      <c r="H1032" s="94"/>
      <c r="I1032" s="94"/>
      <c r="J1032" s="94"/>
      <c r="K1032" s="94"/>
      <c r="L1032" s="35" t="str">
        <f t="shared" si="112"/>
        <v/>
      </c>
      <c r="M1032" s="35" t="str">
        <f t="shared" si="113"/>
        <v/>
      </c>
      <c r="N1032" s="35" t="str">
        <f t="shared" si="114"/>
        <v/>
      </c>
      <c r="O1032" s="35" t="str">
        <f t="shared" si="115"/>
        <v/>
      </c>
      <c r="P1032" s="35" t="str">
        <f t="shared" si="116"/>
        <v>김남원</v>
      </c>
      <c r="Q1032" s="35" t="str">
        <f t="shared" si="117"/>
        <v>이화용</v>
      </c>
      <c r="R1032" s="35"/>
      <c r="S1032" s="35"/>
      <c r="T1032" s="35"/>
      <c r="U1032" s="35"/>
      <c r="V1032" s="35"/>
      <c r="W1032" s="35"/>
      <c r="X1032" s="35"/>
      <c r="Y1032" s="35"/>
      <c r="Z1032" s="35"/>
    </row>
    <row r="1033" ht="16.5" hidden="1" customHeight="1">
      <c r="A1033" s="98">
        <f>A1032</f>
        <v>44042</v>
      </c>
      <c r="B1033" s="99" t="str">
        <f t="shared" si="109"/>
        <v>목</v>
      </c>
      <c r="C1033" s="100" t="str">
        <f>IF(VLOOKUP(A1033,'최초-일자'!A:D,4,FALSE)="Y","Y","N")</f>
        <v>Y</v>
      </c>
      <c r="D1033" s="101" t="s">
        <v>13</v>
      </c>
      <c r="E1033" s="102" t="str">
        <f t="shared" si="125"/>
        <v>민문기</v>
      </c>
      <c r="F1033" s="99" t="str">
        <f>VLOOKUP(A1033,'최초-일자'!A:L,11,FALSE)</f>
        <v>민문기</v>
      </c>
      <c r="G1033" s="150"/>
      <c r="H1033" s="103"/>
      <c r="I1033" s="99"/>
      <c r="J1033" s="99"/>
      <c r="K1033" s="99"/>
      <c r="L1033" s="35" t="str">
        <f t="shared" si="112"/>
        <v/>
      </c>
      <c r="M1033" s="35" t="str">
        <f t="shared" si="113"/>
        <v/>
      </c>
      <c r="N1033" s="35" t="str">
        <f t="shared" si="114"/>
        <v/>
      </c>
      <c r="O1033" s="35" t="str">
        <f t="shared" si="115"/>
        <v/>
      </c>
      <c r="P1033" s="35" t="str">
        <f t="shared" si="116"/>
        <v/>
      </c>
      <c r="Q1033" s="35" t="str">
        <f t="shared" si="117"/>
        <v>민문기</v>
      </c>
      <c r="R1033" s="35"/>
      <c r="S1033" s="35"/>
      <c r="T1033" s="35"/>
      <c r="U1033" s="35"/>
      <c r="V1033" s="35"/>
      <c r="W1033" s="35"/>
      <c r="X1033" s="35"/>
      <c r="Y1033" s="35"/>
      <c r="Z1033" s="35"/>
    </row>
    <row r="1034" ht="16.5" hidden="1" customHeight="1">
      <c r="A1034" s="93">
        <f>A1033+1</f>
        <v>44043</v>
      </c>
      <c r="B1034" s="94" t="str">
        <f t="shared" si="109"/>
        <v>금</v>
      </c>
      <c r="C1034" s="95" t="str">
        <f>IF(VLOOKUP(A1034,'최초-일자'!A:D,4,FALSE)="Y","Y","N")</f>
        <v>Y</v>
      </c>
      <c r="D1034" s="96" t="s">
        <v>3</v>
      </c>
      <c r="E1034" s="97" t="str">
        <f t="shared" si="125"/>
        <v>이화용</v>
      </c>
      <c r="F1034" s="94" t="str">
        <f>VLOOKUP(A1034,'최초-일자'!A:L,6,FALSE)</f>
        <v>김남원</v>
      </c>
      <c r="G1034" s="151" t="s">
        <v>10</v>
      </c>
      <c r="H1034" s="94"/>
      <c r="I1034" s="94"/>
      <c r="J1034" s="94"/>
      <c r="K1034" s="94"/>
      <c r="L1034" s="35" t="str">
        <f t="shared" si="112"/>
        <v/>
      </c>
      <c r="M1034" s="35" t="str">
        <f t="shared" si="113"/>
        <v/>
      </c>
      <c r="N1034" s="35" t="str">
        <f t="shared" si="114"/>
        <v/>
      </c>
      <c r="O1034" s="35" t="str">
        <f t="shared" si="115"/>
        <v/>
      </c>
      <c r="P1034" s="35" t="str">
        <f t="shared" si="116"/>
        <v>이화용</v>
      </c>
      <c r="Q1034" s="35" t="str">
        <f t="shared" si="117"/>
        <v>김남원</v>
      </c>
      <c r="R1034" s="35"/>
      <c r="S1034" s="35"/>
      <c r="T1034" s="35"/>
      <c r="U1034" s="35"/>
      <c r="V1034" s="35"/>
      <c r="W1034" s="35"/>
      <c r="X1034" s="35"/>
      <c r="Y1034" s="35"/>
      <c r="Z1034" s="35"/>
    </row>
    <row r="1035" ht="16.5" hidden="1" customHeight="1">
      <c r="A1035" s="98">
        <f>A1034</f>
        <v>44043</v>
      </c>
      <c r="B1035" s="99" t="str">
        <f t="shared" si="109"/>
        <v>금</v>
      </c>
      <c r="C1035" s="100" t="str">
        <f>IF(VLOOKUP(A1035,'최초-일자'!A:D,4,FALSE)="Y","Y","N")</f>
        <v>Y</v>
      </c>
      <c r="D1035" s="101" t="s">
        <v>13</v>
      </c>
      <c r="E1035" s="102" t="str">
        <f t="shared" si="125"/>
        <v>배태훈</v>
      </c>
      <c r="F1035" s="99" t="str">
        <f>VLOOKUP(A1035,'최초-일자'!A:L,11,FALSE)</f>
        <v>배태훈</v>
      </c>
      <c r="G1035" s="148"/>
      <c r="H1035" s="99"/>
      <c r="I1035" s="99"/>
      <c r="J1035" s="99"/>
      <c r="K1035" s="99"/>
      <c r="L1035" s="35" t="str">
        <f t="shared" si="112"/>
        <v/>
      </c>
      <c r="M1035" s="35" t="str">
        <f t="shared" si="113"/>
        <v/>
      </c>
      <c r="N1035" s="35" t="str">
        <f t="shared" si="114"/>
        <v/>
      </c>
      <c r="O1035" s="35" t="str">
        <f t="shared" si="115"/>
        <v/>
      </c>
      <c r="P1035" s="35" t="str">
        <f t="shared" si="116"/>
        <v/>
      </c>
      <c r="Q1035" s="35" t="str">
        <f t="shared" si="117"/>
        <v>배태훈</v>
      </c>
      <c r="R1035" s="35"/>
      <c r="S1035" s="35"/>
      <c r="T1035" s="35"/>
      <c r="U1035" s="35"/>
      <c r="V1035" s="35"/>
      <c r="W1035" s="35"/>
      <c r="X1035" s="35"/>
      <c r="Y1035" s="35"/>
      <c r="Z1035" s="35"/>
    </row>
    <row r="1036" ht="16.5" hidden="1" customHeight="1">
      <c r="A1036" s="93">
        <f>A1035+1</f>
        <v>44044</v>
      </c>
      <c r="B1036" s="94" t="str">
        <f t="shared" si="109"/>
        <v>토</v>
      </c>
      <c r="C1036" s="95" t="str">
        <f>IF(VLOOKUP(A1036,'최초-일자'!A:D,4,FALSE)="Y","Y","N")</f>
        <v>N</v>
      </c>
      <c r="D1036" s="96" t="s">
        <v>3</v>
      </c>
      <c r="E1036" s="97" t="str">
        <f t="shared" si="125"/>
        <v>#N/A</v>
      </c>
      <c r="F1036" s="94" t="str">
        <f>VLOOKUP(A1036,'최초-일자'!A:L,6,FALSE)</f>
        <v/>
      </c>
      <c r="G1036" s="149"/>
      <c r="H1036" s="94"/>
      <c r="I1036" s="94"/>
      <c r="J1036" s="94"/>
      <c r="K1036" s="94"/>
      <c r="L1036" s="35" t="str">
        <f t="shared" si="112"/>
        <v/>
      </c>
      <c r="M1036" s="35" t="str">
        <f t="shared" si="113"/>
        <v/>
      </c>
      <c r="N1036" s="35" t="str">
        <f t="shared" si="114"/>
        <v/>
      </c>
      <c r="O1036" s="35" t="str">
        <f t="shared" si="115"/>
        <v/>
      </c>
      <c r="P1036" s="35" t="str">
        <f t="shared" si="116"/>
        <v/>
      </c>
      <c r="Q1036" s="35" t="str">
        <f t="shared" si="117"/>
        <v/>
      </c>
      <c r="R1036" s="35"/>
      <c r="S1036" s="35"/>
      <c r="T1036" s="35"/>
      <c r="U1036" s="35"/>
      <c r="V1036" s="35"/>
      <c r="W1036" s="35"/>
      <c r="X1036" s="35"/>
      <c r="Y1036" s="35"/>
      <c r="Z1036" s="35"/>
    </row>
    <row r="1037" ht="16.5" hidden="1" customHeight="1">
      <c r="A1037" s="98">
        <f>A1036</f>
        <v>44044</v>
      </c>
      <c r="B1037" s="99" t="str">
        <f t="shared" si="109"/>
        <v>토</v>
      </c>
      <c r="C1037" s="100" t="str">
        <f>IF(VLOOKUP(A1037,'최초-일자'!A:D,4,FALSE)="Y","Y","N")</f>
        <v>N</v>
      </c>
      <c r="D1037" s="101" t="s">
        <v>13</v>
      </c>
      <c r="E1037" s="102" t="str">
        <f t="shared" si="125"/>
        <v>#N/A</v>
      </c>
      <c r="F1037" s="99" t="str">
        <f>VLOOKUP(A1037,'최초-일자'!A:L,11,FALSE)</f>
        <v/>
      </c>
      <c r="G1037" s="148"/>
      <c r="H1037" s="99"/>
      <c r="I1037" s="99"/>
      <c r="J1037" s="99"/>
      <c r="K1037" s="99"/>
      <c r="L1037" s="35" t="str">
        <f t="shared" si="112"/>
        <v/>
      </c>
      <c r="M1037" s="35" t="str">
        <f t="shared" si="113"/>
        <v/>
      </c>
      <c r="N1037" s="35" t="str">
        <f t="shared" si="114"/>
        <v/>
      </c>
      <c r="O1037" s="35" t="str">
        <f t="shared" si="115"/>
        <v/>
      </c>
      <c r="P1037" s="35" t="str">
        <f t="shared" si="116"/>
        <v/>
      </c>
      <c r="Q1037" s="35" t="str">
        <f t="shared" si="117"/>
        <v/>
      </c>
      <c r="R1037" s="35"/>
      <c r="S1037" s="35"/>
      <c r="T1037" s="35"/>
      <c r="U1037" s="35"/>
      <c r="V1037" s="35"/>
      <c r="W1037" s="35"/>
      <c r="X1037" s="35"/>
      <c r="Y1037" s="35"/>
      <c r="Z1037" s="35"/>
    </row>
    <row r="1038" ht="16.5" hidden="1" customHeight="1">
      <c r="A1038" s="93">
        <f>A1037+1</f>
        <v>44045</v>
      </c>
      <c r="B1038" s="94" t="str">
        <f t="shared" si="109"/>
        <v>일</v>
      </c>
      <c r="C1038" s="95" t="str">
        <f>IF(VLOOKUP(A1038,'최초-일자'!A:D,4,FALSE)="Y","Y","N")</f>
        <v>N</v>
      </c>
      <c r="D1038" s="96" t="s">
        <v>3</v>
      </c>
      <c r="E1038" s="97" t="str">
        <f t="shared" si="125"/>
        <v>#N/A</v>
      </c>
      <c r="F1038" s="94" t="str">
        <f>VLOOKUP(A1038,'최초-일자'!A:L,6,FALSE)</f>
        <v/>
      </c>
      <c r="G1038" s="147"/>
      <c r="H1038" s="94"/>
      <c r="I1038" s="94"/>
      <c r="J1038" s="94"/>
      <c r="K1038" s="94"/>
      <c r="L1038" s="35" t="str">
        <f t="shared" si="112"/>
        <v/>
      </c>
      <c r="M1038" s="35" t="str">
        <f t="shared" si="113"/>
        <v/>
      </c>
      <c r="N1038" s="35" t="str">
        <f t="shared" si="114"/>
        <v/>
      </c>
      <c r="O1038" s="35" t="str">
        <f t="shared" si="115"/>
        <v/>
      </c>
      <c r="P1038" s="35" t="str">
        <f t="shared" si="116"/>
        <v/>
      </c>
      <c r="Q1038" s="35" t="str">
        <f t="shared" si="117"/>
        <v/>
      </c>
      <c r="R1038" s="35"/>
      <c r="S1038" s="35"/>
      <c r="T1038" s="35"/>
      <c r="U1038" s="35"/>
      <c r="V1038" s="35"/>
      <c r="W1038" s="35"/>
      <c r="X1038" s="35"/>
      <c r="Y1038" s="35"/>
      <c r="Z1038" s="35"/>
    </row>
    <row r="1039" ht="16.5" hidden="1" customHeight="1">
      <c r="A1039" s="98">
        <f>A1038</f>
        <v>44045</v>
      </c>
      <c r="B1039" s="99" t="str">
        <f t="shared" si="109"/>
        <v>일</v>
      </c>
      <c r="C1039" s="100" t="str">
        <f>IF(VLOOKUP(A1039,'최초-일자'!A:D,4,FALSE)="Y","Y","N")</f>
        <v>N</v>
      </c>
      <c r="D1039" s="101" t="s">
        <v>13</v>
      </c>
      <c r="E1039" s="102" t="str">
        <f t="shared" si="125"/>
        <v>#N/A</v>
      </c>
      <c r="F1039" s="99" t="str">
        <f>VLOOKUP(A1039,'최초-일자'!A:L,11,FALSE)</f>
        <v/>
      </c>
      <c r="G1039" s="148"/>
      <c r="H1039" s="99"/>
      <c r="I1039" s="99"/>
      <c r="J1039" s="99"/>
      <c r="K1039" s="99"/>
      <c r="L1039" s="35" t="str">
        <f t="shared" si="112"/>
        <v/>
      </c>
      <c r="M1039" s="35" t="str">
        <f t="shared" si="113"/>
        <v/>
      </c>
      <c r="N1039" s="35" t="str">
        <f t="shared" si="114"/>
        <v/>
      </c>
      <c r="O1039" s="35" t="str">
        <f t="shared" si="115"/>
        <v/>
      </c>
      <c r="P1039" s="35" t="str">
        <f t="shared" si="116"/>
        <v/>
      </c>
      <c r="Q1039" s="35" t="str">
        <f t="shared" si="117"/>
        <v/>
      </c>
      <c r="R1039" s="35"/>
      <c r="S1039" s="35"/>
      <c r="T1039" s="35"/>
      <c r="U1039" s="35"/>
      <c r="V1039" s="35"/>
      <c r="W1039" s="35"/>
      <c r="X1039" s="35"/>
      <c r="Y1039" s="35"/>
      <c r="Z1039" s="35"/>
    </row>
    <row r="1040" ht="16.5" hidden="1" customHeight="1">
      <c r="A1040" s="93">
        <f>A1039+1</f>
        <v>44046</v>
      </c>
      <c r="B1040" s="94" t="str">
        <f t="shared" si="109"/>
        <v>월</v>
      </c>
      <c r="C1040" s="95" t="str">
        <f>IF(VLOOKUP(A1040,'최초-일자'!A:D,4,FALSE)="Y","Y","N")</f>
        <v>Y</v>
      </c>
      <c r="D1040" s="96" t="s">
        <v>3</v>
      </c>
      <c r="E1040" s="97" t="str">
        <f t="shared" si="125"/>
        <v>김인규</v>
      </c>
      <c r="F1040" s="94" t="str">
        <f>VLOOKUP(A1040,'최초-일자'!A:L,6,FALSE)</f>
        <v>김인규</v>
      </c>
      <c r="G1040" s="147"/>
      <c r="H1040" s="94"/>
      <c r="I1040" s="94"/>
      <c r="J1040" s="94"/>
      <c r="K1040" s="94"/>
      <c r="L1040" s="35" t="str">
        <f t="shared" si="112"/>
        <v/>
      </c>
      <c r="M1040" s="35" t="str">
        <f t="shared" si="113"/>
        <v/>
      </c>
      <c r="N1040" s="35" t="str">
        <f t="shared" si="114"/>
        <v/>
      </c>
      <c r="O1040" s="35" t="str">
        <f t="shared" si="115"/>
        <v/>
      </c>
      <c r="P1040" s="35" t="str">
        <f t="shared" si="116"/>
        <v/>
      </c>
      <c r="Q1040" s="35" t="str">
        <f t="shared" si="117"/>
        <v>김인규</v>
      </c>
      <c r="R1040" s="35"/>
      <c r="S1040" s="35"/>
      <c r="T1040" s="35"/>
      <c r="U1040" s="35"/>
      <c r="V1040" s="35"/>
      <c r="W1040" s="35"/>
      <c r="X1040" s="35"/>
      <c r="Y1040" s="35"/>
      <c r="Z1040" s="35"/>
    </row>
    <row r="1041" ht="16.5" hidden="1" customHeight="1">
      <c r="A1041" s="98">
        <f>A1040</f>
        <v>44046</v>
      </c>
      <c r="B1041" s="99" t="str">
        <f t="shared" si="109"/>
        <v>월</v>
      </c>
      <c r="C1041" s="100" t="str">
        <f>IF(VLOOKUP(A1041,'최초-일자'!A:D,4,FALSE)="Y","Y","N")</f>
        <v>Y</v>
      </c>
      <c r="D1041" s="101" t="s">
        <v>13</v>
      </c>
      <c r="E1041" s="102" t="str">
        <f t="shared" si="125"/>
        <v>윤신일</v>
      </c>
      <c r="F1041" s="99" t="str">
        <f>VLOOKUP(A1041,'최초-일자'!A:L,11,FALSE)</f>
        <v>윤신일</v>
      </c>
      <c r="G1041" s="148"/>
      <c r="H1041" s="99"/>
      <c r="I1041" s="99"/>
      <c r="J1041" s="99"/>
      <c r="K1041" s="99"/>
      <c r="L1041" s="35" t="str">
        <f t="shared" si="112"/>
        <v/>
      </c>
      <c r="M1041" s="35" t="str">
        <f t="shared" si="113"/>
        <v/>
      </c>
      <c r="N1041" s="35" t="str">
        <f t="shared" si="114"/>
        <v/>
      </c>
      <c r="O1041" s="35" t="str">
        <f t="shared" si="115"/>
        <v/>
      </c>
      <c r="P1041" s="35" t="str">
        <f t="shared" si="116"/>
        <v/>
      </c>
      <c r="Q1041" s="35" t="str">
        <f t="shared" si="117"/>
        <v>윤신일</v>
      </c>
      <c r="R1041" s="35"/>
      <c r="S1041" s="35"/>
      <c r="T1041" s="35"/>
      <c r="U1041" s="35"/>
      <c r="V1041" s="35"/>
      <c r="W1041" s="35"/>
      <c r="X1041" s="35"/>
      <c r="Y1041" s="35"/>
      <c r="Z1041" s="35"/>
    </row>
    <row r="1042" ht="16.5" hidden="1" customHeight="1">
      <c r="A1042" s="93">
        <f>A1041+1</f>
        <v>44047</v>
      </c>
      <c r="B1042" s="94" t="str">
        <f t="shared" si="109"/>
        <v>화</v>
      </c>
      <c r="C1042" s="95" t="str">
        <f>IF(VLOOKUP(A1042,'최초-일자'!A:D,4,FALSE)="Y","Y","N")</f>
        <v>Y</v>
      </c>
      <c r="D1042" s="96" t="s">
        <v>3</v>
      </c>
      <c r="E1042" s="97" t="str">
        <f t="shared" si="125"/>
        <v>김채연</v>
      </c>
      <c r="F1042" s="94" t="str">
        <f>VLOOKUP(A1042,'최초-일자'!A:L,6,FALSE)</f>
        <v>김채연</v>
      </c>
      <c r="G1042" s="149"/>
      <c r="H1042" s="94"/>
      <c r="I1042" s="94"/>
      <c r="J1042" s="94"/>
      <c r="K1042" s="94"/>
      <c r="L1042" s="35" t="str">
        <f t="shared" si="112"/>
        <v/>
      </c>
      <c r="M1042" s="35" t="str">
        <f t="shared" si="113"/>
        <v/>
      </c>
      <c r="N1042" s="35" t="str">
        <f t="shared" si="114"/>
        <v/>
      </c>
      <c r="O1042" s="35" t="str">
        <f t="shared" si="115"/>
        <v/>
      </c>
      <c r="P1042" s="35" t="str">
        <f t="shared" si="116"/>
        <v/>
      </c>
      <c r="Q1042" s="35" t="str">
        <f t="shared" si="117"/>
        <v>김채연</v>
      </c>
      <c r="R1042" s="35"/>
      <c r="S1042" s="35"/>
      <c r="T1042" s="35"/>
      <c r="U1042" s="35"/>
      <c r="V1042" s="35"/>
      <c r="W1042" s="35"/>
      <c r="X1042" s="35"/>
      <c r="Y1042" s="35"/>
      <c r="Z1042" s="35"/>
    </row>
    <row r="1043" ht="16.5" hidden="1" customHeight="1">
      <c r="A1043" s="98">
        <f>A1042</f>
        <v>44047</v>
      </c>
      <c r="B1043" s="99" t="str">
        <f t="shared" si="109"/>
        <v>화</v>
      </c>
      <c r="C1043" s="100" t="str">
        <f>IF(VLOOKUP(A1043,'최초-일자'!A:D,4,FALSE)="Y","Y","N")</f>
        <v>Y</v>
      </c>
      <c r="D1043" s="101" t="s">
        <v>13</v>
      </c>
      <c r="E1043" s="102" t="str">
        <f t="shared" si="125"/>
        <v>신명진</v>
      </c>
      <c r="F1043" s="99" t="str">
        <f>VLOOKUP(A1043,'최초-일자'!A:L,11,FALSE)</f>
        <v>신명진</v>
      </c>
      <c r="G1043" s="148"/>
      <c r="H1043" s="99"/>
      <c r="I1043" s="99"/>
      <c r="J1043" s="99"/>
      <c r="K1043" s="99"/>
      <c r="L1043" s="35" t="str">
        <f t="shared" si="112"/>
        <v/>
      </c>
      <c r="M1043" s="35" t="str">
        <f t="shared" si="113"/>
        <v/>
      </c>
      <c r="N1043" s="35" t="str">
        <f t="shared" si="114"/>
        <v/>
      </c>
      <c r="O1043" s="35" t="str">
        <f t="shared" si="115"/>
        <v/>
      </c>
      <c r="P1043" s="35" t="str">
        <f t="shared" si="116"/>
        <v/>
      </c>
      <c r="Q1043" s="35" t="str">
        <f t="shared" si="117"/>
        <v>신명진</v>
      </c>
      <c r="R1043" s="35"/>
      <c r="S1043" s="35"/>
      <c r="T1043" s="35"/>
      <c r="U1043" s="35"/>
      <c r="V1043" s="35"/>
      <c r="W1043" s="35"/>
      <c r="X1043" s="35"/>
      <c r="Y1043" s="35"/>
      <c r="Z1043" s="35"/>
    </row>
    <row r="1044" ht="16.5" hidden="1" customHeight="1">
      <c r="A1044" s="93">
        <f>A1043+1</f>
        <v>44048</v>
      </c>
      <c r="B1044" s="94" t="str">
        <f t="shared" si="109"/>
        <v>수</v>
      </c>
      <c r="C1044" s="95" t="str">
        <f>IF(VLOOKUP(A1044,'최초-일자'!A:D,4,FALSE)="Y","Y","N")</f>
        <v>Y</v>
      </c>
      <c r="D1044" s="96" t="s">
        <v>3</v>
      </c>
      <c r="E1044" s="97" t="str">
        <f t="shared" si="125"/>
        <v>김남원</v>
      </c>
      <c r="F1044" s="94" t="str">
        <f>VLOOKUP(A1044,'최초-일자'!A:L,6,FALSE)</f>
        <v>민문기</v>
      </c>
      <c r="G1044" s="151" t="s">
        <v>14</v>
      </c>
      <c r="H1044" s="94"/>
      <c r="I1044" s="94"/>
      <c r="J1044" s="94"/>
      <c r="K1044" s="94"/>
      <c r="L1044" s="35" t="str">
        <f t="shared" si="112"/>
        <v/>
      </c>
      <c r="M1044" s="35" t="str">
        <f t="shared" si="113"/>
        <v/>
      </c>
      <c r="N1044" s="35" t="str">
        <f t="shared" si="114"/>
        <v/>
      </c>
      <c r="O1044" s="35" t="str">
        <f t="shared" si="115"/>
        <v/>
      </c>
      <c r="P1044" s="35" t="str">
        <f t="shared" si="116"/>
        <v>김남원</v>
      </c>
      <c r="Q1044" s="35" t="str">
        <f t="shared" si="117"/>
        <v>민문기</v>
      </c>
      <c r="R1044" s="35"/>
      <c r="S1044" s="35"/>
      <c r="T1044" s="35"/>
      <c r="U1044" s="35"/>
      <c r="V1044" s="35"/>
      <c r="W1044" s="35"/>
      <c r="X1044" s="35"/>
      <c r="Y1044" s="35"/>
      <c r="Z1044" s="35"/>
    </row>
    <row r="1045" ht="16.5" hidden="1" customHeight="1">
      <c r="A1045" s="98">
        <f>A1044</f>
        <v>44048</v>
      </c>
      <c r="B1045" s="99" t="str">
        <f t="shared" si="109"/>
        <v>수</v>
      </c>
      <c r="C1045" s="100" t="str">
        <f>IF(VLOOKUP(A1045,'최초-일자'!A:D,4,FALSE)="Y","Y","N")</f>
        <v>Y</v>
      </c>
      <c r="D1045" s="101" t="s">
        <v>13</v>
      </c>
      <c r="E1045" s="102" t="str">
        <f t="shared" si="125"/>
        <v>이화용</v>
      </c>
      <c r="F1045" s="99" t="str">
        <f>VLOOKUP(A1045,'최초-일자'!A:L,11,FALSE)</f>
        <v>이화용</v>
      </c>
      <c r="G1045" s="148"/>
      <c r="H1045" s="99"/>
      <c r="I1045" s="99"/>
      <c r="J1045" s="99"/>
      <c r="K1045" s="99"/>
      <c r="L1045" s="35" t="str">
        <f t="shared" si="112"/>
        <v/>
      </c>
      <c r="M1045" s="35" t="str">
        <f t="shared" si="113"/>
        <v/>
      </c>
      <c r="N1045" s="35" t="str">
        <f t="shared" si="114"/>
        <v/>
      </c>
      <c r="O1045" s="35" t="str">
        <f t="shared" si="115"/>
        <v/>
      </c>
      <c r="P1045" s="35" t="str">
        <f t="shared" si="116"/>
        <v/>
      </c>
      <c r="Q1045" s="35" t="str">
        <f t="shared" si="117"/>
        <v>이화용</v>
      </c>
      <c r="R1045" s="35"/>
      <c r="S1045" s="35"/>
      <c r="T1045" s="35"/>
      <c r="U1045" s="35"/>
      <c r="V1045" s="35"/>
      <c r="W1045" s="35"/>
      <c r="X1045" s="35"/>
      <c r="Y1045" s="35"/>
      <c r="Z1045" s="35"/>
    </row>
    <row r="1046" ht="16.5" hidden="1" customHeight="1">
      <c r="A1046" s="93">
        <f>A1045+1</f>
        <v>44049</v>
      </c>
      <c r="B1046" s="94" t="str">
        <f t="shared" si="109"/>
        <v>목</v>
      </c>
      <c r="C1046" s="95" t="str">
        <f>IF(VLOOKUP(A1046,'최초-일자'!A:D,4,FALSE)="Y","Y","N")</f>
        <v>Y</v>
      </c>
      <c r="D1046" s="96" t="s">
        <v>3</v>
      </c>
      <c r="E1046" s="97" t="str">
        <f t="shared" si="125"/>
        <v>배태훈</v>
      </c>
      <c r="F1046" s="94" t="str">
        <f>VLOOKUP(A1046,'최초-일자'!A:L,6,FALSE)</f>
        <v>배태훈</v>
      </c>
      <c r="G1046" s="147"/>
      <c r="H1046" s="94"/>
      <c r="I1046" s="94"/>
      <c r="J1046" s="94"/>
      <c r="K1046" s="94"/>
      <c r="L1046" s="35" t="str">
        <f t="shared" si="112"/>
        <v/>
      </c>
      <c r="M1046" s="35" t="str">
        <f t="shared" si="113"/>
        <v/>
      </c>
      <c r="N1046" s="35" t="str">
        <f t="shared" si="114"/>
        <v/>
      </c>
      <c r="O1046" s="35" t="str">
        <f t="shared" si="115"/>
        <v/>
      </c>
      <c r="P1046" s="35" t="str">
        <f t="shared" si="116"/>
        <v/>
      </c>
      <c r="Q1046" s="35" t="str">
        <f t="shared" si="117"/>
        <v>배태훈</v>
      </c>
      <c r="R1046" s="35"/>
      <c r="S1046" s="35"/>
      <c r="T1046" s="35"/>
      <c r="U1046" s="35"/>
      <c r="V1046" s="35"/>
      <c r="W1046" s="35"/>
      <c r="X1046" s="35"/>
      <c r="Y1046" s="35"/>
      <c r="Z1046" s="35"/>
    </row>
    <row r="1047" ht="16.5" hidden="1" customHeight="1">
      <c r="A1047" s="98">
        <f>A1046</f>
        <v>44049</v>
      </c>
      <c r="B1047" s="99" t="str">
        <f t="shared" si="109"/>
        <v>목</v>
      </c>
      <c r="C1047" s="100" t="str">
        <f>IF(VLOOKUP(A1047,'최초-일자'!A:D,4,FALSE)="Y","Y","N")</f>
        <v>Y</v>
      </c>
      <c r="D1047" s="101" t="s">
        <v>13</v>
      </c>
      <c r="E1047" s="102" t="str">
        <f t="shared" si="125"/>
        <v>민문기</v>
      </c>
      <c r="F1047" s="99" t="str">
        <f>VLOOKUP(A1047,'최초-일자'!A:L,11,FALSE)</f>
        <v>김남원</v>
      </c>
      <c r="G1047" s="152" t="s">
        <v>5</v>
      </c>
      <c r="H1047" s="103"/>
      <c r="I1047" s="99"/>
      <c r="J1047" s="99"/>
      <c r="K1047" s="99"/>
      <c r="L1047" s="35" t="str">
        <f t="shared" si="112"/>
        <v/>
      </c>
      <c r="M1047" s="35" t="str">
        <f t="shared" si="113"/>
        <v/>
      </c>
      <c r="N1047" s="35" t="str">
        <f t="shared" si="114"/>
        <v/>
      </c>
      <c r="O1047" s="35" t="str">
        <f t="shared" si="115"/>
        <v/>
      </c>
      <c r="P1047" s="35" t="str">
        <f t="shared" si="116"/>
        <v>민문기</v>
      </c>
      <c r="Q1047" s="35" t="str">
        <f t="shared" si="117"/>
        <v>김남원</v>
      </c>
      <c r="R1047" s="35"/>
      <c r="S1047" s="35"/>
      <c r="T1047" s="35"/>
      <c r="U1047" s="35"/>
      <c r="V1047" s="35"/>
      <c r="W1047" s="35"/>
      <c r="X1047" s="35"/>
      <c r="Y1047" s="35"/>
      <c r="Z1047" s="35"/>
    </row>
    <row r="1048" ht="16.5" hidden="1" customHeight="1">
      <c r="A1048" s="93">
        <f>A1047+1</f>
        <v>44050</v>
      </c>
      <c r="B1048" s="94" t="str">
        <f t="shared" si="109"/>
        <v>금</v>
      </c>
      <c r="C1048" s="95" t="str">
        <f>IF(VLOOKUP(A1048,'최초-일자'!A:D,4,FALSE)="Y","Y","N")</f>
        <v>Y</v>
      </c>
      <c r="D1048" s="96" t="s">
        <v>3</v>
      </c>
      <c r="E1048" s="97" t="str">
        <f t="shared" si="125"/>
        <v>이화용</v>
      </c>
      <c r="F1048" s="94" t="str">
        <f>VLOOKUP(A1048,'최초-일자'!A:L,6,FALSE)</f>
        <v>윤신일</v>
      </c>
      <c r="G1048" s="151" t="s">
        <v>10</v>
      </c>
      <c r="H1048" s="94"/>
      <c r="I1048" s="94"/>
      <c r="J1048" s="94"/>
      <c r="K1048" s="94"/>
      <c r="L1048" s="35" t="str">
        <f t="shared" si="112"/>
        <v/>
      </c>
      <c r="M1048" s="35" t="str">
        <f t="shared" si="113"/>
        <v/>
      </c>
      <c r="N1048" s="35" t="str">
        <f t="shared" si="114"/>
        <v/>
      </c>
      <c r="O1048" s="35" t="str">
        <f t="shared" si="115"/>
        <v/>
      </c>
      <c r="P1048" s="35" t="str">
        <f t="shared" si="116"/>
        <v>이화용</v>
      </c>
      <c r="Q1048" s="35" t="str">
        <f t="shared" si="117"/>
        <v>윤신일</v>
      </c>
      <c r="R1048" s="35"/>
      <c r="S1048" s="35"/>
      <c r="T1048" s="35"/>
      <c r="U1048" s="35"/>
      <c r="V1048" s="35"/>
      <c r="W1048" s="35"/>
      <c r="X1048" s="35"/>
      <c r="Y1048" s="35"/>
      <c r="Z1048" s="35"/>
    </row>
    <row r="1049" ht="16.5" hidden="1" customHeight="1">
      <c r="A1049" s="98">
        <f>A1048</f>
        <v>44050</v>
      </c>
      <c r="B1049" s="99" t="str">
        <f t="shared" si="109"/>
        <v>금</v>
      </c>
      <c r="C1049" s="100" t="str">
        <f>IF(VLOOKUP(A1049,'최초-일자'!A:D,4,FALSE)="Y","Y","N")</f>
        <v>Y</v>
      </c>
      <c r="D1049" s="101" t="s">
        <v>13</v>
      </c>
      <c r="E1049" s="102" t="str">
        <f t="shared" si="125"/>
        <v>배태훈</v>
      </c>
      <c r="F1049" s="99" t="str">
        <f>VLOOKUP(A1049,'최초-일자'!A:L,11,FALSE)</f>
        <v>김인규</v>
      </c>
      <c r="G1049" s="152" t="s">
        <v>49</v>
      </c>
      <c r="H1049" s="153" t="s">
        <v>1</v>
      </c>
      <c r="I1049" s="99"/>
      <c r="J1049" s="99"/>
      <c r="K1049" s="99"/>
      <c r="L1049" s="35" t="str">
        <f t="shared" si="112"/>
        <v/>
      </c>
      <c r="M1049" s="35" t="str">
        <f t="shared" si="113"/>
        <v/>
      </c>
      <c r="N1049" s="35" t="str">
        <f t="shared" si="114"/>
        <v/>
      </c>
      <c r="O1049" s="35" t="str">
        <f t="shared" si="115"/>
        <v>배태훈</v>
      </c>
      <c r="P1049" s="35" t="str">
        <f t="shared" si="116"/>
        <v>김채연</v>
      </c>
      <c r="Q1049" s="35" t="str">
        <f t="shared" si="117"/>
        <v>김인규</v>
      </c>
      <c r="R1049" s="35"/>
      <c r="S1049" s="35"/>
      <c r="T1049" s="35"/>
      <c r="U1049" s="35"/>
      <c r="V1049" s="35"/>
      <c r="W1049" s="35"/>
      <c r="X1049" s="35"/>
      <c r="Y1049" s="35"/>
      <c r="Z1049" s="35"/>
    </row>
    <row r="1050" ht="16.5" hidden="1" customHeight="1">
      <c r="A1050" s="93">
        <f>A1049+1</f>
        <v>44051</v>
      </c>
      <c r="B1050" s="94" t="str">
        <f t="shared" si="109"/>
        <v>토</v>
      </c>
      <c r="C1050" s="95" t="str">
        <f>IF(VLOOKUP(A1050,'최초-일자'!A:D,4,FALSE)="Y","Y","N")</f>
        <v>N</v>
      </c>
      <c r="D1050" s="96" t="s">
        <v>3</v>
      </c>
      <c r="E1050" s="97" t="str">
        <f t="shared" si="125"/>
        <v>#N/A</v>
      </c>
      <c r="F1050" s="94" t="str">
        <f>VLOOKUP(A1050,'최초-일자'!A:L,6,FALSE)</f>
        <v/>
      </c>
      <c r="G1050" s="149"/>
      <c r="H1050" s="94"/>
      <c r="I1050" s="94"/>
      <c r="J1050" s="94"/>
      <c r="K1050" s="94"/>
      <c r="L1050" s="35" t="str">
        <f t="shared" si="112"/>
        <v/>
      </c>
      <c r="M1050" s="35" t="str">
        <f t="shared" si="113"/>
        <v/>
      </c>
      <c r="N1050" s="35" t="str">
        <f t="shared" si="114"/>
        <v/>
      </c>
      <c r="O1050" s="35" t="str">
        <f t="shared" si="115"/>
        <v/>
      </c>
      <c r="P1050" s="35" t="str">
        <f t="shared" si="116"/>
        <v/>
      </c>
      <c r="Q1050" s="35" t="str">
        <f t="shared" si="117"/>
        <v/>
      </c>
      <c r="R1050" s="35"/>
      <c r="S1050" s="35"/>
      <c r="T1050" s="35"/>
      <c r="U1050" s="35"/>
      <c r="V1050" s="35"/>
      <c r="W1050" s="35"/>
      <c r="X1050" s="35"/>
      <c r="Y1050" s="35"/>
      <c r="Z1050" s="35"/>
    </row>
    <row r="1051" ht="16.5" hidden="1" customHeight="1">
      <c r="A1051" s="98">
        <f>A1050</f>
        <v>44051</v>
      </c>
      <c r="B1051" s="99" t="str">
        <f t="shared" si="109"/>
        <v>토</v>
      </c>
      <c r="C1051" s="100" t="str">
        <f>IF(VLOOKUP(A1051,'최초-일자'!A:D,4,FALSE)="Y","Y","N")</f>
        <v>N</v>
      </c>
      <c r="D1051" s="101" t="s">
        <v>13</v>
      </c>
      <c r="E1051" s="102" t="str">
        <f t="shared" si="125"/>
        <v>#N/A</v>
      </c>
      <c r="F1051" s="99" t="str">
        <f>VLOOKUP(A1051,'최초-일자'!A:L,11,FALSE)</f>
        <v/>
      </c>
      <c r="G1051" s="148"/>
      <c r="H1051" s="99"/>
      <c r="I1051" s="99"/>
      <c r="J1051" s="99"/>
      <c r="K1051" s="99"/>
      <c r="L1051" s="35" t="str">
        <f t="shared" si="112"/>
        <v/>
      </c>
      <c r="M1051" s="35" t="str">
        <f t="shared" si="113"/>
        <v/>
      </c>
      <c r="N1051" s="35" t="str">
        <f t="shared" si="114"/>
        <v/>
      </c>
      <c r="O1051" s="35" t="str">
        <f t="shared" si="115"/>
        <v/>
      </c>
      <c r="P1051" s="35" t="str">
        <f t="shared" si="116"/>
        <v/>
      </c>
      <c r="Q1051" s="35" t="str">
        <f t="shared" si="117"/>
        <v/>
      </c>
      <c r="R1051" s="35"/>
      <c r="S1051" s="35"/>
      <c r="T1051" s="35"/>
      <c r="U1051" s="35"/>
      <c r="V1051" s="35"/>
      <c r="W1051" s="35"/>
      <c r="X1051" s="35"/>
      <c r="Y1051" s="35"/>
      <c r="Z1051" s="35"/>
    </row>
    <row r="1052" ht="16.5" hidden="1" customHeight="1">
      <c r="A1052" s="93">
        <f>A1051+1</f>
        <v>44052</v>
      </c>
      <c r="B1052" s="94" t="str">
        <f t="shared" si="109"/>
        <v>일</v>
      </c>
      <c r="C1052" s="95" t="str">
        <f>IF(VLOOKUP(A1052,'최초-일자'!A:D,4,FALSE)="Y","Y","N")</f>
        <v>N</v>
      </c>
      <c r="D1052" s="96" t="s">
        <v>3</v>
      </c>
      <c r="E1052" s="97" t="str">
        <f t="shared" si="125"/>
        <v>#N/A</v>
      </c>
      <c r="F1052" s="94" t="str">
        <f>VLOOKUP(A1052,'최초-일자'!A:L,6,FALSE)</f>
        <v/>
      </c>
      <c r="G1052" s="147"/>
      <c r="H1052" s="94"/>
      <c r="I1052" s="94"/>
      <c r="J1052" s="94"/>
      <c r="K1052" s="94"/>
      <c r="L1052" s="35" t="str">
        <f t="shared" si="112"/>
        <v/>
      </c>
      <c r="M1052" s="35" t="str">
        <f t="shared" si="113"/>
        <v/>
      </c>
      <c r="N1052" s="35" t="str">
        <f t="shared" si="114"/>
        <v/>
      </c>
      <c r="O1052" s="35" t="str">
        <f t="shared" si="115"/>
        <v/>
      </c>
      <c r="P1052" s="35" t="str">
        <f t="shared" si="116"/>
        <v/>
      </c>
      <c r="Q1052" s="35" t="str">
        <f t="shared" si="117"/>
        <v/>
      </c>
      <c r="R1052" s="35"/>
      <c r="S1052" s="35"/>
      <c r="T1052" s="35"/>
      <c r="U1052" s="35"/>
      <c r="V1052" s="35"/>
      <c r="W1052" s="35"/>
      <c r="X1052" s="35"/>
      <c r="Y1052" s="35"/>
      <c r="Z1052" s="35"/>
    </row>
    <row r="1053" ht="16.5" hidden="1" customHeight="1">
      <c r="A1053" s="98">
        <f>A1052</f>
        <v>44052</v>
      </c>
      <c r="B1053" s="99" t="str">
        <f t="shared" si="109"/>
        <v>일</v>
      </c>
      <c r="C1053" s="100" t="str">
        <f>IF(VLOOKUP(A1053,'최초-일자'!A:D,4,FALSE)="Y","Y","N")</f>
        <v>N</v>
      </c>
      <c r="D1053" s="101" t="s">
        <v>13</v>
      </c>
      <c r="E1053" s="102" t="str">
        <f t="shared" si="125"/>
        <v>#N/A</v>
      </c>
      <c r="F1053" s="99" t="str">
        <f>VLOOKUP(A1053,'최초-일자'!A:L,11,FALSE)</f>
        <v/>
      </c>
      <c r="G1053" s="148"/>
      <c r="H1053" s="99"/>
      <c r="I1053" s="99"/>
      <c r="J1053" s="99"/>
      <c r="K1053" s="99"/>
      <c r="L1053" s="35" t="str">
        <f t="shared" si="112"/>
        <v/>
      </c>
      <c r="M1053" s="35" t="str">
        <f t="shared" si="113"/>
        <v/>
      </c>
      <c r="N1053" s="35" t="str">
        <f t="shared" si="114"/>
        <v/>
      </c>
      <c r="O1053" s="35" t="str">
        <f t="shared" si="115"/>
        <v/>
      </c>
      <c r="P1053" s="35" t="str">
        <f t="shared" si="116"/>
        <v/>
      </c>
      <c r="Q1053" s="35" t="str">
        <f t="shared" si="117"/>
        <v/>
      </c>
      <c r="R1053" s="35"/>
      <c r="S1053" s="35"/>
      <c r="T1053" s="35"/>
      <c r="U1053" s="35"/>
      <c r="V1053" s="35"/>
      <c r="W1053" s="35"/>
      <c r="X1053" s="35"/>
      <c r="Y1053" s="35"/>
      <c r="Z1053" s="35"/>
    </row>
    <row r="1054" ht="16.5" hidden="1" customHeight="1">
      <c r="A1054" s="93">
        <f>A1053+1</f>
        <v>44053</v>
      </c>
      <c r="B1054" s="94" t="str">
        <f t="shared" si="109"/>
        <v>월</v>
      </c>
      <c r="C1054" s="95" t="str">
        <f>IF(VLOOKUP(A1054,'최초-일자'!A:D,4,FALSE)="Y","Y","N")</f>
        <v>Y</v>
      </c>
      <c r="D1054" s="96" t="s">
        <v>3</v>
      </c>
      <c r="E1054" s="97" t="str">
        <f t="shared" si="125"/>
        <v>민문기</v>
      </c>
      <c r="F1054" s="94" t="str">
        <f>VLOOKUP(A1054,'최초-일자'!A:L,6,FALSE)</f>
        <v>신명진</v>
      </c>
      <c r="G1054" s="151" t="s">
        <v>5</v>
      </c>
      <c r="H1054" s="94"/>
      <c r="I1054" s="94"/>
      <c r="J1054" s="94"/>
      <c r="K1054" s="94"/>
      <c r="L1054" s="35" t="str">
        <f t="shared" si="112"/>
        <v/>
      </c>
      <c r="M1054" s="35" t="str">
        <f t="shared" si="113"/>
        <v/>
      </c>
      <c r="N1054" s="35" t="str">
        <f t="shared" si="114"/>
        <v/>
      </c>
      <c r="O1054" s="35" t="str">
        <f t="shared" si="115"/>
        <v/>
      </c>
      <c r="P1054" s="35" t="str">
        <f t="shared" si="116"/>
        <v>민문기</v>
      </c>
      <c r="Q1054" s="35" t="str">
        <f t="shared" si="117"/>
        <v>신명진</v>
      </c>
      <c r="R1054" s="35"/>
      <c r="S1054" s="35"/>
      <c r="T1054" s="35"/>
      <c r="U1054" s="35"/>
      <c r="V1054" s="35"/>
      <c r="W1054" s="35"/>
      <c r="X1054" s="35"/>
      <c r="Y1054" s="35"/>
      <c r="Z1054" s="35"/>
    </row>
    <row r="1055" ht="16.5" hidden="1" customHeight="1">
      <c r="A1055" s="98">
        <f>A1054</f>
        <v>44053</v>
      </c>
      <c r="B1055" s="99" t="str">
        <f t="shared" si="109"/>
        <v>월</v>
      </c>
      <c r="C1055" s="100" t="str">
        <f>IF(VLOOKUP(A1055,'최초-일자'!A:D,4,FALSE)="Y","Y","N")</f>
        <v>Y</v>
      </c>
      <c r="D1055" s="101" t="s">
        <v>13</v>
      </c>
      <c r="E1055" s="102" t="str">
        <f t="shared" si="125"/>
        <v>김채연</v>
      </c>
      <c r="F1055" s="99" t="str">
        <f>VLOOKUP(A1055,'최초-일자'!A:L,11,FALSE)</f>
        <v>김채연</v>
      </c>
      <c r="G1055" s="148"/>
      <c r="H1055" s="99"/>
      <c r="I1055" s="99"/>
      <c r="J1055" s="99"/>
      <c r="K1055" s="99"/>
      <c r="L1055" s="35" t="str">
        <f t="shared" si="112"/>
        <v/>
      </c>
      <c r="M1055" s="35" t="str">
        <f t="shared" si="113"/>
        <v/>
      </c>
      <c r="N1055" s="35" t="str">
        <f t="shared" si="114"/>
        <v/>
      </c>
      <c r="O1055" s="35" t="str">
        <f t="shared" si="115"/>
        <v/>
      </c>
      <c r="P1055" s="35" t="str">
        <f t="shared" si="116"/>
        <v/>
      </c>
      <c r="Q1055" s="35" t="str">
        <f t="shared" si="117"/>
        <v>김채연</v>
      </c>
      <c r="R1055" s="35"/>
      <c r="S1055" s="35"/>
      <c r="T1055" s="35"/>
      <c r="U1055" s="35"/>
      <c r="V1055" s="35"/>
      <c r="W1055" s="35"/>
      <c r="X1055" s="35"/>
      <c r="Y1055" s="35"/>
      <c r="Z1055" s="35"/>
    </row>
    <row r="1056" ht="16.5" hidden="1" customHeight="1">
      <c r="A1056" s="93">
        <f>A1055+1</f>
        <v>44054</v>
      </c>
      <c r="B1056" s="94" t="str">
        <f t="shared" si="109"/>
        <v>화</v>
      </c>
      <c r="C1056" s="95" t="str">
        <f>IF(VLOOKUP(A1056,'최초-일자'!A:D,4,FALSE)="Y","Y","N")</f>
        <v>Y</v>
      </c>
      <c r="D1056" s="96" t="s">
        <v>3</v>
      </c>
      <c r="E1056" s="97" t="str">
        <f t="shared" si="125"/>
        <v>윤신일</v>
      </c>
      <c r="F1056" s="94" t="str">
        <f>VLOOKUP(A1056,'최초-일자'!A:L,6,FALSE)</f>
        <v>이화용</v>
      </c>
      <c r="G1056" s="151" t="s">
        <v>9</v>
      </c>
      <c r="H1056" s="94"/>
      <c r="I1056" s="94"/>
      <c r="J1056" s="94"/>
      <c r="K1056" s="94"/>
      <c r="L1056" s="35" t="str">
        <f t="shared" si="112"/>
        <v/>
      </c>
      <c r="M1056" s="35" t="str">
        <f t="shared" si="113"/>
        <v/>
      </c>
      <c r="N1056" s="35" t="str">
        <f t="shared" si="114"/>
        <v/>
      </c>
      <c r="O1056" s="35" t="str">
        <f t="shared" si="115"/>
        <v/>
      </c>
      <c r="P1056" s="35" t="str">
        <f t="shared" si="116"/>
        <v>윤신일</v>
      </c>
      <c r="Q1056" s="35" t="str">
        <f t="shared" si="117"/>
        <v>이화용</v>
      </c>
      <c r="R1056" s="35"/>
      <c r="S1056" s="35"/>
      <c r="T1056" s="35"/>
      <c r="U1056" s="35"/>
      <c r="V1056" s="35"/>
      <c r="W1056" s="35"/>
      <c r="X1056" s="35"/>
      <c r="Y1056" s="35"/>
      <c r="Z1056" s="35"/>
    </row>
    <row r="1057" ht="16.5" hidden="1" customHeight="1">
      <c r="A1057" s="98">
        <f>A1056</f>
        <v>44054</v>
      </c>
      <c r="B1057" s="99" t="str">
        <f t="shared" si="109"/>
        <v>화</v>
      </c>
      <c r="C1057" s="100" t="str">
        <f>IF(VLOOKUP(A1057,'최초-일자'!A:D,4,FALSE)="Y","Y","N")</f>
        <v>Y</v>
      </c>
      <c r="D1057" s="101" t="s">
        <v>13</v>
      </c>
      <c r="E1057" s="102" t="str">
        <f t="shared" si="125"/>
        <v>배태훈</v>
      </c>
      <c r="F1057" s="99" t="str">
        <f>VLOOKUP(A1057,'최초-일자'!A:L,11,FALSE)</f>
        <v>민문기</v>
      </c>
      <c r="G1057" s="152" t="s">
        <v>14</v>
      </c>
      <c r="H1057" s="153" t="s">
        <v>1</v>
      </c>
      <c r="I1057" s="99"/>
      <c r="J1057" s="99"/>
      <c r="K1057" s="99"/>
      <c r="L1057" s="35" t="str">
        <f t="shared" si="112"/>
        <v/>
      </c>
      <c r="M1057" s="35" t="str">
        <f t="shared" si="113"/>
        <v/>
      </c>
      <c r="N1057" s="35" t="str">
        <f t="shared" si="114"/>
        <v/>
      </c>
      <c r="O1057" s="35" t="str">
        <f t="shared" si="115"/>
        <v>배태훈</v>
      </c>
      <c r="P1057" s="35" t="str">
        <f t="shared" si="116"/>
        <v>김남원</v>
      </c>
      <c r="Q1057" s="35" t="str">
        <f t="shared" si="117"/>
        <v>민문기</v>
      </c>
      <c r="R1057" s="35"/>
      <c r="S1057" s="35"/>
      <c r="T1057" s="35"/>
      <c r="U1057" s="35"/>
      <c r="V1057" s="35"/>
      <c r="W1057" s="35"/>
      <c r="X1057" s="35"/>
      <c r="Y1057" s="35"/>
      <c r="Z1057" s="35"/>
    </row>
    <row r="1058" ht="16.5" hidden="1" customHeight="1">
      <c r="A1058" s="93">
        <f>A1057+1</f>
        <v>44055</v>
      </c>
      <c r="B1058" s="94" t="str">
        <f t="shared" si="109"/>
        <v>수</v>
      </c>
      <c r="C1058" s="95" t="str">
        <f>IF(VLOOKUP(A1058,'최초-일자'!A:D,4,FALSE)="Y","Y","N")</f>
        <v>Y</v>
      </c>
      <c r="D1058" s="96" t="s">
        <v>3</v>
      </c>
      <c r="E1058" s="97" t="str">
        <f t="shared" si="125"/>
        <v>신명진</v>
      </c>
      <c r="F1058" s="94" t="str">
        <f>VLOOKUP(A1058,'최초-일자'!A:L,6,FALSE)</f>
        <v>김남원</v>
      </c>
      <c r="G1058" s="151" t="s">
        <v>5</v>
      </c>
      <c r="H1058" s="154" t="s">
        <v>6</v>
      </c>
      <c r="I1058" s="94"/>
      <c r="J1058" s="94"/>
      <c r="K1058" s="94"/>
      <c r="L1058" s="35" t="str">
        <f t="shared" si="112"/>
        <v/>
      </c>
      <c r="M1058" s="35" t="str">
        <f t="shared" si="113"/>
        <v/>
      </c>
      <c r="N1058" s="35" t="str">
        <f t="shared" si="114"/>
        <v/>
      </c>
      <c r="O1058" s="35" t="str">
        <f t="shared" si="115"/>
        <v>신명진</v>
      </c>
      <c r="P1058" s="35" t="str">
        <f t="shared" si="116"/>
        <v>민문기</v>
      </c>
      <c r="Q1058" s="35" t="str">
        <f t="shared" si="117"/>
        <v>김남원</v>
      </c>
      <c r="R1058" s="35"/>
      <c r="S1058" s="35"/>
      <c r="T1058" s="35"/>
      <c r="U1058" s="35"/>
      <c r="V1058" s="35"/>
      <c r="W1058" s="35"/>
      <c r="X1058" s="35"/>
      <c r="Y1058" s="35"/>
      <c r="Z1058" s="35"/>
    </row>
    <row r="1059" ht="16.5" hidden="1" customHeight="1">
      <c r="A1059" s="98">
        <f>A1058</f>
        <v>44055</v>
      </c>
      <c r="B1059" s="99" t="str">
        <f t="shared" si="109"/>
        <v>수</v>
      </c>
      <c r="C1059" s="100" t="str">
        <f>IF(VLOOKUP(A1059,'최초-일자'!A:D,4,FALSE)="Y","Y","N")</f>
        <v>Y</v>
      </c>
      <c r="D1059" s="101" t="s">
        <v>13</v>
      </c>
      <c r="E1059" s="102" t="str">
        <f t="shared" si="125"/>
        <v>배태훈</v>
      </c>
      <c r="F1059" s="99" t="str">
        <f>VLOOKUP(A1059,'최초-일자'!A:L,11,FALSE)</f>
        <v>배태훈</v>
      </c>
      <c r="G1059" s="148"/>
      <c r="H1059" s="99"/>
      <c r="I1059" s="99"/>
      <c r="J1059" s="99"/>
      <c r="K1059" s="99"/>
      <c r="L1059" s="35" t="str">
        <f t="shared" si="112"/>
        <v/>
      </c>
      <c r="M1059" s="35" t="str">
        <f t="shared" si="113"/>
        <v/>
      </c>
      <c r="N1059" s="35" t="str">
        <f t="shared" si="114"/>
        <v/>
      </c>
      <c r="O1059" s="35" t="str">
        <f t="shared" si="115"/>
        <v/>
      </c>
      <c r="P1059" s="35" t="str">
        <f t="shared" si="116"/>
        <v/>
      </c>
      <c r="Q1059" s="35" t="str">
        <f t="shared" si="117"/>
        <v>배태훈</v>
      </c>
      <c r="R1059" s="35"/>
      <c r="S1059" s="35"/>
      <c r="T1059" s="35"/>
      <c r="U1059" s="35"/>
      <c r="V1059" s="35"/>
      <c r="W1059" s="35"/>
      <c r="X1059" s="35"/>
      <c r="Y1059" s="35"/>
      <c r="Z1059" s="35"/>
    </row>
    <row r="1060" ht="16.5" hidden="1" customHeight="1">
      <c r="A1060" s="93">
        <f>A1059+1</f>
        <v>44056</v>
      </c>
      <c r="B1060" s="94" t="str">
        <f t="shared" si="109"/>
        <v>목</v>
      </c>
      <c r="C1060" s="95" t="str">
        <f>IF(VLOOKUP(A1060,'최초-일자'!A:D,4,FALSE)="Y","Y","N")</f>
        <v>Y</v>
      </c>
      <c r="D1060" s="96" t="s">
        <v>3</v>
      </c>
      <c r="E1060" s="97" t="str">
        <f t="shared" si="125"/>
        <v>김채연</v>
      </c>
      <c r="F1060" s="94" t="str">
        <f>VLOOKUP(A1060,'최초-일자'!A:L,6,FALSE)</f>
        <v>김인규</v>
      </c>
      <c r="G1060" s="151" t="s">
        <v>49</v>
      </c>
      <c r="H1060" s="94"/>
      <c r="I1060" s="94"/>
      <c r="J1060" s="94"/>
      <c r="K1060" s="94"/>
      <c r="L1060" s="35" t="str">
        <f t="shared" si="112"/>
        <v/>
      </c>
      <c r="M1060" s="35" t="str">
        <f t="shared" si="113"/>
        <v/>
      </c>
      <c r="N1060" s="35" t="str">
        <f t="shared" si="114"/>
        <v/>
      </c>
      <c r="O1060" s="35" t="str">
        <f t="shared" si="115"/>
        <v/>
      </c>
      <c r="P1060" s="35" t="str">
        <f t="shared" si="116"/>
        <v>김채연</v>
      </c>
      <c r="Q1060" s="35" t="str">
        <f t="shared" si="117"/>
        <v>김인규</v>
      </c>
      <c r="R1060" s="35"/>
      <c r="S1060" s="35"/>
      <c r="T1060" s="35"/>
      <c r="U1060" s="35"/>
      <c r="V1060" s="35"/>
      <c r="W1060" s="35"/>
      <c r="X1060" s="35"/>
      <c r="Y1060" s="35"/>
      <c r="Z1060" s="35"/>
    </row>
    <row r="1061" ht="16.5" hidden="1" customHeight="1">
      <c r="A1061" s="98">
        <f>A1060</f>
        <v>44056</v>
      </c>
      <c r="B1061" s="99" t="str">
        <f t="shared" si="109"/>
        <v>목</v>
      </c>
      <c r="C1061" s="100" t="str">
        <f>IF(VLOOKUP(A1061,'최초-일자'!A:D,4,FALSE)="Y","Y","N")</f>
        <v>Y</v>
      </c>
      <c r="D1061" s="101" t="s">
        <v>13</v>
      </c>
      <c r="E1061" s="102" t="str">
        <f t="shared" si="125"/>
        <v>윤신일</v>
      </c>
      <c r="F1061" s="99" t="str">
        <f>VLOOKUP(A1061,'최초-일자'!A:L,11,FALSE)</f>
        <v>윤신일</v>
      </c>
      <c r="G1061" s="150"/>
      <c r="H1061" s="103"/>
      <c r="I1061" s="99"/>
      <c r="J1061" s="99"/>
      <c r="K1061" s="99"/>
      <c r="L1061" s="35" t="str">
        <f t="shared" si="112"/>
        <v/>
      </c>
      <c r="M1061" s="35" t="str">
        <f t="shared" si="113"/>
        <v/>
      </c>
      <c r="N1061" s="35" t="str">
        <f t="shared" si="114"/>
        <v/>
      </c>
      <c r="O1061" s="35" t="str">
        <f t="shared" si="115"/>
        <v/>
      </c>
      <c r="P1061" s="35" t="str">
        <f t="shared" si="116"/>
        <v/>
      </c>
      <c r="Q1061" s="35" t="str">
        <f t="shared" si="117"/>
        <v>윤신일</v>
      </c>
      <c r="R1061" s="35"/>
      <c r="S1061" s="35"/>
      <c r="T1061" s="35"/>
      <c r="U1061" s="35"/>
      <c r="V1061" s="35"/>
      <c r="W1061" s="35"/>
      <c r="X1061" s="35"/>
      <c r="Y1061" s="35"/>
      <c r="Z1061" s="35"/>
    </row>
    <row r="1062" ht="16.5" hidden="1" customHeight="1">
      <c r="A1062" s="93">
        <f>A1061+1</f>
        <v>44057</v>
      </c>
      <c r="B1062" s="94" t="str">
        <f t="shared" si="109"/>
        <v>금</v>
      </c>
      <c r="C1062" s="95" t="str">
        <f>IF(VLOOKUP(A1062,'최초-일자'!A:D,4,FALSE)="Y","Y","N")</f>
        <v>Y</v>
      </c>
      <c r="D1062" s="96" t="s">
        <v>3</v>
      </c>
      <c r="E1062" s="97" t="str">
        <f t="shared" si="125"/>
        <v>김인규</v>
      </c>
      <c r="F1062" s="94" t="str">
        <f>VLOOKUP(A1062,'최초-일자'!A:L,6,FALSE)</f>
        <v>김채연</v>
      </c>
      <c r="G1062" s="151" t="s">
        <v>11</v>
      </c>
      <c r="H1062" s="94"/>
      <c r="I1062" s="94"/>
      <c r="J1062" s="94"/>
      <c r="K1062" s="94"/>
      <c r="L1062" s="35" t="str">
        <f t="shared" si="112"/>
        <v/>
      </c>
      <c r="M1062" s="35" t="str">
        <f t="shared" si="113"/>
        <v/>
      </c>
      <c r="N1062" s="35" t="str">
        <f t="shared" si="114"/>
        <v/>
      </c>
      <c r="O1062" s="35" t="str">
        <f t="shared" si="115"/>
        <v/>
      </c>
      <c r="P1062" s="35" t="str">
        <f t="shared" si="116"/>
        <v>김인규</v>
      </c>
      <c r="Q1062" s="35" t="str">
        <f t="shared" si="117"/>
        <v>김채연</v>
      </c>
      <c r="R1062" s="35"/>
      <c r="S1062" s="35"/>
      <c r="T1062" s="35"/>
      <c r="U1062" s="35"/>
      <c r="V1062" s="35"/>
      <c r="W1062" s="35"/>
      <c r="X1062" s="35"/>
      <c r="Y1062" s="35"/>
      <c r="Z1062" s="35"/>
    </row>
    <row r="1063" ht="16.5" hidden="1" customHeight="1">
      <c r="A1063" s="98">
        <f>A1062</f>
        <v>44057</v>
      </c>
      <c r="B1063" s="99" t="str">
        <f t="shared" si="109"/>
        <v>금</v>
      </c>
      <c r="C1063" s="100" t="str">
        <f>IF(VLOOKUP(A1063,'최초-일자'!A:D,4,FALSE)="Y","Y","N")</f>
        <v>Y</v>
      </c>
      <c r="D1063" s="101" t="s">
        <v>13</v>
      </c>
      <c r="E1063" s="102" t="str">
        <f t="shared" si="125"/>
        <v>신명진</v>
      </c>
      <c r="F1063" s="99" t="str">
        <f>VLOOKUP(A1063,'최초-일자'!A:L,11,FALSE)</f>
        <v>신명진</v>
      </c>
      <c r="G1063" s="148"/>
      <c r="H1063" s="99"/>
      <c r="I1063" s="99"/>
      <c r="J1063" s="99"/>
      <c r="K1063" s="99"/>
      <c r="L1063" s="35" t="str">
        <f t="shared" si="112"/>
        <v/>
      </c>
      <c r="M1063" s="35" t="str">
        <f t="shared" si="113"/>
        <v/>
      </c>
      <c r="N1063" s="35" t="str">
        <f t="shared" si="114"/>
        <v/>
      </c>
      <c r="O1063" s="35" t="str">
        <f t="shared" si="115"/>
        <v/>
      </c>
      <c r="P1063" s="35" t="str">
        <f t="shared" si="116"/>
        <v/>
      </c>
      <c r="Q1063" s="35" t="str">
        <f t="shared" si="117"/>
        <v>신명진</v>
      </c>
      <c r="R1063" s="35"/>
      <c r="S1063" s="35"/>
      <c r="T1063" s="35"/>
      <c r="U1063" s="35"/>
      <c r="V1063" s="35"/>
      <c r="W1063" s="35"/>
      <c r="X1063" s="35"/>
      <c r="Y1063" s="35"/>
      <c r="Z1063" s="35"/>
    </row>
    <row r="1064" ht="16.5" hidden="1" customHeight="1">
      <c r="A1064" s="93">
        <f>A1063+1</f>
        <v>44058</v>
      </c>
      <c r="B1064" s="94" t="str">
        <f t="shared" si="109"/>
        <v>토</v>
      </c>
      <c r="C1064" s="95" t="str">
        <f>IF(VLOOKUP(A1064,'최초-일자'!A:D,4,FALSE)="Y","Y","N")</f>
        <v>N</v>
      </c>
      <c r="D1064" s="96" t="s">
        <v>3</v>
      </c>
      <c r="E1064" s="97" t="str">
        <f t="shared" si="125"/>
        <v>[휴]광복절</v>
      </c>
      <c r="F1064" s="94" t="str">
        <f>VLOOKUP(A1064,'최초-일자'!A:L,6,FALSE)</f>
        <v>[휴]광복절</v>
      </c>
      <c r="G1064" s="149"/>
      <c r="H1064" s="94"/>
      <c r="I1064" s="94"/>
      <c r="J1064" s="94"/>
      <c r="K1064" s="94"/>
      <c r="L1064" s="35" t="str">
        <f t="shared" si="112"/>
        <v/>
      </c>
      <c r="M1064" s="35" t="str">
        <f t="shared" si="113"/>
        <v/>
      </c>
      <c r="N1064" s="35" t="str">
        <f t="shared" si="114"/>
        <v/>
      </c>
      <c r="O1064" s="35" t="str">
        <f t="shared" si="115"/>
        <v/>
      </c>
      <c r="P1064" s="35" t="str">
        <f t="shared" si="116"/>
        <v/>
      </c>
      <c r="Q1064" s="35" t="str">
        <f t="shared" si="117"/>
        <v>[휴]광복절</v>
      </c>
      <c r="R1064" s="35"/>
      <c r="S1064" s="35"/>
      <c r="T1064" s="35"/>
      <c r="U1064" s="35"/>
      <c r="V1064" s="35"/>
      <c r="W1064" s="35"/>
      <c r="X1064" s="35"/>
      <c r="Y1064" s="35"/>
      <c r="Z1064" s="35"/>
    </row>
    <row r="1065" ht="16.5" hidden="1" customHeight="1">
      <c r="A1065" s="98">
        <f>A1064</f>
        <v>44058</v>
      </c>
      <c r="B1065" s="99" t="str">
        <f t="shared" si="109"/>
        <v>토</v>
      </c>
      <c r="C1065" s="100" t="str">
        <f>IF(VLOOKUP(A1065,'최초-일자'!A:D,4,FALSE)="Y","Y","N")</f>
        <v>N</v>
      </c>
      <c r="D1065" s="101" t="s">
        <v>13</v>
      </c>
      <c r="E1065" s="102" t="str">
        <f t="shared" si="125"/>
        <v>[휴]광복절</v>
      </c>
      <c r="F1065" s="99" t="str">
        <f>VLOOKUP(A1065,'최초-일자'!A:L,11,FALSE)</f>
        <v>[휴]광복절</v>
      </c>
      <c r="G1065" s="148"/>
      <c r="H1065" s="99"/>
      <c r="I1065" s="99"/>
      <c r="J1065" s="99"/>
      <c r="K1065" s="99"/>
      <c r="L1065" s="35" t="str">
        <f t="shared" si="112"/>
        <v/>
      </c>
      <c r="M1065" s="35" t="str">
        <f t="shared" si="113"/>
        <v/>
      </c>
      <c r="N1065" s="35" t="str">
        <f t="shared" si="114"/>
        <v/>
      </c>
      <c r="O1065" s="35" t="str">
        <f t="shared" si="115"/>
        <v/>
      </c>
      <c r="P1065" s="35" t="str">
        <f t="shared" si="116"/>
        <v/>
      </c>
      <c r="Q1065" s="35" t="str">
        <f t="shared" si="117"/>
        <v>[휴]광복절</v>
      </c>
      <c r="R1065" s="35"/>
      <c r="S1065" s="35"/>
      <c r="T1065" s="35"/>
      <c r="U1065" s="35"/>
      <c r="V1065" s="35"/>
      <c r="W1065" s="35"/>
      <c r="X1065" s="35"/>
      <c r="Y1065" s="35"/>
      <c r="Z1065" s="35"/>
    </row>
    <row r="1066" ht="16.5" hidden="1" customHeight="1">
      <c r="A1066" s="93">
        <f>A1065+1</f>
        <v>44059</v>
      </c>
      <c r="B1066" s="94" t="str">
        <f t="shared" si="109"/>
        <v>일</v>
      </c>
      <c r="C1066" s="95" t="str">
        <f>IF(VLOOKUP(A1066,'최초-일자'!A:D,4,FALSE)="Y","Y","N")</f>
        <v>N</v>
      </c>
      <c r="D1066" s="96" t="s">
        <v>3</v>
      </c>
      <c r="E1066" s="97" t="str">
        <f t="shared" si="125"/>
        <v>#N/A</v>
      </c>
      <c r="F1066" s="94" t="str">
        <f>VLOOKUP(A1066,'최초-일자'!A:L,6,FALSE)</f>
        <v/>
      </c>
      <c r="G1066" s="147"/>
      <c r="H1066" s="94"/>
      <c r="I1066" s="94"/>
      <c r="J1066" s="94"/>
      <c r="K1066" s="94"/>
      <c r="L1066" s="35" t="str">
        <f t="shared" si="112"/>
        <v/>
      </c>
      <c r="M1066" s="35" t="str">
        <f t="shared" si="113"/>
        <v/>
      </c>
      <c r="N1066" s="35" t="str">
        <f t="shared" si="114"/>
        <v/>
      </c>
      <c r="O1066" s="35" t="str">
        <f t="shared" si="115"/>
        <v/>
      </c>
      <c r="P1066" s="35" t="str">
        <f t="shared" si="116"/>
        <v/>
      </c>
      <c r="Q1066" s="35" t="str">
        <f t="shared" si="117"/>
        <v/>
      </c>
      <c r="R1066" s="35"/>
      <c r="S1066" s="35"/>
      <c r="T1066" s="35"/>
      <c r="U1066" s="35"/>
      <c r="V1066" s="35"/>
      <c r="W1066" s="35"/>
      <c r="X1066" s="35"/>
      <c r="Y1066" s="35"/>
      <c r="Z1066" s="35"/>
    </row>
    <row r="1067" ht="16.5" hidden="1" customHeight="1">
      <c r="A1067" s="98">
        <f>A1066</f>
        <v>44059</v>
      </c>
      <c r="B1067" s="99" t="str">
        <f t="shared" si="109"/>
        <v>일</v>
      </c>
      <c r="C1067" s="100" t="str">
        <f>IF(VLOOKUP(A1067,'최초-일자'!A:D,4,FALSE)="Y","Y","N")</f>
        <v>N</v>
      </c>
      <c r="D1067" s="101" t="s">
        <v>13</v>
      </c>
      <c r="E1067" s="102" t="str">
        <f t="shared" si="125"/>
        <v>#N/A</v>
      </c>
      <c r="F1067" s="99" t="str">
        <f>VLOOKUP(A1067,'최초-일자'!A:L,11,FALSE)</f>
        <v/>
      </c>
      <c r="G1067" s="148"/>
      <c r="H1067" s="99"/>
      <c r="I1067" s="99"/>
      <c r="J1067" s="99"/>
      <c r="K1067" s="99"/>
      <c r="L1067" s="35" t="str">
        <f t="shared" si="112"/>
        <v/>
      </c>
      <c r="M1067" s="35" t="str">
        <f t="shared" si="113"/>
        <v/>
      </c>
      <c r="N1067" s="35" t="str">
        <f t="shared" si="114"/>
        <v/>
      </c>
      <c r="O1067" s="35" t="str">
        <f t="shared" si="115"/>
        <v/>
      </c>
      <c r="P1067" s="35" t="str">
        <f t="shared" si="116"/>
        <v/>
      </c>
      <c r="Q1067" s="35" t="str">
        <f t="shared" si="117"/>
        <v/>
      </c>
      <c r="R1067" s="35"/>
      <c r="S1067" s="35"/>
      <c r="T1067" s="35"/>
      <c r="U1067" s="35"/>
      <c r="V1067" s="35"/>
      <c r="W1067" s="35"/>
      <c r="X1067" s="35"/>
      <c r="Y1067" s="35"/>
      <c r="Z1067" s="35"/>
    </row>
    <row r="1068" ht="16.5" hidden="1" customHeight="1">
      <c r="A1068" s="93">
        <f>A1067+1</f>
        <v>44060</v>
      </c>
      <c r="B1068" s="94" t="str">
        <f t="shared" si="109"/>
        <v>월</v>
      </c>
      <c r="C1068" s="95" t="str">
        <f>IF(VLOOKUP(A1068,'최초-일자'!A:D,4,FALSE)="Y","Y","N")</f>
        <v>Y</v>
      </c>
      <c r="D1068" s="96" t="s">
        <v>3</v>
      </c>
      <c r="E1068" s="97" t="str">
        <f t="shared" si="125"/>
        <v>민문기</v>
      </c>
      <c r="F1068" s="94" t="str">
        <f>VLOOKUP(A1068,'최초-일자'!A:L,6,FALSE)</f>
        <v>민문기</v>
      </c>
      <c r="G1068" s="147"/>
      <c r="H1068" s="94"/>
      <c r="I1068" s="94"/>
      <c r="J1068" s="94"/>
      <c r="K1068" s="94"/>
      <c r="L1068" s="35" t="str">
        <f t="shared" si="112"/>
        <v/>
      </c>
      <c r="M1068" s="35" t="str">
        <f t="shared" si="113"/>
        <v/>
      </c>
      <c r="N1068" s="35" t="str">
        <f t="shared" si="114"/>
        <v/>
      </c>
      <c r="O1068" s="35" t="str">
        <f t="shared" si="115"/>
        <v/>
      </c>
      <c r="P1068" s="35" t="str">
        <f t="shared" si="116"/>
        <v/>
      </c>
      <c r="Q1068" s="35" t="str">
        <f t="shared" si="117"/>
        <v>민문기</v>
      </c>
      <c r="R1068" s="35"/>
      <c r="S1068" s="35"/>
      <c r="T1068" s="35"/>
      <c r="U1068" s="35"/>
      <c r="V1068" s="35"/>
      <c r="W1068" s="35"/>
      <c r="X1068" s="35"/>
      <c r="Y1068" s="35"/>
      <c r="Z1068" s="35"/>
    </row>
    <row r="1069" ht="16.5" hidden="1" customHeight="1">
      <c r="A1069" s="98">
        <f>A1068</f>
        <v>44060</v>
      </c>
      <c r="B1069" s="99" t="str">
        <f t="shared" si="109"/>
        <v>월</v>
      </c>
      <c r="C1069" s="100" t="str">
        <f>IF(VLOOKUP(A1069,'최초-일자'!A:D,4,FALSE)="Y","Y","N")</f>
        <v>Y</v>
      </c>
      <c r="D1069" s="101" t="s">
        <v>13</v>
      </c>
      <c r="E1069" s="102" t="str">
        <f t="shared" si="125"/>
        <v>이화용</v>
      </c>
      <c r="F1069" s="99" t="str">
        <f>VLOOKUP(A1069,'최초-일자'!A:L,11,FALSE)</f>
        <v>이화용</v>
      </c>
      <c r="G1069" s="148"/>
      <c r="H1069" s="99"/>
      <c r="I1069" s="99"/>
      <c r="J1069" s="99"/>
      <c r="K1069" s="99"/>
      <c r="L1069" s="35" t="str">
        <f t="shared" si="112"/>
        <v/>
      </c>
      <c r="M1069" s="35" t="str">
        <f t="shared" si="113"/>
        <v/>
      </c>
      <c r="N1069" s="35" t="str">
        <f t="shared" si="114"/>
        <v/>
      </c>
      <c r="O1069" s="35" t="str">
        <f t="shared" si="115"/>
        <v/>
      </c>
      <c r="P1069" s="35" t="str">
        <f t="shared" si="116"/>
        <v/>
      </c>
      <c r="Q1069" s="35" t="str">
        <f t="shared" si="117"/>
        <v>이화용</v>
      </c>
      <c r="R1069" s="35"/>
      <c r="S1069" s="35"/>
      <c r="T1069" s="35"/>
      <c r="U1069" s="35"/>
      <c r="V1069" s="35"/>
      <c r="W1069" s="35"/>
      <c r="X1069" s="35"/>
      <c r="Y1069" s="35"/>
      <c r="Z1069" s="35"/>
    </row>
    <row r="1070" ht="16.5" hidden="1" customHeight="1">
      <c r="A1070" s="93">
        <f>A1069+1</f>
        <v>44061</v>
      </c>
      <c r="B1070" s="94" t="str">
        <f t="shared" si="109"/>
        <v>화</v>
      </c>
      <c r="C1070" s="95" t="str">
        <f>IF(VLOOKUP(A1070,'최초-일자'!A:D,4,FALSE)="Y","Y","N")</f>
        <v>Y</v>
      </c>
      <c r="D1070" s="96" t="s">
        <v>3</v>
      </c>
      <c r="E1070" s="97" t="str">
        <f t="shared" si="125"/>
        <v>배태훈</v>
      </c>
      <c r="F1070" s="94" t="str">
        <f>VLOOKUP(A1070,'최초-일자'!A:L,6,FALSE)</f>
        <v>배태훈</v>
      </c>
      <c r="G1070" s="149"/>
      <c r="H1070" s="94"/>
      <c r="I1070" s="94"/>
      <c r="J1070" s="94"/>
      <c r="K1070" s="94"/>
      <c r="L1070" s="35" t="str">
        <f t="shared" si="112"/>
        <v/>
      </c>
      <c r="M1070" s="35" t="str">
        <f t="shared" si="113"/>
        <v/>
      </c>
      <c r="N1070" s="35" t="str">
        <f t="shared" si="114"/>
        <v/>
      </c>
      <c r="O1070" s="35" t="str">
        <f t="shared" si="115"/>
        <v/>
      </c>
      <c r="P1070" s="35" t="str">
        <f t="shared" si="116"/>
        <v/>
      </c>
      <c r="Q1070" s="35" t="str">
        <f t="shared" si="117"/>
        <v>배태훈</v>
      </c>
      <c r="R1070" s="35"/>
      <c r="S1070" s="35"/>
      <c r="T1070" s="35"/>
      <c r="U1070" s="35"/>
      <c r="V1070" s="35"/>
      <c r="W1070" s="35"/>
      <c r="X1070" s="35"/>
      <c r="Y1070" s="35"/>
      <c r="Z1070" s="35"/>
    </row>
    <row r="1071" ht="16.5" hidden="1" customHeight="1">
      <c r="A1071" s="98">
        <f>A1070</f>
        <v>44061</v>
      </c>
      <c r="B1071" s="99" t="str">
        <f t="shared" si="109"/>
        <v>화</v>
      </c>
      <c r="C1071" s="100" t="str">
        <f>IF(VLOOKUP(A1071,'최초-일자'!A:D,4,FALSE)="Y","Y","N")</f>
        <v>Y</v>
      </c>
      <c r="D1071" s="101" t="s">
        <v>13</v>
      </c>
      <c r="E1071" s="102" t="str">
        <f t="shared" si="125"/>
        <v>김남원</v>
      </c>
      <c r="F1071" s="99" t="str">
        <f>VLOOKUP(A1071,'최초-일자'!A:L,11,FALSE)</f>
        <v>김남원</v>
      </c>
      <c r="G1071" s="148"/>
      <c r="H1071" s="99"/>
      <c r="I1071" s="99"/>
      <c r="J1071" s="99"/>
      <c r="K1071" s="99"/>
      <c r="L1071" s="35" t="str">
        <f t="shared" si="112"/>
        <v/>
      </c>
      <c r="M1071" s="35" t="str">
        <f t="shared" si="113"/>
        <v/>
      </c>
      <c r="N1071" s="35" t="str">
        <f t="shared" si="114"/>
        <v/>
      </c>
      <c r="O1071" s="35" t="str">
        <f t="shared" si="115"/>
        <v/>
      </c>
      <c r="P1071" s="35" t="str">
        <f t="shared" si="116"/>
        <v/>
      </c>
      <c r="Q1071" s="35" t="str">
        <f t="shared" si="117"/>
        <v>김남원</v>
      </c>
      <c r="R1071" s="35"/>
      <c r="S1071" s="35"/>
      <c r="T1071" s="35"/>
      <c r="U1071" s="35"/>
      <c r="V1071" s="35"/>
      <c r="W1071" s="35"/>
      <c r="X1071" s="35"/>
      <c r="Y1071" s="35"/>
      <c r="Z1071" s="35"/>
    </row>
    <row r="1072" ht="16.5" hidden="1" customHeight="1">
      <c r="A1072" s="93">
        <f>A1071+1</f>
        <v>44062</v>
      </c>
      <c r="B1072" s="94" t="str">
        <f t="shared" si="109"/>
        <v>수</v>
      </c>
      <c r="C1072" s="95" t="str">
        <f>IF(VLOOKUP(A1072,'최초-일자'!A:D,4,FALSE)="Y","Y","N")</f>
        <v>Y</v>
      </c>
      <c r="D1072" s="96" t="s">
        <v>3</v>
      </c>
      <c r="E1072" s="97" t="str">
        <f t="shared" si="125"/>
        <v>윤신일</v>
      </c>
      <c r="F1072" s="94" t="str">
        <f>VLOOKUP(A1072,'최초-일자'!A:L,6,FALSE)</f>
        <v>윤신일</v>
      </c>
      <c r="G1072" s="147"/>
      <c r="H1072" s="94"/>
      <c r="I1072" s="94"/>
      <c r="J1072" s="94"/>
      <c r="K1072" s="94"/>
      <c r="L1072" s="35" t="str">
        <f t="shared" si="112"/>
        <v/>
      </c>
      <c r="M1072" s="35" t="str">
        <f t="shared" si="113"/>
        <v/>
      </c>
      <c r="N1072" s="35" t="str">
        <f t="shared" si="114"/>
        <v/>
      </c>
      <c r="O1072" s="35" t="str">
        <f t="shared" si="115"/>
        <v/>
      </c>
      <c r="P1072" s="35" t="str">
        <f t="shared" si="116"/>
        <v/>
      </c>
      <c r="Q1072" s="35" t="str">
        <f t="shared" si="117"/>
        <v>윤신일</v>
      </c>
      <c r="R1072" s="35"/>
      <c r="S1072" s="35"/>
      <c r="T1072" s="35"/>
      <c r="U1072" s="35"/>
      <c r="V1072" s="35"/>
      <c r="W1072" s="35"/>
      <c r="X1072" s="35"/>
      <c r="Y1072" s="35"/>
      <c r="Z1072" s="35"/>
    </row>
    <row r="1073" ht="16.5" hidden="1" customHeight="1">
      <c r="A1073" s="98">
        <f>A1072</f>
        <v>44062</v>
      </c>
      <c r="B1073" s="99" t="str">
        <f t="shared" si="109"/>
        <v>수</v>
      </c>
      <c r="C1073" s="100" t="str">
        <f>IF(VLOOKUP(A1073,'최초-일자'!A:D,4,FALSE)="Y","Y","N")</f>
        <v>Y</v>
      </c>
      <c r="D1073" s="101" t="s">
        <v>13</v>
      </c>
      <c r="E1073" s="102" t="str">
        <f t="shared" si="125"/>
        <v>김인규</v>
      </c>
      <c r="F1073" s="99" t="str">
        <f>VLOOKUP(A1073,'최초-일자'!A:L,11,FALSE)</f>
        <v>김인규</v>
      </c>
      <c r="G1073" s="148"/>
      <c r="H1073" s="99"/>
      <c r="I1073" s="99"/>
      <c r="J1073" s="99"/>
      <c r="K1073" s="99"/>
      <c r="L1073" s="35" t="str">
        <f t="shared" si="112"/>
        <v/>
      </c>
      <c r="M1073" s="35" t="str">
        <f t="shared" si="113"/>
        <v/>
      </c>
      <c r="N1073" s="35" t="str">
        <f t="shared" si="114"/>
        <v/>
      </c>
      <c r="O1073" s="35" t="str">
        <f t="shared" si="115"/>
        <v/>
      </c>
      <c r="P1073" s="35" t="str">
        <f t="shared" si="116"/>
        <v/>
      </c>
      <c r="Q1073" s="35" t="str">
        <f t="shared" si="117"/>
        <v>김인규</v>
      </c>
      <c r="R1073" s="35"/>
      <c r="S1073" s="35"/>
      <c r="T1073" s="35"/>
      <c r="U1073" s="35"/>
      <c r="V1073" s="35"/>
      <c r="W1073" s="35"/>
      <c r="X1073" s="35"/>
      <c r="Y1073" s="35"/>
      <c r="Z1073" s="35"/>
    </row>
    <row r="1074" ht="16.5" hidden="1" customHeight="1">
      <c r="A1074" s="93">
        <f>A1073+1</f>
        <v>44063</v>
      </c>
      <c r="B1074" s="94" t="str">
        <f t="shared" si="109"/>
        <v>목</v>
      </c>
      <c r="C1074" s="95" t="str">
        <f>IF(VLOOKUP(A1074,'최초-일자'!A:D,4,FALSE)="Y","Y","N")</f>
        <v>Y</v>
      </c>
      <c r="D1074" s="96" t="s">
        <v>3</v>
      </c>
      <c r="E1074" s="97" t="str">
        <f t="shared" si="125"/>
        <v>신명진</v>
      </c>
      <c r="F1074" s="94" t="str">
        <f>VLOOKUP(A1074,'최초-일자'!A:L,6,FALSE)</f>
        <v>신명진</v>
      </c>
      <c r="G1074" s="147"/>
      <c r="H1074" s="94"/>
      <c r="I1074" s="94"/>
      <c r="J1074" s="94"/>
      <c r="K1074" s="94"/>
      <c r="L1074" s="35" t="str">
        <f t="shared" si="112"/>
        <v/>
      </c>
      <c r="M1074" s="35" t="str">
        <f t="shared" si="113"/>
        <v/>
      </c>
      <c r="N1074" s="35" t="str">
        <f t="shared" si="114"/>
        <v/>
      </c>
      <c r="O1074" s="35" t="str">
        <f t="shared" si="115"/>
        <v/>
      </c>
      <c r="P1074" s="35" t="str">
        <f t="shared" si="116"/>
        <v/>
      </c>
      <c r="Q1074" s="35" t="str">
        <f t="shared" si="117"/>
        <v>신명진</v>
      </c>
      <c r="R1074" s="35"/>
      <c r="S1074" s="35"/>
      <c r="T1074" s="35"/>
      <c r="U1074" s="35"/>
      <c r="V1074" s="35"/>
      <c r="W1074" s="35"/>
      <c r="X1074" s="35"/>
      <c r="Y1074" s="35"/>
      <c r="Z1074" s="35"/>
    </row>
    <row r="1075" ht="16.5" hidden="1" customHeight="1">
      <c r="A1075" s="98">
        <f>A1074</f>
        <v>44063</v>
      </c>
      <c r="B1075" s="99" t="str">
        <f t="shared" si="109"/>
        <v>목</v>
      </c>
      <c r="C1075" s="100" t="str">
        <f>IF(VLOOKUP(A1075,'최초-일자'!A:D,4,FALSE)="Y","Y","N")</f>
        <v>Y</v>
      </c>
      <c r="D1075" s="101" t="s">
        <v>13</v>
      </c>
      <c r="E1075" s="102" t="str">
        <f t="shared" si="125"/>
        <v>김인규</v>
      </c>
      <c r="F1075" s="99" t="str">
        <f>VLOOKUP(A1075,'최초-일자'!A:L,11,FALSE)</f>
        <v>김채연</v>
      </c>
      <c r="G1075" s="152" t="s">
        <v>11</v>
      </c>
      <c r="H1075" s="103"/>
      <c r="I1075" s="99"/>
      <c r="J1075" s="99"/>
      <c r="K1075" s="99"/>
      <c r="L1075" s="35" t="str">
        <f t="shared" si="112"/>
        <v/>
      </c>
      <c r="M1075" s="35" t="str">
        <f t="shared" si="113"/>
        <v/>
      </c>
      <c r="N1075" s="35" t="str">
        <f t="shared" si="114"/>
        <v/>
      </c>
      <c r="O1075" s="35" t="str">
        <f t="shared" si="115"/>
        <v/>
      </c>
      <c r="P1075" s="35" t="str">
        <f t="shared" si="116"/>
        <v>김인규</v>
      </c>
      <c r="Q1075" s="35" t="str">
        <f t="shared" si="117"/>
        <v>김채연</v>
      </c>
      <c r="R1075" s="35"/>
      <c r="S1075" s="35"/>
      <c r="T1075" s="35"/>
      <c r="U1075" s="35"/>
      <c r="V1075" s="35"/>
      <c r="W1075" s="35"/>
      <c r="X1075" s="35"/>
      <c r="Y1075" s="35"/>
      <c r="Z1075" s="35"/>
    </row>
    <row r="1076" ht="16.5" hidden="1" customHeight="1">
      <c r="A1076" s="93">
        <f>A1075+1</f>
        <v>44064</v>
      </c>
      <c r="B1076" s="94" t="str">
        <f t="shared" si="109"/>
        <v>금</v>
      </c>
      <c r="C1076" s="95" t="str">
        <f>IF(VLOOKUP(A1076,'최초-일자'!A:D,4,FALSE)="Y","Y","N")</f>
        <v>Y</v>
      </c>
      <c r="D1076" s="96" t="s">
        <v>3</v>
      </c>
      <c r="E1076" s="97" t="str">
        <f t="shared" si="125"/>
        <v>이화용</v>
      </c>
      <c r="F1076" s="94" t="str">
        <f>VLOOKUP(A1076,'최초-일자'!A:L,6,FALSE)</f>
        <v>이화용</v>
      </c>
      <c r="G1076" s="147"/>
      <c r="H1076" s="94"/>
      <c r="I1076" s="94"/>
      <c r="J1076" s="94"/>
      <c r="K1076" s="94"/>
      <c r="L1076" s="35" t="str">
        <f t="shared" si="112"/>
        <v/>
      </c>
      <c r="M1076" s="35" t="str">
        <f t="shared" si="113"/>
        <v/>
      </c>
      <c r="N1076" s="35" t="str">
        <f t="shared" si="114"/>
        <v/>
      </c>
      <c r="O1076" s="35" t="str">
        <f t="shared" si="115"/>
        <v/>
      </c>
      <c r="P1076" s="35" t="str">
        <f t="shared" si="116"/>
        <v/>
      </c>
      <c r="Q1076" s="35" t="str">
        <f t="shared" si="117"/>
        <v>이화용</v>
      </c>
      <c r="R1076" s="35"/>
      <c r="S1076" s="35"/>
      <c r="T1076" s="35"/>
      <c r="U1076" s="35"/>
      <c r="V1076" s="35"/>
      <c r="W1076" s="35"/>
      <c r="X1076" s="35"/>
      <c r="Y1076" s="35"/>
      <c r="Z1076" s="35"/>
    </row>
    <row r="1077" ht="16.5" hidden="1" customHeight="1">
      <c r="A1077" s="98">
        <f>A1076</f>
        <v>44064</v>
      </c>
      <c r="B1077" s="99" t="str">
        <f t="shared" si="109"/>
        <v>금</v>
      </c>
      <c r="C1077" s="100" t="str">
        <f>IF(VLOOKUP(A1077,'최초-일자'!A:D,4,FALSE)="Y","Y","N")</f>
        <v>Y</v>
      </c>
      <c r="D1077" s="101" t="s">
        <v>13</v>
      </c>
      <c r="E1077" s="102" t="str">
        <f t="shared" si="125"/>
        <v>민문기</v>
      </c>
      <c r="F1077" s="99" t="str">
        <f>VLOOKUP(A1077,'최초-일자'!A:L,11,FALSE)</f>
        <v>민문기</v>
      </c>
      <c r="G1077" s="148"/>
      <c r="H1077" s="99"/>
      <c r="I1077" s="99"/>
      <c r="J1077" s="99"/>
      <c r="K1077" s="99"/>
      <c r="L1077" s="35" t="str">
        <f t="shared" si="112"/>
        <v/>
      </c>
      <c r="M1077" s="35" t="str">
        <f t="shared" si="113"/>
        <v/>
      </c>
      <c r="N1077" s="35" t="str">
        <f t="shared" si="114"/>
        <v/>
      </c>
      <c r="O1077" s="35" t="str">
        <f t="shared" si="115"/>
        <v/>
      </c>
      <c r="P1077" s="35" t="str">
        <f t="shared" si="116"/>
        <v/>
      </c>
      <c r="Q1077" s="35" t="str">
        <f t="shared" si="117"/>
        <v>민문기</v>
      </c>
      <c r="R1077" s="35"/>
      <c r="S1077" s="35"/>
      <c r="T1077" s="35"/>
      <c r="U1077" s="35"/>
      <c r="V1077" s="35"/>
      <c r="W1077" s="35"/>
      <c r="X1077" s="35"/>
      <c r="Y1077" s="35"/>
      <c r="Z1077" s="35"/>
    </row>
    <row r="1078" ht="16.5" hidden="1" customHeight="1">
      <c r="A1078" s="93">
        <f>A1077+1</f>
        <v>44065</v>
      </c>
      <c r="B1078" s="94" t="str">
        <f t="shared" si="109"/>
        <v>토</v>
      </c>
      <c r="C1078" s="95" t="str">
        <f>IF(VLOOKUP(A1078,'최초-일자'!A:D,4,FALSE)="Y","Y","N")</f>
        <v>N</v>
      </c>
      <c r="D1078" s="96" t="s">
        <v>3</v>
      </c>
      <c r="E1078" s="97" t="str">
        <f t="shared" si="125"/>
        <v>#N/A</v>
      </c>
      <c r="F1078" s="94" t="str">
        <f>VLOOKUP(A1078,'최초-일자'!A:L,6,FALSE)</f>
        <v/>
      </c>
      <c r="G1078" s="149"/>
      <c r="H1078" s="94"/>
      <c r="I1078" s="94"/>
      <c r="J1078" s="94"/>
      <c r="K1078" s="94"/>
      <c r="L1078" s="35" t="str">
        <f t="shared" si="112"/>
        <v/>
      </c>
      <c r="M1078" s="35" t="str">
        <f t="shared" si="113"/>
        <v/>
      </c>
      <c r="N1078" s="35" t="str">
        <f t="shared" si="114"/>
        <v/>
      </c>
      <c r="O1078" s="35" t="str">
        <f t="shared" si="115"/>
        <v/>
      </c>
      <c r="P1078" s="35" t="str">
        <f t="shared" si="116"/>
        <v/>
      </c>
      <c r="Q1078" s="35" t="str">
        <f t="shared" si="117"/>
        <v/>
      </c>
      <c r="R1078" s="35"/>
      <c r="S1078" s="35"/>
      <c r="T1078" s="35"/>
      <c r="U1078" s="35"/>
      <c r="V1078" s="35"/>
      <c r="W1078" s="35"/>
      <c r="X1078" s="35"/>
      <c r="Y1078" s="35"/>
      <c r="Z1078" s="35"/>
    </row>
    <row r="1079" ht="16.5" hidden="1" customHeight="1">
      <c r="A1079" s="98">
        <f>A1078</f>
        <v>44065</v>
      </c>
      <c r="B1079" s="99" t="str">
        <f t="shared" si="109"/>
        <v>토</v>
      </c>
      <c r="C1079" s="100" t="str">
        <f>IF(VLOOKUP(A1079,'최초-일자'!A:D,4,FALSE)="Y","Y","N")</f>
        <v>N</v>
      </c>
      <c r="D1079" s="101" t="s">
        <v>13</v>
      </c>
      <c r="E1079" s="102" t="str">
        <f t="shared" si="125"/>
        <v>#N/A</v>
      </c>
      <c r="F1079" s="99" t="str">
        <f>VLOOKUP(A1079,'최초-일자'!A:L,11,FALSE)</f>
        <v/>
      </c>
      <c r="G1079" s="148"/>
      <c r="H1079" s="99"/>
      <c r="I1079" s="99"/>
      <c r="J1079" s="99"/>
      <c r="K1079" s="99"/>
      <c r="L1079" s="35" t="str">
        <f t="shared" si="112"/>
        <v/>
      </c>
      <c r="M1079" s="35" t="str">
        <f t="shared" si="113"/>
        <v/>
      </c>
      <c r="N1079" s="35" t="str">
        <f t="shared" si="114"/>
        <v/>
      </c>
      <c r="O1079" s="35" t="str">
        <f t="shared" si="115"/>
        <v/>
      </c>
      <c r="P1079" s="35" t="str">
        <f t="shared" si="116"/>
        <v/>
      </c>
      <c r="Q1079" s="35" t="str">
        <f t="shared" si="117"/>
        <v/>
      </c>
      <c r="R1079" s="35"/>
      <c r="S1079" s="35"/>
      <c r="T1079" s="35"/>
      <c r="U1079" s="35"/>
      <c r="V1079" s="35"/>
      <c r="W1079" s="35"/>
      <c r="X1079" s="35"/>
      <c r="Y1079" s="35"/>
      <c r="Z1079" s="35"/>
    </row>
    <row r="1080" ht="16.5" hidden="1" customHeight="1">
      <c r="A1080" s="93">
        <f>A1079+1</f>
        <v>44066</v>
      </c>
      <c r="B1080" s="94" t="str">
        <f t="shared" si="109"/>
        <v>일</v>
      </c>
      <c r="C1080" s="95" t="str">
        <f>IF(VLOOKUP(A1080,'최초-일자'!A:D,4,FALSE)="Y","Y","N")</f>
        <v>N</v>
      </c>
      <c r="D1080" s="96" t="s">
        <v>3</v>
      </c>
      <c r="E1080" s="97" t="str">
        <f t="shared" si="125"/>
        <v>#N/A</v>
      </c>
      <c r="F1080" s="94" t="str">
        <f>VLOOKUP(A1080,'최초-일자'!A:L,6,FALSE)</f>
        <v/>
      </c>
      <c r="G1080" s="147"/>
      <c r="H1080" s="94"/>
      <c r="I1080" s="94"/>
      <c r="J1080" s="94"/>
      <c r="K1080" s="94"/>
      <c r="L1080" s="35" t="str">
        <f t="shared" si="112"/>
        <v/>
      </c>
      <c r="M1080" s="35" t="str">
        <f t="shared" si="113"/>
        <v/>
      </c>
      <c r="N1080" s="35" t="str">
        <f t="shared" si="114"/>
        <v/>
      </c>
      <c r="O1080" s="35" t="str">
        <f t="shared" si="115"/>
        <v/>
      </c>
      <c r="P1080" s="35" t="str">
        <f t="shared" si="116"/>
        <v/>
      </c>
      <c r="Q1080" s="35" t="str">
        <f t="shared" si="117"/>
        <v/>
      </c>
      <c r="R1080" s="35"/>
      <c r="S1080" s="35"/>
      <c r="T1080" s="35"/>
      <c r="U1080" s="35"/>
      <c r="V1080" s="35"/>
      <c r="W1080" s="35"/>
      <c r="X1080" s="35"/>
      <c r="Y1080" s="35"/>
      <c r="Z1080" s="35"/>
    </row>
    <row r="1081" ht="16.5" hidden="1" customHeight="1">
      <c r="A1081" s="98">
        <f>A1080</f>
        <v>44066</v>
      </c>
      <c r="B1081" s="99" t="str">
        <f t="shared" si="109"/>
        <v>일</v>
      </c>
      <c r="C1081" s="100" t="str">
        <f>IF(VLOOKUP(A1081,'최초-일자'!A:D,4,FALSE)="Y","Y","N")</f>
        <v>N</v>
      </c>
      <c r="D1081" s="101" t="s">
        <v>13</v>
      </c>
      <c r="E1081" s="102" t="str">
        <f t="shared" si="125"/>
        <v>#N/A</v>
      </c>
      <c r="F1081" s="99" t="str">
        <f>VLOOKUP(A1081,'최초-일자'!A:L,11,FALSE)</f>
        <v/>
      </c>
      <c r="G1081" s="148"/>
      <c r="H1081" s="99"/>
      <c r="I1081" s="99"/>
      <c r="J1081" s="99"/>
      <c r="K1081" s="99"/>
      <c r="L1081" s="35" t="str">
        <f t="shared" si="112"/>
        <v/>
      </c>
      <c r="M1081" s="35" t="str">
        <f t="shared" si="113"/>
        <v/>
      </c>
      <c r="N1081" s="35" t="str">
        <f t="shared" si="114"/>
        <v/>
      </c>
      <c r="O1081" s="35" t="str">
        <f t="shared" si="115"/>
        <v/>
      </c>
      <c r="P1081" s="35" t="str">
        <f t="shared" si="116"/>
        <v/>
      </c>
      <c r="Q1081" s="35" t="str">
        <f t="shared" si="117"/>
        <v/>
      </c>
      <c r="R1081" s="35"/>
      <c r="S1081" s="35"/>
      <c r="T1081" s="35"/>
      <c r="U1081" s="35"/>
      <c r="V1081" s="35"/>
      <c r="W1081" s="35"/>
      <c r="X1081" s="35"/>
      <c r="Y1081" s="35"/>
      <c r="Z1081" s="35"/>
    </row>
    <row r="1082" ht="16.5" hidden="1" customHeight="1">
      <c r="A1082" s="93">
        <f>A1081+1</f>
        <v>44067</v>
      </c>
      <c r="B1082" s="94" t="str">
        <f t="shared" si="109"/>
        <v>월</v>
      </c>
      <c r="C1082" s="95" t="str">
        <f>IF(VLOOKUP(A1082,'최초-일자'!A:D,4,FALSE)="Y","Y","N")</f>
        <v>Y</v>
      </c>
      <c r="D1082" s="96" t="s">
        <v>3</v>
      </c>
      <c r="E1082" s="97" t="str">
        <f t="shared" si="125"/>
        <v>배태훈</v>
      </c>
      <c r="F1082" s="94" t="str">
        <f>VLOOKUP(A1082,'최초-일자'!A:L,6,FALSE)</f>
        <v>김남원</v>
      </c>
      <c r="G1082" s="151" t="s">
        <v>1</v>
      </c>
      <c r="H1082" s="94"/>
      <c r="I1082" s="94"/>
      <c r="J1082" s="94"/>
      <c r="K1082" s="94"/>
      <c r="L1082" s="35" t="str">
        <f t="shared" si="112"/>
        <v/>
      </c>
      <c r="M1082" s="35" t="str">
        <f t="shared" si="113"/>
        <v/>
      </c>
      <c r="N1082" s="35" t="str">
        <f t="shared" si="114"/>
        <v/>
      </c>
      <c r="O1082" s="35" t="str">
        <f t="shared" si="115"/>
        <v/>
      </c>
      <c r="P1082" s="35" t="str">
        <f t="shared" si="116"/>
        <v>배태훈</v>
      </c>
      <c r="Q1082" s="35" t="str">
        <f t="shared" si="117"/>
        <v>김남원</v>
      </c>
      <c r="R1082" s="35"/>
      <c r="S1082" s="35"/>
      <c r="T1082" s="35"/>
      <c r="U1082" s="35"/>
      <c r="V1082" s="35"/>
      <c r="W1082" s="35"/>
      <c r="X1082" s="35"/>
      <c r="Y1082" s="35"/>
      <c r="Z1082" s="35"/>
    </row>
    <row r="1083" ht="16.5" hidden="1" customHeight="1">
      <c r="A1083" s="98">
        <f>A1082</f>
        <v>44067</v>
      </c>
      <c r="B1083" s="99" t="str">
        <f t="shared" si="109"/>
        <v>월</v>
      </c>
      <c r="C1083" s="100" t="str">
        <f>IF(VLOOKUP(A1083,'최초-일자'!A:D,4,FALSE)="Y","Y","N")</f>
        <v>Y</v>
      </c>
      <c r="D1083" s="101" t="s">
        <v>13</v>
      </c>
      <c r="E1083" s="102" t="str">
        <f t="shared" si="125"/>
        <v>김남원</v>
      </c>
      <c r="F1083" s="99" t="str">
        <f>VLOOKUP(A1083,'최초-일자'!A:L,11,FALSE)</f>
        <v>배태훈</v>
      </c>
      <c r="G1083" s="152" t="s">
        <v>14</v>
      </c>
      <c r="H1083" s="99"/>
      <c r="I1083" s="99"/>
      <c r="J1083" s="99"/>
      <c r="K1083" s="99"/>
      <c r="L1083" s="35" t="str">
        <f t="shared" si="112"/>
        <v/>
      </c>
      <c r="M1083" s="35" t="str">
        <f t="shared" si="113"/>
        <v/>
      </c>
      <c r="N1083" s="35" t="str">
        <f t="shared" si="114"/>
        <v/>
      </c>
      <c r="O1083" s="35" t="str">
        <f t="shared" si="115"/>
        <v/>
      </c>
      <c r="P1083" s="35" t="str">
        <f t="shared" si="116"/>
        <v>김남원</v>
      </c>
      <c r="Q1083" s="35" t="str">
        <f t="shared" si="117"/>
        <v>배태훈</v>
      </c>
      <c r="R1083" s="35"/>
      <c r="S1083" s="35"/>
      <c r="T1083" s="35"/>
      <c r="U1083" s="35"/>
      <c r="V1083" s="35"/>
      <c r="W1083" s="35"/>
      <c r="X1083" s="35"/>
      <c r="Y1083" s="35"/>
      <c r="Z1083" s="35"/>
    </row>
    <row r="1084" ht="16.5" hidden="1" customHeight="1">
      <c r="A1084" s="93">
        <f>A1083+1</f>
        <v>44068</v>
      </c>
      <c r="B1084" s="94" t="str">
        <f t="shared" si="109"/>
        <v>화</v>
      </c>
      <c r="C1084" s="95" t="str">
        <f>IF(VLOOKUP(A1084,'최초-일자'!A:D,4,FALSE)="Y","Y","N")</f>
        <v>Y</v>
      </c>
      <c r="D1084" s="96" t="s">
        <v>3</v>
      </c>
      <c r="E1084" s="97" t="str">
        <f t="shared" si="125"/>
        <v>김인규</v>
      </c>
      <c r="F1084" s="94" t="str">
        <f>VLOOKUP(A1084,'최초-일자'!A:L,6,FALSE)</f>
        <v>김인규</v>
      </c>
      <c r="G1084" s="149"/>
      <c r="H1084" s="94"/>
      <c r="I1084" s="94"/>
      <c r="J1084" s="94"/>
      <c r="K1084" s="94"/>
      <c r="L1084" s="35" t="str">
        <f t="shared" si="112"/>
        <v/>
      </c>
      <c r="M1084" s="35" t="str">
        <f t="shared" si="113"/>
        <v/>
      </c>
      <c r="N1084" s="35" t="str">
        <f t="shared" si="114"/>
        <v/>
      </c>
      <c r="O1084" s="35" t="str">
        <f t="shared" si="115"/>
        <v/>
      </c>
      <c r="P1084" s="35" t="str">
        <f t="shared" si="116"/>
        <v/>
      </c>
      <c r="Q1084" s="35" t="str">
        <f t="shared" si="117"/>
        <v>김인규</v>
      </c>
      <c r="R1084" s="35"/>
      <c r="S1084" s="35"/>
      <c r="T1084" s="35"/>
      <c r="U1084" s="35"/>
      <c r="V1084" s="35"/>
      <c r="W1084" s="35"/>
      <c r="X1084" s="35"/>
      <c r="Y1084" s="35"/>
      <c r="Z1084" s="35"/>
    </row>
    <row r="1085" ht="16.5" hidden="1" customHeight="1">
      <c r="A1085" s="98">
        <f>A1084</f>
        <v>44068</v>
      </c>
      <c r="B1085" s="99" t="str">
        <f t="shared" si="109"/>
        <v>화</v>
      </c>
      <c r="C1085" s="100" t="str">
        <f>IF(VLOOKUP(A1085,'최초-일자'!A:D,4,FALSE)="Y","Y","N")</f>
        <v>Y</v>
      </c>
      <c r="D1085" s="101" t="s">
        <v>13</v>
      </c>
      <c r="E1085" s="102" t="str">
        <f t="shared" si="125"/>
        <v>윤신일</v>
      </c>
      <c r="F1085" s="99" t="str">
        <f>VLOOKUP(A1085,'최초-일자'!A:L,11,FALSE)</f>
        <v>윤신일</v>
      </c>
      <c r="G1085" s="148"/>
      <c r="H1085" s="99"/>
      <c r="I1085" s="99"/>
      <c r="J1085" s="99"/>
      <c r="K1085" s="99"/>
      <c r="L1085" s="35" t="str">
        <f t="shared" si="112"/>
        <v/>
      </c>
      <c r="M1085" s="35" t="str">
        <f t="shared" si="113"/>
        <v/>
      </c>
      <c r="N1085" s="35" t="str">
        <f t="shared" si="114"/>
        <v/>
      </c>
      <c r="O1085" s="35" t="str">
        <f t="shared" si="115"/>
        <v/>
      </c>
      <c r="P1085" s="35" t="str">
        <f t="shared" si="116"/>
        <v/>
      </c>
      <c r="Q1085" s="35" t="str">
        <f t="shared" si="117"/>
        <v>윤신일</v>
      </c>
      <c r="R1085" s="35"/>
      <c r="S1085" s="35"/>
      <c r="T1085" s="35"/>
      <c r="U1085" s="35"/>
      <c r="V1085" s="35"/>
      <c r="W1085" s="35"/>
      <c r="X1085" s="35"/>
      <c r="Y1085" s="35"/>
      <c r="Z1085" s="35"/>
    </row>
    <row r="1086" ht="16.5" hidden="1" customHeight="1">
      <c r="A1086" s="93">
        <f>A1085+1</f>
        <v>44069</v>
      </c>
      <c r="B1086" s="94" t="str">
        <f t="shared" si="109"/>
        <v>수</v>
      </c>
      <c r="C1086" s="95" t="str">
        <f>IF(VLOOKUP(A1086,'최초-일자'!A:D,4,FALSE)="Y","Y","N")</f>
        <v>Y</v>
      </c>
      <c r="D1086" s="96" t="s">
        <v>3</v>
      </c>
      <c r="E1086" s="97" t="str">
        <f t="shared" si="125"/>
        <v>김채연</v>
      </c>
      <c r="F1086" s="94" t="str">
        <f>VLOOKUP(A1086,'최초-일자'!A:L,6,FALSE)</f>
        <v>김채연</v>
      </c>
      <c r="G1086" s="147"/>
      <c r="H1086" s="94"/>
      <c r="I1086" s="94"/>
      <c r="J1086" s="94"/>
      <c r="K1086" s="94"/>
      <c r="L1086" s="35" t="str">
        <f t="shared" si="112"/>
        <v/>
      </c>
      <c r="M1086" s="35" t="str">
        <f t="shared" si="113"/>
        <v/>
      </c>
      <c r="N1086" s="35" t="str">
        <f t="shared" si="114"/>
        <v/>
      </c>
      <c r="O1086" s="35" t="str">
        <f t="shared" si="115"/>
        <v/>
      </c>
      <c r="P1086" s="35" t="str">
        <f t="shared" si="116"/>
        <v/>
      </c>
      <c r="Q1086" s="35" t="str">
        <f t="shared" si="117"/>
        <v>김채연</v>
      </c>
      <c r="R1086" s="35"/>
      <c r="S1086" s="35"/>
      <c r="T1086" s="35"/>
      <c r="U1086" s="35"/>
      <c r="V1086" s="35"/>
      <c r="W1086" s="35"/>
      <c r="X1086" s="35"/>
      <c r="Y1086" s="35"/>
      <c r="Z1086" s="35"/>
    </row>
    <row r="1087" ht="16.5" hidden="1" customHeight="1">
      <c r="A1087" s="98">
        <f>A1086</f>
        <v>44069</v>
      </c>
      <c r="B1087" s="99" t="str">
        <f t="shared" si="109"/>
        <v>수</v>
      </c>
      <c r="C1087" s="100" t="str">
        <f>IF(VLOOKUP(A1087,'최초-일자'!A:D,4,FALSE)="Y","Y","N")</f>
        <v>Y</v>
      </c>
      <c r="D1087" s="101" t="s">
        <v>13</v>
      </c>
      <c r="E1087" s="102" t="str">
        <f t="shared" si="125"/>
        <v>신명진</v>
      </c>
      <c r="F1087" s="99" t="str">
        <f>VLOOKUP(A1087,'최초-일자'!A:L,11,FALSE)</f>
        <v>신명진</v>
      </c>
      <c r="G1087" s="148"/>
      <c r="H1087" s="99"/>
      <c r="I1087" s="99"/>
      <c r="J1087" s="99"/>
      <c r="K1087" s="99"/>
      <c r="L1087" s="35" t="str">
        <f t="shared" si="112"/>
        <v/>
      </c>
      <c r="M1087" s="35" t="str">
        <f t="shared" si="113"/>
        <v/>
      </c>
      <c r="N1087" s="35" t="str">
        <f t="shared" si="114"/>
        <v/>
      </c>
      <c r="O1087" s="35" t="str">
        <f t="shared" si="115"/>
        <v/>
      </c>
      <c r="P1087" s="35" t="str">
        <f t="shared" si="116"/>
        <v/>
      </c>
      <c r="Q1087" s="35" t="str">
        <f t="shared" si="117"/>
        <v>신명진</v>
      </c>
      <c r="R1087" s="35"/>
      <c r="S1087" s="35"/>
      <c r="T1087" s="35"/>
      <c r="U1087" s="35"/>
      <c r="V1087" s="35"/>
      <c r="W1087" s="35"/>
      <c r="X1087" s="35"/>
      <c r="Y1087" s="35"/>
      <c r="Z1087" s="35"/>
    </row>
    <row r="1088" ht="16.5" hidden="1" customHeight="1">
      <c r="A1088" s="93">
        <f>A1087+1</f>
        <v>44070</v>
      </c>
      <c r="B1088" s="94" t="str">
        <f t="shared" si="109"/>
        <v>목</v>
      </c>
      <c r="C1088" s="95" t="str">
        <f>IF(VLOOKUP(A1088,'최초-일자'!A:D,4,FALSE)="Y","Y","N")</f>
        <v>Y</v>
      </c>
      <c r="D1088" s="96" t="s">
        <v>3</v>
      </c>
      <c r="E1088" s="97" t="str">
        <f t="shared" si="125"/>
        <v>김남원</v>
      </c>
      <c r="F1088" s="94" t="str">
        <f>VLOOKUP(A1088,'최초-일자'!A:L,6,FALSE)</f>
        <v>민문기</v>
      </c>
      <c r="G1088" s="151" t="s">
        <v>14</v>
      </c>
      <c r="H1088" s="94"/>
      <c r="I1088" s="94"/>
      <c r="J1088" s="94"/>
      <c r="K1088" s="94"/>
      <c r="L1088" s="35" t="str">
        <f t="shared" si="112"/>
        <v/>
      </c>
      <c r="M1088" s="35" t="str">
        <f t="shared" si="113"/>
        <v/>
      </c>
      <c r="N1088" s="35" t="str">
        <f t="shared" si="114"/>
        <v/>
      </c>
      <c r="O1088" s="35" t="str">
        <f t="shared" si="115"/>
        <v/>
      </c>
      <c r="P1088" s="35" t="str">
        <f t="shared" si="116"/>
        <v>김남원</v>
      </c>
      <c r="Q1088" s="35" t="str">
        <f t="shared" si="117"/>
        <v>민문기</v>
      </c>
      <c r="R1088" s="35"/>
      <c r="S1088" s="35"/>
      <c r="T1088" s="35"/>
      <c r="U1088" s="35"/>
      <c r="V1088" s="35"/>
      <c r="W1088" s="35"/>
      <c r="X1088" s="35"/>
      <c r="Y1088" s="35"/>
      <c r="Z1088" s="35"/>
    </row>
    <row r="1089" ht="16.5" hidden="1" customHeight="1">
      <c r="A1089" s="98">
        <f>A1088</f>
        <v>44070</v>
      </c>
      <c r="B1089" s="99" t="str">
        <f t="shared" si="109"/>
        <v>목</v>
      </c>
      <c r="C1089" s="100" t="str">
        <f>IF(VLOOKUP(A1089,'최초-일자'!A:D,4,FALSE)="Y","Y","N")</f>
        <v>Y</v>
      </c>
      <c r="D1089" s="101" t="s">
        <v>13</v>
      </c>
      <c r="E1089" s="102" t="str">
        <f t="shared" si="125"/>
        <v>이화용</v>
      </c>
      <c r="F1089" s="99" t="str">
        <f>VLOOKUP(A1089,'최초-일자'!A:L,11,FALSE)</f>
        <v>이화용</v>
      </c>
      <c r="G1089" s="150"/>
      <c r="H1089" s="103"/>
      <c r="I1089" s="99"/>
      <c r="J1089" s="99"/>
      <c r="K1089" s="99"/>
      <c r="L1089" s="35" t="str">
        <f t="shared" si="112"/>
        <v/>
      </c>
      <c r="M1089" s="35" t="str">
        <f t="shared" si="113"/>
        <v/>
      </c>
      <c r="N1089" s="35" t="str">
        <f t="shared" si="114"/>
        <v/>
      </c>
      <c r="O1089" s="35" t="str">
        <f t="shared" si="115"/>
        <v/>
      </c>
      <c r="P1089" s="35" t="str">
        <f t="shared" si="116"/>
        <v/>
      </c>
      <c r="Q1089" s="35" t="str">
        <f t="shared" si="117"/>
        <v>이화용</v>
      </c>
      <c r="R1089" s="35"/>
      <c r="S1089" s="35"/>
      <c r="T1089" s="35"/>
      <c r="U1089" s="35"/>
      <c r="V1089" s="35"/>
      <c r="W1089" s="35"/>
      <c r="X1089" s="35"/>
      <c r="Y1089" s="35"/>
      <c r="Z1089" s="35"/>
    </row>
    <row r="1090" ht="16.5" hidden="1" customHeight="1">
      <c r="A1090" s="93">
        <f>A1089+1</f>
        <v>44071</v>
      </c>
      <c r="B1090" s="94" t="str">
        <f t="shared" si="109"/>
        <v>금</v>
      </c>
      <c r="C1090" s="95" t="str">
        <f>IF(VLOOKUP(A1090,'최초-일자'!A:D,4,FALSE)="Y","Y","N")</f>
        <v>Y</v>
      </c>
      <c r="D1090" s="96" t="s">
        <v>3</v>
      </c>
      <c r="E1090" s="97" t="str">
        <f t="shared" si="125"/>
        <v>배태훈</v>
      </c>
      <c r="F1090" s="94" t="str">
        <f>VLOOKUP(A1090,'최초-일자'!A:L,6,FALSE)</f>
        <v>배태훈</v>
      </c>
      <c r="G1090" s="147"/>
      <c r="H1090" s="94"/>
      <c r="I1090" s="94"/>
      <c r="J1090" s="94"/>
      <c r="K1090" s="94"/>
      <c r="L1090" s="35" t="str">
        <f t="shared" si="112"/>
        <v/>
      </c>
      <c r="M1090" s="35" t="str">
        <f t="shared" si="113"/>
        <v/>
      </c>
      <c r="N1090" s="35" t="str">
        <f t="shared" si="114"/>
        <v/>
      </c>
      <c r="O1090" s="35" t="str">
        <f t="shared" si="115"/>
        <v/>
      </c>
      <c r="P1090" s="35" t="str">
        <f t="shared" si="116"/>
        <v/>
      </c>
      <c r="Q1090" s="35" t="str">
        <f t="shared" si="117"/>
        <v>배태훈</v>
      </c>
      <c r="R1090" s="35"/>
      <c r="S1090" s="35"/>
      <c r="T1090" s="35"/>
      <c r="U1090" s="35"/>
      <c r="V1090" s="35"/>
      <c r="W1090" s="35"/>
      <c r="X1090" s="35"/>
      <c r="Y1090" s="35"/>
      <c r="Z1090" s="35"/>
    </row>
    <row r="1091" ht="16.5" hidden="1" customHeight="1">
      <c r="A1091" s="98">
        <f>A1090</f>
        <v>44071</v>
      </c>
      <c r="B1091" s="99" t="str">
        <f t="shared" si="109"/>
        <v>금</v>
      </c>
      <c r="C1091" s="100" t="str">
        <f>IF(VLOOKUP(A1091,'최초-일자'!A:D,4,FALSE)="Y","Y","N")</f>
        <v>Y</v>
      </c>
      <c r="D1091" s="101" t="s">
        <v>13</v>
      </c>
      <c r="E1091" s="102" t="str">
        <f t="shared" si="125"/>
        <v>김남원</v>
      </c>
      <c r="F1091" s="99" t="str">
        <f>VLOOKUP(A1091,'최초-일자'!A:L,11,FALSE)</f>
        <v>김남원</v>
      </c>
      <c r="G1091" s="148"/>
      <c r="H1091" s="99"/>
      <c r="I1091" s="99"/>
      <c r="J1091" s="99"/>
      <c r="K1091" s="99"/>
      <c r="L1091" s="35" t="str">
        <f t="shared" si="112"/>
        <v/>
      </c>
      <c r="M1091" s="35" t="str">
        <f t="shared" si="113"/>
        <v/>
      </c>
      <c r="N1091" s="35" t="str">
        <f t="shared" si="114"/>
        <v/>
      </c>
      <c r="O1091" s="35" t="str">
        <f t="shared" si="115"/>
        <v/>
      </c>
      <c r="P1091" s="35" t="str">
        <f t="shared" si="116"/>
        <v/>
      </c>
      <c r="Q1091" s="35" t="str">
        <f t="shared" si="117"/>
        <v>김남원</v>
      </c>
      <c r="R1091" s="35"/>
      <c r="S1091" s="35"/>
      <c r="T1091" s="35"/>
      <c r="U1091" s="35"/>
      <c r="V1091" s="35"/>
      <c r="W1091" s="35"/>
      <c r="X1091" s="35"/>
      <c r="Y1091" s="35"/>
      <c r="Z1091" s="35"/>
    </row>
    <row r="1092" ht="16.5" hidden="1" customHeight="1">
      <c r="A1092" s="93">
        <f>A1091+1</f>
        <v>44072</v>
      </c>
      <c r="B1092" s="94" t="str">
        <f t="shared" si="109"/>
        <v>토</v>
      </c>
      <c r="C1092" s="95" t="str">
        <f>IF(VLOOKUP(A1092,'최초-일자'!A:D,4,FALSE)="Y","Y","N")</f>
        <v>N</v>
      </c>
      <c r="D1092" s="96" t="s">
        <v>3</v>
      </c>
      <c r="E1092" s="97" t="str">
        <f t="shared" si="125"/>
        <v>#N/A</v>
      </c>
      <c r="F1092" s="94" t="str">
        <f>VLOOKUP(A1092,'최초-일자'!A:L,6,FALSE)</f>
        <v/>
      </c>
      <c r="G1092" s="149"/>
      <c r="H1092" s="94"/>
      <c r="I1092" s="94"/>
      <c r="J1092" s="94"/>
      <c r="K1092" s="94"/>
      <c r="L1092" s="35" t="str">
        <f t="shared" si="112"/>
        <v/>
      </c>
      <c r="M1092" s="35" t="str">
        <f t="shared" si="113"/>
        <v/>
      </c>
      <c r="N1092" s="35" t="str">
        <f t="shared" si="114"/>
        <v/>
      </c>
      <c r="O1092" s="35" t="str">
        <f t="shared" si="115"/>
        <v/>
      </c>
      <c r="P1092" s="35" t="str">
        <f t="shared" si="116"/>
        <v/>
      </c>
      <c r="Q1092" s="35" t="str">
        <f t="shared" si="117"/>
        <v/>
      </c>
      <c r="R1092" s="35"/>
      <c r="S1092" s="35"/>
      <c r="T1092" s="35"/>
      <c r="U1092" s="35"/>
      <c r="V1092" s="35"/>
      <c r="W1092" s="35"/>
      <c r="X1092" s="35"/>
      <c r="Y1092" s="35"/>
      <c r="Z1092" s="35"/>
    </row>
    <row r="1093" ht="16.5" hidden="1" customHeight="1">
      <c r="A1093" s="98">
        <f>A1092</f>
        <v>44072</v>
      </c>
      <c r="B1093" s="99" t="str">
        <f t="shared" si="109"/>
        <v>토</v>
      </c>
      <c r="C1093" s="100" t="str">
        <f>IF(VLOOKUP(A1093,'최초-일자'!A:D,4,FALSE)="Y","Y","N")</f>
        <v>N</v>
      </c>
      <c r="D1093" s="101" t="s">
        <v>13</v>
      </c>
      <c r="E1093" s="102" t="str">
        <f t="shared" si="125"/>
        <v>#N/A</v>
      </c>
      <c r="F1093" s="99" t="str">
        <f>VLOOKUP(A1093,'최초-일자'!A:L,11,FALSE)</f>
        <v/>
      </c>
      <c r="G1093" s="148"/>
      <c r="H1093" s="99"/>
      <c r="I1093" s="99"/>
      <c r="J1093" s="99"/>
      <c r="K1093" s="99"/>
      <c r="L1093" s="35" t="str">
        <f t="shared" si="112"/>
        <v/>
      </c>
      <c r="M1093" s="35" t="str">
        <f t="shared" si="113"/>
        <v/>
      </c>
      <c r="N1093" s="35" t="str">
        <f t="shared" si="114"/>
        <v/>
      </c>
      <c r="O1093" s="35" t="str">
        <f t="shared" si="115"/>
        <v/>
      </c>
      <c r="P1093" s="35" t="str">
        <f t="shared" si="116"/>
        <v/>
      </c>
      <c r="Q1093" s="35" t="str">
        <f t="shared" si="117"/>
        <v/>
      </c>
      <c r="R1093" s="35"/>
      <c r="S1093" s="35"/>
      <c r="T1093" s="35"/>
      <c r="U1093" s="35"/>
      <c r="V1093" s="35"/>
      <c r="W1093" s="35"/>
      <c r="X1093" s="35"/>
      <c r="Y1093" s="35"/>
      <c r="Z1093" s="35"/>
    </row>
    <row r="1094" ht="16.5" hidden="1" customHeight="1">
      <c r="A1094" s="93">
        <f>A1093+1</f>
        <v>44073</v>
      </c>
      <c r="B1094" s="94" t="str">
        <f t="shared" si="109"/>
        <v>일</v>
      </c>
      <c r="C1094" s="95" t="str">
        <f>IF(VLOOKUP(A1094,'최초-일자'!A:D,4,FALSE)="Y","Y","N")</f>
        <v>N</v>
      </c>
      <c r="D1094" s="96" t="s">
        <v>3</v>
      </c>
      <c r="E1094" s="97" t="str">
        <f t="shared" si="125"/>
        <v>#N/A</v>
      </c>
      <c r="F1094" s="94" t="str">
        <f>VLOOKUP(A1094,'최초-일자'!A:L,6,FALSE)</f>
        <v/>
      </c>
      <c r="G1094" s="147"/>
      <c r="H1094" s="94"/>
      <c r="I1094" s="94"/>
      <c r="J1094" s="94"/>
      <c r="K1094" s="94"/>
      <c r="L1094" s="35" t="str">
        <f t="shared" si="112"/>
        <v/>
      </c>
      <c r="M1094" s="35" t="str">
        <f t="shared" si="113"/>
        <v/>
      </c>
      <c r="N1094" s="35" t="str">
        <f t="shared" si="114"/>
        <v/>
      </c>
      <c r="O1094" s="35" t="str">
        <f t="shared" si="115"/>
        <v/>
      </c>
      <c r="P1094" s="35" t="str">
        <f t="shared" si="116"/>
        <v/>
      </c>
      <c r="Q1094" s="35" t="str">
        <f t="shared" si="117"/>
        <v/>
      </c>
      <c r="R1094" s="35"/>
      <c r="S1094" s="35"/>
      <c r="T1094" s="35"/>
      <c r="U1094" s="35"/>
      <c r="V1094" s="35"/>
      <c r="W1094" s="35"/>
      <c r="X1094" s="35"/>
      <c r="Y1094" s="35"/>
      <c r="Z1094" s="35"/>
    </row>
    <row r="1095" ht="16.5" hidden="1" customHeight="1">
      <c r="A1095" s="98">
        <f>A1094</f>
        <v>44073</v>
      </c>
      <c r="B1095" s="99" t="str">
        <f t="shared" si="109"/>
        <v>일</v>
      </c>
      <c r="C1095" s="100" t="str">
        <f>IF(VLOOKUP(A1095,'최초-일자'!A:D,4,FALSE)="Y","Y","N")</f>
        <v>N</v>
      </c>
      <c r="D1095" s="101" t="s">
        <v>13</v>
      </c>
      <c r="E1095" s="102" t="str">
        <f t="shared" si="125"/>
        <v>#N/A</v>
      </c>
      <c r="F1095" s="99" t="str">
        <f>VLOOKUP(A1095,'최초-일자'!A:L,11,FALSE)</f>
        <v/>
      </c>
      <c r="G1095" s="148"/>
      <c r="H1095" s="99"/>
      <c r="I1095" s="99"/>
      <c r="J1095" s="99"/>
      <c r="K1095" s="99"/>
      <c r="L1095" s="35" t="str">
        <f t="shared" si="112"/>
        <v/>
      </c>
      <c r="M1095" s="35" t="str">
        <f t="shared" si="113"/>
        <v/>
      </c>
      <c r="N1095" s="35" t="str">
        <f t="shared" si="114"/>
        <v/>
      </c>
      <c r="O1095" s="35" t="str">
        <f t="shared" si="115"/>
        <v/>
      </c>
      <c r="P1095" s="35" t="str">
        <f t="shared" si="116"/>
        <v/>
      </c>
      <c r="Q1095" s="35" t="str">
        <f t="shared" si="117"/>
        <v/>
      </c>
      <c r="R1095" s="35"/>
      <c r="S1095" s="35"/>
      <c r="T1095" s="35"/>
      <c r="U1095" s="35"/>
      <c r="V1095" s="35"/>
      <c r="W1095" s="35"/>
      <c r="X1095" s="35"/>
      <c r="Y1095" s="35"/>
      <c r="Z1095" s="35"/>
    </row>
    <row r="1096" ht="16.5" hidden="1" customHeight="1">
      <c r="A1096" s="105">
        <f>A1095+1</f>
        <v>44074</v>
      </c>
      <c r="B1096" s="106" t="str">
        <f t="shared" si="109"/>
        <v>월</v>
      </c>
      <c r="C1096" s="107" t="str">
        <f>IF(VLOOKUP(A1096,'최초-일자'!A:D,4,FALSE)="Y","Y","N")</f>
        <v>Y</v>
      </c>
      <c r="D1096" s="108" t="s">
        <v>3</v>
      </c>
      <c r="E1096" s="109" t="str">
        <f t="shared" si="125"/>
        <v>윤신일</v>
      </c>
      <c r="F1096" s="106" t="str">
        <f>VLOOKUP(A1096,'최초-일자'!A:L,6,FALSE)</f>
        <v>윤신일</v>
      </c>
      <c r="G1096" s="155"/>
      <c r="H1096" s="106"/>
      <c r="I1096" s="106"/>
      <c r="J1096" s="106"/>
      <c r="K1096" s="106"/>
      <c r="L1096" s="35" t="str">
        <f t="shared" si="112"/>
        <v/>
      </c>
      <c r="M1096" s="35" t="str">
        <f t="shared" si="113"/>
        <v/>
      </c>
      <c r="N1096" s="35" t="str">
        <f t="shared" si="114"/>
        <v/>
      </c>
      <c r="O1096" s="35" t="str">
        <f t="shared" si="115"/>
        <v/>
      </c>
      <c r="P1096" s="35" t="str">
        <f t="shared" si="116"/>
        <v/>
      </c>
      <c r="Q1096" s="35" t="str">
        <f t="shared" si="117"/>
        <v>윤신일</v>
      </c>
      <c r="R1096" s="35"/>
      <c r="S1096" s="35"/>
      <c r="T1096" s="35"/>
      <c r="U1096" s="35"/>
      <c r="V1096" s="35"/>
      <c r="W1096" s="35"/>
      <c r="X1096" s="35"/>
      <c r="Y1096" s="35"/>
      <c r="Z1096" s="35"/>
    </row>
    <row r="1097" ht="16.5" hidden="1" customHeight="1">
      <c r="A1097" s="111">
        <f>A1096</f>
        <v>44074</v>
      </c>
      <c r="B1097" s="112" t="str">
        <f t="shared" si="109"/>
        <v>월</v>
      </c>
      <c r="C1097" s="113" t="str">
        <f>IF(VLOOKUP(A1097,'최초-일자'!A:D,4,FALSE)="Y","Y","N")</f>
        <v>Y</v>
      </c>
      <c r="D1097" s="114" t="s">
        <v>13</v>
      </c>
      <c r="E1097" s="115" t="str">
        <f t="shared" si="125"/>
        <v>김인규</v>
      </c>
      <c r="F1097" s="112" t="str">
        <f>VLOOKUP(A1097,'최초-일자'!A:L,11,FALSE)</f>
        <v>김인규</v>
      </c>
      <c r="G1097" s="156"/>
      <c r="H1097" s="112"/>
      <c r="I1097" s="112"/>
      <c r="J1097" s="112"/>
      <c r="K1097" s="112"/>
      <c r="L1097" s="35" t="str">
        <f t="shared" si="112"/>
        <v/>
      </c>
      <c r="M1097" s="35" t="str">
        <f t="shared" si="113"/>
        <v/>
      </c>
      <c r="N1097" s="35" t="str">
        <f t="shared" si="114"/>
        <v/>
      </c>
      <c r="O1097" s="35" t="str">
        <f t="shared" si="115"/>
        <v/>
      </c>
      <c r="P1097" s="35" t="str">
        <f t="shared" si="116"/>
        <v/>
      </c>
      <c r="Q1097" s="35" t="str">
        <f t="shared" si="117"/>
        <v>김인규</v>
      </c>
      <c r="R1097" s="35"/>
      <c r="S1097" s="35"/>
      <c r="T1097" s="35"/>
      <c r="U1097" s="35"/>
      <c r="V1097" s="35"/>
      <c r="W1097" s="35"/>
      <c r="X1097" s="35"/>
      <c r="Y1097" s="35"/>
      <c r="Z1097" s="35"/>
    </row>
    <row r="1098" ht="16.5" hidden="1" customHeight="1">
      <c r="A1098" s="116">
        <f>A1097+1</f>
        <v>44075</v>
      </c>
      <c r="B1098" s="117" t="str">
        <f t="shared" si="109"/>
        <v>화</v>
      </c>
      <c r="C1098" s="118" t="str">
        <f>IF(VLOOKUP(A1098,'최초-일자'!A:D,4,FALSE)="Y","Y","N")</f>
        <v>Y</v>
      </c>
      <c r="D1098" s="119" t="s">
        <v>3</v>
      </c>
      <c r="E1098" s="120" t="str">
        <f t="shared" si="125"/>
        <v>신명진</v>
      </c>
      <c r="F1098" s="117" t="str">
        <f>VLOOKUP(A1098,'최초-일자'!A:L,6,FALSE)</f>
        <v>신명진</v>
      </c>
      <c r="G1098" s="157"/>
      <c r="H1098" s="117"/>
      <c r="I1098" s="117"/>
      <c r="J1098" s="117"/>
      <c r="K1098" s="117"/>
      <c r="L1098" s="35" t="str">
        <f t="shared" si="112"/>
        <v/>
      </c>
      <c r="M1098" s="35" t="str">
        <f t="shared" si="113"/>
        <v/>
      </c>
      <c r="N1098" s="35" t="str">
        <f t="shared" si="114"/>
        <v/>
      </c>
      <c r="O1098" s="35" t="str">
        <f t="shared" si="115"/>
        <v/>
      </c>
      <c r="P1098" s="35" t="str">
        <f t="shared" si="116"/>
        <v/>
      </c>
      <c r="Q1098" s="35" t="str">
        <f t="shared" si="117"/>
        <v>신명진</v>
      </c>
      <c r="R1098" s="35"/>
      <c r="S1098" s="35"/>
      <c r="T1098" s="35"/>
      <c r="U1098" s="35"/>
      <c r="V1098" s="35"/>
      <c r="W1098" s="35"/>
      <c r="X1098" s="35"/>
      <c r="Y1098" s="35"/>
      <c r="Z1098" s="35"/>
    </row>
    <row r="1099" ht="16.5" hidden="1" customHeight="1">
      <c r="A1099" s="116">
        <f>A1098</f>
        <v>44075</v>
      </c>
      <c r="B1099" s="117" t="str">
        <f t="shared" si="109"/>
        <v>화</v>
      </c>
      <c r="C1099" s="118" t="str">
        <f>IF(VLOOKUP(A1099,'최초-일자'!A:D,4,FALSE)="Y","Y","N")</f>
        <v>Y</v>
      </c>
      <c r="D1099" s="119" t="s">
        <v>13</v>
      </c>
      <c r="E1099" s="120" t="str">
        <f t="shared" si="125"/>
        <v>김채연</v>
      </c>
      <c r="F1099" s="117" t="str">
        <f>VLOOKUP(A1099,'최초-일자'!A:L,11,FALSE)</f>
        <v>김채연</v>
      </c>
      <c r="G1099" s="157"/>
      <c r="H1099" s="117"/>
      <c r="I1099" s="117"/>
      <c r="J1099" s="117"/>
      <c r="K1099" s="117"/>
      <c r="L1099" s="35" t="str">
        <f t="shared" si="112"/>
        <v/>
      </c>
      <c r="M1099" s="35" t="str">
        <f t="shared" si="113"/>
        <v/>
      </c>
      <c r="N1099" s="35" t="str">
        <f t="shared" si="114"/>
        <v/>
      </c>
      <c r="O1099" s="35" t="str">
        <f t="shared" si="115"/>
        <v/>
      </c>
      <c r="P1099" s="35" t="str">
        <f t="shared" si="116"/>
        <v/>
      </c>
      <c r="Q1099" s="35" t="str">
        <f t="shared" si="117"/>
        <v>김채연</v>
      </c>
      <c r="R1099" s="35"/>
      <c r="S1099" s="35"/>
      <c r="T1099" s="35"/>
      <c r="U1099" s="35"/>
      <c r="V1099" s="35"/>
      <c r="W1099" s="35"/>
      <c r="X1099" s="35"/>
      <c r="Y1099" s="35"/>
      <c r="Z1099" s="35"/>
    </row>
    <row r="1100" ht="16.5" hidden="1" customHeight="1">
      <c r="A1100" s="122">
        <f>A1099+1</f>
        <v>44076</v>
      </c>
      <c r="B1100" s="123" t="str">
        <f t="shared" si="109"/>
        <v>수</v>
      </c>
      <c r="C1100" s="124" t="str">
        <f>IF(VLOOKUP(A1100,'최초-일자'!A:D,4,FALSE)="Y","Y","N")</f>
        <v>Y</v>
      </c>
      <c r="D1100" s="125" t="s">
        <v>3</v>
      </c>
      <c r="E1100" s="126" t="str">
        <f t="shared" si="125"/>
        <v>이화용</v>
      </c>
      <c r="F1100" s="123" t="str">
        <f>VLOOKUP(A1100,'최초-일자'!A:L,6,FALSE)</f>
        <v>이화용</v>
      </c>
      <c r="G1100" s="158"/>
      <c r="H1100" s="123"/>
      <c r="I1100" s="123"/>
      <c r="J1100" s="123"/>
      <c r="K1100" s="123"/>
      <c r="L1100" s="35" t="str">
        <f t="shared" si="112"/>
        <v/>
      </c>
      <c r="M1100" s="35" t="str">
        <f t="shared" si="113"/>
        <v/>
      </c>
      <c r="N1100" s="35" t="str">
        <f t="shared" si="114"/>
        <v/>
      </c>
      <c r="O1100" s="35" t="str">
        <f t="shared" si="115"/>
        <v/>
      </c>
      <c r="P1100" s="35" t="str">
        <f t="shared" si="116"/>
        <v/>
      </c>
      <c r="Q1100" s="35" t="str">
        <f t="shared" si="117"/>
        <v>이화용</v>
      </c>
      <c r="R1100" s="35"/>
      <c r="S1100" s="35"/>
      <c r="T1100" s="35"/>
      <c r="U1100" s="35"/>
      <c r="V1100" s="35"/>
      <c r="W1100" s="35"/>
      <c r="X1100" s="35"/>
      <c r="Y1100" s="35"/>
      <c r="Z1100" s="35"/>
    </row>
    <row r="1101" ht="16.5" hidden="1" customHeight="1">
      <c r="A1101" s="122">
        <f>A1100</f>
        <v>44076</v>
      </c>
      <c r="B1101" s="123" t="str">
        <f t="shared" si="109"/>
        <v>수</v>
      </c>
      <c r="C1101" s="124" t="str">
        <f>IF(VLOOKUP(A1101,'최초-일자'!A:D,4,FALSE)="Y","Y","N")</f>
        <v>Y</v>
      </c>
      <c r="D1101" s="125" t="s">
        <v>13</v>
      </c>
      <c r="E1101" s="126" t="str">
        <f t="shared" si="125"/>
        <v>민문기</v>
      </c>
      <c r="F1101" s="123" t="str">
        <f>VLOOKUP(A1101,'최초-일자'!A:L,11,FALSE)</f>
        <v>민문기</v>
      </c>
      <c r="G1101" s="158"/>
      <c r="H1101" s="123"/>
      <c r="I1101" s="123"/>
      <c r="J1101" s="123"/>
      <c r="K1101" s="123"/>
      <c r="L1101" s="35" t="str">
        <f t="shared" si="112"/>
        <v/>
      </c>
      <c r="M1101" s="35" t="str">
        <f t="shared" si="113"/>
        <v/>
      </c>
      <c r="N1101" s="35" t="str">
        <f t="shared" si="114"/>
        <v/>
      </c>
      <c r="O1101" s="35" t="str">
        <f t="shared" si="115"/>
        <v/>
      </c>
      <c r="P1101" s="35" t="str">
        <f t="shared" si="116"/>
        <v/>
      </c>
      <c r="Q1101" s="35" t="str">
        <f t="shared" si="117"/>
        <v>민문기</v>
      </c>
      <c r="R1101" s="35"/>
      <c r="S1101" s="35"/>
      <c r="T1101" s="35"/>
      <c r="U1101" s="35"/>
      <c r="V1101" s="35"/>
      <c r="W1101" s="35"/>
      <c r="X1101" s="35"/>
      <c r="Y1101" s="35"/>
      <c r="Z1101" s="35"/>
    </row>
    <row r="1102" ht="16.5" hidden="1" customHeight="1">
      <c r="A1102" s="98">
        <f>A1101+1</f>
        <v>44077</v>
      </c>
      <c r="B1102" s="99" t="str">
        <f t="shared" si="109"/>
        <v>목</v>
      </c>
      <c r="C1102" s="100" t="str">
        <f>IF(VLOOKUP(A1102,'최초-일자'!A:D,4,FALSE)="Y","Y","N")</f>
        <v>Y</v>
      </c>
      <c r="D1102" s="101" t="s">
        <v>3</v>
      </c>
      <c r="E1102" s="102" t="str">
        <f t="shared" si="125"/>
        <v>김남원</v>
      </c>
      <c r="F1102" s="99" t="str">
        <f>VLOOKUP(A1102,'최초-일자'!A:L,6,FALSE)</f>
        <v>김남원</v>
      </c>
      <c r="G1102" s="150"/>
      <c r="H1102" s="99"/>
      <c r="I1102" s="99"/>
      <c r="J1102" s="99"/>
      <c r="K1102" s="99"/>
      <c r="L1102" s="35" t="str">
        <f t="shared" si="112"/>
        <v/>
      </c>
      <c r="M1102" s="35" t="str">
        <f t="shared" si="113"/>
        <v/>
      </c>
      <c r="N1102" s="35" t="str">
        <f t="shared" si="114"/>
        <v/>
      </c>
      <c r="O1102" s="35" t="str">
        <f t="shared" si="115"/>
        <v/>
      </c>
      <c r="P1102" s="35" t="str">
        <f t="shared" si="116"/>
        <v/>
      </c>
      <c r="Q1102" s="35" t="str">
        <f t="shared" si="117"/>
        <v>김남원</v>
      </c>
      <c r="R1102" s="35"/>
      <c r="S1102" s="35"/>
      <c r="T1102" s="35"/>
      <c r="U1102" s="35"/>
      <c r="V1102" s="35"/>
      <c r="W1102" s="35"/>
      <c r="X1102" s="35"/>
      <c r="Y1102" s="35"/>
      <c r="Z1102" s="35"/>
    </row>
    <row r="1103" ht="16.5" hidden="1" customHeight="1">
      <c r="A1103" s="98">
        <f>A1102</f>
        <v>44077</v>
      </c>
      <c r="B1103" s="99" t="str">
        <f t="shared" si="109"/>
        <v>목</v>
      </c>
      <c r="C1103" s="100" t="str">
        <f>IF(VLOOKUP(A1103,'최초-일자'!A:D,4,FALSE)="Y","Y","N")</f>
        <v>Y</v>
      </c>
      <c r="D1103" s="101" t="s">
        <v>13</v>
      </c>
      <c r="E1103" s="102" t="str">
        <f t="shared" si="125"/>
        <v>배태훈</v>
      </c>
      <c r="F1103" s="99" t="str">
        <f>VLOOKUP(A1103,'최초-일자'!A:L,11,FALSE)</f>
        <v>배태훈</v>
      </c>
      <c r="G1103" s="150"/>
      <c r="H1103" s="148"/>
      <c r="I1103" s="99"/>
      <c r="J1103" s="99"/>
      <c r="K1103" s="99"/>
      <c r="L1103" s="35" t="str">
        <f t="shared" si="112"/>
        <v/>
      </c>
      <c r="M1103" s="35" t="str">
        <f t="shared" si="113"/>
        <v/>
      </c>
      <c r="N1103" s="35" t="str">
        <f t="shared" si="114"/>
        <v/>
      </c>
      <c r="O1103" s="35" t="str">
        <f t="shared" si="115"/>
        <v/>
      </c>
      <c r="P1103" s="35" t="str">
        <f t="shared" si="116"/>
        <v/>
      </c>
      <c r="Q1103" s="35" t="str">
        <f t="shared" si="117"/>
        <v>배태훈</v>
      </c>
      <c r="R1103" s="35"/>
      <c r="S1103" s="35"/>
      <c r="T1103" s="35"/>
      <c r="U1103" s="35"/>
      <c r="V1103" s="35"/>
      <c r="W1103" s="35"/>
      <c r="X1103" s="35"/>
      <c r="Y1103" s="35"/>
      <c r="Z1103" s="35"/>
    </row>
    <row r="1104" ht="16.5" hidden="1" customHeight="1">
      <c r="A1104" s="98">
        <f>A1103+1</f>
        <v>44078</v>
      </c>
      <c r="B1104" s="99" t="str">
        <f t="shared" si="109"/>
        <v>금</v>
      </c>
      <c r="C1104" s="100" t="str">
        <f>IF(VLOOKUP(A1104,'최초-일자'!A:D,4,FALSE)="Y","Y","N")</f>
        <v>Y</v>
      </c>
      <c r="D1104" s="101" t="s">
        <v>3</v>
      </c>
      <c r="E1104" s="102" t="str">
        <f t="shared" si="125"/>
        <v>김인규</v>
      </c>
      <c r="F1104" s="99" t="str">
        <f>VLOOKUP(A1104,'최초-일자'!A:L,6,FALSE)</f>
        <v>김인규</v>
      </c>
      <c r="G1104" s="150"/>
      <c r="H1104" s="99"/>
      <c r="I1104" s="99"/>
      <c r="J1104" s="99"/>
      <c r="K1104" s="99"/>
      <c r="L1104" s="35" t="str">
        <f t="shared" si="112"/>
        <v/>
      </c>
      <c r="M1104" s="35" t="str">
        <f t="shared" si="113"/>
        <v/>
      </c>
      <c r="N1104" s="35" t="str">
        <f t="shared" si="114"/>
        <v/>
      </c>
      <c r="O1104" s="35" t="str">
        <f t="shared" si="115"/>
        <v/>
      </c>
      <c r="P1104" s="35" t="str">
        <f t="shared" si="116"/>
        <v/>
      </c>
      <c r="Q1104" s="35" t="str">
        <f t="shared" si="117"/>
        <v>김인규</v>
      </c>
      <c r="R1104" s="35"/>
      <c r="S1104" s="35"/>
      <c r="T1104" s="35"/>
      <c r="U1104" s="35"/>
      <c r="V1104" s="35"/>
      <c r="W1104" s="35"/>
      <c r="X1104" s="35"/>
      <c r="Y1104" s="35"/>
      <c r="Z1104" s="35"/>
    </row>
    <row r="1105" ht="16.5" hidden="1" customHeight="1">
      <c r="A1105" s="98">
        <f>A1104</f>
        <v>44078</v>
      </c>
      <c r="B1105" s="99" t="str">
        <f t="shared" si="109"/>
        <v>금</v>
      </c>
      <c r="C1105" s="100" t="str">
        <f>IF(VLOOKUP(A1105,'최초-일자'!A:D,4,FALSE)="Y","Y","N")</f>
        <v>Y</v>
      </c>
      <c r="D1105" s="101" t="s">
        <v>13</v>
      </c>
      <c r="E1105" s="102" t="str">
        <f t="shared" si="125"/>
        <v>윤신일</v>
      </c>
      <c r="F1105" s="99" t="str">
        <f>VLOOKUP(A1105,'최초-일자'!A:L,11,FALSE)</f>
        <v>윤신일</v>
      </c>
      <c r="G1105" s="150"/>
      <c r="H1105" s="99"/>
      <c r="I1105" s="99"/>
      <c r="J1105" s="99"/>
      <c r="K1105" s="99"/>
      <c r="L1105" s="35" t="str">
        <f t="shared" si="112"/>
        <v/>
      </c>
      <c r="M1105" s="35" t="str">
        <f t="shared" si="113"/>
        <v/>
      </c>
      <c r="N1105" s="35" t="str">
        <f t="shared" si="114"/>
        <v/>
      </c>
      <c r="O1105" s="35" t="str">
        <f t="shared" si="115"/>
        <v/>
      </c>
      <c r="P1105" s="35" t="str">
        <f t="shared" si="116"/>
        <v/>
      </c>
      <c r="Q1105" s="35" t="str">
        <f t="shared" si="117"/>
        <v>윤신일</v>
      </c>
      <c r="R1105" s="35"/>
      <c r="S1105" s="35"/>
      <c r="T1105" s="35"/>
      <c r="U1105" s="35"/>
      <c r="V1105" s="35"/>
      <c r="W1105" s="35"/>
      <c r="X1105" s="35"/>
      <c r="Y1105" s="35"/>
      <c r="Z1105" s="35"/>
    </row>
    <row r="1106" ht="16.5" hidden="1" customHeight="1">
      <c r="A1106" s="98">
        <f>A1105+1</f>
        <v>44079</v>
      </c>
      <c r="B1106" s="99" t="str">
        <f t="shared" si="109"/>
        <v>토</v>
      </c>
      <c r="C1106" s="100" t="str">
        <f>IF(VLOOKUP(A1106,'최초-일자'!A:D,4,FALSE)="Y","Y","N")</f>
        <v>N</v>
      </c>
      <c r="D1106" s="101" t="s">
        <v>3</v>
      </c>
      <c r="E1106" s="102" t="str">
        <f t="shared" si="125"/>
        <v>#N/A</v>
      </c>
      <c r="F1106" s="99" t="str">
        <f>VLOOKUP(A1106,'최초-일자'!A:L,6,FALSE)</f>
        <v/>
      </c>
      <c r="G1106" s="150"/>
      <c r="H1106" s="99"/>
      <c r="I1106" s="99"/>
      <c r="J1106" s="99"/>
      <c r="K1106" s="99"/>
      <c r="L1106" s="35" t="str">
        <f t="shared" si="112"/>
        <v/>
      </c>
      <c r="M1106" s="35" t="str">
        <f t="shared" si="113"/>
        <v/>
      </c>
      <c r="N1106" s="35" t="str">
        <f t="shared" si="114"/>
        <v/>
      </c>
      <c r="O1106" s="35" t="str">
        <f t="shared" si="115"/>
        <v/>
      </c>
      <c r="P1106" s="35" t="str">
        <f t="shared" si="116"/>
        <v/>
      </c>
      <c r="Q1106" s="35" t="str">
        <f t="shared" si="117"/>
        <v/>
      </c>
      <c r="R1106" s="35"/>
      <c r="S1106" s="35"/>
      <c r="T1106" s="35"/>
      <c r="U1106" s="35"/>
      <c r="V1106" s="35"/>
      <c r="W1106" s="35"/>
      <c r="X1106" s="35"/>
      <c r="Y1106" s="35"/>
      <c r="Z1106" s="35"/>
    </row>
    <row r="1107" ht="16.5" hidden="1" customHeight="1">
      <c r="A1107" s="98">
        <f>A1106</f>
        <v>44079</v>
      </c>
      <c r="B1107" s="99" t="str">
        <f t="shared" si="109"/>
        <v>토</v>
      </c>
      <c r="C1107" s="100" t="str">
        <f>IF(VLOOKUP(A1107,'최초-일자'!A:D,4,FALSE)="Y","Y","N")</f>
        <v>N</v>
      </c>
      <c r="D1107" s="101" t="s">
        <v>13</v>
      </c>
      <c r="E1107" s="102" t="str">
        <f t="shared" si="125"/>
        <v>#N/A</v>
      </c>
      <c r="F1107" s="99" t="str">
        <f>VLOOKUP(A1107,'최초-일자'!A:L,11,FALSE)</f>
        <v/>
      </c>
      <c r="G1107" s="150"/>
      <c r="H1107" s="99"/>
      <c r="I1107" s="99"/>
      <c r="J1107" s="99"/>
      <c r="K1107" s="99"/>
      <c r="L1107" s="35" t="str">
        <f t="shared" si="112"/>
        <v/>
      </c>
      <c r="M1107" s="35" t="str">
        <f t="shared" si="113"/>
        <v/>
      </c>
      <c r="N1107" s="35" t="str">
        <f t="shared" si="114"/>
        <v/>
      </c>
      <c r="O1107" s="35" t="str">
        <f t="shared" si="115"/>
        <v/>
      </c>
      <c r="P1107" s="35" t="str">
        <f t="shared" si="116"/>
        <v/>
      </c>
      <c r="Q1107" s="35" t="str">
        <f t="shared" si="117"/>
        <v/>
      </c>
      <c r="R1107" s="35"/>
      <c r="S1107" s="35"/>
      <c r="T1107" s="35"/>
      <c r="U1107" s="35"/>
      <c r="V1107" s="35"/>
      <c r="W1107" s="35"/>
      <c r="X1107" s="35"/>
      <c r="Y1107" s="35"/>
      <c r="Z1107" s="35"/>
    </row>
    <row r="1108" ht="16.5" hidden="1" customHeight="1">
      <c r="A1108" s="98">
        <f>A1107+1</f>
        <v>44080</v>
      </c>
      <c r="B1108" s="99" t="str">
        <f t="shared" si="109"/>
        <v>일</v>
      </c>
      <c r="C1108" s="100" t="str">
        <f>IF(VLOOKUP(A1108,'최초-일자'!A:D,4,FALSE)="Y","Y","N")</f>
        <v>N</v>
      </c>
      <c r="D1108" s="101" t="s">
        <v>3</v>
      </c>
      <c r="E1108" s="102" t="str">
        <f t="shared" si="125"/>
        <v>#N/A</v>
      </c>
      <c r="F1108" s="99" t="str">
        <f>VLOOKUP(A1108,'최초-일자'!A:L,6,FALSE)</f>
        <v/>
      </c>
      <c r="G1108" s="150"/>
      <c r="H1108" s="99"/>
      <c r="I1108" s="99"/>
      <c r="J1108" s="99"/>
      <c r="K1108" s="99"/>
      <c r="L1108" s="35" t="str">
        <f t="shared" si="112"/>
        <v/>
      </c>
      <c r="M1108" s="35" t="str">
        <f t="shared" si="113"/>
        <v/>
      </c>
      <c r="N1108" s="35" t="str">
        <f t="shared" si="114"/>
        <v/>
      </c>
      <c r="O1108" s="35" t="str">
        <f t="shared" si="115"/>
        <v/>
      </c>
      <c r="P1108" s="35" t="str">
        <f t="shared" si="116"/>
        <v/>
      </c>
      <c r="Q1108" s="35" t="str">
        <f t="shared" si="117"/>
        <v/>
      </c>
      <c r="R1108" s="35"/>
      <c r="S1108" s="35"/>
      <c r="T1108" s="35"/>
      <c r="U1108" s="35"/>
      <c r="V1108" s="35"/>
      <c r="W1108" s="35"/>
      <c r="X1108" s="35"/>
      <c r="Y1108" s="35"/>
      <c r="Z1108" s="35"/>
    </row>
    <row r="1109" ht="16.5" hidden="1" customHeight="1">
      <c r="A1109" s="98">
        <f>A1108</f>
        <v>44080</v>
      </c>
      <c r="B1109" s="99" t="str">
        <f t="shared" si="109"/>
        <v>일</v>
      </c>
      <c r="C1109" s="100" t="str">
        <f>IF(VLOOKUP(A1109,'최초-일자'!A:D,4,FALSE)="Y","Y","N")</f>
        <v>N</v>
      </c>
      <c r="D1109" s="101" t="s">
        <v>13</v>
      </c>
      <c r="E1109" s="102" t="str">
        <f t="shared" si="125"/>
        <v>#N/A</v>
      </c>
      <c r="F1109" s="99" t="str">
        <f>VLOOKUP(A1109,'최초-일자'!A:L,11,FALSE)</f>
        <v/>
      </c>
      <c r="G1109" s="150"/>
      <c r="H1109" s="99"/>
      <c r="I1109" s="99"/>
      <c r="J1109" s="99"/>
      <c r="K1109" s="99"/>
      <c r="L1109" s="35" t="str">
        <f t="shared" si="112"/>
        <v/>
      </c>
      <c r="M1109" s="35" t="str">
        <f t="shared" si="113"/>
        <v/>
      </c>
      <c r="N1109" s="35" t="str">
        <f t="shared" si="114"/>
        <v/>
      </c>
      <c r="O1109" s="35" t="str">
        <f t="shared" si="115"/>
        <v/>
      </c>
      <c r="P1109" s="35" t="str">
        <f t="shared" si="116"/>
        <v/>
      </c>
      <c r="Q1109" s="35" t="str">
        <f t="shared" si="117"/>
        <v/>
      </c>
      <c r="R1109" s="35"/>
      <c r="S1109" s="35"/>
      <c r="T1109" s="35"/>
      <c r="U1109" s="35"/>
      <c r="V1109" s="35"/>
      <c r="W1109" s="35"/>
      <c r="X1109" s="35"/>
      <c r="Y1109" s="35"/>
      <c r="Z1109" s="35"/>
    </row>
    <row r="1110" ht="16.5" hidden="1" customHeight="1">
      <c r="A1110" s="105">
        <f>A1109+1</f>
        <v>44081</v>
      </c>
      <c r="B1110" s="106" t="str">
        <f t="shared" si="109"/>
        <v>월</v>
      </c>
      <c r="C1110" s="107" t="str">
        <f>IF(VLOOKUP(A1110,'최초-일자'!A:D,4,FALSE)="Y","Y","N")</f>
        <v>Y</v>
      </c>
      <c r="D1110" s="108" t="s">
        <v>3</v>
      </c>
      <c r="E1110" s="109" t="str">
        <f t="shared" si="125"/>
        <v>배태훈</v>
      </c>
      <c r="F1110" s="106" t="str">
        <f>VLOOKUP(A1110,'최초-일자'!A:L,6,FALSE)</f>
        <v>김채연</v>
      </c>
      <c r="G1110" s="159" t="s">
        <v>1</v>
      </c>
      <c r="H1110" s="106"/>
      <c r="I1110" s="106"/>
      <c r="J1110" s="106"/>
      <c r="K1110" s="106"/>
      <c r="L1110" s="35" t="str">
        <f t="shared" si="112"/>
        <v/>
      </c>
      <c r="M1110" s="35" t="str">
        <f t="shared" si="113"/>
        <v/>
      </c>
      <c r="N1110" s="35" t="str">
        <f t="shared" si="114"/>
        <v/>
      </c>
      <c r="O1110" s="35" t="str">
        <f t="shared" si="115"/>
        <v/>
      </c>
      <c r="P1110" s="35" t="str">
        <f t="shared" si="116"/>
        <v>배태훈</v>
      </c>
      <c r="Q1110" s="35" t="str">
        <f t="shared" si="117"/>
        <v>김채연</v>
      </c>
      <c r="R1110" s="35"/>
      <c r="S1110" s="35"/>
      <c r="T1110" s="35"/>
      <c r="U1110" s="35"/>
      <c r="V1110" s="35"/>
      <c r="W1110" s="35"/>
      <c r="X1110" s="35"/>
      <c r="Y1110" s="35"/>
      <c r="Z1110" s="35"/>
    </row>
    <row r="1111" ht="16.5" hidden="1" customHeight="1">
      <c r="A1111" s="111">
        <f>A1110</f>
        <v>44081</v>
      </c>
      <c r="B1111" s="112" t="str">
        <f t="shared" si="109"/>
        <v>월</v>
      </c>
      <c r="C1111" s="113" t="str">
        <f>IF(VLOOKUP(A1111,'최초-일자'!A:D,4,FALSE)="Y","Y","N")</f>
        <v>Y</v>
      </c>
      <c r="D1111" s="114" t="s">
        <v>13</v>
      </c>
      <c r="E1111" s="115" t="str">
        <f t="shared" si="125"/>
        <v>이화용</v>
      </c>
      <c r="F1111" s="112" t="str">
        <f>VLOOKUP(A1111,'최초-일자'!A:L,11,FALSE)</f>
        <v>신명진</v>
      </c>
      <c r="G1111" s="160" t="s">
        <v>10</v>
      </c>
      <c r="H1111" s="112"/>
      <c r="I1111" s="112"/>
      <c r="J1111" s="112"/>
      <c r="K1111" s="112"/>
      <c r="L1111" s="35" t="str">
        <f t="shared" si="112"/>
        <v/>
      </c>
      <c r="M1111" s="35" t="str">
        <f t="shared" si="113"/>
        <v/>
      </c>
      <c r="N1111" s="35" t="str">
        <f t="shared" si="114"/>
        <v/>
      </c>
      <c r="O1111" s="35" t="str">
        <f t="shared" si="115"/>
        <v/>
      </c>
      <c r="P1111" s="35" t="str">
        <f t="shared" si="116"/>
        <v>이화용</v>
      </c>
      <c r="Q1111" s="35" t="str">
        <f t="shared" si="117"/>
        <v>신명진</v>
      </c>
      <c r="R1111" s="35"/>
      <c r="S1111" s="35"/>
      <c r="T1111" s="35"/>
      <c r="U1111" s="35"/>
      <c r="V1111" s="35"/>
      <c r="W1111" s="35"/>
      <c r="X1111" s="35"/>
      <c r="Y1111" s="35"/>
      <c r="Z1111" s="35"/>
    </row>
    <row r="1112" ht="16.5" hidden="1" customHeight="1">
      <c r="A1112" s="116">
        <f>A1111+1</f>
        <v>44082</v>
      </c>
      <c r="B1112" s="117" t="str">
        <f t="shared" si="109"/>
        <v>화</v>
      </c>
      <c r="C1112" s="118" t="str">
        <f>IF(VLOOKUP(A1112,'최초-일자'!A:D,4,FALSE)="Y","Y","N")</f>
        <v>Y</v>
      </c>
      <c r="D1112" s="119" t="s">
        <v>3</v>
      </c>
      <c r="E1112" s="120" t="str">
        <f t="shared" si="125"/>
        <v>민문기</v>
      </c>
      <c r="F1112" s="117" t="str">
        <f>VLOOKUP(A1112,'최초-일자'!A:L,6,FALSE)</f>
        <v>민문기</v>
      </c>
      <c r="G1112" s="157"/>
      <c r="H1112" s="117"/>
      <c r="I1112" s="117"/>
      <c r="J1112" s="117"/>
      <c r="K1112" s="117"/>
      <c r="L1112" s="35" t="str">
        <f t="shared" si="112"/>
        <v/>
      </c>
      <c r="M1112" s="35" t="str">
        <f t="shared" si="113"/>
        <v/>
      </c>
      <c r="N1112" s="35" t="str">
        <f t="shared" si="114"/>
        <v/>
      </c>
      <c r="O1112" s="35" t="str">
        <f t="shared" si="115"/>
        <v/>
      </c>
      <c r="P1112" s="35" t="str">
        <f t="shared" si="116"/>
        <v/>
      </c>
      <c r="Q1112" s="35" t="str">
        <f t="shared" si="117"/>
        <v>민문기</v>
      </c>
      <c r="R1112" s="35"/>
      <c r="S1112" s="35"/>
      <c r="T1112" s="35"/>
      <c r="U1112" s="35"/>
      <c r="V1112" s="35"/>
      <c r="W1112" s="35"/>
      <c r="X1112" s="35"/>
      <c r="Y1112" s="35"/>
      <c r="Z1112" s="35"/>
    </row>
    <row r="1113" ht="16.5" hidden="1" customHeight="1">
      <c r="A1113" s="116">
        <f>A1112</f>
        <v>44082</v>
      </c>
      <c r="B1113" s="117" t="str">
        <f t="shared" si="109"/>
        <v>화</v>
      </c>
      <c r="C1113" s="118" t="str">
        <f>IF(VLOOKUP(A1113,'최초-일자'!A:D,4,FALSE)="Y","Y","N")</f>
        <v>Y</v>
      </c>
      <c r="D1113" s="119" t="s">
        <v>13</v>
      </c>
      <c r="E1113" s="120" t="str">
        <f t="shared" si="125"/>
        <v>신명진</v>
      </c>
      <c r="F1113" s="117" t="str">
        <f>VLOOKUP(A1113,'최초-일자'!A:L,11,FALSE)</f>
        <v>이화용</v>
      </c>
      <c r="G1113" s="161" t="s">
        <v>6</v>
      </c>
      <c r="H1113" s="117"/>
      <c r="I1113" s="117"/>
      <c r="J1113" s="117"/>
      <c r="K1113" s="117"/>
      <c r="L1113" s="35" t="str">
        <f t="shared" si="112"/>
        <v/>
      </c>
      <c r="M1113" s="35" t="str">
        <f t="shared" si="113"/>
        <v/>
      </c>
      <c r="N1113" s="35" t="str">
        <f t="shared" si="114"/>
        <v/>
      </c>
      <c r="O1113" s="35" t="str">
        <f t="shared" si="115"/>
        <v/>
      </c>
      <c r="P1113" s="35" t="str">
        <f t="shared" si="116"/>
        <v>신명진</v>
      </c>
      <c r="Q1113" s="35" t="str">
        <f t="shared" si="117"/>
        <v>이화용</v>
      </c>
      <c r="R1113" s="35"/>
      <c r="S1113" s="35"/>
      <c r="T1113" s="35"/>
      <c r="U1113" s="35"/>
      <c r="V1113" s="35"/>
      <c r="W1113" s="35"/>
      <c r="X1113" s="35"/>
      <c r="Y1113" s="35"/>
      <c r="Z1113" s="35"/>
    </row>
    <row r="1114" ht="16.5" hidden="1" customHeight="1">
      <c r="A1114" s="122">
        <f>A1113+1</f>
        <v>44083</v>
      </c>
      <c r="B1114" s="123" t="str">
        <f t="shared" si="109"/>
        <v>수</v>
      </c>
      <c r="C1114" s="124" t="str">
        <f>IF(VLOOKUP(A1114,'최초-일자'!A:D,4,FALSE)="Y","Y","N")</f>
        <v>Y</v>
      </c>
      <c r="D1114" s="125" t="s">
        <v>3</v>
      </c>
      <c r="E1114" s="126" t="str">
        <f t="shared" si="125"/>
        <v>김채연</v>
      </c>
      <c r="F1114" s="123" t="str">
        <f>VLOOKUP(A1114,'최초-일자'!A:L,6,FALSE)</f>
        <v>배태훈</v>
      </c>
      <c r="G1114" s="162" t="s">
        <v>49</v>
      </c>
      <c r="H1114" s="123"/>
      <c r="I1114" s="123"/>
      <c r="J1114" s="123"/>
      <c r="K1114" s="123"/>
      <c r="L1114" s="35" t="str">
        <f t="shared" si="112"/>
        <v/>
      </c>
      <c r="M1114" s="35" t="str">
        <f t="shared" si="113"/>
        <v/>
      </c>
      <c r="N1114" s="35" t="str">
        <f t="shared" si="114"/>
        <v/>
      </c>
      <c r="O1114" s="35" t="str">
        <f t="shared" si="115"/>
        <v/>
      </c>
      <c r="P1114" s="35" t="str">
        <f t="shared" si="116"/>
        <v>김채연</v>
      </c>
      <c r="Q1114" s="35" t="str">
        <f t="shared" si="117"/>
        <v>배태훈</v>
      </c>
      <c r="R1114" s="35"/>
      <c r="S1114" s="35"/>
      <c r="T1114" s="35"/>
      <c r="U1114" s="35"/>
      <c r="V1114" s="35"/>
      <c r="W1114" s="35"/>
      <c r="X1114" s="35"/>
      <c r="Y1114" s="35"/>
      <c r="Z1114" s="35"/>
    </row>
    <row r="1115" ht="16.5" hidden="1" customHeight="1">
      <c r="A1115" s="122">
        <f>A1114</f>
        <v>44083</v>
      </c>
      <c r="B1115" s="123" t="str">
        <f t="shared" si="109"/>
        <v>수</v>
      </c>
      <c r="C1115" s="124" t="str">
        <f>IF(VLOOKUP(A1115,'최초-일자'!A:D,4,FALSE)="Y","Y","N")</f>
        <v>Y</v>
      </c>
      <c r="D1115" s="125" t="s">
        <v>13</v>
      </c>
      <c r="E1115" s="126" t="str">
        <f t="shared" si="125"/>
        <v>이화용</v>
      </c>
      <c r="F1115" s="123" t="str">
        <f>VLOOKUP(A1115,'최초-일자'!A:L,11,FALSE)</f>
        <v>김남원</v>
      </c>
      <c r="G1115" s="162" t="s">
        <v>10</v>
      </c>
      <c r="H1115" s="123"/>
      <c r="I1115" s="123"/>
      <c r="J1115" s="123"/>
      <c r="K1115" s="123"/>
      <c r="L1115" s="35" t="str">
        <f t="shared" si="112"/>
        <v/>
      </c>
      <c r="M1115" s="35" t="str">
        <f t="shared" si="113"/>
        <v/>
      </c>
      <c r="N1115" s="35" t="str">
        <f t="shared" si="114"/>
        <v/>
      </c>
      <c r="O1115" s="35" t="str">
        <f t="shared" si="115"/>
        <v/>
      </c>
      <c r="P1115" s="35" t="str">
        <f t="shared" si="116"/>
        <v>이화용</v>
      </c>
      <c r="Q1115" s="35" t="str">
        <f t="shared" si="117"/>
        <v>김남원</v>
      </c>
      <c r="R1115" s="35"/>
      <c r="S1115" s="35"/>
      <c r="T1115" s="35"/>
      <c r="U1115" s="35"/>
      <c r="V1115" s="35"/>
      <c r="W1115" s="35"/>
      <c r="X1115" s="35"/>
      <c r="Y1115" s="35"/>
      <c r="Z1115" s="35"/>
    </row>
    <row r="1116" ht="16.5" hidden="1" customHeight="1">
      <c r="A1116" s="98">
        <f>A1115+1</f>
        <v>44084</v>
      </c>
      <c r="B1116" s="99" t="str">
        <f t="shared" si="109"/>
        <v>목</v>
      </c>
      <c r="C1116" s="100" t="str">
        <f>IF(VLOOKUP(A1116,'최초-일자'!A:D,4,FALSE)="Y","Y","N")</f>
        <v>Y</v>
      </c>
      <c r="D1116" s="101" t="s">
        <v>3</v>
      </c>
      <c r="E1116" s="102" t="str">
        <f t="shared" si="125"/>
        <v>윤신일</v>
      </c>
      <c r="F1116" s="99" t="str">
        <f>VLOOKUP(A1116,'최초-일자'!A:L,6,FALSE)</f>
        <v>윤신일</v>
      </c>
      <c r="G1116" s="150"/>
      <c r="H1116" s="99"/>
      <c r="I1116" s="99"/>
      <c r="J1116" s="99"/>
      <c r="K1116" s="99"/>
      <c r="L1116" s="35" t="str">
        <f t="shared" si="112"/>
        <v/>
      </c>
      <c r="M1116" s="35" t="str">
        <f t="shared" si="113"/>
        <v/>
      </c>
      <c r="N1116" s="35" t="str">
        <f t="shared" si="114"/>
        <v/>
      </c>
      <c r="O1116" s="35" t="str">
        <f t="shared" si="115"/>
        <v/>
      </c>
      <c r="P1116" s="35" t="str">
        <f t="shared" si="116"/>
        <v/>
      </c>
      <c r="Q1116" s="35" t="str">
        <f t="shared" si="117"/>
        <v>윤신일</v>
      </c>
      <c r="R1116" s="35"/>
      <c r="S1116" s="35"/>
      <c r="T1116" s="35"/>
      <c r="U1116" s="35"/>
      <c r="V1116" s="35"/>
      <c r="W1116" s="35"/>
      <c r="X1116" s="35"/>
      <c r="Y1116" s="35"/>
      <c r="Z1116" s="35"/>
    </row>
    <row r="1117" ht="16.5" hidden="1" customHeight="1">
      <c r="A1117" s="98">
        <f>A1116</f>
        <v>44084</v>
      </c>
      <c r="B1117" s="99" t="str">
        <f t="shared" si="109"/>
        <v>목</v>
      </c>
      <c r="C1117" s="100" t="str">
        <f>IF(VLOOKUP(A1117,'최초-일자'!A:D,4,FALSE)="Y","Y","N")</f>
        <v>Y</v>
      </c>
      <c r="D1117" s="101" t="s">
        <v>13</v>
      </c>
      <c r="E1117" s="102" t="str">
        <f t="shared" si="125"/>
        <v>김인규</v>
      </c>
      <c r="F1117" s="99" t="str">
        <f>VLOOKUP(A1117,'최초-일자'!A:L,11,FALSE)</f>
        <v>김인규</v>
      </c>
      <c r="G1117" s="150"/>
      <c r="H1117" s="148"/>
      <c r="I1117" s="99"/>
      <c r="J1117" s="99"/>
      <c r="K1117" s="99"/>
      <c r="L1117" s="35" t="str">
        <f t="shared" si="112"/>
        <v/>
      </c>
      <c r="M1117" s="35" t="str">
        <f t="shared" si="113"/>
        <v/>
      </c>
      <c r="N1117" s="35" t="str">
        <f t="shared" si="114"/>
        <v/>
      </c>
      <c r="O1117" s="35" t="str">
        <f t="shared" si="115"/>
        <v/>
      </c>
      <c r="P1117" s="35" t="str">
        <f t="shared" si="116"/>
        <v/>
      </c>
      <c r="Q1117" s="35" t="str">
        <f t="shared" si="117"/>
        <v>김인규</v>
      </c>
      <c r="R1117" s="35"/>
      <c r="S1117" s="35"/>
      <c r="T1117" s="35"/>
      <c r="U1117" s="35"/>
      <c r="V1117" s="35"/>
      <c r="W1117" s="35"/>
      <c r="X1117" s="35"/>
      <c r="Y1117" s="35"/>
      <c r="Z1117" s="35"/>
    </row>
    <row r="1118" ht="16.5" hidden="1" customHeight="1">
      <c r="A1118" s="98">
        <f>A1117+1</f>
        <v>44085</v>
      </c>
      <c r="B1118" s="99" t="str">
        <f t="shared" si="109"/>
        <v>금</v>
      </c>
      <c r="C1118" s="100" t="str">
        <f>IF(VLOOKUP(A1118,'최초-일자'!A:D,4,FALSE)="Y","Y","N")</f>
        <v>Y</v>
      </c>
      <c r="D1118" s="101" t="s">
        <v>3</v>
      </c>
      <c r="E1118" s="102" t="str">
        <f t="shared" si="125"/>
        <v>신명진</v>
      </c>
      <c r="F1118" s="99" t="str">
        <f>VLOOKUP(A1118,'최초-일자'!A:L,6,FALSE)</f>
        <v>신명진</v>
      </c>
      <c r="G1118" s="150"/>
      <c r="H1118" s="99"/>
      <c r="I1118" s="99"/>
      <c r="J1118" s="99"/>
      <c r="K1118" s="99"/>
      <c r="L1118" s="35" t="str">
        <f t="shared" si="112"/>
        <v/>
      </c>
      <c r="M1118" s="35" t="str">
        <f t="shared" si="113"/>
        <v/>
      </c>
      <c r="N1118" s="35" t="str">
        <f t="shared" si="114"/>
        <v/>
      </c>
      <c r="O1118" s="35" t="str">
        <f t="shared" si="115"/>
        <v/>
      </c>
      <c r="P1118" s="35" t="str">
        <f t="shared" si="116"/>
        <v/>
      </c>
      <c r="Q1118" s="35" t="str">
        <f t="shared" si="117"/>
        <v>신명진</v>
      </c>
      <c r="R1118" s="35"/>
      <c r="S1118" s="35"/>
      <c r="T1118" s="35"/>
      <c r="U1118" s="35"/>
      <c r="V1118" s="35"/>
      <c r="W1118" s="35"/>
      <c r="X1118" s="35"/>
      <c r="Y1118" s="35"/>
      <c r="Z1118" s="35"/>
    </row>
    <row r="1119" ht="16.5" hidden="1" customHeight="1">
      <c r="A1119" s="98">
        <f>A1118</f>
        <v>44085</v>
      </c>
      <c r="B1119" s="99" t="str">
        <f t="shared" si="109"/>
        <v>금</v>
      </c>
      <c r="C1119" s="100" t="str">
        <f>IF(VLOOKUP(A1119,'최초-일자'!A:D,4,FALSE)="Y","Y","N")</f>
        <v>Y</v>
      </c>
      <c r="D1119" s="101" t="s">
        <v>13</v>
      </c>
      <c r="E1119" s="102" t="str">
        <f t="shared" si="125"/>
        <v>김채연</v>
      </c>
      <c r="F1119" s="99" t="str">
        <f>VLOOKUP(A1119,'최초-일자'!A:L,11,FALSE)</f>
        <v>김채연</v>
      </c>
      <c r="G1119" s="150"/>
      <c r="H1119" s="99"/>
      <c r="I1119" s="99"/>
      <c r="J1119" s="99"/>
      <c r="K1119" s="99"/>
      <c r="L1119" s="35" t="str">
        <f t="shared" si="112"/>
        <v/>
      </c>
      <c r="M1119" s="35" t="str">
        <f t="shared" si="113"/>
        <v/>
      </c>
      <c r="N1119" s="35" t="str">
        <f t="shared" si="114"/>
        <v/>
      </c>
      <c r="O1119" s="35" t="str">
        <f t="shared" si="115"/>
        <v/>
      </c>
      <c r="P1119" s="35" t="str">
        <f t="shared" si="116"/>
        <v/>
      </c>
      <c r="Q1119" s="35" t="str">
        <f t="shared" si="117"/>
        <v>김채연</v>
      </c>
      <c r="R1119" s="35"/>
      <c r="S1119" s="35"/>
      <c r="T1119" s="35"/>
      <c r="U1119" s="35"/>
      <c r="V1119" s="35"/>
      <c r="W1119" s="35"/>
      <c r="X1119" s="35"/>
      <c r="Y1119" s="35"/>
      <c r="Z1119" s="35"/>
    </row>
    <row r="1120" ht="16.5" hidden="1" customHeight="1">
      <c r="A1120" s="98">
        <f>A1119+1</f>
        <v>44086</v>
      </c>
      <c r="B1120" s="99" t="str">
        <f t="shared" si="109"/>
        <v>토</v>
      </c>
      <c r="C1120" s="100" t="str">
        <f>IF(VLOOKUP(A1120,'최초-일자'!A:D,4,FALSE)="Y","Y","N")</f>
        <v>N</v>
      </c>
      <c r="D1120" s="101" t="s">
        <v>3</v>
      </c>
      <c r="E1120" s="102" t="str">
        <f t="shared" si="125"/>
        <v>#N/A</v>
      </c>
      <c r="F1120" s="99" t="str">
        <f>VLOOKUP(A1120,'최초-일자'!A:L,6,FALSE)</f>
        <v/>
      </c>
      <c r="G1120" s="150"/>
      <c r="H1120" s="99"/>
      <c r="I1120" s="99"/>
      <c r="J1120" s="99"/>
      <c r="K1120" s="99"/>
      <c r="L1120" s="35" t="str">
        <f t="shared" si="112"/>
        <v/>
      </c>
      <c r="M1120" s="35" t="str">
        <f t="shared" si="113"/>
        <v/>
      </c>
      <c r="N1120" s="35" t="str">
        <f t="shared" si="114"/>
        <v/>
      </c>
      <c r="O1120" s="35" t="str">
        <f t="shared" si="115"/>
        <v/>
      </c>
      <c r="P1120" s="35" t="str">
        <f t="shared" si="116"/>
        <v/>
      </c>
      <c r="Q1120" s="35" t="str">
        <f t="shared" si="117"/>
        <v/>
      </c>
      <c r="R1120" s="35"/>
      <c r="S1120" s="35"/>
      <c r="T1120" s="35"/>
      <c r="U1120" s="35"/>
      <c r="V1120" s="35"/>
      <c r="W1120" s="35"/>
      <c r="X1120" s="35"/>
      <c r="Y1120" s="35"/>
      <c r="Z1120" s="35"/>
    </row>
    <row r="1121" ht="16.5" hidden="1" customHeight="1">
      <c r="A1121" s="98">
        <f>A1120</f>
        <v>44086</v>
      </c>
      <c r="B1121" s="99" t="str">
        <f t="shared" si="109"/>
        <v>토</v>
      </c>
      <c r="C1121" s="100" t="str">
        <f>IF(VLOOKUP(A1121,'최초-일자'!A:D,4,FALSE)="Y","Y","N")</f>
        <v>N</v>
      </c>
      <c r="D1121" s="101" t="s">
        <v>13</v>
      </c>
      <c r="E1121" s="102" t="str">
        <f t="shared" si="125"/>
        <v>#N/A</v>
      </c>
      <c r="F1121" s="99" t="str">
        <f>VLOOKUP(A1121,'최초-일자'!A:L,11,FALSE)</f>
        <v/>
      </c>
      <c r="G1121" s="150"/>
      <c r="H1121" s="99"/>
      <c r="I1121" s="99"/>
      <c r="J1121" s="99"/>
      <c r="K1121" s="99"/>
      <c r="L1121" s="35" t="str">
        <f t="shared" si="112"/>
        <v/>
      </c>
      <c r="M1121" s="35" t="str">
        <f t="shared" si="113"/>
        <v/>
      </c>
      <c r="N1121" s="35" t="str">
        <f t="shared" si="114"/>
        <v/>
      </c>
      <c r="O1121" s="35" t="str">
        <f t="shared" si="115"/>
        <v/>
      </c>
      <c r="P1121" s="35" t="str">
        <f t="shared" si="116"/>
        <v/>
      </c>
      <c r="Q1121" s="35" t="str">
        <f t="shared" si="117"/>
        <v/>
      </c>
      <c r="R1121" s="35"/>
      <c r="S1121" s="35"/>
      <c r="T1121" s="35"/>
      <c r="U1121" s="35"/>
      <c r="V1121" s="35"/>
      <c r="W1121" s="35"/>
      <c r="X1121" s="35"/>
      <c r="Y1121" s="35"/>
      <c r="Z1121" s="35"/>
    </row>
    <row r="1122" ht="16.5" hidden="1" customHeight="1">
      <c r="A1122" s="98">
        <f>A1121+1</f>
        <v>44087</v>
      </c>
      <c r="B1122" s="99" t="str">
        <f t="shared" si="109"/>
        <v>일</v>
      </c>
      <c r="C1122" s="100" t="str">
        <f>IF(VLOOKUP(A1122,'최초-일자'!A:D,4,FALSE)="Y","Y","N")</f>
        <v>N</v>
      </c>
      <c r="D1122" s="101" t="s">
        <v>3</v>
      </c>
      <c r="E1122" s="102" t="str">
        <f t="shared" si="125"/>
        <v>#N/A</v>
      </c>
      <c r="F1122" s="99" t="str">
        <f>VLOOKUP(A1122,'최초-일자'!A:L,6,FALSE)</f>
        <v/>
      </c>
      <c r="G1122" s="150"/>
      <c r="H1122" s="99"/>
      <c r="I1122" s="99"/>
      <c r="J1122" s="99"/>
      <c r="K1122" s="99"/>
      <c r="L1122" s="35" t="str">
        <f t="shared" si="112"/>
        <v/>
      </c>
      <c r="M1122" s="35" t="str">
        <f t="shared" si="113"/>
        <v/>
      </c>
      <c r="N1122" s="35" t="str">
        <f t="shared" si="114"/>
        <v/>
      </c>
      <c r="O1122" s="35" t="str">
        <f t="shared" si="115"/>
        <v/>
      </c>
      <c r="P1122" s="35" t="str">
        <f t="shared" si="116"/>
        <v/>
      </c>
      <c r="Q1122" s="35" t="str">
        <f t="shared" si="117"/>
        <v/>
      </c>
      <c r="R1122" s="35"/>
      <c r="S1122" s="35"/>
      <c r="T1122" s="35"/>
      <c r="U1122" s="35"/>
      <c r="V1122" s="35"/>
      <c r="W1122" s="35"/>
      <c r="X1122" s="35"/>
      <c r="Y1122" s="35"/>
      <c r="Z1122" s="35"/>
    </row>
    <row r="1123" ht="16.5" hidden="1" customHeight="1">
      <c r="A1123" s="98">
        <f>A1122</f>
        <v>44087</v>
      </c>
      <c r="B1123" s="99" t="str">
        <f t="shared" si="109"/>
        <v>일</v>
      </c>
      <c r="C1123" s="100" t="str">
        <f>IF(VLOOKUP(A1123,'최초-일자'!A:D,4,FALSE)="Y","Y","N")</f>
        <v>N</v>
      </c>
      <c r="D1123" s="101" t="s">
        <v>13</v>
      </c>
      <c r="E1123" s="102" t="str">
        <f t="shared" si="125"/>
        <v>#N/A</v>
      </c>
      <c r="F1123" s="99" t="str">
        <f>VLOOKUP(A1123,'최초-일자'!A:L,11,FALSE)</f>
        <v/>
      </c>
      <c r="G1123" s="150"/>
      <c r="H1123" s="99"/>
      <c r="I1123" s="99"/>
      <c r="J1123" s="99"/>
      <c r="K1123" s="99"/>
      <c r="L1123" s="35" t="str">
        <f t="shared" si="112"/>
        <v/>
      </c>
      <c r="M1123" s="35" t="str">
        <f t="shared" si="113"/>
        <v/>
      </c>
      <c r="N1123" s="35" t="str">
        <f t="shared" si="114"/>
        <v/>
      </c>
      <c r="O1123" s="35" t="str">
        <f t="shared" si="115"/>
        <v/>
      </c>
      <c r="P1123" s="35" t="str">
        <f t="shared" si="116"/>
        <v/>
      </c>
      <c r="Q1123" s="35" t="str">
        <f t="shared" si="117"/>
        <v/>
      </c>
      <c r="R1123" s="35"/>
      <c r="S1123" s="35"/>
      <c r="T1123" s="35"/>
      <c r="U1123" s="35"/>
      <c r="V1123" s="35"/>
      <c r="W1123" s="35"/>
      <c r="X1123" s="35"/>
      <c r="Y1123" s="35"/>
      <c r="Z1123" s="35"/>
    </row>
    <row r="1124" ht="16.5" hidden="1" customHeight="1">
      <c r="A1124" s="105">
        <f>A1123+1</f>
        <v>44088</v>
      </c>
      <c r="B1124" s="106" t="str">
        <f t="shared" si="109"/>
        <v>월</v>
      </c>
      <c r="C1124" s="107" t="str">
        <f>IF(VLOOKUP(A1124,'최초-일자'!A:D,4,FALSE)="Y","Y","N")</f>
        <v>Y</v>
      </c>
      <c r="D1124" s="108" t="s">
        <v>3</v>
      </c>
      <c r="E1124" s="109" t="str">
        <f t="shared" si="125"/>
        <v>이화용</v>
      </c>
      <c r="F1124" s="106" t="str">
        <f>VLOOKUP(A1124,'최초-일자'!A:L,6,FALSE)</f>
        <v>이화용</v>
      </c>
      <c r="G1124" s="163"/>
      <c r="H1124" s="106"/>
      <c r="I1124" s="106"/>
      <c r="J1124" s="106"/>
      <c r="K1124" s="106"/>
      <c r="L1124" s="35" t="str">
        <f t="shared" si="112"/>
        <v/>
      </c>
      <c r="M1124" s="35" t="str">
        <f t="shared" si="113"/>
        <v/>
      </c>
      <c r="N1124" s="35" t="str">
        <f t="shared" si="114"/>
        <v/>
      </c>
      <c r="O1124" s="35" t="str">
        <f t="shared" si="115"/>
        <v/>
      </c>
      <c r="P1124" s="35" t="str">
        <f t="shared" si="116"/>
        <v/>
      </c>
      <c r="Q1124" s="35" t="str">
        <f t="shared" si="117"/>
        <v>이화용</v>
      </c>
      <c r="R1124" s="35"/>
      <c r="S1124" s="35"/>
      <c r="T1124" s="35"/>
      <c r="U1124" s="35"/>
      <c r="V1124" s="35"/>
      <c r="W1124" s="35"/>
      <c r="X1124" s="35"/>
      <c r="Y1124" s="35"/>
      <c r="Z1124" s="35"/>
    </row>
    <row r="1125" ht="16.5" hidden="1" customHeight="1">
      <c r="A1125" s="111">
        <f>A1124</f>
        <v>44088</v>
      </c>
      <c r="B1125" s="112" t="str">
        <f t="shared" si="109"/>
        <v>월</v>
      </c>
      <c r="C1125" s="113" t="str">
        <f>IF(VLOOKUP(A1125,'최초-일자'!A:D,4,FALSE)="Y","Y","N")</f>
        <v>Y</v>
      </c>
      <c r="D1125" s="114" t="s">
        <v>13</v>
      </c>
      <c r="E1125" s="115" t="str">
        <f t="shared" si="125"/>
        <v>민문기</v>
      </c>
      <c r="F1125" s="112" t="str">
        <f>VLOOKUP(A1125,'최초-일자'!A:L,11,FALSE)</f>
        <v>민문기</v>
      </c>
      <c r="G1125" s="164"/>
      <c r="H1125" s="112"/>
      <c r="I1125" s="112"/>
      <c r="J1125" s="112"/>
      <c r="K1125" s="112"/>
      <c r="L1125" s="35" t="str">
        <f t="shared" si="112"/>
        <v/>
      </c>
      <c r="M1125" s="35" t="str">
        <f t="shared" si="113"/>
        <v/>
      </c>
      <c r="N1125" s="35" t="str">
        <f t="shared" si="114"/>
        <v/>
      </c>
      <c r="O1125" s="35" t="str">
        <f t="shared" si="115"/>
        <v/>
      </c>
      <c r="P1125" s="35" t="str">
        <f t="shared" si="116"/>
        <v/>
      </c>
      <c r="Q1125" s="35" t="str">
        <f t="shared" si="117"/>
        <v>민문기</v>
      </c>
      <c r="R1125" s="35"/>
      <c r="S1125" s="35"/>
      <c r="T1125" s="35"/>
      <c r="U1125" s="35"/>
      <c r="V1125" s="35"/>
      <c r="W1125" s="35"/>
      <c r="X1125" s="35"/>
      <c r="Y1125" s="35"/>
      <c r="Z1125" s="35"/>
    </row>
    <row r="1126" ht="16.5" hidden="1" customHeight="1">
      <c r="A1126" s="116">
        <f>A1125+1</f>
        <v>44089</v>
      </c>
      <c r="B1126" s="117" t="str">
        <f t="shared" si="109"/>
        <v>화</v>
      </c>
      <c r="C1126" s="118" t="str">
        <f>IF(VLOOKUP(A1126,'최초-일자'!A:D,4,FALSE)="Y","Y","N")</f>
        <v>Y</v>
      </c>
      <c r="D1126" s="119" t="s">
        <v>3</v>
      </c>
      <c r="E1126" s="120" t="str">
        <f t="shared" si="125"/>
        <v>김남원</v>
      </c>
      <c r="F1126" s="117" t="str">
        <f>VLOOKUP(A1126,'최초-일자'!A:L,6,FALSE)</f>
        <v>김남원</v>
      </c>
      <c r="G1126" s="157"/>
      <c r="H1126" s="117"/>
      <c r="I1126" s="117"/>
      <c r="J1126" s="117"/>
      <c r="K1126" s="117"/>
      <c r="L1126" s="35" t="str">
        <f t="shared" si="112"/>
        <v/>
      </c>
      <c r="M1126" s="35" t="str">
        <f t="shared" si="113"/>
        <v/>
      </c>
      <c r="N1126" s="35" t="str">
        <f t="shared" si="114"/>
        <v/>
      </c>
      <c r="O1126" s="35" t="str">
        <f t="shared" si="115"/>
        <v/>
      </c>
      <c r="P1126" s="35" t="str">
        <f t="shared" si="116"/>
        <v/>
      </c>
      <c r="Q1126" s="35" t="str">
        <f t="shared" si="117"/>
        <v>김남원</v>
      </c>
      <c r="R1126" s="35"/>
      <c r="S1126" s="35"/>
      <c r="T1126" s="35"/>
      <c r="U1126" s="35"/>
      <c r="V1126" s="35"/>
      <c r="W1126" s="35"/>
      <c r="X1126" s="35"/>
      <c r="Y1126" s="35"/>
      <c r="Z1126" s="35"/>
    </row>
    <row r="1127" ht="16.5" hidden="1" customHeight="1">
      <c r="A1127" s="116">
        <f>A1126</f>
        <v>44089</v>
      </c>
      <c r="B1127" s="117" t="str">
        <f t="shared" si="109"/>
        <v>화</v>
      </c>
      <c r="C1127" s="118" t="str">
        <f>IF(VLOOKUP(A1127,'최초-일자'!A:D,4,FALSE)="Y","Y","N")</f>
        <v>Y</v>
      </c>
      <c r="D1127" s="119" t="s">
        <v>13</v>
      </c>
      <c r="E1127" s="120" t="str">
        <f t="shared" si="125"/>
        <v>배태훈</v>
      </c>
      <c r="F1127" s="117" t="str">
        <f>VLOOKUP(A1127,'최초-일자'!A:L,11,FALSE)</f>
        <v>배태훈</v>
      </c>
      <c r="G1127" s="157"/>
      <c r="H1127" s="117"/>
      <c r="I1127" s="117"/>
      <c r="J1127" s="117"/>
      <c r="K1127" s="117"/>
      <c r="L1127" s="35" t="str">
        <f t="shared" si="112"/>
        <v/>
      </c>
      <c r="M1127" s="35" t="str">
        <f t="shared" si="113"/>
        <v/>
      </c>
      <c r="N1127" s="35" t="str">
        <f t="shared" si="114"/>
        <v/>
      </c>
      <c r="O1127" s="35" t="str">
        <f t="shared" si="115"/>
        <v/>
      </c>
      <c r="P1127" s="35" t="str">
        <f t="shared" si="116"/>
        <v/>
      </c>
      <c r="Q1127" s="35" t="str">
        <f t="shared" si="117"/>
        <v>배태훈</v>
      </c>
      <c r="R1127" s="35"/>
      <c r="S1127" s="35"/>
      <c r="T1127" s="35"/>
      <c r="U1127" s="35"/>
      <c r="V1127" s="35"/>
      <c r="W1127" s="35"/>
      <c r="X1127" s="35"/>
      <c r="Y1127" s="35"/>
      <c r="Z1127" s="35"/>
    </row>
    <row r="1128" ht="16.5" hidden="1" customHeight="1">
      <c r="A1128" s="122">
        <f>A1127+1</f>
        <v>44090</v>
      </c>
      <c r="B1128" s="123" t="str">
        <f t="shared" si="109"/>
        <v>수</v>
      </c>
      <c r="C1128" s="124" t="str">
        <f>IF(VLOOKUP(A1128,'최초-일자'!A:D,4,FALSE)="Y","Y","N")</f>
        <v>Y</v>
      </c>
      <c r="D1128" s="125" t="s">
        <v>3</v>
      </c>
      <c r="E1128" s="126" t="str">
        <f t="shared" si="125"/>
        <v>김인규</v>
      </c>
      <c r="F1128" s="123" t="str">
        <f>VLOOKUP(A1128,'최초-일자'!A:L,6,FALSE)</f>
        <v>김인규</v>
      </c>
      <c r="G1128" s="158"/>
      <c r="H1128" s="123"/>
      <c r="I1128" s="123"/>
      <c r="J1128" s="123"/>
      <c r="K1128" s="123"/>
      <c r="L1128" s="35" t="str">
        <f t="shared" si="112"/>
        <v/>
      </c>
      <c r="M1128" s="35" t="str">
        <f t="shared" si="113"/>
        <v/>
      </c>
      <c r="N1128" s="35" t="str">
        <f t="shared" si="114"/>
        <v/>
      </c>
      <c r="O1128" s="35" t="str">
        <f t="shared" si="115"/>
        <v/>
      </c>
      <c r="P1128" s="35" t="str">
        <f t="shared" si="116"/>
        <v/>
      </c>
      <c r="Q1128" s="35" t="str">
        <f t="shared" si="117"/>
        <v>김인규</v>
      </c>
      <c r="R1128" s="35"/>
      <c r="S1128" s="35"/>
      <c r="T1128" s="35"/>
      <c r="U1128" s="35"/>
      <c r="V1128" s="35"/>
      <c r="W1128" s="35"/>
      <c r="X1128" s="35"/>
      <c r="Y1128" s="35"/>
      <c r="Z1128" s="35"/>
    </row>
    <row r="1129" ht="16.5" hidden="1" customHeight="1">
      <c r="A1129" s="122">
        <f>A1128</f>
        <v>44090</v>
      </c>
      <c r="B1129" s="123" t="str">
        <f t="shared" si="109"/>
        <v>수</v>
      </c>
      <c r="C1129" s="124" t="str">
        <f>IF(VLOOKUP(A1129,'최초-일자'!A:D,4,FALSE)="Y","Y","N")</f>
        <v>Y</v>
      </c>
      <c r="D1129" s="125" t="s">
        <v>13</v>
      </c>
      <c r="E1129" s="126" t="str">
        <f t="shared" si="125"/>
        <v>윤신일</v>
      </c>
      <c r="F1129" s="123" t="str">
        <f>VLOOKUP(A1129,'최초-일자'!A:L,11,FALSE)</f>
        <v>윤신일</v>
      </c>
      <c r="G1129" s="158"/>
      <c r="H1129" s="123"/>
      <c r="I1129" s="123"/>
      <c r="J1129" s="123"/>
      <c r="K1129" s="123"/>
      <c r="L1129" s="35" t="str">
        <f t="shared" si="112"/>
        <v/>
      </c>
      <c r="M1129" s="35" t="str">
        <f t="shared" si="113"/>
        <v/>
      </c>
      <c r="N1129" s="35" t="str">
        <f t="shared" si="114"/>
        <v/>
      </c>
      <c r="O1129" s="35" t="str">
        <f t="shared" si="115"/>
        <v/>
      </c>
      <c r="P1129" s="35" t="str">
        <f t="shared" si="116"/>
        <v/>
      </c>
      <c r="Q1129" s="35" t="str">
        <f t="shared" si="117"/>
        <v>윤신일</v>
      </c>
      <c r="R1129" s="35"/>
      <c r="S1129" s="35"/>
      <c r="T1129" s="35"/>
      <c r="U1129" s="35"/>
      <c r="V1129" s="35"/>
      <c r="W1129" s="35"/>
      <c r="X1129" s="35"/>
      <c r="Y1129" s="35"/>
      <c r="Z1129" s="35"/>
    </row>
    <row r="1130" ht="16.5" hidden="1" customHeight="1">
      <c r="A1130" s="98">
        <f>A1129+1</f>
        <v>44091</v>
      </c>
      <c r="B1130" s="99" t="str">
        <f t="shared" si="109"/>
        <v>목</v>
      </c>
      <c r="C1130" s="100" t="str">
        <f>IF(VLOOKUP(A1130,'최초-일자'!A:D,4,FALSE)="Y","Y","N")</f>
        <v>Y</v>
      </c>
      <c r="D1130" s="101" t="s">
        <v>3</v>
      </c>
      <c r="E1130" s="102" t="str">
        <f t="shared" si="125"/>
        <v>김채연</v>
      </c>
      <c r="F1130" s="99" t="str">
        <f>VLOOKUP(A1130,'최초-일자'!A:L,6,FALSE)</f>
        <v>김채연</v>
      </c>
      <c r="G1130" s="150"/>
      <c r="H1130" s="99"/>
      <c r="I1130" s="99"/>
      <c r="J1130" s="99"/>
      <c r="K1130" s="99"/>
      <c r="L1130" s="35" t="str">
        <f t="shared" si="112"/>
        <v/>
      </c>
      <c r="M1130" s="35" t="str">
        <f t="shared" si="113"/>
        <v/>
      </c>
      <c r="N1130" s="35" t="str">
        <f t="shared" si="114"/>
        <v/>
      </c>
      <c r="O1130" s="35" t="str">
        <f t="shared" si="115"/>
        <v/>
      </c>
      <c r="P1130" s="35" t="str">
        <f t="shared" si="116"/>
        <v/>
      </c>
      <c r="Q1130" s="35" t="str">
        <f t="shared" si="117"/>
        <v>김채연</v>
      </c>
      <c r="R1130" s="35"/>
      <c r="S1130" s="35"/>
      <c r="T1130" s="35"/>
      <c r="U1130" s="35"/>
      <c r="V1130" s="35"/>
      <c r="W1130" s="35"/>
      <c r="X1130" s="35"/>
      <c r="Y1130" s="35"/>
      <c r="Z1130" s="35"/>
    </row>
    <row r="1131" ht="16.5" hidden="1" customHeight="1">
      <c r="A1131" s="98">
        <f>A1130</f>
        <v>44091</v>
      </c>
      <c r="B1131" s="99" t="str">
        <f t="shared" si="109"/>
        <v>목</v>
      </c>
      <c r="C1131" s="100" t="str">
        <f>IF(VLOOKUP(A1131,'최초-일자'!A:D,4,FALSE)="Y","Y","N")</f>
        <v>Y</v>
      </c>
      <c r="D1131" s="101" t="s">
        <v>13</v>
      </c>
      <c r="E1131" s="102" t="str">
        <f t="shared" si="125"/>
        <v>신명진</v>
      </c>
      <c r="F1131" s="99" t="str">
        <f>VLOOKUP(A1131,'최초-일자'!A:L,11,FALSE)</f>
        <v>신명진</v>
      </c>
      <c r="G1131" s="150"/>
      <c r="H1131" s="148"/>
      <c r="I1131" s="99"/>
      <c r="J1131" s="99"/>
      <c r="K1131" s="99"/>
      <c r="L1131" s="35" t="str">
        <f t="shared" si="112"/>
        <v/>
      </c>
      <c r="M1131" s="35" t="str">
        <f t="shared" si="113"/>
        <v/>
      </c>
      <c r="N1131" s="35" t="str">
        <f t="shared" si="114"/>
        <v/>
      </c>
      <c r="O1131" s="35" t="str">
        <f t="shared" si="115"/>
        <v/>
      </c>
      <c r="P1131" s="35" t="str">
        <f t="shared" si="116"/>
        <v/>
      </c>
      <c r="Q1131" s="35" t="str">
        <f t="shared" si="117"/>
        <v>신명진</v>
      </c>
      <c r="R1131" s="35"/>
      <c r="S1131" s="35"/>
      <c r="T1131" s="35"/>
      <c r="U1131" s="35"/>
      <c r="V1131" s="35"/>
      <c r="W1131" s="35"/>
      <c r="X1131" s="35"/>
      <c r="Y1131" s="35"/>
      <c r="Z1131" s="35"/>
    </row>
    <row r="1132" ht="16.5" hidden="1" customHeight="1">
      <c r="A1132" s="98">
        <f>A1131+1</f>
        <v>44092</v>
      </c>
      <c r="B1132" s="99" t="str">
        <f t="shared" si="109"/>
        <v>금</v>
      </c>
      <c r="C1132" s="100" t="str">
        <f>IF(VLOOKUP(A1132,'최초-일자'!A:D,4,FALSE)="Y","Y","N")</f>
        <v>Y</v>
      </c>
      <c r="D1132" s="101" t="s">
        <v>3</v>
      </c>
      <c r="E1132" s="102" t="str">
        <f t="shared" si="125"/>
        <v>민문기</v>
      </c>
      <c r="F1132" s="99" t="str">
        <f>VLOOKUP(A1132,'최초-일자'!A:L,6,FALSE)</f>
        <v>민문기</v>
      </c>
      <c r="G1132" s="150"/>
      <c r="H1132" s="99"/>
      <c r="I1132" s="99"/>
      <c r="J1132" s="99"/>
      <c r="K1132" s="99"/>
      <c r="L1132" s="35" t="str">
        <f t="shared" si="112"/>
        <v/>
      </c>
      <c r="M1132" s="35" t="str">
        <f t="shared" si="113"/>
        <v/>
      </c>
      <c r="N1132" s="35" t="str">
        <f t="shared" si="114"/>
        <v/>
      </c>
      <c r="O1132" s="35" t="str">
        <f t="shared" si="115"/>
        <v/>
      </c>
      <c r="P1132" s="35" t="str">
        <f t="shared" si="116"/>
        <v/>
      </c>
      <c r="Q1132" s="35" t="str">
        <f t="shared" si="117"/>
        <v>민문기</v>
      </c>
      <c r="R1132" s="35"/>
      <c r="S1132" s="35"/>
      <c r="T1132" s="35"/>
      <c r="U1132" s="35"/>
      <c r="V1132" s="35"/>
      <c r="W1132" s="35"/>
      <c r="X1132" s="35"/>
      <c r="Y1132" s="35"/>
      <c r="Z1132" s="35"/>
    </row>
    <row r="1133" ht="16.5" hidden="1" customHeight="1">
      <c r="A1133" s="98">
        <f>A1132</f>
        <v>44092</v>
      </c>
      <c r="B1133" s="99" t="str">
        <f t="shared" si="109"/>
        <v>금</v>
      </c>
      <c r="C1133" s="100" t="str">
        <f>IF(VLOOKUP(A1133,'최초-일자'!A:D,4,FALSE)="Y","Y","N")</f>
        <v>Y</v>
      </c>
      <c r="D1133" s="101" t="s">
        <v>13</v>
      </c>
      <c r="E1133" s="102" t="str">
        <f t="shared" si="125"/>
        <v>김남원</v>
      </c>
      <c r="F1133" s="99" t="str">
        <f>VLOOKUP(A1133,'최초-일자'!A:L,11,FALSE)</f>
        <v>이화용</v>
      </c>
      <c r="G1133" s="152" t="s">
        <v>14</v>
      </c>
      <c r="H1133" s="99"/>
      <c r="I1133" s="99"/>
      <c r="J1133" s="99"/>
      <c r="K1133" s="99"/>
      <c r="L1133" s="35" t="str">
        <f t="shared" si="112"/>
        <v/>
      </c>
      <c r="M1133" s="35" t="str">
        <f t="shared" si="113"/>
        <v/>
      </c>
      <c r="N1133" s="35" t="str">
        <f t="shared" si="114"/>
        <v/>
      </c>
      <c r="O1133" s="35" t="str">
        <f t="shared" si="115"/>
        <v/>
      </c>
      <c r="P1133" s="35" t="str">
        <f t="shared" si="116"/>
        <v>김남원</v>
      </c>
      <c r="Q1133" s="35" t="str">
        <f t="shared" si="117"/>
        <v>이화용</v>
      </c>
      <c r="R1133" s="35"/>
      <c r="S1133" s="35"/>
      <c r="T1133" s="35"/>
      <c r="U1133" s="35"/>
      <c r="V1133" s="35"/>
      <c r="W1133" s="35"/>
      <c r="X1133" s="35"/>
      <c r="Y1133" s="35"/>
      <c r="Z1133" s="35"/>
    </row>
    <row r="1134" ht="16.5" hidden="1" customHeight="1">
      <c r="A1134" s="98">
        <f>A1133+1</f>
        <v>44093</v>
      </c>
      <c r="B1134" s="99" t="str">
        <f t="shared" si="109"/>
        <v>토</v>
      </c>
      <c r="C1134" s="100" t="str">
        <f>IF(VLOOKUP(A1134,'최초-일자'!A:D,4,FALSE)="Y","Y","N")</f>
        <v>N</v>
      </c>
      <c r="D1134" s="101" t="s">
        <v>3</v>
      </c>
      <c r="E1134" s="102" t="str">
        <f t="shared" si="125"/>
        <v>#N/A</v>
      </c>
      <c r="F1134" s="99" t="str">
        <f>VLOOKUP(A1134,'최초-일자'!A:L,6,FALSE)</f>
        <v/>
      </c>
      <c r="G1134" s="150"/>
      <c r="H1134" s="99"/>
      <c r="I1134" s="99"/>
      <c r="J1134" s="99"/>
      <c r="K1134" s="99"/>
      <c r="L1134" s="35" t="str">
        <f t="shared" si="112"/>
        <v/>
      </c>
      <c r="M1134" s="35" t="str">
        <f t="shared" si="113"/>
        <v/>
      </c>
      <c r="N1134" s="35" t="str">
        <f t="shared" si="114"/>
        <v/>
      </c>
      <c r="O1134" s="35" t="str">
        <f t="shared" si="115"/>
        <v/>
      </c>
      <c r="P1134" s="35" t="str">
        <f t="shared" si="116"/>
        <v/>
      </c>
      <c r="Q1134" s="35" t="str">
        <f t="shared" si="117"/>
        <v/>
      </c>
      <c r="R1134" s="35"/>
      <c r="S1134" s="35"/>
      <c r="T1134" s="35"/>
      <c r="U1134" s="35"/>
      <c r="V1134" s="35"/>
      <c r="W1134" s="35"/>
      <c r="X1134" s="35"/>
      <c r="Y1134" s="35"/>
      <c r="Z1134" s="35"/>
    </row>
    <row r="1135" ht="16.5" hidden="1" customHeight="1">
      <c r="A1135" s="98">
        <f>A1134</f>
        <v>44093</v>
      </c>
      <c r="B1135" s="99" t="str">
        <f t="shared" si="109"/>
        <v>토</v>
      </c>
      <c r="C1135" s="100" t="str">
        <f>IF(VLOOKUP(A1135,'최초-일자'!A:D,4,FALSE)="Y","Y","N")</f>
        <v>N</v>
      </c>
      <c r="D1135" s="101" t="s">
        <v>13</v>
      </c>
      <c r="E1135" s="102" t="str">
        <f t="shared" si="125"/>
        <v>#N/A</v>
      </c>
      <c r="F1135" s="99" t="str">
        <f>VLOOKUP(A1135,'최초-일자'!A:L,11,FALSE)</f>
        <v/>
      </c>
      <c r="G1135" s="150"/>
      <c r="H1135" s="99"/>
      <c r="I1135" s="99"/>
      <c r="J1135" s="99"/>
      <c r="K1135" s="99"/>
      <c r="L1135" s="35" t="str">
        <f t="shared" si="112"/>
        <v/>
      </c>
      <c r="M1135" s="35" t="str">
        <f t="shared" si="113"/>
        <v/>
      </c>
      <c r="N1135" s="35" t="str">
        <f t="shared" si="114"/>
        <v/>
      </c>
      <c r="O1135" s="35" t="str">
        <f t="shared" si="115"/>
        <v/>
      </c>
      <c r="P1135" s="35" t="str">
        <f t="shared" si="116"/>
        <v/>
      </c>
      <c r="Q1135" s="35" t="str">
        <f t="shared" si="117"/>
        <v/>
      </c>
      <c r="R1135" s="35"/>
      <c r="S1135" s="35"/>
      <c r="T1135" s="35"/>
      <c r="U1135" s="35"/>
      <c r="V1135" s="35"/>
      <c r="W1135" s="35"/>
      <c r="X1135" s="35"/>
      <c r="Y1135" s="35"/>
      <c r="Z1135" s="35"/>
    </row>
    <row r="1136" ht="16.5" hidden="1" customHeight="1">
      <c r="A1136" s="98">
        <f>A1135+1</f>
        <v>44094</v>
      </c>
      <c r="B1136" s="99" t="str">
        <f t="shared" si="109"/>
        <v>일</v>
      </c>
      <c r="C1136" s="100" t="str">
        <f>IF(VLOOKUP(A1136,'최초-일자'!A:D,4,FALSE)="Y","Y","N")</f>
        <v>N</v>
      </c>
      <c r="D1136" s="101" t="s">
        <v>3</v>
      </c>
      <c r="E1136" s="102" t="str">
        <f t="shared" si="125"/>
        <v>#N/A</v>
      </c>
      <c r="F1136" s="99" t="str">
        <f>VLOOKUP(A1136,'최초-일자'!A:L,6,FALSE)</f>
        <v/>
      </c>
      <c r="G1136" s="150"/>
      <c r="H1136" s="99"/>
      <c r="I1136" s="99"/>
      <c r="J1136" s="99"/>
      <c r="K1136" s="99"/>
      <c r="L1136" s="35" t="str">
        <f t="shared" si="112"/>
        <v/>
      </c>
      <c r="M1136" s="35" t="str">
        <f t="shared" si="113"/>
        <v/>
      </c>
      <c r="N1136" s="35" t="str">
        <f t="shared" si="114"/>
        <v/>
      </c>
      <c r="O1136" s="35" t="str">
        <f t="shared" si="115"/>
        <v/>
      </c>
      <c r="P1136" s="35" t="str">
        <f t="shared" si="116"/>
        <v/>
      </c>
      <c r="Q1136" s="35" t="str">
        <f t="shared" si="117"/>
        <v/>
      </c>
      <c r="R1136" s="35"/>
      <c r="S1136" s="35"/>
      <c r="T1136" s="35"/>
      <c r="U1136" s="35"/>
      <c r="V1136" s="35"/>
      <c r="W1136" s="35"/>
      <c r="X1136" s="35"/>
      <c r="Y1136" s="35"/>
      <c r="Z1136" s="35"/>
    </row>
    <row r="1137" ht="16.5" hidden="1" customHeight="1">
      <c r="A1137" s="98">
        <f>A1136</f>
        <v>44094</v>
      </c>
      <c r="B1137" s="99" t="str">
        <f t="shared" si="109"/>
        <v>일</v>
      </c>
      <c r="C1137" s="100" t="str">
        <f>IF(VLOOKUP(A1137,'최초-일자'!A:D,4,FALSE)="Y","Y","N")</f>
        <v>N</v>
      </c>
      <c r="D1137" s="101" t="s">
        <v>13</v>
      </c>
      <c r="E1137" s="102" t="str">
        <f t="shared" si="125"/>
        <v>#N/A</v>
      </c>
      <c r="F1137" s="99" t="str">
        <f>VLOOKUP(A1137,'최초-일자'!A:L,11,FALSE)</f>
        <v/>
      </c>
      <c r="G1137" s="150"/>
      <c r="H1137" s="99"/>
      <c r="I1137" s="99"/>
      <c r="J1137" s="99"/>
      <c r="K1137" s="99"/>
      <c r="L1137" s="35" t="str">
        <f t="shared" si="112"/>
        <v/>
      </c>
      <c r="M1137" s="35" t="str">
        <f t="shared" si="113"/>
        <v/>
      </c>
      <c r="N1137" s="35" t="str">
        <f t="shared" si="114"/>
        <v/>
      </c>
      <c r="O1137" s="35" t="str">
        <f t="shared" si="115"/>
        <v/>
      </c>
      <c r="P1137" s="35" t="str">
        <f t="shared" si="116"/>
        <v/>
      </c>
      <c r="Q1137" s="35" t="str">
        <f t="shared" si="117"/>
        <v/>
      </c>
      <c r="R1137" s="35"/>
      <c r="S1137" s="35"/>
      <c r="T1137" s="35"/>
      <c r="U1137" s="35"/>
      <c r="V1137" s="35"/>
      <c r="W1137" s="35"/>
      <c r="X1137" s="35"/>
      <c r="Y1137" s="35"/>
      <c r="Z1137" s="35"/>
    </row>
    <row r="1138" ht="16.5" hidden="1" customHeight="1">
      <c r="A1138" s="105">
        <f>A1137+1</f>
        <v>44095</v>
      </c>
      <c r="B1138" s="106" t="str">
        <f t="shared" si="109"/>
        <v>월</v>
      </c>
      <c r="C1138" s="107" t="str">
        <f>IF(VLOOKUP(A1138,'최초-일자'!A:D,4,FALSE)="Y","Y","N")</f>
        <v>Y</v>
      </c>
      <c r="D1138" s="108" t="s">
        <v>3</v>
      </c>
      <c r="E1138" s="109" t="str">
        <f t="shared" si="125"/>
        <v>신명진</v>
      </c>
      <c r="F1138" s="106" t="str">
        <f>VLOOKUP(A1138,'최초-일자'!A:L,6,FALSE)</f>
        <v>배태훈</v>
      </c>
      <c r="G1138" s="159" t="s">
        <v>6</v>
      </c>
      <c r="H1138" s="106"/>
      <c r="I1138" s="106"/>
      <c r="J1138" s="106"/>
      <c r="K1138" s="106"/>
      <c r="L1138" s="35" t="str">
        <f t="shared" si="112"/>
        <v/>
      </c>
      <c r="M1138" s="35" t="str">
        <f t="shared" si="113"/>
        <v/>
      </c>
      <c r="N1138" s="35" t="str">
        <f t="shared" si="114"/>
        <v/>
      </c>
      <c r="O1138" s="35" t="str">
        <f t="shared" si="115"/>
        <v/>
      </c>
      <c r="P1138" s="35" t="str">
        <f t="shared" si="116"/>
        <v>신명진</v>
      </c>
      <c r="Q1138" s="35" t="str">
        <f t="shared" si="117"/>
        <v>배태훈</v>
      </c>
      <c r="R1138" s="35"/>
      <c r="S1138" s="35"/>
      <c r="T1138" s="35"/>
      <c r="U1138" s="35"/>
      <c r="V1138" s="35"/>
      <c r="W1138" s="35"/>
      <c r="X1138" s="35"/>
      <c r="Y1138" s="35"/>
      <c r="Z1138" s="35"/>
    </row>
    <row r="1139" ht="16.5" hidden="1" customHeight="1">
      <c r="A1139" s="111">
        <f>A1138</f>
        <v>44095</v>
      </c>
      <c r="B1139" s="112" t="str">
        <f t="shared" si="109"/>
        <v>월</v>
      </c>
      <c r="C1139" s="113" t="str">
        <f>IF(VLOOKUP(A1139,'최초-일자'!A:D,4,FALSE)="Y","Y","N")</f>
        <v>Y</v>
      </c>
      <c r="D1139" s="114" t="s">
        <v>13</v>
      </c>
      <c r="E1139" s="115" t="str">
        <f t="shared" si="125"/>
        <v>김남원</v>
      </c>
      <c r="F1139" s="112" t="str">
        <f>VLOOKUP(A1139,'최초-일자'!A:L,11,FALSE)</f>
        <v>김남원</v>
      </c>
      <c r="G1139" s="164"/>
      <c r="H1139" s="112"/>
      <c r="I1139" s="112"/>
      <c r="J1139" s="112"/>
      <c r="K1139" s="112"/>
      <c r="L1139" s="35" t="str">
        <f t="shared" si="112"/>
        <v/>
      </c>
      <c r="M1139" s="35" t="str">
        <f t="shared" si="113"/>
        <v/>
      </c>
      <c r="N1139" s="35" t="str">
        <f t="shared" si="114"/>
        <v/>
      </c>
      <c r="O1139" s="35" t="str">
        <f t="shared" si="115"/>
        <v/>
      </c>
      <c r="P1139" s="35" t="str">
        <f t="shared" si="116"/>
        <v/>
      </c>
      <c r="Q1139" s="35" t="str">
        <f t="shared" si="117"/>
        <v>김남원</v>
      </c>
      <c r="R1139" s="35"/>
      <c r="S1139" s="35"/>
      <c r="T1139" s="35"/>
      <c r="U1139" s="35"/>
      <c r="V1139" s="35"/>
      <c r="W1139" s="35"/>
      <c r="X1139" s="35"/>
      <c r="Y1139" s="35"/>
      <c r="Z1139" s="35"/>
    </row>
    <row r="1140" ht="16.5" hidden="1" customHeight="1">
      <c r="A1140" s="116">
        <f>A1139+1</f>
        <v>44096</v>
      </c>
      <c r="B1140" s="117" t="str">
        <f t="shared" si="109"/>
        <v>화</v>
      </c>
      <c r="C1140" s="118" t="str">
        <f>IF(VLOOKUP(A1140,'최초-일자'!A:D,4,FALSE)="Y","Y","N")</f>
        <v>Y</v>
      </c>
      <c r="D1140" s="119" t="s">
        <v>3</v>
      </c>
      <c r="E1140" s="120" t="str">
        <f t="shared" si="125"/>
        <v>윤신일</v>
      </c>
      <c r="F1140" s="117" t="str">
        <f>VLOOKUP(A1140,'최초-일자'!A:L,6,FALSE)</f>
        <v>윤신일</v>
      </c>
      <c r="G1140" s="157"/>
      <c r="H1140" s="117"/>
      <c r="I1140" s="117"/>
      <c r="J1140" s="117"/>
      <c r="K1140" s="117"/>
      <c r="L1140" s="35" t="str">
        <f t="shared" si="112"/>
        <v/>
      </c>
      <c r="M1140" s="35" t="str">
        <f t="shared" si="113"/>
        <v/>
      </c>
      <c r="N1140" s="35" t="str">
        <f t="shared" si="114"/>
        <v/>
      </c>
      <c r="O1140" s="35" t="str">
        <f t="shared" si="115"/>
        <v/>
      </c>
      <c r="P1140" s="35" t="str">
        <f t="shared" si="116"/>
        <v/>
      </c>
      <c r="Q1140" s="35" t="str">
        <f t="shared" si="117"/>
        <v>윤신일</v>
      </c>
      <c r="R1140" s="35"/>
      <c r="S1140" s="35"/>
      <c r="T1140" s="35"/>
      <c r="U1140" s="35"/>
      <c r="V1140" s="35"/>
      <c r="W1140" s="35"/>
      <c r="X1140" s="35"/>
      <c r="Y1140" s="35"/>
      <c r="Z1140" s="35"/>
    </row>
    <row r="1141" ht="16.5" hidden="1" customHeight="1">
      <c r="A1141" s="116">
        <f>A1140</f>
        <v>44096</v>
      </c>
      <c r="B1141" s="117" t="str">
        <f t="shared" si="109"/>
        <v>화</v>
      </c>
      <c r="C1141" s="118" t="str">
        <f>IF(VLOOKUP(A1141,'최초-일자'!A:D,4,FALSE)="Y","Y","N")</f>
        <v>Y</v>
      </c>
      <c r="D1141" s="119" t="s">
        <v>13</v>
      </c>
      <c r="E1141" s="120" t="str">
        <f t="shared" si="125"/>
        <v>김인규</v>
      </c>
      <c r="F1141" s="117" t="str">
        <f>VLOOKUP(A1141,'최초-일자'!A:L,11,FALSE)</f>
        <v>김인규</v>
      </c>
      <c r="G1141" s="157"/>
      <c r="H1141" s="117"/>
      <c r="I1141" s="117"/>
      <c r="J1141" s="117"/>
      <c r="K1141" s="117"/>
      <c r="L1141" s="35" t="str">
        <f t="shared" si="112"/>
        <v/>
      </c>
      <c r="M1141" s="35" t="str">
        <f t="shared" si="113"/>
        <v/>
      </c>
      <c r="N1141" s="35" t="str">
        <f t="shared" si="114"/>
        <v/>
      </c>
      <c r="O1141" s="35" t="str">
        <f t="shared" si="115"/>
        <v/>
      </c>
      <c r="P1141" s="35" t="str">
        <f t="shared" si="116"/>
        <v/>
      </c>
      <c r="Q1141" s="35" t="str">
        <f t="shared" si="117"/>
        <v>김인규</v>
      </c>
      <c r="R1141" s="35"/>
      <c r="S1141" s="35"/>
      <c r="T1141" s="35"/>
      <c r="U1141" s="35"/>
      <c r="V1141" s="35"/>
      <c r="W1141" s="35"/>
      <c r="X1141" s="35"/>
      <c r="Y1141" s="35"/>
      <c r="Z1141" s="35"/>
    </row>
    <row r="1142" ht="16.5" hidden="1" customHeight="1">
      <c r="A1142" s="122">
        <f>A1141+1</f>
        <v>44097</v>
      </c>
      <c r="B1142" s="123" t="str">
        <f t="shared" si="109"/>
        <v>수</v>
      </c>
      <c r="C1142" s="124" t="str">
        <f>IF(VLOOKUP(A1142,'최초-일자'!A:D,4,FALSE)="Y","Y","N")</f>
        <v>Y</v>
      </c>
      <c r="D1142" s="125" t="s">
        <v>3</v>
      </c>
      <c r="E1142" s="126" t="str">
        <f t="shared" si="125"/>
        <v>배태훈</v>
      </c>
      <c r="F1142" s="123" t="str">
        <f>VLOOKUP(A1142,'최초-일자'!A:L,6,FALSE)</f>
        <v>신명진</v>
      </c>
      <c r="G1142" s="162" t="s">
        <v>1</v>
      </c>
      <c r="H1142" s="123"/>
      <c r="I1142" s="123"/>
      <c r="J1142" s="123"/>
      <c r="K1142" s="123"/>
      <c r="L1142" s="35" t="str">
        <f t="shared" si="112"/>
        <v/>
      </c>
      <c r="M1142" s="35" t="str">
        <f t="shared" si="113"/>
        <v/>
      </c>
      <c r="N1142" s="35" t="str">
        <f t="shared" si="114"/>
        <v/>
      </c>
      <c r="O1142" s="35" t="str">
        <f t="shared" si="115"/>
        <v/>
      </c>
      <c r="P1142" s="35" t="str">
        <f t="shared" si="116"/>
        <v>배태훈</v>
      </c>
      <c r="Q1142" s="35" t="str">
        <f t="shared" si="117"/>
        <v>신명진</v>
      </c>
      <c r="R1142" s="35"/>
      <c r="S1142" s="35"/>
      <c r="T1142" s="35"/>
      <c r="U1142" s="35"/>
      <c r="V1142" s="35"/>
      <c r="W1142" s="35"/>
      <c r="X1142" s="35"/>
      <c r="Y1142" s="35"/>
      <c r="Z1142" s="35"/>
    </row>
    <row r="1143" ht="16.5" hidden="1" customHeight="1">
      <c r="A1143" s="122">
        <f>A1142</f>
        <v>44097</v>
      </c>
      <c r="B1143" s="123" t="str">
        <f t="shared" si="109"/>
        <v>수</v>
      </c>
      <c r="C1143" s="124" t="str">
        <f>IF(VLOOKUP(A1143,'최초-일자'!A:D,4,FALSE)="Y","Y","N")</f>
        <v>Y</v>
      </c>
      <c r="D1143" s="125" t="s">
        <v>13</v>
      </c>
      <c r="E1143" s="126" t="str">
        <f t="shared" si="125"/>
        <v>김채연</v>
      </c>
      <c r="F1143" s="123" t="str">
        <f>VLOOKUP(A1143,'최초-일자'!A:L,11,FALSE)</f>
        <v>김채연</v>
      </c>
      <c r="G1143" s="158"/>
      <c r="H1143" s="123"/>
      <c r="I1143" s="123"/>
      <c r="J1143" s="123"/>
      <c r="K1143" s="123"/>
      <c r="L1143" s="35" t="str">
        <f t="shared" si="112"/>
        <v/>
      </c>
      <c r="M1143" s="35" t="str">
        <f t="shared" si="113"/>
        <v/>
      </c>
      <c r="N1143" s="35" t="str">
        <f t="shared" si="114"/>
        <v/>
      </c>
      <c r="O1143" s="35" t="str">
        <f t="shared" si="115"/>
        <v/>
      </c>
      <c r="P1143" s="35" t="str">
        <f t="shared" si="116"/>
        <v/>
      </c>
      <c r="Q1143" s="35" t="str">
        <f t="shared" si="117"/>
        <v>김채연</v>
      </c>
      <c r="R1143" s="35"/>
      <c r="S1143" s="35"/>
      <c r="T1143" s="35"/>
      <c r="U1143" s="35"/>
      <c r="V1143" s="35"/>
      <c r="W1143" s="35"/>
      <c r="X1143" s="35"/>
      <c r="Y1143" s="35"/>
      <c r="Z1143" s="35"/>
    </row>
    <row r="1144" ht="16.5" hidden="1" customHeight="1">
      <c r="A1144" s="98">
        <f>A1143+1</f>
        <v>44098</v>
      </c>
      <c r="B1144" s="99" t="str">
        <f t="shared" si="109"/>
        <v>목</v>
      </c>
      <c r="C1144" s="100" t="str">
        <f>IF(VLOOKUP(A1144,'최초-일자'!A:D,4,FALSE)="Y","Y","N")</f>
        <v>Y</v>
      </c>
      <c r="D1144" s="101" t="s">
        <v>3</v>
      </c>
      <c r="E1144" s="102" t="str">
        <f t="shared" si="125"/>
        <v>이화용</v>
      </c>
      <c r="F1144" s="99" t="str">
        <f>VLOOKUP(A1144,'최초-일자'!A:L,6,FALSE)</f>
        <v>이화용</v>
      </c>
      <c r="G1144" s="150"/>
      <c r="H1144" s="99"/>
      <c r="I1144" s="99"/>
      <c r="J1144" s="99"/>
      <c r="K1144" s="99"/>
      <c r="L1144" s="35" t="str">
        <f t="shared" si="112"/>
        <v/>
      </c>
      <c r="M1144" s="35" t="str">
        <f t="shared" si="113"/>
        <v/>
      </c>
      <c r="N1144" s="35" t="str">
        <f t="shared" si="114"/>
        <v/>
      </c>
      <c r="O1144" s="35" t="str">
        <f t="shared" si="115"/>
        <v/>
      </c>
      <c r="P1144" s="35" t="str">
        <f t="shared" si="116"/>
        <v/>
      </c>
      <c r="Q1144" s="35" t="str">
        <f t="shared" si="117"/>
        <v>이화용</v>
      </c>
      <c r="R1144" s="35"/>
      <c r="S1144" s="35"/>
      <c r="T1144" s="35"/>
      <c r="U1144" s="35"/>
      <c r="V1144" s="35"/>
      <c r="W1144" s="35"/>
      <c r="X1144" s="35"/>
      <c r="Y1144" s="35"/>
      <c r="Z1144" s="35"/>
    </row>
    <row r="1145" ht="16.5" hidden="1" customHeight="1">
      <c r="A1145" s="98">
        <f>A1144</f>
        <v>44098</v>
      </c>
      <c r="B1145" s="99" t="str">
        <f t="shared" si="109"/>
        <v>목</v>
      </c>
      <c r="C1145" s="100" t="str">
        <f>IF(VLOOKUP(A1145,'최초-일자'!A:D,4,FALSE)="Y","Y","N")</f>
        <v>Y</v>
      </c>
      <c r="D1145" s="101" t="s">
        <v>13</v>
      </c>
      <c r="E1145" s="102" t="str">
        <f t="shared" si="125"/>
        <v>민문기</v>
      </c>
      <c r="F1145" s="99" t="str">
        <f>VLOOKUP(A1145,'최초-일자'!A:L,11,FALSE)</f>
        <v>민문기</v>
      </c>
      <c r="G1145" s="150"/>
      <c r="H1145" s="148"/>
      <c r="I1145" s="99"/>
      <c r="J1145" s="99"/>
      <c r="K1145" s="99"/>
      <c r="L1145" s="35" t="str">
        <f t="shared" si="112"/>
        <v/>
      </c>
      <c r="M1145" s="35" t="str">
        <f t="shared" si="113"/>
        <v/>
      </c>
      <c r="N1145" s="35" t="str">
        <f t="shared" si="114"/>
        <v/>
      </c>
      <c r="O1145" s="35" t="str">
        <f t="shared" si="115"/>
        <v/>
      </c>
      <c r="P1145" s="35" t="str">
        <f t="shared" si="116"/>
        <v/>
      </c>
      <c r="Q1145" s="35" t="str">
        <f t="shared" si="117"/>
        <v>민문기</v>
      </c>
      <c r="R1145" s="35"/>
      <c r="S1145" s="35"/>
      <c r="T1145" s="35"/>
      <c r="U1145" s="35"/>
      <c r="V1145" s="35"/>
      <c r="W1145" s="35"/>
      <c r="X1145" s="35"/>
      <c r="Y1145" s="35"/>
      <c r="Z1145" s="35"/>
    </row>
    <row r="1146" ht="16.5" hidden="1" customHeight="1">
      <c r="A1146" s="98">
        <f>A1145+1</f>
        <v>44099</v>
      </c>
      <c r="B1146" s="99" t="str">
        <f t="shared" si="109"/>
        <v>금</v>
      </c>
      <c r="C1146" s="100" t="str">
        <f>IF(VLOOKUP(A1146,'최초-일자'!A:D,4,FALSE)="Y","Y","N")</f>
        <v>Y</v>
      </c>
      <c r="D1146" s="101" t="s">
        <v>3</v>
      </c>
      <c r="E1146" s="102" t="str">
        <f t="shared" si="125"/>
        <v>김남원</v>
      </c>
      <c r="F1146" s="99" t="str">
        <f>VLOOKUP(A1146,'최초-일자'!A:L,6,FALSE)</f>
        <v>김남원</v>
      </c>
      <c r="G1146" s="150"/>
      <c r="H1146" s="99"/>
      <c r="I1146" s="99"/>
      <c r="J1146" s="99"/>
      <c r="K1146" s="99"/>
      <c r="L1146" s="35" t="str">
        <f t="shared" si="112"/>
        <v/>
      </c>
      <c r="M1146" s="35" t="str">
        <f t="shared" si="113"/>
        <v/>
      </c>
      <c r="N1146" s="35" t="str">
        <f t="shared" si="114"/>
        <v/>
      </c>
      <c r="O1146" s="35" t="str">
        <f t="shared" si="115"/>
        <v/>
      </c>
      <c r="P1146" s="35" t="str">
        <f t="shared" si="116"/>
        <v/>
      </c>
      <c r="Q1146" s="35" t="str">
        <f t="shared" si="117"/>
        <v>김남원</v>
      </c>
      <c r="R1146" s="35"/>
      <c r="S1146" s="35"/>
      <c r="T1146" s="35"/>
      <c r="U1146" s="35"/>
      <c r="V1146" s="35"/>
      <c r="W1146" s="35"/>
      <c r="X1146" s="35"/>
      <c r="Y1146" s="35"/>
      <c r="Z1146" s="35"/>
    </row>
    <row r="1147" ht="16.5" hidden="1" customHeight="1">
      <c r="A1147" s="98">
        <f>A1146</f>
        <v>44099</v>
      </c>
      <c r="B1147" s="99" t="str">
        <f t="shared" si="109"/>
        <v>금</v>
      </c>
      <c r="C1147" s="100" t="str">
        <f>IF(VLOOKUP(A1147,'최초-일자'!A:D,4,FALSE)="Y","Y","N")</f>
        <v>Y</v>
      </c>
      <c r="D1147" s="101" t="s">
        <v>13</v>
      </c>
      <c r="E1147" s="102" t="str">
        <f t="shared" si="125"/>
        <v>배태훈</v>
      </c>
      <c r="F1147" s="99" t="str">
        <f>VLOOKUP(A1147,'최초-일자'!A:L,11,FALSE)</f>
        <v>배태훈</v>
      </c>
      <c r="G1147" s="150"/>
      <c r="H1147" s="99"/>
      <c r="I1147" s="99"/>
      <c r="J1147" s="99"/>
      <c r="K1147" s="99"/>
      <c r="L1147" s="35" t="str">
        <f t="shared" si="112"/>
        <v/>
      </c>
      <c r="M1147" s="35" t="str">
        <f t="shared" si="113"/>
        <v/>
      </c>
      <c r="N1147" s="35" t="str">
        <f t="shared" si="114"/>
        <v/>
      </c>
      <c r="O1147" s="35" t="str">
        <f t="shared" si="115"/>
        <v/>
      </c>
      <c r="P1147" s="35" t="str">
        <f t="shared" si="116"/>
        <v/>
      </c>
      <c r="Q1147" s="35" t="str">
        <f t="shared" si="117"/>
        <v>배태훈</v>
      </c>
      <c r="R1147" s="35"/>
      <c r="S1147" s="35"/>
      <c r="T1147" s="35"/>
      <c r="U1147" s="35"/>
      <c r="V1147" s="35"/>
      <c r="W1147" s="35"/>
      <c r="X1147" s="35"/>
      <c r="Y1147" s="35"/>
      <c r="Z1147" s="35"/>
    </row>
    <row r="1148" ht="16.5" hidden="1" customHeight="1">
      <c r="A1148" s="98">
        <f>A1147+1</f>
        <v>44100</v>
      </c>
      <c r="B1148" s="99" t="str">
        <f t="shared" si="109"/>
        <v>토</v>
      </c>
      <c r="C1148" s="100" t="str">
        <f>IF(VLOOKUP(A1148,'최초-일자'!A:D,4,FALSE)="Y","Y","N")</f>
        <v>N</v>
      </c>
      <c r="D1148" s="101" t="s">
        <v>3</v>
      </c>
      <c r="E1148" s="102" t="str">
        <f t="shared" si="125"/>
        <v>#N/A</v>
      </c>
      <c r="F1148" s="99" t="str">
        <f>VLOOKUP(A1148,'최초-일자'!A:L,6,FALSE)</f>
        <v/>
      </c>
      <c r="G1148" s="150"/>
      <c r="H1148" s="99"/>
      <c r="I1148" s="99"/>
      <c r="J1148" s="99"/>
      <c r="K1148" s="99"/>
      <c r="L1148" s="35" t="str">
        <f t="shared" si="112"/>
        <v/>
      </c>
      <c r="M1148" s="35" t="str">
        <f t="shared" si="113"/>
        <v/>
      </c>
      <c r="N1148" s="35" t="str">
        <f t="shared" si="114"/>
        <v/>
      </c>
      <c r="O1148" s="35" t="str">
        <f t="shared" si="115"/>
        <v/>
      </c>
      <c r="P1148" s="35" t="str">
        <f t="shared" si="116"/>
        <v/>
      </c>
      <c r="Q1148" s="35" t="str">
        <f t="shared" si="117"/>
        <v/>
      </c>
      <c r="R1148" s="35"/>
      <c r="S1148" s="35"/>
      <c r="T1148" s="35"/>
      <c r="U1148" s="35"/>
      <c r="V1148" s="35"/>
      <c r="W1148" s="35"/>
      <c r="X1148" s="35"/>
      <c r="Y1148" s="35"/>
      <c r="Z1148" s="35"/>
    </row>
    <row r="1149" ht="16.5" hidden="1" customHeight="1">
      <c r="A1149" s="98">
        <f>A1148</f>
        <v>44100</v>
      </c>
      <c r="B1149" s="99" t="str">
        <f t="shared" si="109"/>
        <v>토</v>
      </c>
      <c r="C1149" s="100" t="str">
        <f>IF(VLOOKUP(A1149,'최초-일자'!A:D,4,FALSE)="Y","Y","N")</f>
        <v>N</v>
      </c>
      <c r="D1149" s="101" t="s">
        <v>13</v>
      </c>
      <c r="E1149" s="102" t="str">
        <f t="shared" si="125"/>
        <v>#N/A</v>
      </c>
      <c r="F1149" s="99" t="str">
        <f>VLOOKUP(A1149,'최초-일자'!A:L,11,FALSE)</f>
        <v/>
      </c>
      <c r="G1149" s="150"/>
      <c r="H1149" s="99"/>
      <c r="I1149" s="99"/>
      <c r="J1149" s="99"/>
      <c r="K1149" s="99"/>
      <c r="L1149" s="35" t="str">
        <f t="shared" si="112"/>
        <v/>
      </c>
      <c r="M1149" s="35" t="str">
        <f t="shared" si="113"/>
        <v/>
      </c>
      <c r="N1149" s="35" t="str">
        <f t="shared" si="114"/>
        <v/>
      </c>
      <c r="O1149" s="35" t="str">
        <f t="shared" si="115"/>
        <v/>
      </c>
      <c r="P1149" s="35" t="str">
        <f t="shared" si="116"/>
        <v/>
      </c>
      <c r="Q1149" s="35" t="str">
        <f t="shared" si="117"/>
        <v/>
      </c>
      <c r="R1149" s="35"/>
      <c r="S1149" s="35"/>
      <c r="T1149" s="35"/>
      <c r="U1149" s="35"/>
      <c r="V1149" s="35"/>
      <c r="W1149" s="35"/>
      <c r="X1149" s="35"/>
      <c r="Y1149" s="35"/>
      <c r="Z1149" s="35"/>
    </row>
    <row r="1150" ht="16.5" hidden="1" customHeight="1">
      <c r="A1150" s="98">
        <f>A1149+1</f>
        <v>44101</v>
      </c>
      <c r="B1150" s="99" t="str">
        <f t="shared" si="109"/>
        <v>일</v>
      </c>
      <c r="C1150" s="100" t="str">
        <f>IF(VLOOKUP(A1150,'최초-일자'!A:D,4,FALSE)="Y","Y","N")</f>
        <v>N</v>
      </c>
      <c r="D1150" s="101" t="s">
        <v>3</v>
      </c>
      <c r="E1150" s="102" t="str">
        <f t="shared" si="125"/>
        <v>#N/A</v>
      </c>
      <c r="F1150" s="99" t="str">
        <f>VLOOKUP(A1150,'최초-일자'!A:L,6,FALSE)</f>
        <v/>
      </c>
      <c r="G1150" s="150"/>
      <c r="H1150" s="99"/>
      <c r="I1150" s="99"/>
      <c r="J1150" s="99"/>
      <c r="K1150" s="99"/>
      <c r="L1150" s="35" t="str">
        <f t="shared" si="112"/>
        <v/>
      </c>
      <c r="M1150" s="35" t="str">
        <f t="shared" si="113"/>
        <v/>
      </c>
      <c r="N1150" s="35" t="str">
        <f t="shared" si="114"/>
        <v/>
      </c>
      <c r="O1150" s="35" t="str">
        <f t="shared" si="115"/>
        <v/>
      </c>
      <c r="P1150" s="35" t="str">
        <f t="shared" si="116"/>
        <v/>
      </c>
      <c r="Q1150" s="35" t="str">
        <f t="shared" si="117"/>
        <v/>
      </c>
      <c r="R1150" s="35"/>
      <c r="S1150" s="35"/>
      <c r="T1150" s="35"/>
      <c r="U1150" s="35"/>
      <c r="V1150" s="35"/>
      <c r="W1150" s="35"/>
      <c r="X1150" s="35"/>
      <c r="Y1150" s="35"/>
      <c r="Z1150" s="35"/>
    </row>
    <row r="1151" ht="16.5" hidden="1" customHeight="1">
      <c r="A1151" s="98">
        <f>A1150</f>
        <v>44101</v>
      </c>
      <c r="B1151" s="99" t="str">
        <f t="shared" si="109"/>
        <v>일</v>
      </c>
      <c r="C1151" s="100" t="str">
        <f>IF(VLOOKUP(A1151,'최초-일자'!A:D,4,FALSE)="Y","Y","N")</f>
        <v>N</v>
      </c>
      <c r="D1151" s="101" t="s">
        <v>13</v>
      </c>
      <c r="E1151" s="102" t="str">
        <f t="shared" si="125"/>
        <v>#N/A</v>
      </c>
      <c r="F1151" s="99" t="str">
        <f>VLOOKUP(A1151,'최초-일자'!A:L,11,FALSE)</f>
        <v/>
      </c>
      <c r="G1151" s="150"/>
      <c r="H1151" s="99"/>
      <c r="I1151" s="99"/>
      <c r="J1151" s="99"/>
      <c r="K1151" s="99"/>
      <c r="L1151" s="35" t="str">
        <f t="shared" si="112"/>
        <v/>
      </c>
      <c r="M1151" s="35" t="str">
        <f t="shared" si="113"/>
        <v/>
      </c>
      <c r="N1151" s="35" t="str">
        <f t="shared" si="114"/>
        <v/>
      </c>
      <c r="O1151" s="35" t="str">
        <f t="shared" si="115"/>
        <v/>
      </c>
      <c r="P1151" s="35" t="str">
        <f t="shared" si="116"/>
        <v/>
      </c>
      <c r="Q1151" s="35" t="str">
        <f t="shared" si="117"/>
        <v/>
      </c>
      <c r="R1151" s="35"/>
      <c r="S1151" s="35"/>
      <c r="T1151" s="35"/>
      <c r="U1151" s="35"/>
      <c r="V1151" s="35"/>
      <c r="W1151" s="35"/>
      <c r="X1151" s="35"/>
      <c r="Y1151" s="35"/>
      <c r="Z1151" s="35"/>
    </row>
    <row r="1152" ht="16.5" hidden="1" customHeight="1">
      <c r="A1152" s="105">
        <f>A1151+1</f>
        <v>44102</v>
      </c>
      <c r="B1152" s="106" t="str">
        <f t="shared" si="109"/>
        <v>월</v>
      </c>
      <c r="C1152" s="107" t="str">
        <f>IF(VLOOKUP(A1152,'최초-일자'!A:D,4,FALSE)="Y","Y","N")</f>
        <v>Y</v>
      </c>
      <c r="D1152" s="108" t="s">
        <v>3</v>
      </c>
      <c r="E1152" s="109" t="str">
        <f t="shared" si="125"/>
        <v>김인규</v>
      </c>
      <c r="F1152" s="106" t="str">
        <f>VLOOKUP(A1152,'최초-일자'!A:L,6,FALSE)</f>
        <v>김인규</v>
      </c>
      <c r="G1152" s="163"/>
      <c r="H1152" s="106"/>
      <c r="I1152" s="106"/>
      <c r="J1152" s="106"/>
      <c r="K1152" s="106"/>
      <c r="L1152" s="35" t="str">
        <f t="shared" si="112"/>
        <v/>
      </c>
      <c r="M1152" s="35" t="str">
        <f t="shared" si="113"/>
        <v/>
      </c>
      <c r="N1152" s="35" t="str">
        <f t="shared" si="114"/>
        <v/>
      </c>
      <c r="O1152" s="35" t="str">
        <f t="shared" si="115"/>
        <v/>
      </c>
      <c r="P1152" s="35" t="str">
        <f t="shared" si="116"/>
        <v/>
      </c>
      <c r="Q1152" s="35" t="str">
        <f t="shared" si="117"/>
        <v>김인규</v>
      </c>
      <c r="R1152" s="35"/>
      <c r="S1152" s="35"/>
      <c r="T1152" s="35"/>
      <c r="U1152" s="35"/>
      <c r="V1152" s="35"/>
      <c r="W1152" s="35"/>
      <c r="X1152" s="35"/>
      <c r="Y1152" s="35"/>
      <c r="Z1152" s="35"/>
    </row>
    <row r="1153" ht="16.5" hidden="1" customHeight="1">
      <c r="A1153" s="111">
        <f>A1152</f>
        <v>44102</v>
      </c>
      <c r="B1153" s="112" t="str">
        <f t="shared" si="109"/>
        <v>월</v>
      </c>
      <c r="C1153" s="113" t="str">
        <f>IF(VLOOKUP(A1153,'최초-일자'!A:D,4,FALSE)="Y","Y","N")</f>
        <v>Y</v>
      </c>
      <c r="D1153" s="114" t="s">
        <v>13</v>
      </c>
      <c r="E1153" s="115" t="str">
        <f t="shared" si="125"/>
        <v>윤신일</v>
      </c>
      <c r="F1153" s="112" t="str">
        <f>VLOOKUP(A1153,'최초-일자'!A:L,11,FALSE)</f>
        <v>윤신일</v>
      </c>
      <c r="G1153" s="164"/>
      <c r="H1153" s="112"/>
      <c r="I1153" s="112"/>
      <c r="J1153" s="112"/>
      <c r="K1153" s="112"/>
      <c r="L1153" s="35" t="str">
        <f t="shared" si="112"/>
        <v/>
      </c>
      <c r="M1153" s="35" t="str">
        <f t="shared" si="113"/>
        <v/>
      </c>
      <c r="N1153" s="35" t="str">
        <f t="shared" si="114"/>
        <v/>
      </c>
      <c r="O1153" s="35" t="str">
        <f t="shared" si="115"/>
        <v/>
      </c>
      <c r="P1153" s="35" t="str">
        <f t="shared" si="116"/>
        <v/>
      </c>
      <c r="Q1153" s="35" t="str">
        <f t="shared" si="117"/>
        <v>윤신일</v>
      </c>
      <c r="R1153" s="35"/>
      <c r="S1153" s="35"/>
      <c r="T1153" s="35"/>
      <c r="U1153" s="35"/>
      <c r="V1153" s="35"/>
      <c r="W1153" s="35"/>
      <c r="X1153" s="35"/>
      <c r="Y1153" s="35"/>
      <c r="Z1153" s="35"/>
    </row>
    <row r="1154" ht="16.5" hidden="1" customHeight="1">
      <c r="A1154" s="116">
        <f>A1153+1</f>
        <v>44103</v>
      </c>
      <c r="B1154" s="117" t="str">
        <f t="shared" si="109"/>
        <v>화</v>
      </c>
      <c r="C1154" s="118" t="str">
        <f>IF(VLOOKUP(A1154,'최초-일자'!A:D,4,FALSE)="Y","Y","N")</f>
        <v>Y</v>
      </c>
      <c r="D1154" s="119" t="s">
        <v>3</v>
      </c>
      <c r="E1154" s="120" t="str">
        <f t="shared" si="125"/>
        <v>김채연</v>
      </c>
      <c r="F1154" s="117" t="str">
        <f>VLOOKUP(A1154,'최초-일자'!A:L,6,FALSE)</f>
        <v>김채연</v>
      </c>
      <c r="G1154" s="157"/>
      <c r="H1154" s="117"/>
      <c r="I1154" s="117"/>
      <c r="J1154" s="117"/>
      <c r="K1154" s="117"/>
      <c r="L1154" s="35" t="str">
        <f t="shared" si="112"/>
        <v/>
      </c>
      <c r="M1154" s="35" t="str">
        <f t="shared" si="113"/>
        <v/>
      </c>
      <c r="N1154" s="35" t="str">
        <f t="shared" si="114"/>
        <v/>
      </c>
      <c r="O1154" s="35" t="str">
        <f t="shared" si="115"/>
        <v/>
      </c>
      <c r="P1154" s="35" t="str">
        <f t="shared" si="116"/>
        <v/>
      </c>
      <c r="Q1154" s="35" t="str">
        <f t="shared" si="117"/>
        <v>김채연</v>
      </c>
      <c r="R1154" s="35"/>
      <c r="S1154" s="35"/>
      <c r="T1154" s="35"/>
      <c r="U1154" s="35"/>
      <c r="V1154" s="35"/>
      <c r="W1154" s="35"/>
      <c r="X1154" s="35"/>
      <c r="Y1154" s="35"/>
      <c r="Z1154" s="35"/>
    </row>
    <row r="1155" ht="16.5" hidden="1" customHeight="1">
      <c r="A1155" s="116">
        <f>A1154</f>
        <v>44103</v>
      </c>
      <c r="B1155" s="117" t="str">
        <f t="shared" si="109"/>
        <v>화</v>
      </c>
      <c r="C1155" s="118" t="str">
        <f>IF(VLOOKUP(A1155,'최초-일자'!A:D,4,FALSE)="Y","Y","N")</f>
        <v>Y</v>
      </c>
      <c r="D1155" s="119" t="s">
        <v>13</v>
      </c>
      <c r="E1155" s="120" t="str">
        <f t="shared" si="125"/>
        <v>신명진</v>
      </c>
      <c r="F1155" s="117" t="str">
        <f>VLOOKUP(A1155,'최초-일자'!A:L,11,FALSE)</f>
        <v>신명진</v>
      </c>
      <c r="G1155" s="157"/>
      <c r="H1155" s="117"/>
      <c r="I1155" s="117"/>
      <c r="J1155" s="117"/>
      <c r="K1155" s="117"/>
      <c r="L1155" s="35" t="str">
        <f t="shared" si="112"/>
        <v/>
      </c>
      <c r="M1155" s="35" t="str">
        <f t="shared" si="113"/>
        <v/>
      </c>
      <c r="N1155" s="35" t="str">
        <f t="shared" si="114"/>
        <v/>
      </c>
      <c r="O1155" s="35" t="str">
        <f t="shared" si="115"/>
        <v/>
      </c>
      <c r="P1155" s="35" t="str">
        <f t="shared" si="116"/>
        <v/>
      </c>
      <c r="Q1155" s="35" t="str">
        <f t="shared" si="117"/>
        <v>신명진</v>
      </c>
      <c r="R1155" s="35"/>
      <c r="S1155" s="35"/>
      <c r="T1155" s="35"/>
      <c r="U1155" s="35"/>
      <c r="V1155" s="35"/>
      <c r="W1155" s="35"/>
      <c r="X1155" s="35"/>
      <c r="Y1155" s="35"/>
      <c r="Z1155" s="35"/>
    </row>
    <row r="1156" ht="16.5" hidden="1" customHeight="1">
      <c r="A1156" s="122">
        <f>A1155+1</f>
        <v>44104</v>
      </c>
      <c r="B1156" s="123" t="str">
        <f t="shared" si="109"/>
        <v>수</v>
      </c>
      <c r="C1156" s="124" t="str">
        <f>IF(VLOOKUP(A1156,'최초-일자'!A:D,4,FALSE)="Y","Y","N")</f>
        <v>N</v>
      </c>
      <c r="D1156" s="125" t="s">
        <v>3</v>
      </c>
      <c r="E1156" s="126" t="str">
        <f t="shared" si="125"/>
        <v>[휴]추석</v>
      </c>
      <c r="F1156" s="123" t="str">
        <f>VLOOKUP(A1156,'최초-일자'!A:L,6,FALSE)</f>
        <v>[휴]추석</v>
      </c>
      <c r="G1156" s="158"/>
      <c r="H1156" s="123"/>
      <c r="I1156" s="123"/>
      <c r="J1156" s="123"/>
      <c r="K1156" s="123"/>
      <c r="L1156" s="35" t="str">
        <f t="shared" si="112"/>
        <v/>
      </c>
      <c r="M1156" s="35" t="str">
        <f t="shared" si="113"/>
        <v/>
      </c>
      <c r="N1156" s="35" t="str">
        <f t="shared" si="114"/>
        <v/>
      </c>
      <c r="O1156" s="35" t="str">
        <f t="shared" si="115"/>
        <v/>
      </c>
      <c r="P1156" s="35" t="str">
        <f t="shared" si="116"/>
        <v/>
      </c>
      <c r="Q1156" s="35" t="str">
        <f t="shared" si="117"/>
        <v>[휴]추석</v>
      </c>
      <c r="R1156" s="35"/>
      <c r="S1156" s="35"/>
      <c r="T1156" s="35"/>
      <c r="U1156" s="35"/>
      <c r="V1156" s="35"/>
      <c r="W1156" s="35"/>
      <c r="X1156" s="35"/>
      <c r="Y1156" s="35"/>
      <c r="Z1156" s="35"/>
    </row>
    <row r="1157" ht="16.5" hidden="1" customHeight="1">
      <c r="A1157" s="122">
        <f>A1156</f>
        <v>44104</v>
      </c>
      <c r="B1157" s="123" t="str">
        <f t="shared" si="109"/>
        <v>수</v>
      </c>
      <c r="C1157" s="124" t="str">
        <f>IF(VLOOKUP(A1157,'최초-일자'!A:D,4,FALSE)="Y","Y","N")</f>
        <v>N</v>
      </c>
      <c r="D1157" s="125" t="s">
        <v>13</v>
      </c>
      <c r="E1157" s="126" t="str">
        <f t="shared" si="125"/>
        <v>[휴]추석</v>
      </c>
      <c r="F1157" s="123" t="str">
        <f>VLOOKUP(A1157,'최초-일자'!A:L,11,FALSE)</f>
        <v>[휴]추석</v>
      </c>
      <c r="G1157" s="158"/>
      <c r="H1157" s="123"/>
      <c r="I1157" s="123"/>
      <c r="J1157" s="123"/>
      <c r="K1157" s="123"/>
      <c r="L1157" s="35" t="str">
        <f t="shared" si="112"/>
        <v/>
      </c>
      <c r="M1157" s="35" t="str">
        <f t="shared" si="113"/>
        <v/>
      </c>
      <c r="N1157" s="35" t="str">
        <f t="shared" si="114"/>
        <v/>
      </c>
      <c r="O1157" s="35" t="str">
        <f t="shared" si="115"/>
        <v/>
      </c>
      <c r="P1157" s="35" t="str">
        <f t="shared" si="116"/>
        <v/>
      </c>
      <c r="Q1157" s="35" t="str">
        <f t="shared" si="117"/>
        <v>[휴]추석</v>
      </c>
      <c r="R1157" s="35"/>
      <c r="S1157" s="35"/>
      <c r="T1157" s="35"/>
      <c r="U1157" s="35"/>
      <c r="V1157" s="35"/>
      <c r="W1157" s="35"/>
      <c r="X1157" s="35"/>
      <c r="Y1157" s="35"/>
      <c r="Z1157" s="35"/>
    </row>
    <row r="1158" ht="16.5" hidden="1" customHeight="1">
      <c r="A1158" s="98">
        <f>A1157+1</f>
        <v>44105</v>
      </c>
      <c r="B1158" s="99" t="str">
        <f t="shared" si="109"/>
        <v>목</v>
      </c>
      <c r="C1158" s="100" t="str">
        <f>IF(VLOOKUP(A1158,'최초-일자'!A:D,4,FALSE)="Y","Y","N")</f>
        <v>N</v>
      </c>
      <c r="D1158" s="101" t="s">
        <v>3</v>
      </c>
      <c r="E1158" s="102" t="str">
        <f t="shared" si="125"/>
        <v>[휴]추석</v>
      </c>
      <c r="F1158" s="99" t="str">
        <f>VLOOKUP(A1158,'최초-일자'!A:L,6,FALSE)</f>
        <v>[휴]추석</v>
      </c>
      <c r="G1158" s="150"/>
      <c r="H1158" s="99"/>
      <c r="I1158" s="99"/>
      <c r="J1158" s="99"/>
      <c r="K1158" s="99"/>
      <c r="L1158" s="35" t="str">
        <f t="shared" si="112"/>
        <v/>
      </c>
      <c r="M1158" s="35" t="str">
        <f t="shared" si="113"/>
        <v/>
      </c>
      <c r="N1158" s="35" t="str">
        <f t="shared" si="114"/>
        <v/>
      </c>
      <c r="O1158" s="35" t="str">
        <f t="shared" si="115"/>
        <v/>
      </c>
      <c r="P1158" s="35" t="str">
        <f t="shared" si="116"/>
        <v/>
      </c>
      <c r="Q1158" s="35" t="str">
        <f t="shared" si="117"/>
        <v>[휴]추석</v>
      </c>
      <c r="R1158" s="35"/>
      <c r="S1158" s="35"/>
      <c r="T1158" s="35"/>
      <c r="U1158" s="35"/>
      <c r="V1158" s="35"/>
      <c r="W1158" s="35"/>
      <c r="X1158" s="35"/>
      <c r="Y1158" s="35"/>
      <c r="Z1158" s="35"/>
    </row>
    <row r="1159" ht="16.5" hidden="1" customHeight="1">
      <c r="A1159" s="98">
        <f>A1158</f>
        <v>44105</v>
      </c>
      <c r="B1159" s="99" t="str">
        <f t="shared" si="109"/>
        <v>목</v>
      </c>
      <c r="C1159" s="100" t="str">
        <f>IF(VLOOKUP(A1159,'최초-일자'!A:D,4,FALSE)="Y","Y","N")</f>
        <v>N</v>
      </c>
      <c r="D1159" s="101" t="s">
        <v>13</v>
      </c>
      <c r="E1159" s="102" t="str">
        <f t="shared" si="125"/>
        <v>[휴]추석</v>
      </c>
      <c r="F1159" s="99" t="str">
        <f>VLOOKUP(A1159,'최초-일자'!A:L,11,FALSE)</f>
        <v>[휴]추석</v>
      </c>
      <c r="G1159" s="150"/>
      <c r="H1159" s="148"/>
      <c r="I1159" s="99"/>
      <c r="J1159" s="99"/>
      <c r="K1159" s="99"/>
      <c r="L1159" s="35" t="str">
        <f t="shared" si="112"/>
        <v/>
      </c>
      <c r="M1159" s="35" t="str">
        <f t="shared" si="113"/>
        <v/>
      </c>
      <c r="N1159" s="35" t="str">
        <f t="shared" si="114"/>
        <v/>
      </c>
      <c r="O1159" s="35" t="str">
        <f t="shared" si="115"/>
        <v/>
      </c>
      <c r="P1159" s="35" t="str">
        <f t="shared" si="116"/>
        <v/>
      </c>
      <c r="Q1159" s="35" t="str">
        <f t="shared" si="117"/>
        <v>[휴]추석</v>
      </c>
      <c r="R1159" s="35"/>
      <c r="S1159" s="35"/>
      <c r="T1159" s="35"/>
      <c r="U1159" s="35"/>
      <c r="V1159" s="35"/>
      <c r="W1159" s="35"/>
      <c r="X1159" s="35"/>
      <c r="Y1159" s="35"/>
      <c r="Z1159" s="35"/>
    </row>
    <row r="1160" ht="16.5" hidden="1" customHeight="1">
      <c r="A1160" s="98">
        <f>A1159+1</f>
        <v>44106</v>
      </c>
      <c r="B1160" s="99" t="str">
        <f t="shared" si="109"/>
        <v>금</v>
      </c>
      <c r="C1160" s="100" t="str">
        <f>IF(VLOOKUP(A1160,'최초-일자'!A:D,4,FALSE)="Y","Y","N")</f>
        <v>N</v>
      </c>
      <c r="D1160" s="101" t="s">
        <v>3</v>
      </c>
      <c r="E1160" s="102" t="str">
        <f t="shared" si="125"/>
        <v>[휴]추석</v>
      </c>
      <c r="F1160" s="99" t="str">
        <f>VLOOKUP(A1160,'최초-일자'!A:L,6,FALSE)</f>
        <v>[휴]추석</v>
      </c>
      <c r="G1160" s="150"/>
      <c r="H1160" s="99"/>
      <c r="I1160" s="99"/>
      <c r="J1160" s="99"/>
      <c r="K1160" s="99"/>
      <c r="L1160" s="35" t="str">
        <f t="shared" si="112"/>
        <v/>
      </c>
      <c r="M1160" s="35" t="str">
        <f t="shared" si="113"/>
        <v/>
      </c>
      <c r="N1160" s="35" t="str">
        <f t="shared" si="114"/>
        <v/>
      </c>
      <c r="O1160" s="35" t="str">
        <f t="shared" si="115"/>
        <v/>
      </c>
      <c r="P1160" s="35" t="str">
        <f t="shared" si="116"/>
        <v/>
      </c>
      <c r="Q1160" s="35" t="str">
        <f t="shared" si="117"/>
        <v>[휴]추석</v>
      </c>
      <c r="R1160" s="35"/>
      <c r="S1160" s="35"/>
      <c r="T1160" s="35"/>
      <c r="U1160" s="35"/>
      <c r="V1160" s="35"/>
      <c r="W1160" s="35"/>
      <c r="X1160" s="35"/>
      <c r="Y1160" s="35"/>
      <c r="Z1160" s="35"/>
    </row>
    <row r="1161" ht="16.5" hidden="1" customHeight="1">
      <c r="A1161" s="98">
        <f>A1160</f>
        <v>44106</v>
      </c>
      <c r="B1161" s="99" t="str">
        <f t="shared" si="109"/>
        <v>금</v>
      </c>
      <c r="C1161" s="100" t="str">
        <f>IF(VLOOKUP(A1161,'최초-일자'!A:D,4,FALSE)="Y","Y","N")</f>
        <v>N</v>
      </c>
      <c r="D1161" s="101" t="s">
        <v>13</v>
      </c>
      <c r="E1161" s="102" t="str">
        <f t="shared" si="125"/>
        <v>[휴]추석</v>
      </c>
      <c r="F1161" s="99" t="str">
        <f>VLOOKUP(A1161,'최초-일자'!A:L,11,FALSE)</f>
        <v>[휴]추석</v>
      </c>
      <c r="G1161" s="150"/>
      <c r="H1161" s="99"/>
      <c r="I1161" s="99"/>
      <c r="J1161" s="99"/>
      <c r="K1161" s="99"/>
      <c r="L1161" s="35" t="str">
        <f t="shared" si="112"/>
        <v/>
      </c>
      <c r="M1161" s="35" t="str">
        <f t="shared" si="113"/>
        <v/>
      </c>
      <c r="N1161" s="35" t="str">
        <f t="shared" si="114"/>
        <v/>
      </c>
      <c r="O1161" s="35" t="str">
        <f t="shared" si="115"/>
        <v/>
      </c>
      <c r="P1161" s="35" t="str">
        <f t="shared" si="116"/>
        <v/>
      </c>
      <c r="Q1161" s="35" t="str">
        <f t="shared" si="117"/>
        <v>[휴]추석</v>
      </c>
      <c r="R1161" s="35"/>
      <c r="S1161" s="35"/>
      <c r="T1161" s="35"/>
      <c r="U1161" s="35"/>
      <c r="V1161" s="35"/>
      <c r="W1161" s="35"/>
      <c r="X1161" s="35"/>
      <c r="Y1161" s="35"/>
      <c r="Z1161" s="35"/>
    </row>
    <row r="1162" ht="16.5" hidden="1" customHeight="1">
      <c r="A1162" s="98">
        <f>A1161+1</f>
        <v>44107</v>
      </c>
      <c r="B1162" s="99" t="str">
        <f t="shared" si="109"/>
        <v>토</v>
      </c>
      <c r="C1162" s="100" t="str">
        <f>IF(VLOOKUP(A1162,'최초-일자'!A:D,4,FALSE)="Y","Y","N")</f>
        <v>N</v>
      </c>
      <c r="D1162" s="101" t="s">
        <v>3</v>
      </c>
      <c r="E1162" s="102" t="str">
        <f t="shared" si="125"/>
        <v>[휴]제헌절</v>
      </c>
      <c r="F1162" s="99" t="str">
        <f>VLOOKUP(A1162,'최초-일자'!A:L,6,FALSE)</f>
        <v>[휴]제헌절</v>
      </c>
      <c r="G1162" s="150"/>
      <c r="H1162" s="99"/>
      <c r="I1162" s="99"/>
      <c r="J1162" s="99"/>
      <c r="K1162" s="99"/>
      <c r="L1162" s="35" t="str">
        <f t="shared" si="112"/>
        <v/>
      </c>
      <c r="M1162" s="35" t="str">
        <f t="shared" si="113"/>
        <v/>
      </c>
      <c r="N1162" s="35" t="str">
        <f t="shared" si="114"/>
        <v/>
      </c>
      <c r="O1162" s="35" t="str">
        <f t="shared" si="115"/>
        <v/>
      </c>
      <c r="P1162" s="35" t="str">
        <f t="shared" si="116"/>
        <v/>
      </c>
      <c r="Q1162" s="35" t="str">
        <f t="shared" si="117"/>
        <v>[휴]제헌절</v>
      </c>
      <c r="R1162" s="35"/>
      <c r="S1162" s="35"/>
      <c r="T1162" s="35"/>
      <c r="U1162" s="35"/>
      <c r="V1162" s="35"/>
      <c r="W1162" s="35"/>
      <c r="X1162" s="35"/>
      <c r="Y1162" s="35"/>
      <c r="Z1162" s="35"/>
    </row>
    <row r="1163" ht="16.5" hidden="1" customHeight="1">
      <c r="A1163" s="98">
        <f>A1162</f>
        <v>44107</v>
      </c>
      <c r="B1163" s="99" t="str">
        <f t="shared" si="109"/>
        <v>토</v>
      </c>
      <c r="C1163" s="100" t="str">
        <f>IF(VLOOKUP(A1163,'최초-일자'!A:D,4,FALSE)="Y","Y","N")</f>
        <v>N</v>
      </c>
      <c r="D1163" s="101" t="s">
        <v>13</v>
      </c>
      <c r="E1163" s="102" t="str">
        <f t="shared" si="125"/>
        <v>[휴]제헌절</v>
      </c>
      <c r="F1163" s="99" t="str">
        <f>VLOOKUP(A1163,'최초-일자'!A:L,11,FALSE)</f>
        <v>[휴]제헌절</v>
      </c>
      <c r="G1163" s="150"/>
      <c r="H1163" s="99"/>
      <c r="I1163" s="99"/>
      <c r="J1163" s="99"/>
      <c r="K1163" s="99"/>
      <c r="L1163" s="35" t="str">
        <f t="shared" si="112"/>
        <v/>
      </c>
      <c r="M1163" s="35" t="str">
        <f t="shared" si="113"/>
        <v/>
      </c>
      <c r="N1163" s="35" t="str">
        <f t="shared" si="114"/>
        <v/>
      </c>
      <c r="O1163" s="35" t="str">
        <f t="shared" si="115"/>
        <v/>
      </c>
      <c r="P1163" s="35" t="str">
        <f t="shared" si="116"/>
        <v/>
      </c>
      <c r="Q1163" s="35" t="str">
        <f t="shared" si="117"/>
        <v>[휴]제헌절</v>
      </c>
      <c r="R1163" s="35"/>
      <c r="S1163" s="35"/>
      <c r="T1163" s="35"/>
      <c r="U1163" s="35"/>
      <c r="V1163" s="35"/>
      <c r="W1163" s="35"/>
      <c r="X1163" s="35"/>
      <c r="Y1163" s="35"/>
      <c r="Z1163" s="35"/>
    </row>
    <row r="1164" ht="16.5" hidden="1" customHeight="1">
      <c r="A1164" s="98">
        <f>A1163+1</f>
        <v>44108</v>
      </c>
      <c r="B1164" s="99" t="str">
        <f t="shared" si="109"/>
        <v>일</v>
      </c>
      <c r="C1164" s="100" t="str">
        <f>IF(VLOOKUP(A1164,'최초-일자'!A:D,4,FALSE)="Y","Y","N")</f>
        <v>N</v>
      </c>
      <c r="D1164" s="101" t="s">
        <v>3</v>
      </c>
      <c r="E1164" s="102" t="str">
        <f t="shared" si="125"/>
        <v>#N/A</v>
      </c>
      <c r="F1164" s="99" t="str">
        <f>VLOOKUP(A1164,'최초-일자'!A:L,6,FALSE)</f>
        <v/>
      </c>
      <c r="G1164" s="150"/>
      <c r="H1164" s="99"/>
      <c r="I1164" s="99"/>
      <c r="J1164" s="99"/>
      <c r="K1164" s="99"/>
      <c r="L1164" s="35" t="str">
        <f t="shared" si="112"/>
        <v/>
      </c>
      <c r="M1164" s="35" t="str">
        <f t="shared" si="113"/>
        <v/>
      </c>
      <c r="N1164" s="35" t="str">
        <f t="shared" si="114"/>
        <v/>
      </c>
      <c r="O1164" s="35" t="str">
        <f t="shared" si="115"/>
        <v/>
      </c>
      <c r="P1164" s="35" t="str">
        <f t="shared" si="116"/>
        <v/>
      </c>
      <c r="Q1164" s="35" t="str">
        <f t="shared" si="117"/>
        <v/>
      </c>
      <c r="R1164" s="35"/>
      <c r="S1164" s="35"/>
      <c r="T1164" s="35"/>
      <c r="U1164" s="35"/>
      <c r="V1164" s="35"/>
      <c r="W1164" s="35"/>
      <c r="X1164" s="35"/>
      <c r="Y1164" s="35"/>
      <c r="Z1164" s="35"/>
    </row>
    <row r="1165" ht="16.5" hidden="1" customHeight="1">
      <c r="A1165" s="98">
        <f>A1164</f>
        <v>44108</v>
      </c>
      <c r="B1165" s="99" t="str">
        <f t="shared" si="109"/>
        <v>일</v>
      </c>
      <c r="C1165" s="100" t="str">
        <f>IF(VLOOKUP(A1165,'최초-일자'!A:D,4,FALSE)="Y","Y","N")</f>
        <v>N</v>
      </c>
      <c r="D1165" s="101" t="s">
        <v>13</v>
      </c>
      <c r="E1165" s="102" t="str">
        <f t="shared" si="125"/>
        <v>#N/A</v>
      </c>
      <c r="F1165" s="99" t="str">
        <f>VLOOKUP(A1165,'최초-일자'!A:L,11,FALSE)</f>
        <v/>
      </c>
      <c r="G1165" s="150"/>
      <c r="H1165" s="99"/>
      <c r="I1165" s="99"/>
      <c r="J1165" s="99"/>
      <c r="K1165" s="99"/>
      <c r="L1165" s="35" t="str">
        <f t="shared" si="112"/>
        <v/>
      </c>
      <c r="M1165" s="35" t="str">
        <f t="shared" si="113"/>
        <v/>
      </c>
      <c r="N1165" s="35" t="str">
        <f t="shared" si="114"/>
        <v/>
      </c>
      <c r="O1165" s="35" t="str">
        <f t="shared" si="115"/>
        <v/>
      </c>
      <c r="P1165" s="35" t="str">
        <f t="shared" si="116"/>
        <v/>
      </c>
      <c r="Q1165" s="35" t="str">
        <f t="shared" si="117"/>
        <v/>
      </c>
      <c r="R1165" s="35"/>
      <c r="S1165" s="35"/>
      <c r="T1165" s="35"/>
      <c r="U1165" s="35"/>
      <c r="V1165" s="35"/>
      <c r="W1165" s="35"/>
      <c r="X1165" s="35"/>
      <c r="Y1165" s="35"/>
      <c r="Z1165" s="35"/>
    </row>
    <row r="1166" ht="16.5" hidden="1" customHeight="1">
      <c r="A1166" s="105">
        <f>A1165+1</f>
        <v>44109</v>
      </c>
      <c r="B1166" s="106" t="str">
        <f t="shared" si="109"/>
        <v>월</v>
      </c>
      <c r="C1166" s="107" t="str">
        <f>IF(VLOOKUP(A1166,'최초-일자'!A:D,4,FALSE)="Y","Y","N")</f>
        <v>Y</v>
      </c>
      <c r="D1166" s="108" t="s">
        <v>3</v>
      </c>
      <c r="E1166" s="109" t="str">
        <f t="shared" si="125"/>
        <v>민문기</v>
      </c>
      <c r="F1166" s="117" t="str">
        <f>VLOOKUP(A1166,'최초-일자'!A:L,6,FALSE)</f>
        <v>민문기</v>
      </c>
      <c r="G1166" s="163"/>
      <c r="H1166" s="106"/>
      <c r="I1166" s="106"/>
      <c r="J1166" s="106"/>
      <c r="K1166" s="106"/>
      <c r="L1166" s="35" t="str">
        <f t="shared" si="112"/>
        <v/>
      </c>
      <c r="M1166" s="35" t="str">
        <f t="shared" si="113"/>
        <v/>
      </c>
      <c r="N1166" s="35" t="str">
        <f t="shared" si="114"/>
        <v/>
      </c>
      <c r="O1166" s="35" t="str">
        <f t="shared" si="115"/>
        <v/>
      </c>
      <c r="P1166" s="35" t="str">
        <f t="shared" si="116"/>
        <v/>
      </c>
      <c r="Q1166" s="35" t="str">
        <f t="shared" si="117"/>
        <v>민문기</v>
      </c>
      <c r="R1166" s="35"/>
      <c r="S1166" s="35"/>
      <c r="T1166" s="35"/>
      <c r="U1166" s="35"/>
      <c r="V1166" s="35"/>
      <c r="W1166" s="35"/>
      <c r="X1166" s="35"/>
      <c r="Y1166" s="35"/>
      <c r="Z1166" s="35"/>
    </row>
    <row r="1167" ht="16.5" hidden="1" customHeight="1">
      <c r="A1167" s="111">
        <f>A1166</f>
        <v>44109</v>
      </c>
      <c r="B1167" s="112" t="str">
        <f t="shared" si="109"/>
        <v>월</v>
      </c>
      <c r="C1167" s="113" t="str">
        <f>IF(VLOOKUP(A1167,'최초-일자'!A:D,4,FALSE)="Y","Y","N")</f>
        <v>Y</v>
      </c>
      <c r="D1167" s="114" t="s">
        <v>13</v>
      </c>
      <c r="E1167" s="115" t="str">
        <f t="shared" si="125"/>
        <v>이화용</v>
      </c>
      <c r="F1167" s="117" t="str">
        <f>VLOOKUP(A1167,'최초-일자'!A:L,11,FALSE)</f>
        <v>이화용</v>
      </c>
      <c r="G1167" s="164"/>
      <c r="H1167" s="112"/>
      <c r="I1167" s="112"/>
      <c r="J1167" s="112"/>
      <c r="K1167" s="112"/>
      <c r="L1167" s="35" t="str">
        <f t="shared" si="112"/>
        <v/>
      </c>
      <c r="M1167" s="35" t="str">
        <f t="shared" si="113"/>
        <v/>
      </c>
      <c r="N1167" s="35" t="str">
        <f t="shared" si="114"/>
        <v/>
      </c>
      <c r="O1167" s="35" t="str">
        <f t="shared" si="115"/>
        <v/>
      </c>
      <c r="P1167" s="35" t="str">
        <f t="shared" si="116"/>
        <v/>
      </c>
      <c r="Q1167" s="35" t="str">
        <f t="shared" si="117"/>
        <v>이화용</v>
      </c>
      <c r="R1167" s="35"/>
      <c r="S1167" s="35"/>
      <c r="T1167" s="35"/>
      <c r="U1167" s="35"/>
      <c r="V1167" s="35"/>
      <c r="W1167" s="35"/>
      <c r="X1167" s="35"/>
      <c r="Y1167" s="35"/>
      <c r="Z1167" s="35"/>
    </row>
    <row r="1168" ht="16.5" hidden="1" customHeight="1">
      <c r="A1168" s="116">
        <f>A1167+1</f>
        <v>44110</v>
      </c>
      <c r="B1168" s="117" t="str">
        <f t="shared" si="109"/>
        <v>화</v>
      </c>
      <c r="C1168" s="118" t="str">
        <f>IF(VLOOKUP(A1168,'최초-일자'!A:D,4,FALSE)="Y","Y","N")</f>
        <v>Y</v>
      </c>
      <c r="D1168" s="119" t="s">
        <v>3</v>
      </c>
      <c r="E1168" s="120" t="str">
        <f t="shared" si="125"/>
        <v>배태훈</v>
      </c>
      <c r="F1168" s="117" t="str">
        <f>VLOOKUP(A1168,'최초-일자'!A:L,6,FALSE)</f>
        <v>배태훈</v>
      </c>
      <c r="G1168" s="157"/>
      <c r="H1168" s="117"/>
      <c r="I1168" s="117"/>
      <c r="J1168" s="117"/>
      <c r="K1168" s="117"/>
      <c r="L1168" s="35" t="str">
        <f t="shared" si="112"/>
        <v/>
      </c>
      <c r="M1168" s="35" t="str">
        <f t="shared" si="113"/>
        <v/>
      </c>
      <c r="N1168" s="35" t="str">
        <f t="shared" si="114"/>
        <v/>
      </c>
      <c r="O1168" s="35" t="str">
        <f t="shared" si="115"/>
        <v/>
      </c>
      <c r="P1168" s="35" t="str">
        <f t="shared" si="116"/>
        <v/>
      </c>
      <c r="Q1168" s="35" t="str">
        <f t="shared" si="117"/>
        <v>배태훈</v>
      </c>
      <c r="R1168" s="35"/>
      <c r="S1168" s="35"/>
      <c r="T1168" s="35"/>
      <c r="U1168" s="35"/>
      <c r="V1168" s="35"/>
      <c r="W1168" s="35"/>
      <c r="X1168" s="35"/>
      <c r="Y1168" s="35"/>
      <c r="Z1168" s="35"/>
    </row>
    <row r="1169" ht="16.5" hidden="1" customHeight="1">
      <c r="A1169" s="116">
        <f>A1168</f>
        <v>44110</v>
      </c>
      <c r="B1169" s="117" t="str">
        <f t="shared" si="109"/>
        <v>화</v>
      </c>
      <c r="C1169" s="118" t="str">
        <f>IF(VLOOKUP(A1169,'최초-일자'!A:D,4,FALSE)="Y","Y","N")</f>
        <v>Y</v>
      </c>
      <c r="D1169" s="119" t="s">
        <v>13</v>
      </c>
      <c r="E1169" s="120" t="str">
        <f t="shared" si="125"/>
        <v>김남원</v>
      </c>
      <c r="F1169" s="117" t="str">
        <f>VLOOKUP(A1169,'최초-일자'!A:L,11,FALSE)</f>
        <v>김남원</v>
      </c>
      <c r="G1169" s="157"/>
      <c r="H1169" s="117"/>
      <c r="I1169" s="117"/>
      <c r="J1169" s="117"/>
      <c r="K1169" s="117"/>
      <c r="L1169" s="35" t="str">
        <f t="shared" si="112"/>
        <v/>
      </c>
      <c r="M1169" s="35" t="str">
        <f t="shared" si="113"/>
        <v/>
      </c>
      <c r="N1169" s="35" t="str">
        <f t="shared" si="114"/>
        <v/>
      </c>
      <c r="O1169" s="35" t="str">
        <f t="shared" si="115"/>
        <v/>
      </c>
      <c r="P1169" s="35" t="str">
        <f t="shared" si="116"/>
        <v/>
      </c>
      <c r="Q1169" s="35" t="str">
        <f t="shared" si="117"/>
        <v>김남원</v>
      </c>
      <c r="R1169" s="35"/>
      <c r="S1169" s="35"/>
      <c r="T1169" s="35"/>
      <c r="U1169" s="35"/>
      <c r="V1169" s="35"/>
      <c r="W1169" s="35"/>
      <c r="X1169" s="35"/>
      <c r="Y1169" s="35"/>
      <c r="Z1169" s="35"/>
    </row>
    <row r="1170" ht="16.5" hidden="1" customHeight="1">
      <c r="A1170" s="122">
        <f>A1169+1</f>
        <v>44111</v>
      </c>
      <c r="B1170" s="123" t="str">
        <f t="shared" si="109"/>
        <v>수</v>
      </c>
      <c r="C1170" s="124" t="str">
        <f>IF(VLOOKUP(A1170,'최초-일자'!A:D,4,FALSE)="Y","Y","N")</f>
        <v>Y</v>
      </c>
      <c r="D1170" s="125" t="s">
        <v>3</v>
      </c>
      <c r="E1170" s="126" t="str">
        <f t="shared" si="125"/>
        <v>윤신일</v>
      </c>
      <c r="F1170" s="123" t="str">
        <f>VLOOKUP(A1170,'최초-일자'!A:L,6,FALSE)</f>
        <v>윤신일</v>
      </c>
      <c r="G1170" s="158"/>
      <c r="H1170" s="123"/>
      <c r="I1170" s="123"/>
      <c r="J1170" s="123"/>
      <c r="K1170" s="123"/>
      <c r="L1170" s="35" t="str">
        <f t="shared" si="112"/>
        <v/>
      </c>
      <c r="M1170" s="35" t="str">
        <f t="shared" si="113"/>
        <v/>
      </c>
      <c r="N1170" s="35" t="str">
        <f t="shared" si="114"/>
        <v/>
      </c>
      <c r="O1170" s="35" t="str">
        <f t="shared" si="115"/>
        <v/>
      </c>
      <c r="P1170" s="35" t="str">
        <f t="shared" si="116"/>
        <v/>
      </c>
      <c r="Q1170" s="35" t="str">
        <f t="shared" si="117"/>
        <v>윤신일</v>
      </c>
      <c r="R1170" s="35"/>
      <c r="S1170" s="35"/>
      <c r="T1170" s="35"/>
      <c r="U1170" s="35"/>
      <c r="V1170" s="35"/>
      <c r="W1170" s="35"/>
      <c r="X1170" s="35"/>
      <c r="Y1170" s="35"/>
      <c r="Z1170" s="35"/>
    </row>
    <row r="1171" ht="16.5" hidden="1" customHeight="1">
      <c r="A1171" s="122">
        <f>A1170</f>
        <v>44111</v>
      </c>
      <c r="B1171" s="123" t="str">
        <f t="shared" si="109"/>
        <v>수</v>
      </c>
      <c r="C1171" s="124" t="str">
        <f>IF(VLOOKUP(A1171,'최초-일자'!A:D,4,FALSE)="Y","Y","N")</f>
        <v>Y</v>
      </c>
      <c r="D1171" s="125" t="s">
        <v>13</v>
      </c>
      <c r="E1171" s="126" t="str">
        <f t="shared" si="125"/>
        <v>김인규</v>
      </c>
      <c r="F1171" s="123" t="str">
        <f>VLOOKUP(A1171,'최초-일자'!A:L,11,FALSE)</f>
        <v>김인규</v>
      </c>
      <c r="G1171" s="158"/>
      <c r="H1171" s="123"/>
      <c r="I1171" s="123"/>
      <c r="J1171" s="123"/>
      <c r="K1171" s="123"/>
      <c r="L1171" s="35" t="str">
        <f t="shared" si="112"/>
        <v/>
      </c>
      <c r="M1171" s="35" t="str">
        <f t="shared" si="113"/>
        <v/>
      </c>
      <c r="N1171" s="35" t="str">
        <f t="shared" si="114"/>
        <v/>
      </c>
      <c r="O1171" s="35" t="str">
        <f t="shared" si="115"/>
        <v/>
      </c>
      <c r="P1171" s="35" t="str">
        <f t="shared" si="116"/>
        <v/>
      </c>
      <c r="Q1171" s="35" t="str">
        <f t="shared" si="117"/>
        <v>김인규</v>
      </c>
      <c r="R1171" s="35"/>
      <c r="S1171" s="35"/>
      <c r="T1171" s="35"/>
      <c r="U1171" s="35"/>
      <c r="V1171" s="35"/>
      <c r="W1171" s="35"/>
      <c r="X1171" s="35"/>
      <c r="Y1171" s="35"/>
      <c r="Z1171" s="35"/>
    </row>
    <row r="1172" ht="16.5" hidden="1" customHeight="1">
      <c r="A1172" s="98">
        <f>A1171+1</f>
        <v>44112</v>
      </c>
      <c r="B1172" s="99" t="str">
        <f t="shared" si="109"/>
        <v>목</v>
      </c>
      <c r="C1172" s="100" t="str">
        <f>IF(VLOOKUP(A1172,'최초-일자'!A:D,4,FALSE)="Y","Y","N")</f>
        <v>Y</v>
      </c>
      <c r="D1172" s="101" t="s">
        <v>3</v>
      </c>
      <c r="E1172" s="102" t="str">
        <f t="shared" si="125"/>
        <v>신명진</v>
      </c>
      <c r="F1172" s="99" t="str">
        <f>VLOOKUP(A1172,'최초-일자'!A:L,6,FALSE)</f>
        <v>신명진</v>
      </c>
      <c r="G1172" s="150"/>
      <c r="H1172" s="99"/>
      <c r="I1172" s="99"/>
      <c r="J1172" s="99"/>
      <c r="K1172" s="99"/>
      <c r="L1172" s="35" t="str">
        <f t="shared" si="112"/>
        <v/>
      </c>
      <c r="M1172" s="35" t="str">
        <f t="shared" si="113"/>
        <v/>
      </c>
      <c r="N1172" s="35" t="str">
        <f t="shared" si="114"/>
        <v/>
      </c>
      <c r="O1172" s="35" t="str">
        <f t="shared" si="115"/>
        <v/>
      </c>
      <c r="P1172" s="35" t="str">
        <f t="shared" si="116"/>
        <v/>
      </c>
      <c r="Q1172" s="35" t="str">
        <f t="shared" si="117"/>
        <v>신명진</v>
      </c>
      <c r="R1172" s="35"/>
      <c r="S1172" s="35"/>
      <c r="T1172" s="35"/>
      <c r="U1172" s="35"/>
      <c r="V1172" s="35"/>
      <c r="W1172" s="35"/>
      <c r="X1172" s="35"/>
      <c r="Y1172" s="35"/>
      <c r="Z1172" s="35"/>
    </row>
    <row r="1173" ht="16.5" hidden="1" customHeight="1">
      <c r="A1173" s="98">
        <f>A1172</f>
        <v>44112</v>
      </c>
      <c r="B1173" s="99" t="str">
        <f t="shared" si="109"/>
        <v>목</v>
      </c>
      <c r="C1173" s="100" t="str">
        <f>IF(VLOOKUP(A1173,'최초-일자'!A:D,4,FALSE)="Y","Y","N")</f>
        <v>Y</v>
      </c>
      <c r="D1173" s="101" t="s">
        <v>13</v>
      </c>
      <c r="E1173" s="102" t="str">
        <f t="shared" si="125"/>
        <v>김채연</v>
      </c>
      <c r="F1173" s="99" t="str">
        <f>VLOOKUP(A1173,'최초-일자'!A:L,11,FALSE)</f>
        <v>김채연</v>
      </c>
      <c r="G1173" s="150"/>
      <c r="H1173" s="148"/>
      <c r="I1173" s="99"/>
      <c r="J1173" s="99"/>
      <c r="K1173" s="99"/>
      <c r="L1173" s="35" t="str">
        <f t="shared" si="112"/>
        <v/>
      </c>
      <c r="M1173" s="35" t="str">
        <f t="shared" si="113"/>
        <v/>
      </c>
      <c r="N1173" s="35" t="str">
        <f t="shared" si="114"/>
        <v/>
      </c>
      <c r="O1173" s="35" t="str">
        <f t="shared" si="115"/>
        <v/>
      </c>
      <c r="P1173" s="35" t="str">
        <f t="shared" si="116"/>
        <v/>
      </c>
      <c r="Q1173" s="35" t="str">
        <f t="shared" si="117"/>
        <v>김채연</v>
      </c>
      <c r="R1173" s="35"/>
      <c r="S1173" s="35"/>
      <c r="T1173" s="35"/>
      <c r="U1173" s="35"/>
      <c r="V1173" s="35"/>
      <c r="W1173" s="35"/>
      <c r="X1173" s="35"/>
      <c r="Y1173" s="35"/>
      <c r="Z1173" s="35"/>
    </row>
    <row r="1174" ht="16.5" hidden="1" customHeight="1">
      <c r="A1174" s="98">
        <f>A1173+1</f>
        <v>44113</v>
      </c>
      <c r="B1174" s="99" t="str">
        <f t="shared" si="109"/>
        <v>금</v>
      </c>
      <c r="C1174" s="100" t="str">
        <f>IF(VLOOKUP(A1174,'최초-일자'!A:D,4,FALSE)="Y","Y","N")</f>
        <v>N</v>
      </c>
      <c r="D1174" s="101" t="s">
        <v>3</v>
      </c>
      <c r="E1174" s="102" t="str">
        <f t="shared" si="125"/>
        <v>[휴]한글날</v>
      </c>
      <c r="F1174" s="99" t="str">
        <f>VLOOKUP(A1174,'최초-일자'!A:L,6,FALSE)</f>
        <v>[휴]한글날</v>
      </c>
      <c r="G1174" s="150"/>
      <c r="H1174" s="99"/>
      <c r="I1174" s="99"/>
      <c r="J1174" s="99"/>
      <c r="K1174" s="99"/>
      <c r="L1174" s="35" t="str">
        <f t="shared" si="112"/>
        <v/>
      </c>
      <c r="M1174" s="35" t="str">
        <f t="shared" si="113"/>
        <v/>
      </c>
      <c r="N1174" s="35" t="str">
        <f t="shared" si="114"/>
        <v/>
      </c>
      <c r="O1174" s="35" t="str">
        <f t="shared" si="115"/>
        <v/>
      </c>
      <c r="P1174" s="35" t="str">
        <f t="shared" si="116"/>
        <v/>
      </c>
      <c r="Q1174" s="35" t="str">
        <f t="shared" si="117"/>
        <v>[휴]한글날</v>
      </c>
      <c r="R1174" s="35"/>
      <c r="S1174" s="35"/>
      <c r="T1174" s="35"/>
      <c r="U1174" s="35"/>
      <c r="V1174" s="35"/>
      <c r="W1174" s="35"/>
      <c r="X1174" s="35"/>
      <c r="Y1174" s="35"/>
      <c r="Z1174" s="35"/>
    </row>
    <row r="1175" ht="16.5" hidden="1" customHeight="1">
      <c r="A1175" s="98">
        <f>A1174</f>
        <v>44113</v>
      </c>
      <c r="B1175" s="99" t="str">
        <f t="shared" si="109"/>
        <v>금</v>
      </c>
      <c r="C1175" s="100" t="str">
        <f>IF(VLOOKUP(A1175,'최초-일자'!A:D,4,FALSE)="Y","Y","N")</f>
        <v>N</v>
      </c>
      <c r="D1175" s="101" t="s">
        <v>13</v>
      </c>
      <c r="E1175" s="102" t="str">
        <f t="shared" si="125"/>
        <v>[휴]한글날</v>
      </c>
      <c r="F1175" s="99" t="str">
        <f>VLOOKUP(A1175,'최초-일자'!A:L,11,FALSE)</f>
        <v>[휴]한글날</v>
      </c>
      <c r="G1175" s="150"/>
      <c r="H1175" s="99"/>
      <c r="I1175" s="99"/>
      <c r="J1175" s="99"/>
      <c r="K1175" s="99"/>
      <c r="L1175" s="35" t="str">
        <f t="shared" si="112"/>
        <v/>
      </c>
      <c r="M1175" s="35" t="str">
        <f t="shared" si="113"/>
        <v/>
      </c>
      <c r="N1175" s="35" t="str">
        <f t="shared" si="114"/>
        <v/>
      </c>
      <c r="O1175" s="35" t="str">
        <f t="shared" si="115"/>
        <v/>
      </c>
      <c r="P1175" s="35" t="str">
        <f t="shared" si="116"/>
        <v/>
      </c>
      <c r="Q1175" s="35" t="str">
        <f t="shared" si="117"/>
        <v>[휴]한글날</v>
      </c>
      <c r="R1175" s="35"/>
      <c r="S1175" s="35"/>
      <c r="T1175" s="35"/>
      <c r="U1175" s="35"/>
      <c r="V1175" s="35"/>
      <c r="W1175" s="35"/>
      <c r="X1175" s="35"/>
      <c r="Y1175" s="35"/>
      <c r="Z1175" s="35"/>
    </row>
    <row r="1176" ht="16.5" hidden="1" customHeight="1">
      <c r="A1176" s="98">
        <f>A1175+1</f>
        <v>44114</v>
      </c>
      <c r="B1176" s="99" t="str">
        <f t="shared" si="109"/>
        <v>토</v>
      </c>
      <c r="C1176" s="100" t="str">
        <f>IF(VLOOKUP(A1176,'최초-일자'!A:D,4,FALSE)="Y","Y","N")</f>
        <v>N</v>
      </c>
      <c r="D1176" s="101" t="s">
        <v>3</v>
      </c>
      <c r="E1176" s="102" t="str">
        <f t="shared" si="125"/>
        <v>#N/A</v>
      </c>
      <c r="F1176" s="99" t="str">
        <f>VLOOKUP(A1176,'최초-일자'!A:L,6,FALSE)</f>
        <v/>
      </c>
      <c r="G1176" s="150"/>
      <c r="H1176" s="99"/>
      <c r="I1176" s="99"/>
      <c r="J1176" s="99"/>
      <c r="K1176" s="99"/>
      <c r="L1176" s="35" t="str">
        <f t="shared" si="112"/>
        <v/>
      </c>
      <c r="M1176" s="35" t="str">
        <f t="shared" si="113"/>
        <v/>
      </c>
      <c r="N1176" s="35" t="str">
        <f t="shared" si="114"/>
        <v/>
      </c>
      <c r="O1176" s="35" t="str">
        <f t="shared" si="115"/>
        <v/>
      </c>
      <c r="P1176" s="35" t="str">
        <f t="shared" si="116"/>
        <v/>
      </c>
      <c r="Q1176" s="35" t="str">
        <f t="shared" si="117"/>
        <v/>
      </c>
      <c r="R1176" s="35"/>
      <c r="S1176" s="35"/>
      <c r="T1176" s="35"/>
      <c r="U1176" s="35"/>
      <c r="V1176" s="35"/>
      <c r="W1176" s="35"/>
      <c r="X1176" s="35"/>
      <c r="Y1176" s="35"/>
      <c r="Z1176" s="35"/>
    </row>
    <row r="1177" ht="16.5" hidden="1" customHeight="1">
      <c r="A1177" s="98">
        <f>A1176</f>
        <v>44114</v>
      </c>
      <c r="B1177" s="99" t="str">
        <f t="shared" si="109"/>
        <v>토</v>
      </c>
      <c r="C1177" s="100" t="str">
        <f>IF(VLOOKUP(A1177,'최초-일자'!A:D,4,FALSE)="Y","Y","N")</f>
        <v>N</v>
      </c>
      <c r="D1177" s="101" t="s">
        <v>13</v>
      </c>
      <c r="E1177" s="102" t="str">
        <f t="shared" si="125"/>
        <v>#N/A</v>
      </c>
      <c r="F1177" s="99" t="str">
        <f>VLOOKUP(A1177,'최초-일자'!A:L,11,FALSE)</f>
        <v/>
      </c>
      <c r="G1177" s="150"/>
      <c r="H1177" s="99"/>
      <c r="I1177" s="99"/>
      <c r="J1177" s="99"/>
      <c r="K1177" s="99"/>
      <c r="L1177" s="35" t="str">
        <f t="shared" si="112"/>
        <v/>
      </c>
      <c r="M1177" s="35" t="str">
        <f t="shared" si="113"/>
        <v/>
      </c>
      <c r="N1177" s="35" t="str">
        <f t="shared" si="114"/>
        <v/>
      </c>
      <c r="O1177" s="35" t="str">
        <f t="shared" si="115"/>
        <v/>
      </c>
      <c r="P1177" s="35" t="str">
        <f t="shared" si="116"/>
        <v/>
      </c>
      <c r="Q1177" s="35" t="str">
        <f t="shared" si="117"/>
        <v/>
      </c>
      <c r="R1177" s="35"/>
      <c r="S1177" s="35"/>
      <c r="T1177" s="35"/>
      <c r="U1177" s="35"/>
      <c r="V1177" s="35"/>
      <c r="W1177" s="35"/>
      <c r="X1177" s="35"/>
      <c r="Y1177" s="35"/>
      <c r="Z1177" s="35"/>
    </row>
    <row r="1178" ht="16.5" hidden="1" customHeight="1">
      <c r="A1178" s="98">
        <f>A1177+1</f>
        <v>44115</v>
      </c>
      <c r="B1178" s="99" t="str">
        <f t="shared" si="109"/>
        <v>일</v>
      </c>
      <c r="C1178" s="100" t="str">
        <f>IF(VLOOKUP(A1178,'최초-일자'!A:D,4,FALSE)="Y","Y","N")</f>
        <v>N</v>
      </c>
      <c r="D1178" s="101" t="s">
        <v>3</v>
      </c>
      <c r="E1178" s="102" t="str">
        <f t="shared" si="125"/>
        <v>#N/A</v>
      </c>
      <c r="F1178" s="99" t="str">
        <f>VLOOKUP(A1178,'최초-일자'!A:L,6,FALSE)</f>
        <v/>
      </c>
      <c r="G1178" s="150"/>
      <c r="H1178" s="99"/>
      <c r="I1178" s="99"/>
      <c r="J1178" s="99"/>
      <c r="K1178" s="99"/>
      <c r="L1178" s="35" t="str">
        <f t="shared" si="112"/>
        <v/>
      </c>
      <c r="M1178" s="35" t="str">
        <f t="shared" si="113"/>
        <v/>
      </c>
      <c r="N1178" s="35" t="str">
        <f t="shared" si="114"/>
        <v/>
      </c>
      <c r="O1178" s="35" t="str">
        <f t="shared" si="115"/>
        <v/>
      </c>
      <c r="P1178" s="35" t="str">
        <f t="shared" si="116"/>
        <v/>
      </c>
      <c r="Q1178" s="35" t="str">
        <f t="shared" si="117"/>
        <v/>
      </c>
      <c r="R1178" s="35"/>
      <c r="S1178" s="35"/>
      <c r="T1178" s="35"/>
      <c r="U1178" s="35"/>
      <c r="V1178" s="35"/>
      <c r="W1178" s="35"/>
      <c r="X1178" s="35"/>
      <c r="Y1178" s="35"/>
      <c r="Z1178" s="35"/>
    </row>
    <row r="1179" ht="16.5" hidden="1" customHeight="1">
      <c r="A1179" s="98">
        <f>A1178</f>
        <v>44115</v>
      </c>
      <c r="B1179" s="99" t="str">
        <f t="shared" si="109"/>
        <v>일</v>
      </c>
      <c r="C1179" s="100" t="str">
        <f>IF(VLOOKUP(A1179,'최초-일자'!A:D,4,FALSE)="Y","Y","N")</f>
        <v>N</v>
      </c>
      <c r="D1179" s="101" t="s">
        <v>13</v>
      </c>
      <c r="E1179" s="102" t="str">
        <f t="shared" si="125"/>
        <v>#N/A</v>
      </c>
      <c r="F1179" s="99" t="str">
        <f>VLOOKUP(A1179,'최초-일자'!A:L,11,FALSE)</f>
        <v/>
      </c>
      <c r="G1179" s="150"/>
      <c r="H1179" s="99"/>
      <c r="I1179" s="99"/>
      <c r="J1179" s="99"/>
      <c r="K1179" s="99"/>
      <c r="L1179" s="35" t="str">
        <f t="shared" si="112"/>
        <v/>
      </c>
      <c r="M1179" s="35" t="str">
        <f t="shared" si="113"/>
        <v/>
      </c>
      <c r="N1179" s="35" t="str">
        <f t="shared" si="114"/>
        <v/>
      </c>
      <c r="O1179" s="35" t="str">
        <f t="shared" si="115"/>
        <v/>
      </c>
      <c r="P1179" s="35" t="str">
        <f t="shared" si="116"/>
        <v/>
      </c>
      <c r="Q1179" s="35" t="str">
        <f t="shared" si="117"/>
        <v/>
      </c>
      <c r="R1179" s="35"/>
      <c r="S1179" s="35"/>
      <c r="T1179" s="35"/>
      <c r="U1179" s="35"/>
      <c r="V1179" s="35"/>
      <c r="W1179" s="35"/>
      <c r="X1179" s="35"/>
      <c r="Y1179" s="35"/>
      <c r="Z1179" s="35"/>
    </row>
    <row r="1180" ht="16.5" hidden="1" customHeight="1">
      <c r="A1180" s="105">
        <f>A1179+1</f>
        <v>44116</v>
      </c>
      <c r="B1180" s="106" t="str">
        <f t="shared" si="109"/>
        <v>월</v>
      </c>
      <c r="C1180" s="107" t="str">
        <f>IF(VLOOKUP(A1180,'최초-일자'!A:D,4,FALSE)="Y","Y","N")</f>
        <v>Y</v>
      </c>
      <c r="D1180" s="108" t="s">
        <v>3</v>
      </c>
      <c r="E1180" s="109" t="str">
        <f t="shared" si="125"/>
        <v>이화용</v>
      </c>
      <c r="F1180" s="106" t="str">
        <f>VLOOKUP(A1180,'최초-일자'!A:L,6,FALSE)</f>
        <v>이화용</v>
      </c>
      <c r="G1180" s="163"/>
      <c r="H1180" s="106"/>
      <c r="I1180" s="106"/>
      <c r="J1180" s="106"/>
      <c r="K1180" s="106"/>
      <c r="L1180" s="35" t="str">
        <f t="shared" si="112"/>
        <v/>
      </c>
      <c r="M1180" s="35" t="str">
        <f t="shared" si="113"/>
        <v/>
      </c>
      <c r="N1180" s="35" t="str">
        <f t="shared" si="114"/>
        <v/>
      </c>
      <c r="O1180" s="35" t="str">
        <f t="shared" si="115"/>
        <v/>
      </c>
      <c r="P1180" s="35" t="str">
        <f t="shared" si="116"/>
        <v/>
      </c>
      <c r="Q1180" s="35" t="str">
        <f t="shared" si="117"/>
        <v>이화용</v>
      </c>
      <c r="R1180" s="35"/>
      <c r="S1180" s="35"/>
      <c r="T1180" s="35"/>
      <c r="U1180" s="35"/>
      <c r="V1180" s="35"/>
      <c r="W1180" s="35"/>
      <c r="X1180" s="35"/>
      <c r="Y1180" s="35"/>
      <c r="Z1180" s="35"/>
    </row>
    <row r="1181" ht="16.5" hidden="1" customHeight="1">
      <c r="A1181" s="111">
        <f>A1180</f>
        <v>44116</v>
      </c>
      <c r="B1181" s="112" t="str">
        <f t="shared" si="109"/>
        <v>월</v>
      </c>
      <c r="C1181" s="113" t="str">
        <f>IF(VLOOKUP(A1181,'최초-일자'!A:D,4,FALSE)="Y","Y","N")</f>
        <v>Y</v>
      </c>
      <c r="D1181" s="114" t="s">
        <v>13</v>
      </c>
      <c r="E1181" s="115" t="str">
        <f t="shared" si="125"/>
        <v>민문기</v>
      </c>
      <c r="F1181" s="112" t="str">
        <f>VLOOKUP(A1181,'최초-일자'!A:L,11,FALSE)</f>
        <v>민문기</v>
      </c>
      <c r="G1181" s="164"/>
      <c r="H1181" s="112"/>
      <c r="I1181" s="112"/>
      <c r="J1181" s="112"/>
      <c r="K1181" s="112"/>
      <c r="L1181" s="35" t="str">
        <f t="shared" si="112"/>
        <v/>
      </c>
      <c r="M1181" s="35" t="str">
        <f t="shared" si="113"/>
        <v/>
      </c>
      <c r="N1181" s="35" t="str">
        <f t="shared" si="114"/>
        <v/>
      </c>
      <c r="O1181" s="35" t="str">
        <f t="shared" si="115"/>
        <v/>
      </c>
      <c r="P1181" s="35" t="str">
        <f t="shared" si="116"/>
        <v/>
      </c>
      <c r="Q1181" s="35" t="str">
        <f t="shared" si="117"/>
        <v>민문기</v>
      </c>
      <c r="R1181" s="35"/>
      <c r="S1181" s="35"/>
      <c r="T1181" s="35"/>
      <c r="U1181" s="35"/>
      <c r="V1181" s="35"/>
      <c r="W1181" s="35"/>
      <c r="X1181" s="35"/>
      <c r="Y1181" s="35"/>
      <c r="Z1181" s="35"/>
    </row>
    <row r="1182" ht="16.5" hidden="1" customHeight="1">
      <c r="A1182" s="116">
        <f>A1181+1</f>
        <v>44117</v>
      </c>
      <c r="B1182" s="117" t="str">
        <f t="shared" si="109"/>
        <v>화</v>
      </c>
      <c r="C1182" s="118" t="str">
        <f>IF(VLOOKUP(A1182,'최초-일자'!A:D,4,FALSE)="Y","Y","N")</f>
        <v>Y</v>
      </c>
      <c r="D1182" s="119" t="s">
        <v>3</v>
      </c>
      <c r="E1182" s="120" t="str">
        <f t="shared" si="125"/>
        <v>김남원</v>
      </c>
      <c r="F1182" s="117" t="str">
        <f>VLOOKUP(A1182,'최초-일자'!A:L,6,FALSE)</f>
        <v>김남원</v>
      </c>
      <c r="G1182" s="157"/>
      <c r="H1182" s="117"/>
      <c r="I1182" s="117"/>
      <c r="J1182" s="117"/>
      <c r="K1182" s="117"/>
      <c r="L1182" s="35" t="str">
        <f t="shared" si="112"/>
        <v/>
      </c>
      <c r="M1182" s="35" t="str">
        <f t="shared" si="113"/>
        <v/>
      </c>
      <c r="N1182" s="35" t="str">
        <f t="shared" si="114"/>
        <v/>
      </c>
      <c r="O1182" s="35" t="str">
        <f t="shared" si="115"/>
        <v/>
      </c>
      <c r="P1182" s="35" t="str">
        <f t="shared" si="116"/>
        <v/>
      </c>
      <c r="Q1182" s="35" t="str">
        <f t="shared" si="117"/>
        <v>김남원</v>
      </c>
      <c r="R1182" s="35"/>
      <c r="S1182" s="35"/>
      <c r="T1182" s="35"/>
      <c r="U1182" s="35"/>
      <c r="V1182" s="35"/>
      <c r="W1182" s="35"/>
      <c r="X1182" s="35"/>
      <c r="Y1182" s="35"/>
      <c r="Z1182" s="35"/>
    </row>
    <row r="1183" ht="16.5" hidden="1" customHeight="1">
      <c r="A1183" s="116">
        <f>A1182</f>
        <v>44117</v>
      </c>
      <c r="B1183" s="117" t="str">
        <f t="shared" si="109"/>
        <v>화</v>
      </c>
      <c r="C1183" s="118" t="str">
        <f>IF(VLOOKUP(A1183,'최초-일자'!A:D,4,FALSE)="Y","Y","N")</f>
        <v>Y</v>
      </c>
      <c r="D1183" s="119" t="s">
        <v>13</v>
      </c>
      <c r="E1183" s="120" t="str">
        <f t="shared" si="125"/>
        <v>배태훈</v>
      </c>
      <c r="F1183" s="117" t="str">
        <f>VLOOKUP(A1183,'최초-일자'!A:L,11,FALSE)</f>
        <v>배태훈</v>
      </c>
      <c r="G1183" s="157"/>
      <c r="H1183" s="117"/>
      <c r="I1183" s="117"/>
      <c r="J1183" s="117"/>
      <c r="K1183" s="117"/>
      <c r="L1183" s="35" t="str">
        <f t="shared" si="112"/>
        <v/>
      </c>
      <c r="M1183" s="35" t="str">
        <f t="shared" si="113"/>
        <v/>
      </c>
      <c r="N1183" s="35" t="str">
        <f t="shared" si="114"/>
        <v/>
      </c>
      <c r="O1183" s="35" t="str">
        <f t="shared" si="115"/>
        <v/>
      </c>
      <c r="P1183" s="35" t="str">
        <f t="shared" si="116"/>
        <v/>
      </c>
      <c r="Q1183" s="35" t="str">
        <f t="shared" si="117"/>
        <v>배태훈</v>
      </c>
      <c r="R1183" s="35"/>
      <c r="S1183" s="35"/>
      <c r="T1183" s="35"/>
      <c r="U1183" s="35"/>
      <c r="V1183" s="35"/>
      <c r="W1183" s="35"/>
      <c r="X1183" s="35"/>
      <c r="Y1183" s="35"/>
      <c r="Z1183" s="35"/>
    </row>
    <row r="1184" ht="16.5" hidden="1" customHeight="1">
      <c r="A1184" s="122">
        <f>A1183+1</f>
        <v>44118</v>
      </c>
      <c r="B1184" s="123" t="str">
        <f t="shared" si="109"/>
        <v>수</v>
      </c>
      <c r="C1184" s="124" t="str">
        <f>IF(VLOOKUP(A1184,'최초-일자'!A:D,4,FALSE)="Y","Y","N")</f>
        <v>Y</v>
      </c>
      <c r="D1184" s="125" t="s">
        <v>3</v>
      </c>
      <c r="E1184" s="126" t="str">
        <f t="shared" si="125"/>
        <v>김인규</v>
      </c>
      <c r="F1184" s="123" t="str">
        <f>VLOOKUP(A1184,'최초-일자'!A:L,6,FALSE)</f>
        <v>김인규</v>
      </c>
      <c r="G1184" s="158"/>
      <c r="H1184" s="123"/>
      <c r="I1184" s="123"/>
      <c r="J1184" s="123"/>
      <c r="K1184" s="123"/>
      <c r="L1184" s="35" t="str">
        <f t="shared" si="112"/>
        <v/>
      </c>
      <c r="M1184" s="35" t="str">
        <f t="shared" si="113"/>
        <v/>
      </c>
      <c r="N1184" s="35" t="str">
        <f t="shared" si="114"/>
        <v/>
      </c>
      <c r="O1184" s="35" t="str">
        <f t="shared" si="115"/>
        <v/>
      </c>
      <c r="P1184" s="35" t="str">
        <f t="shared" si="116"/>
        <v/>
      </c>
      <c r="Q1184" s="35" t="str">
        <f t="shared" si="117"/>
        <v>김인규</v>
      </c>
      <c r="R1184" s="35"/>
      <c r="S1184" s="35"/>
      <c r="T1184" s="35"/>
      <c r="U1184" s="35"/>
      <c r="V1184" s="35"/>
      <c r="W1184" s="35"/>
      <c r="X1184" s="35"/>
      <c r="Y1184" s="35"/>
      <c r="Z1184" s="35"/>
    </row>
    <row r="1185" ht="16.5" hidden="1" customHeight="1">
      <c r="A1185" s="122">
        <f>A1184</f>
        <v>44118</v>
      </c>
      <c r="B1185" s="123" t="str">
        <f t="shared" si="109"/>
        <v>수</v>
      </c>
      <c r="C1185" s="124" t="str">
        <f>IF(VLOOKUP(A1185,'최초-일자'!A:D,4,FALSE)="Y","Y","N")</f>
        <v>Y</v>
      </c>
      <c r="D1185" s="125" t="s">
        <v>13</v>
      </c>
      <c r="E1185" s="126" t="str">
        <f t="shared" si="125"/>
        <v>이화용</v>
      </c>
      <c r="F1185" s="123" t="str">
        <f>VLOOKUP(A1185,'최초-일자'!A:L,11,FALSE)</f>
        <v>윤신일</v>
      </c>
      <c r="G1185" s="162" t="s">
        <v>10</v>
      </c>
      <c r="H1185" s="123"/>
      <c r="I1185" s="123"/>
      <c r="J1185" s="123"/>
      <c r="K1185" s="123"/>
      <c r="L1185" s="35" t="str">
        <f t="shared" si="112"/>
        <v/>
      </c>
      <c r="M1185" s="35" t="str">
        <f t="shared" si="113"/>
        <v/>
      </c>
      <c r="N1185" s="35" t="str">
        <f t="shared" si="114"/>
        <v/>
      </c>
      <c r="O1185" s="35" t="str">
        <f t="shared" si="115"/>
        <v/>
      </c>
      <c r="P1185" s="35" t="str">
        <f t="shared" si="116"/>
        <v>이화용</v>
      </c>
      <c r="Q1185" s="35" t="str">
        <f t="shared" si="117"/>
        <v>윤신일</v>
      </c>
      <c r="R1185" s="35"/>
      <c r="S1185" s="35"/>
      <c r="T1185" s="35"/>
      <c r="U1185" s="35"/>
      <c r="V1185" s="35"/>
      <c r="W1185" s="35"/>
      <c r="X1185" s="35"/>
      <c r="Y1185" s="35"/>
      <c r="Z1185" s="35"/>
    </row>
    <row r="1186" ht="16.5" hidden="1" customHeight="1">
      <c r="A1186" s="98">
        <f>A1185+1</f>
        <v>44119</v>
      </c>
      <c r="B1186" s="99" t="str">
        <f t="shared" si="109"/>
        <v>목</v>
      </c>
      <c r="C1186" s="100" t="str">
        <f>IF(VLOOKUP(A1186,'최초-일자'!A:D,4,FALSE)="Y","Y","N")</f>
        <v>Y</v>
      </c>
      <c r="D1186" s="101" t="s">
        <v>3</v>
      </c>
      <c r="E1186" s="102" t="str">
        <f t="shared" si="125"/>
        <v>김채연</v>
      </c>
      <c r="F1186" s="99" t="str">
        <f>VLOOKUP(A1186,'최초-일자'!A:L,6,FALSE)</f>
        <v>김채연</v>
      </c>
      <c r="G1186" s="150"/>
      <c r="H1186" s="99"/>
      <c r="I1186" s="99"/>
      <c r="J1186" s="99"/>
      <c r="K1186" s="99"/>
      <c r="L1186" s="35" t="str">
        <f t="shared" si="112"/>
        <v/>
      </c>
      <c r="M1186" s="35" t="str">
        <f t="shared" si="113"/>
        <v/>
      </c>
      <c r="N1186" s="35" t="str">
        <f t="shared" si="114"/>
        <v/>
      </c>
      <c r="O1186" s="35" t="str">
        <f t="shared" si="115"/>
        <v/>
      </c>
      <c r="P1186" s="35" t="str">
        <f t="shared" si="116"/>
        <v/>
      </c>
      <c r="Q1186" s="35" t="str">
        <f t="shared" si="117"/>
        <v>김채연</v>
      </c>
      <c r="R1186" s="35"/>
      <c r="S1186" s="35"/>
      <c r="T1186" s="35"/>
      <c r="U1186" s="35"/>
      <c r="V1186" s="35"/>
      <c r="W1186" s="35"/>
      <c r="X1186" s="35"/>
      <c r="Y1186" s="35"/>
      <c r="Z1186" s="35"/>
    </row>
    <row r="1187" ht="16.5" hidden="1" customHeight="1">
      <c r="A1187" s="98">
        <f>A1186</f>
        <v>44119</v>
      </c>
      <c r="B1187" s="99" t="str">
        <f t="shared" si="109"/>
        <v>목</v>
      </c>
      <c r="C1187" s="100" t="str">
        <f>IF(VLOOKUP(A1187,'최초-일자'!A:D,4,FALSE)="Y","Y","N")</f>
        <v>Y</v>
      </c>
      <c r="D1187" s="101" t="s">
        <v>13</v>
      </c>
      <c r="E1187" s="102" t="str">
        <f t="shared" si="125"/>
        <v>신명진</v>
      </c>
      <c r="F1187" s="99" t="str">
        <f>VLOOKUP(A1187,'최초-일자'!A:L,11,FALSE)</f>
        <v>신명진</v>
      </c>
      <c r="G1187" s="150"/>
      <c r="H1187" s="148"/>
      <c r="I1187" s="99"/>
      <c r="J1187" s="99"/>
      <c r="K1187" s="99"/>
      <c r="L1187" s="35" t="str">
        <f t="shared" si="112"/>
        <v/>
      </c>
      <c r="M1187" s="35" t="str">
        <f t="shared" si="113"/>
        <v/>
      </c>
      <c r="N1187" s="35" t="str">
        <f t="shared" si="114"/>
        <v/>
      </c>
      <c r="O1187" s="35" t="str">
        <f t="shared" si="115"/>
        <v/>
      </c>
      <c r="P1187" s="35" t="str">
        <f t="shared" si="116"/>
        <v/>
      </c>
      <c r="Q1187" s="35" t="str">
        <f t="shared" si="117"/>
        <v>신명진</v>
      </c>
      <c r="R1187" s="35"/>
      <c r="S1187" s="35"/>
      <c r="T1187" s="35"/>
      <c r="U1187" s="35"/>
      <c r="V1187" s="35"/>
      <c r="W1187" s="35"/>
      <c r="X1187" s="35"/>
      <c r="Y1187" s="35"/>
      <c r="Z1187" s="35"/>
    </row>
    <row r="1188" ht="16.5" hidden="1" customHeight="1">
      <c r="A1188" s="98">
        <f>A1187+1</f>
        <v>44120</v>
      </c>
      <c r="B1188" s="99" t="str">
        <f t="shared" si="109"/>
        <v>금</v>
      </c>
      <c r="C1188" s="100" t="str">
        <f>IF(VLOOKUP(A1188,'최초-일자'!A:D,4,FALSE)="Y","Y","N")</f>
        <v>Y</v>
      </c>
      <c r="D1188" s="101" t="s">
        <v>3</v>
      </c>
      <c r="E1188" s="102" t="str">
        <f t="shared" si="125"/>
        <v>민문기</v>
      </c>
      <c r="F1188" s="99" t="str">
        <f>VLOOKUP(A1188,'최초-일자'!A:L,6,FALSE)</f>
        <v>민문기</v>
      </c>
      <c r="G1188" s="150"/>
      <c r="H1188" s="99"/>
      <c r="I1188" s="99"/>
      <c r="J1188" s="99"/>
      <c r="K1188" s="99"/>
      <c r="L1188" s="35" t="str">
        <f t="shared" si="112"/>
        <v/>
      </c>
      <c r="M1188" s="35" t="str">
        <f t="shared" si="113"/>
        <v/>
      </c>
      <c r="N1188" s="35" t="str">
        <f t="shared" si="114"/>
        <v/>
      </c>
      <c r="O1188" s="35" t="str">
        <f t="shared" si="115"/>
        <v/>
      </c>
      <c r="P1188" s="35" t="str">
        <f t="shared" si="116"/>
        <v/>
      </c>
      <c r="Q1188" s="35" t="str">
        <f t="shared" si="117"/>
        <v>민문기</v>
      </c>
      <c r="R1188" s="35"/>
      <c r="S1188" s="35"/>
      <c r="T1188" s="35"/>
      <c r="U1188" s="35"/>
      <c r="V1188" s="35"/>
      <c r="W1188" s="35"/>
      <c r="X1188" s="35"/>
      <c r="Y1188" s="35"/>
      <c r="Z1188" s="35"/>
    </row>
    <row r="1189" ht="16.5" hidden="1" customHeight="1">
      <c r="A1189" s="98">
        <f>A1188</f>
        <v>44120</v>
      </c>
      <c r="B1189" s="99" t="str">
        <f t="shared" si="109"/>
        <v>금</v>
      </c>
      <c r="C1189" s="100" t="str">
        <f>IF(VLOOKUP(A1189,'최초-일자'!A:D,4,FALSE)="Y","Y","N")</f>
        <v>Y</v>
      </c>
      <c r="D1189" s="101" t="s">
        <v>13</v>
      </c>
      <c r="E1189" s="102" t="str">
        <f t="shared" si="125"/>
        <v>윤신일</v>
      </c>
      <c r="F1189" s="99" t="str">
        <f>VLOOKUP(A1189,'최초-일자'!A:L,11,FALSE)</f>
        <v>이화용</v>
      </c>
      <c r="G1189" s="152" t="s">
        <v>9</v>
      </c>
      <c r="H1189" s="99"/>
      <c r="I1189" s="99"/>
      <c r="J1189" s="99"/>
      <c r="K1189" s="99"/>
      <c r="L1189" s="35" t="str">
        <f t="shared" si="112"/>
        <v/>
      </c>
      <c r="M1189" s="35" t="str">
        <f t="shared" si="113"/>
        <v/>
      </c>
      <c r="N1189" s="35" t="str">
        <f t="shared" si="114"/>
        <v/>
      </c>
      <c r="O1189" s="35" t="str">
        <f t="shared" si="115"/>
        <v/>
      </c>
      <c r="P1189" s="35" t="str">
        <f t="shared" si="116"/>
        <v>윤신일</v>
      </c>
      <c r="Q1189" s="35" t="str">
        <f t="shared" si="117"/>
        <v>이화용</v>
      </c>
      <c r="R1189" s="35"/>
      <c r="S1189" s="35"/>
      <c r="T1189" s="35"/>
      <c r="U1189" s="35"/>
      <c r="V1189" s="35"/>
      <c r="W1189" s="35"/>
      <c r="X1189" s="35"/>
      <c r="Y1189" s="35"/>
      <c r="Z1189" s="35"/>
    </row>
    <row r="1190" ht="16.5" hidden="1" customHeight="1">
      <c r="A1190" s="98">
        <f>A1189+1</f>
        <v>44121</v>
      </c>
      <c r="B1190" s="99" t="str">
        <f t="shared" si="109"/>
        <v>토</v>
      </c>
      <c r="C1190" s="100" t="str">
        <f>IF(VLOOKUP(A1190,'최초-일자'!A:D,4,FALSE)="Y","Y","N")</f>
        <v>N</v>
      </c>
      <c r="D1190" s="101" t="s">
        <v>3</v>
      </c>
      <c r="E1190" s="102" t="str">
        <f t="shared" si="125"/>
        <v>#N/A</v>
      </c>
      <c r="F1190" s="99" t="str">
        <f>VLOOKUP(A1190,'최초-일자'!A:L,6,FALSE)</f>
        <v/>
      </c>
      <c r="G1190" s="150"/>
      <c r="H1190" s="99"/>
      <c r="I1190" s="99"/>
      <c r="J1190" s="99"/>
      <c r="K1190" s="99"/>
      <c r="L1190" s="35" t="str">
        <f t="shared" si="112"/>
        <v/>
      </c>
      <c r="M1190" s="35" t="str">
        <f t="shared" si="113"/>
        <v/>
      </c>
      <c r="N1190" s="35" t="str">
        <f t="shared" si="114"/>
        <v/>
      </c>
      <c r="O1190" s="35" t="str">
        <f t="shared" si="115"/>
        <v/>
      </c>
      <c r="P1190" s="35" t="str">
        <f t="shared" si="116"/>
        <v/>
      </c>
      <c r="Q1190" s="35" t="str">
        <f t="shared" si="117"/>
        <v/>
      </c>
      <c r="R1190" s="35"/>
      <c r="S1190" s="35"/>
      <c r="T1190" s="35"/>
      <c r="U1190" s="35"/>
      <c r="V1190" s="35"/>
      <c r="W1190" s="35"/>
      <c r="X1190" s="35"/>
      <c r="Y1190" s="35"/>
      <c r="Z1190" s="35"/>
    </row>
    <row r="1191" ht="16.5" hidden="1" customHeight="1">
      <c r="A1191" s="98">
        <f>A1190</f>
        <v>44121</v>
      </c>
      <c r="B1191" s="99" t="str">
        <f t="shared" si="109"/>
        <v>토</v>
      </c>
      <c r="C1191" s="100" t="str">
        <f>IF(VLOOKUP(A1191,'최초-일자'!A:D,4,FALSE)="Y","Y","N")</f>
        <v>N</v>
      </c>
      <c r="D1191" s="101" t="s">
        <v>13</v>
      </c>
      <c r="E1191" s="102" t="str">
        <f t="shared" si="125"/>
        <v>#N/A</v>
      </c>
      <c r="F1191" s="99" t="str">
        <f>VLOOKUP(A1191,'최초-일자'!A:L,11,FALSE)</f>
        <v/>
      </c>
      <c r="G1191" s="150"/>
      <c r="H1191" s="99"/>
      <c r="I1191" s="99"/>
      <c r="J1191" s="99"/>
      <c r="K1191" s="99"/>
      <c r="L1191" s="35" t="str">
        <f t="shared" si="112"/>
        <v/>
      </c>
      <c r="M1191" s="35" t="str">
        <f t="shared" si="113"/>
        <v/>
      </c>
      <c r="N1191" s="35" t="str">
        <f t="shared" si="114"/>
        <v/>
      </c>
      <c r="O1191" s="35" t="str">
        <f t="shared" si="115"/>
        <v/>
      </c>
      <c r="P1191" s="35" t="str">
        <f t="shared" si="116"/>
        <v/>
      </c>
      <c r="Q1191" s="35" t="str">
        <f t="shared" si="117"/>
        <v/>
      </c>
      <c r="R1191" s="35"/>
      <c r="S1191" s="35"/>
      <c r="T1191" s="35"/>
      <c r="U1191" s="35"/>
      <c r="V1191" s="35"/>
      <c r="W1191" s="35"/>
      <c r="X1191" s="35"/>
      <c r="Y1191" s="35"/>
      <c r="Z1191" s="35"/>
    </row>
    <row r="1192" ht="16.5" hidden="1" customHeight="1">
      <c r="A1192" s="98">
        <f>A1191+1</f>
        <v>44122</v>
      </c>
      <c r="B1192" s="99" t="str">
        <f t="shared" si="109"/>
        <v>일</v>
      </c>
      <c r="C1192" s="100" t="str">
        <f>IF(VLOOKUP(A1192,'최초-일자'!A:D,4,FALSE)="Y","Y","N")</f>
        <v>N</v>
      </c>
      <c r="D1192" s="101" t="s">
        <v>3</v>
      </c>
      <c r="E1192" s="102" t="str">
        <f t="shared" si="125"/>
        <v>#N/A</v>
      </c>
      <c r="F1192" s="99" t="str">
        <f>VLOOKUP(A1192,'최초-일자'!A:L,6,FALSE)</f>
        <v/>
      </c>
      <c r="G1192" s="150"/>
      <c r="H1192" s="99"/>
      <c r="I1192" s="99"/>
      <c r="J1192" s="99"/>
      <c r="K1192" s="99"/>
      <c r="L1192" s="35" t="str">
        <f t="shared" si="112"/>
        <v/>
      </c>
      <c r="M1192" s="35" t="str">
        <f t="shared" si="113"/>
        <v/>
      </c>
      <c r="N1192" s="35" t="str">
        <f t="shared" si="114"/>
        <v/>
      </c>
      <c r="O1192" s="35" t="str">
        <f t="shared" si="115"/>
        <v/>
      </c>
      <c r="P1192" s="35" t="str">
        <f t="shared" si="116"/>
        <v/>
      </c>
      <c r="Q1192" s="35" t="str">
        <f t="shared" si="117"/>
        <v/>
      </c>
      <c r="R1192" s="35"/>
      <c r="S1192" s="35"/>
      <c r="T1192" s="35"/>
      <c r="U1192" s="35"/>
      <c r="V1192" s="35"/>
      <c r="W1192" s="35"/>
      <c r="X1192" s="35"/>
      <c r="Y1192" s="35"/>
      <c r="Z1192" s="35"/>
    </row>
    <row r="1193" ht="16.5" hidden="1" customHeight="1">
      <c r="A1193" s="98">
        <f>A1192</f>
        <v>44122</v>
      </c>
      <c r="B1193" s="99" t="str">
        <f t="shared" si="109"/>
        <v>일</v>
      </c>
      <c r="C1193" s="100" t="str">
        <f>IF(VLOOKUP(A1193,'최초-일자'!A:D,4,FALSE)="Y","Y","N")</f>
        <v>N</v>
      </c>
      <c r="D1193" s="101" t="s">
        <v>13</v>
      </c>
      <c r="E1193" s="102" t="str">
        <f t="shared" si="125"/>
        <v>#N/A</v>
      </c>
      <c r="F1193" s="99" t="str">
        <f>VLOOKUP(A1193,'최초-일자'!A:L,11,FALSE)</f>
        <v/>
      </c>
      <c r="G1193" s="150"/>
      <c r="H1193" s="99"/>
      <c r="I1193" s="99"/>
      <c r="J1193" s="99"/>
      <c r="K1193" s="99"/>
      <c r="L1193" s="35" t="str">
        <f t="shared" si="112"/>
        <v/>
      </c>
      <c r="M1193" s="35" t="str">
        <f t="shared" si="113"/>
        <v/>
      </c>
      <c r="N1193" s="35" t="str">
        <f t="shared" si="114"/>
        <v/>
      </c>
      <c r="O1193" s="35" t="str">
        <f t="shared" si="115"/>
        <v/>
      </c>
      <c r="P1193" s="35" t="str">
        <f t="shared" si="116"/>
        <v/>
      </c>
      <c r="Q1193" s="35" t="str">
        <f t="shared" si="117"/>
        <v/>
      </c>
      <c r="R1193" s="35"/>
      <c r="S1193" s="35"/>
      <c r="T1193" s="35"/>
      <c r="U1193" s="35"/>
      <c r="V1193" s="35"/>
      <c r="W1193" s="35"/>
      <c r="X1193" s="35"/>
      <c r="Y1193" s="35"/>
      <c r="Z1193" s="35"/>
    </row>
    <row r="1194" ht="16.5" hidden="1" customHeight="1">
      <c r="A1194" s="105">
        <f>A1193+1</f>
        <v>44123</v>
      </c>
      <c r="B1194" s="106" t="str">
        <f t="shared" si="109"/>
        <v>월</v>
      </c>
      <c r="C1194" s="107" t="str">
        <f>IF(VLOOKUP(A1194,'최초-일자'!A:D,4,FALSE)="Y","Y","N")</f>
        <v>Y</v>
      </c>
      <c r="D1194" s="108" t="s">
        <v>3</v>
      </c>
      <c r="E1194" s="109" t="str">
        <f t="shared" si="125"/>
        <v>배태훈</v>
      </c>
      <c r="F1194" s="106" t="str">
        <f>VLOOKUP(A1194,'최초-일자'!A:L,6,FALSE)</f>
        <v>배태훈</v>
      </c>
      <c r="G1194" s="163"/>
      <c r="H1194" s="106"/>
      <c r="I1194" s="106"/>
      <c r="J1194" s="106"/>
      <c r="K1194" s="106"/>
      <c r="L1194" s="35" t="str">
        <f t="shared" si="112"/>
        <v/>
      </c>
      <c r="M1194" s="35" t="str">
        <f t="shared" si="113"/>
        <v/>
      </c>
      <c r="N1194" s="35" t="str">
        <f t="shared" si="114"/>
        <v/>
      </c>
      <c r="O1194" s="35" t="str">
        <f t="shared" si="115"/>
        <v/>
      </c>
      <c r="P1194" s="35" t="str">
        <f t="shared" si="116"/>
        <v/>
      </c>
      <c r="Q1194" s="35" t="str">
        <f t="shared" si="117"/>
        <v>배태훈</v>
      </c>
      <c r="R1194" s="35"/>
      <c r="S1194" s="35"/>
      <c r="T1194" s="35"/>
      <c r="U1194" s="35"/>
      <c r="V1194" s="35"/>
      <c r="W1194" s="35"/>
      <c r="X1194" s="35"/>
      <c r="Y1194" s="35"/>
      <c r="Z1194" s="35"/>
    </row>
    <row r="1195" ht="16.5" hidden="1" customHeight="1">
      <c r="A1195" s="111">
        <f>A1194</f>
        <v>44123</v>
      </c>
      <c r="B1195" s="112" t="str">
        <f t="shared" si="109"/>
        <v>월</v>
      </c>
      <c r="C1195" s="113" t="str">
        <f>IF(VLOOKUP(A1195,'최초-일자'!A:D,4,FALSE)="Y","Y","N")</f>
        <v>Y</v>
      </c>
      <c r="D1195" s="114" t="s">
        <v>13</v>
      </c>
      <c r="E1195" s="115" t="str">
        <f t="shared" si="125"/>
        <v>김인규</v>
      </c>
      <c r="F1195" s="112" t="str">
        <f>VLOOKUP(A1195,'최초-일자'!A:L,11,FALSE)</f>
        <v>김남원</v>
      </c>
      <c r="G1195" s="160" t="s">
        <v>11</v>
      </c>
      <c r="H1195" s="112"/>
      <c r="I1195" s="112"/>
      <c r="J1195" s="112"/>
      <c r="K1195" s="112"/>
      <c r="L1195" s="35" t="str">
        <f t="shared" si="112"/>
        <v/>
      </c>
      <c r="M1195" s="35" t="str">
        <f t="shared" si="113"/>
        <v/>
      </c>
      <c r="N1195" s="35" t="str">
        <f t="shared" si="114"/>
        <v/>
      </c>
      <c r="O1195" s="35" t="str">
        <f t="shared" si="115"/>
        <v/>
      </c>
      <c r="P1195" s="35" t="str">
        <f t="shared" si="116"/>
        <v>김인규</v>
      </c>
      <c r="Q1195" s="35" t="str">
        <f t="shared" si="117"/>
        <v>김남원</v>
      </c>
      <c r="R1195" s="35"/>
      <c r="S1195" s="35"/>
      <c r="T1195" s="35"/>
      <c r="U1195" s="35"/>
      <c r="V1195" s="35"/>
      <c r="W1195" s="35"/>
      <c r="X1195" s="35"/>
      <c r="Y1195" s="35"/>
      <c r="Z1195" s="35"/>
    </row>
    <row r="1196" ht="16.5" hidden="1" customHeight="1">
      <c r="A1196" s="116">
        <f>A1195+1</f>
        <v>44124</v>
      </c>
      <c r="B1196" s="117" t="str">
        <f t="shared" si="109"/>
        <v>화</v>
      </c>
      <c r="C1196" s="118" t="str">
        <f>IF(VLOOKUP(A1196,'최초-일자'!A:D,4,FALSE)="Y","Y","N")</f>
        <v>Y</v>
      </c>
      <c r="D1196" s="119" t="s">
        <v>3</v>
      </c>
      <c r="E1196" s="120" t="str">
        <f t="shared" si="125"/>
        <v>윤신일</v>
      </c>
      <c r="F1196" s="117" t="str">
        <f>VLOOKUP(A1196,'최초-일자'!A:L,6,FALSE)</f>
        <v>윤신일</v>
      </c>
      <c r="G1196" s="157"/>
      <c r="H1196" s="117"/>
      <c r="I1196" s="117"/>
      <c r="J1196" s="117"/>
      <c r="K1196" s="117"/>
      <c r="L1196" s="35" t="str">
        <f t="shared" si="112"/>
        <v/>
      </c>
      <c r="M1196" s="35" t="str">
        <f t="shared" si="113"/>
        <v/>
      </c>
      <c r="N1196" s="35" t="str">
        <f t="shared" si="114"/>
        <v/>
      </c>
      <c r="O1196" s="35" t="str">
        <f t="shared" si="115"/>
        <v/>
      </c>
      <c r="P1196" s="35" t="str">
        <f t="shared" si="116"/>
        <v/>
      </c>
      <c r="Q1196" s="35" t="str">
        <f t="shared" si="117"/>
        <v>윤신일</v>
      </c>
      <c r="R1196" s="35"/>
      <c r="S1196" s="35"/>
      <c r="T1196" s="35"/>
      <c r="U1196" s="35"/>
      <c r="V1196" s="35"/>
      <c r="W1196" s="35"/>
      <c r="X1196" s="35"/>
      <c r="Y1196" s="35"/>
      <c r="Z1196" s="35"/>
    </row>
    <row r="1197" ht="16.5" hidden="1" customHeight="1">
      <c r="A1197" s="116">
        <f>A1196</f>
        <v>44124</v>
      </c>
      <c r="B1197" s="117" t="str">
        <f t="shared" si="109"/>
        <v>화</v>
      </c>
      <c r="C1197" s="118" t="str">
        <f>IF(VLOOKUP(A1197,'최초-일자'!A:D,4,FALSE)="Y","Y","N")</f>
        <v>Y</v>
      </c>
      <c r="D1197" s="119" t="s">
        <v>13</v>
      </c>
      <c r="E1197" s="120" t="str">
        <f t="shared" si="125"/>
        <v>김남원</v>
      </c>
      <c r="F1197" s="117" t="str">
        <f>VLOOKUP(A1197,'최초-일자'!A:L,11,FALSE)</f>
        <v>김인규</v>
      </c>
      <c r="G1197" s="161" t="s">
        <v>14</v>
      </c>
      <c r="H1197" s="117"/>
      <c r="I1197" s="117"/>
      <c r="J1197" s="117"/>
      <c r="K1197" s="117"/>
      <c r="L1197" s="35" t="str">
        <f t="shared" si="112"/>
        <v/>
      </c>
      <c r="M1197" s="35" t="str">
        <f t="shared" si="113"/>
        <v/>
      </c>
      <c r="N1197" s="35" t="str">
        <f t="shared" si="114"/>
        <v/>
      </c>
      <c r="O1197" s="35" t="str">
        <f t="shared" si="115"/>
        <v/>
      </c>
      <c r="P1197" s="35" t="str">
        <f t="shared" si="116"/>
        <v>김남원</v>
      </c>
      <c r="Q1197" s="35" t="str">
        <f t="shared" si="117"/>
        <v>김인규</v>
      </c>
      <c r="R1197" s="35"/>
      <c r="S1197" s="35"/>
      <c r="T1197" s="35"/>
      <c r="U1197" s="35"/>
      <c r="V1197" s="35"/>
      <c r="W1197" s="35"/>
      <c r="X1197" s="35"/>
      <c r="Y1197" s="35"/>
      <c r="Z1197" s="35"/>
    </row>
    <row r="1198" ht="16.5" hidden="1" customHeight="1">
      <c r="A1198" s="122">
        <f>A1197+1</f>
        <v>44125</v>
      </c>
      <c r="B1198" s="123" t="str">
        <f t="shared" si="109"/>
        <v>수</v>
      </c>
      <c r="C1198" s="124" t="str">
        <f>IF(VLOOKUP(A1198,'최초-일자'!A:D,4,FALSE)="Y","Y","N")</f>
        <v>Y</v>
      </c>
      <c r="D1198" s="125" t="s">
        <v>3</v>
      </c>
      <c r="E1198" s="126" t="str">
        <f t="shared" si="125"/>
        <v>신명진</v>
      </c>
      <c r="F1198" s="123" t="str">
        <f>VLOOKUP(A1198,'최초-일자'!A:L,6,FALSE)</f>
        <v>신명진</v>
      </c>
      <c r="G1198" s="158"/>
      <c r="H1198" s="123"/>
      <c r="I1198" s="123"/>
      <c r="J1198" s="123"/>
      <c r="K1198" s="123"/>
      <c r="L1198" s="35" t="str">
        <f t="shared" si="112"/>
        <v/>
      </c>
      <c r="M1198" s="35" t="str">
        <f t="shared" si="113"/>
        <v/>
      </c>
      <c r="N1198" s="35" t="str">
        <f t="shared" si="114"/>
        <v/>
      </c>
      <c r="O1198" s="35" t="str">
        <f t="shared" si="115"/>
        <v/>
      </c>
      <c r="P1198" s="35" t="str">
        <f t="shared" si="116"/>
        <v/>
      </c>
      <c r="Q1198" s="35" t="str">
        <f t="shared" si="117"/>
        <v>신명진</v>
      </c>
      <c r="R1198" s="35"/>
      <c r="S1198" s="35"/>
      <c r="T1198" s="35"/>
      <c r="U1198" s="35"/>
      <c r="V1198" s="35"/>
      <c r="W1198" s="35"/>
      <c r="X1198" s="35"/>
      <c r="Y1198" s="35"/>
      <c r="Z1198" s="35"/>
    </row>
    <row r="1199" ht="16.5" hidden="1" customHeight="1">
      <c r="A1199" s="122">
        <f>A1198</f>
        <v>44125</v>
      </c>
      <c r="B1199" s="123" t="str">
        <f t="shared" si="109"/>
        <v>수</v>
      </c>
      <c r="C1199" s="124" t="str">
        <f>IF(VLOOKUP(A1199,'최초-일자'!A:D,4,FALSE)="Y","Y","N")</f>
        <v>Y</v>
      </c>
      <c r="D1199" s="125" t="s">
        <v>13</v>
      </c>
      <c r="E1199" s="126" t="str">
        <f t="shared" si="125"/>
        <v>김채연</v>
      </c>
      <c r="F1199" s="123" t="str">
        <f>VLOOKUP(A1199,'최초-일자'!A:L,11,FALSE)</f>
        <v>김채연</v>
      </c>
      <c r="G1199" s="158"/>
      <c r="H1199" s="123"/>
      <c r="I1199" s="123"/>
      <c r="J1199" s="123"/>
      <c r="K1199" s="123"/>
      <c r="L1199" s="35" t="str">
        <f t="shared" si="112"/>
        <v/>
      </c>
      <c r="M1199" s="35" t="str">
        <f t="shared" si="113"/>
        <v/>
      </c>
      <c r="N1199" s="35" t="str">
        <f t="shared" si="114"/>
        <v/>
      </c>
      <c r="O1199" s="35" t="str">
        <f t="shared" si="115"/>
        <v/>
      </c>
      <c r="P1199" s="35" t="str">
        <f t="shared" si="116"/>
        <v/>
      </c>
      <c r="Q1199" s="35" t="str">
        <f t="shared" si="117"/>
        <v>김채연</v>
      </c>
      <c r="R1199" s="35"/>
      <c r="S1199" s="35"/>
      <c r="T1199" s="35"/>
      <c r="U1199" s="35"/>
      <c r="V1199" s="35"/>
      <c r="W1199" s="35"/>
      <c r="X1199" s="35"/>
      <c r="Y1199" s="35"/>
      <c r="Z1199" s="35"/>
    </row>
    <row r="1200" ht="16.5" hidden="1" customHeight="1">
      <c r="A1200" s="98">
        <f>A1199+1</f>
        <v>44126</v>
      </c>
      <c r="B1200" s="99" t="str">
        <f t="shared" si="109"/>
        <v>목</v>
      </c>
      <c r="C1200" s="100" t="str">
        <f>IF(VLOOKUP(A1200,'최초-일자'!A:D,4,FALSE)="Y","Y","N")</f>
        <v>Y</v>
      </c>
      <c r="D1200" s="101" t="s">
        <v>3</v>
      </c>
      <c r="E1200" s="102" t="str">
        <f t="shared" si="125"/>
        <v>이화용</v>
      </c>
      <c r="F1200" s="99" t="str">
        <f>VLOOKUP(A1200,'최초-일자'!A:L,6,FALSE)</f>
        <v>이화용</v>
      </c>
      <c r="G1200" s="150"/>
      <c r="H1200" s="99"/>
      <c r="I1200" s="99"/>
      <c r="J1200" s="99"/>
      <c r="K1200" s="99"/>
      <c r="L1200" s="35" t="str">
        <f t="shared" si="112"/>
        <v/>
      </c>
      <c r="M1200" s="35" t="str">
        <f t="shared" si="113"/>
        <v/>
      </c>
      <c r="N1200" s="35" t="str">
        <f t="shared" si="114"/>
        <v/>
      </c>
      <c r="O1200" s="35" t="str">
        <f t="shared" si="115"/>
        <v/>
      </c>
      <c r="P1200" s="35" t="str">
        <f t="shared" si="116"/>
        <v/>
      </c>
      <c r="Q1200" s="35" t="str">
        <f t="shared" si="117"/>
        <v>이화용</v>
      </c>
      <c r="R1200" s="35"/>
      <c r="S1200" s="35"/>
      <c r="T1200" s="35"/>
      <c r="U1200" s="35"/>
      <c r="V1200" s="35"/>
      <c r="W1200" s="35"/>
      <c r="X1200" s="35"/>
      <c r="Y1200" s="35"/>
      <c r="Z1200" s="35"/>
    </row>
    <row r="1201" ht="16.5" hidden="1" customHeight="1">
      <c r="A1201" s="98">
        <f>A1200</f>
        <v>44126</v>
      </c>
      <c r="B1201" s="99" t="str">
        <f t="shared" si="109"/>
        <v>목</v>
      </c>
      <c r="C1201" s="100" t="str">
        <f>IF(VLOOKUP(A1201,'최초-일자'!A:D,4,FALSE)="Y","Y","N")</f>
        <v>Y</v>
      </c>
      <c r="D1201" s="101" t="s">
        <v>13</v>
      </c>
      <c r="E1201" s="102" t="str">
        <f t="shared" si="125"/>
        <v>김남원</v>
      </c>
      <c r="F1201" s="99" t="str">
        <f>VLOOKUP(A1201,'최초-일자'!A:L,11,FALSE)</f>
        <v>민문기</v>
      </c>
      <c r="G1201" s="152" t="s">
        <v>14</v>
      </c>
      <c r="H1201" s="148"/>
      <c r="I1201" s="99"/>
      <c r="J1201" s="99"/>
      <c r="K1201" s="99"/>
      <c r="L1201" s="35" t="str">
        <f t="shared" si="112"/>
        <v/>
      </c>
      <c r="M1201" s="35" t="str">
        <f t="shared" si="113"/>
        <v/>
      </c>
      <c r="N1201" s="35" t="str">
        <f t="shared" si="114"/>
        <v/>
      </c>
      <c r="O1201" s="35" t="str">
        <f t="shared" si="115"/>
        <v/>
      </c>
      <c r="P1201" s="35" t="str">
        <f t="shared" si="116"/>
        <v>김남원</v>
      </c>
      <c r="Q1201" s="35" t="str">
        <f t="shared" si="117"/>
        <v>민문기</v>
      </c>
      <c r="R1201" s="35"/>
      <c r="S1201" s="35"/>
      <c r="T1201" s="35"/>
      <c r="U1201" s="35"/>
      <c r="V1201" s="35"/>
      <c r="W1201" s="35"/>
      <c r="X1201" s="35"/>
      <c r="Y1201" s="35"/>
      <c r="Z1201" s="35"/>
    </row>
    <row r="1202" ht="16.5" hidden="1" customHeight="1">
      <c r="A1202" s="98">
        <f>A1201+1</f>
        <v>44127</v>
      </c>
      <c r="B1202" s="99" t="str">
        <f t="shared" si="109"/>
        <v>금</v>
      </c>
      <c r="C1202" s="100" t="str">
        <f>IF(VLOOKUP(A1202,'최초-일자'!A:D,4,FALSE)="Y","Y","N")</f>
        <v>Y</v>
      </c>
      <c r="D1202" s="101" t="s">
        <v>3</v>
      </c>
      <c r="E1202" s="102" t="str">
        <f t="shared" si="125"/>
        <v>김남원</v>
      </c>
      <c r="F1202" s="99" t="str">
        <f>VLOOKUP(A1202,'최초-일자'!A:L,6,FALSE)</f>
        <v>김남원</v>
      </c>
      <c r="G1202" s="150"/>
      <c r="H1202" s="99"/>
      <c r="I1202" s="99"/>
      <c r="J1202" s="99"/>
      <c r="K1202" s="99"/>
      <c r="L1202" s="35" t="str">
        <f t="shared" si="112"/>
        <v/>
      </c>
      <c r="M1202" s="35" t="str">
        <f t="shared" si="113"/>
        <v/>
      </c>
      <c r="N1202" s="35" t="str">
        <f t="shared" si="114"/>
        <v/>
      </c>
      <c r="O1202" s="35" t="str">
        <f t="shared" si="115"/>
        <v/>
      </c>
      <c r="P1202" s="35" t="str">
        <f t="shared" si="116"/>
        <v/>
      </c>
      <c r="Q1202" s="35" t="str">
        <f t="shared" si="117"/>
        <v>김남원</v>
      </c>
      <c r="R1202" s="35"/>
      <c r="S1202" s="35"/>
      <c r="T1202" s="35"/>
      <c r="U1202" s="35"/>
      <c r="V1202" s="35"/>
      <c r="W1202" s="35"/>
      <c r="X1202" s="35"/>
      <c r="Y1202" s="35"/>
      <c r="Z1202" s="35"/>
    </row>
    <row r="1203" ht="16.5" hidden="1" customHeight="1">
      <c r="A1203" s="98">
        <f>A1202</f>
        <v>44127</v>
      </c>
      <c r="B1203" s="99" t="str">
        <f t="shared" si="109"/>
        <v>금</v>
      </c>
      <c r="C1203" s="100" t="str">
        <f>IF(VLOOKUP(A1203,'최초-일자'!A:D,4,FALSE)="Y","Y","N")</f>
        <v>Y</v>
      </c>
      <c r="D1203" s="101" t="s">
        <v>13</v>
      </c>
      <c r="E1203" s="102" t="str">
        <f t="shared" si="125"/>
        <v>신명진</v>
      </c>
      <c r="F1203" s="99" t="str">
        <f>VLOOKUP(A1203,'최초-일자'!A:L,11,FALSE)</f>
        <v>배태훈</v>
      </c>
      <c r="G1203" s="152" t="s">
        <v>6</v>
      </c>
      <c r="H1203" s="99"/>
      <c r="I1203" s="99"/>
      <c r="J1203" s="99"/>
      <c r="K1203" s="99"/>
      <c r="L1203" s="35" t="str">
        <f t="shared" si="112"/>
        <v/>
      </c>
      <c r="M1203" s="35" t="str">
        <f t="shared" si="113"/>
        <v/>
      </c>
      <c r="N1203" s="35" t="str">
        <f t="shared" si="114"/>
        <v/>
      </c>
      <c r="O1203" s="35" t="str">
        <f t="shared" si="115"/>
        <v/>
      </c>
      <c r="P1203" s="35" t="str">
        <f t="shared" si="116"/>
        <v>신명진</v>
      </c>
      <c r="Q1203" s="35" t="str">
        <f t="shared" si="117"/>
        <v>배태훈</v>
      </c>
      <c r="R1203" s="35"/>
      <c r="S1203" s="35"/>
      <c r="T1203" s="35"/>
      <c r="U1203" s="35"/>
      <c r="V1203" s="35"/>
      <c r="W1203" s="35"/>
      <c r="X1203" s="35"/>
      <c r="Y1203" s="35"/>
      <c r="Z1203" s="35"/>
    </row>
    <row r="1204" ht="16.5" hidden="1" customHeight="1">
      <c r="A1204" s="98">
        <f>A1203+1</f>
        <v>44128</v>
      </c>
      <c r="B1204" s="99" t="str">
        <f t="shared" si="109"/>
        <v>토</v>
      </c>
      <c r="C1204" s="100" t="str">
        <f>IF(VLOOKUP(A1204,'최초-일자'!A:D,4,FALSE)="Y","Y","N")</f>
        <v>N</v>
      </c>
      <c r="D1204" s="101" t="s">
        <v>3</v>
      </c>
      <c r="E1204" s="102" t="str">
        <f t="shared" si="125"/>
        <v>#N/A</v>
      </c>
      <c r="F1204" s="99" t="str">
        <f>VLOOKUP(A1204,'최초-일자'!A:L,6,FALSE)</f>
        <v/>
      </c>
      <c r="G1204" s="150"/>
      <c r="H1204" s="99"/>
      <c r="I1204" s="99"/>
      <c r="J1204" s="99"/>
      <c r="K1204" s="99"/>
      <c r="L1204" s="35" t="str">
        <f t="shared" si="112"/>
        <v/>
      </c>
      <c r="M1204" s="35" t="str">
        <f t="shared" si="113"/>
        <v/>
      </c>
      <c r="N1204" s="35" t="str">
        <f t="shared" si="114"/>
        <v/>
      </c>
      <c r="O1204" s="35" t="str">
        <f t="shared" si="115"/>
        <v/>
      </c>
      <c r="P1204" s="35" t="str">
        <f t="shared" si="116"/>
        <v/>
      </c>
      <c r="Q1204" s="35" t="str">
        <f t="shared" si="117"/>
        <v/>
      </c>
      <c r="R1204" s="35"/>
      <c r="S1204" s="35"/>
      <c r="T1204" s="35"/>
      <c r="U1204" s="35"/>
      <c r="V1204" s="35"/>
      <c r="W1204" s="35"/>
      <c r="X1204" s="35"/>
      <c r="Y1204" s="35"/>
      <c r="Z1204" s="35"/>
    </row>
    <row r="1205" ht="16.5" hidden="1" customHeight="1">
      <c r="A1205" s="98">
        <f>A1204</f>
        <v>44128</v>
      </c>
      <c r="B1205" s="99" t="str">
        <f t="shared" si="109"/>
        <v>토</v>
      </c>
      <c r="C1205" s="100" t="str">
        <f>IF(VLOOKUP(A1205,'최초-일자'!A:D,4,FALSE)="Y","Y","N")</f>
        <v>N</v>
      </c>
      <c r="D1205" s="101" t="s">
        <v>13</v>
      </c>
      <c r="E1205" s="102" t="str">
        <f t="shared" si="125"/>
        <v>#N/A</v>
      </c>
      <c r="F1205" s="99" t="str">
        <f>VLOOKUP(A1205,'최초-일자'!A:L,11,FALSE)</f>
        <v/>
      </c>
      <c r="G1205" s="150"/>
      <c r="H1205" s="99"/>
      <c r="I1205" s="99"/>
      <c r="J1205" s="99"/>
      <c r="K1205" s="99"/>
      <c r="L1205" s="35" t="str">
        <f t="shared" si="112"/>
        <v/>
      </c>
      <c r="M1205" s="35" t="str">
        <f t="shared" si="113"/>
        <v/>
      </c>
      <c r="N1205" s="35" t="str">
        <f t="shared" si="114"/>
        <v/>
      </c>
      <c r="O1205" s="35" t="str">
        <f t="shared" si="115"/>
        <v/>
      </c>
      <c r="P1205" s="35" t="str">
        <f t="shared" si="116"/>
        <v/>
      </c>
      <c r="Q1205" s="35" t="str">
        <f t="shared" si="117"/>
        <v/>
      </c>
      <c r="R1205" s="35"/>
      <c r="S1205" s="35"/>
      <c r="T1205" s="35"/>
      <c r="U1205" s="35"/>
      <c r="V1205" s="35"/>
      <c r="W1205" s="35"/>
      <c r="X1205" s="35"/>
      <c r="Y1205" s="35"/>
      <c r="Z1205" s="35"/>
    </row>
    <row r="1206" ht="16.5" hidden="1" customHeight="1">
      <c r="A1206" s="98">
        <f>A1205+1</f>
        <v>44129</v>
      </c>
      <c r="B1206" s="99" t="str">
        <f t="shared" si="109"/>
        <v>일</v>
      </c>
      <c r="C1206" s="100" t="str">
        <f>IF(VLOOKUP(A1206,'최초-일자'!A:D,4,FALSE)="Y","Y","N")</f>
        <v>N</v>
      </c>
      <c r="D1206" s="101" t="s">
        <v>3</v>
      </c>
      <c r="E1206" s="102" t="str">
        <f t="shared" si="125"/>
        <v>#N/A</v>
      </c>
      <c r="F1206" s="99" t="str">
        <f>VLOOKUP(A1206,'최초-일자'!A:L,6,FALSE)</f>
        <v/>
      </c>
      <c r="G1206" s="150"/>
      <c r="H1206" s="99"/>
      <c r="I1206" s="99"/>
      <c r="J1206" s="99"/>
      <c r="K1206" s="99"/>
      <c r="L1206" s="35" t="str">
        <f t="shared" si="112"/>
        <v/>
      </c>
      <c r="M1206" s="35" t="str">
        <f t="shared" si="113"/>
        <v/>
      </c>
      <c r="N1206" s="35" t="str">
        <f t="shared" si="114"/>
        <v/>
      </c>
      <c r="O1206" s="35" t="str">
        <f t="shared" si="115"/>
        <v/>
      </c>
      <c r="P1206" s="35" t="str">
        <f t="shared" si="116"/>
        <v/>
      </c>
      <c r="Q1206" s="35" t="str">
        <f t="shared" si="117"/>
        <v/>
      </c>
      <c r="R1206" s="35"/>
      <c r="S1206" s="35"/>
      <c r="T1206" s="35"/>
      <c r="U1206" s="35"/>
      <c r="V1206" s="35"/>
      <c r="W1206" s="35"/>
      <c r="X1206" s="35"/>
      <c r="Y1206" s="35"/>
      <c r="Z1206" s="35"/>
    </row>
    <row r="1207" ht="16.5" hidden="1" customHeight="1">
      <c r="A1207" s="98">
        <f>A1206</f>
        <v>44129</v>
      </c>
      <c r="B1207" s="99" t="str">
        <f t="shared" si="109"/>
        <v>일</v>
      </c>
      <c r="C1207" s="100" t="str">
        <f>IF(VLOOKUP(A1207,'최초-일자'!A:D,4,FALSE)="Y","Y","N")</f>
        <v>N</v>
      </c>
      <c r="D1207" s="101" t="s">
        <v>13</v>
      </c>
      <c r="E1207" s="102" t="str">
        <f t="shared" si="125"/>
        <v>#N/A</v>
      </c>
      <c r="F1207" s="99" t="str">
        <f>VLOOKUP(A1207,'최초-일자'!A:L,11,FALSE)</f>
        <v/>
      </c>
      <c r="G1207" s="150"/>
      <c r="H1207" s="99"/>
      <c r="I1207" s="99"/>
      <c r="J1207" s="99"/>
      <c r="K1207" s="99"/>
      <c r="L1207" s="35" t="str">
        <f t="shared" si="112"/>
        <v/>
      </c>
      <c r="M1207" s="35" t="str">
        <f t="shared" si="113"/>
        <v/>
      </c>
      <c r="N1207" s="35" t="str">
        <f t="shared" si="114"/>
        <v/>
      </c>
      <c r="O1207" s="35" t="str">
        <f t="shared" si="115"/>
        <v/>
      </c>
      <c r="P1207" s="35" t="str">
        <f t="shared" si="116"/>
        <v/>
      </c>
      <c r="Q1207" s="35" t="str">
        <f t="shared" si="117"/>
        <v/>
      </c>
      <c r="R1207" s="35"/>
      <c r="S1207" s="35"/>
      <c r="T1207" s="35"/>
      <c r="U1207" s="35"/>
      <c r="V1207" s="35"/>
      <c r="W1207" s="35"/>
      <c r="X1207" s="35"/>
      <c r="Y1207" s="35"/>
      <c r="Z1207" s="35"/>
    </row>
    <row r="1208" ht="16.5" hidden="1" customHeight="1">
      <c r="A1208" s="105">
        <f>A1207+1</f>
        <v>44130</v>
      </c>
      <c r="B1208" s="106" t="str">
        <f t="shared" si="109"/>
        <v>월</v>
      </c>
      <c r="C1208" s="107" t="str">
        <f>IF(VLOOKUP(A1208,'최초-일자'!A:D,4,FALSE)="Y","Y","N")</f>
        <v>Y</v>
      </c>
      <c r="D1208" s="108" t="s">
        <v>3</v>
      </c>
      <c r="E1208" s="109" t="str">
        <f t="shared" si="125"/>
        <v>김인규</v>
      </c>
      <c r="F1208" s="106" t="str">
        <f>VLOOKUP(A1208,'최초-일자'!A:L,6,FALSE)</f>
        <v>김인규</v>
      </c>
      <c r="G1208" s="163"/>
      <c r="H1208" s="106"/>
      <c r="I1208" s="106"/>
      <c r="J1208" s="106"/>
      <c r="K1208" s="106"/>
      <c r="L1208" s="35" t="str">
        <f t="shared" si="112"/>
        <v/>
      </c>
      <c r="M1208" s="35" t="str">
        <f t="shared" si="113"/>
        <v/>
      </c>
      <c r="N1208" s="35" t="str">
        <f t="shared" si="114"/>
        <v/>
      </c>
      <c r="O1208" s="35" t="str">
        <f t="shared" si="115"/>
        <v/>
      </c>
      <c r="P1208" s="35" t="str">
        <f t="shared" si="116"/>
        <v/>
      </c>
      <c r="Q1208" s="35" t="str">
        <f t="shared" si="117"/>
        <v>김인규</v>
      </c>
      <c r="R1208" s="35"/>
      <c r="S1208" s="35"/>
      <c r="T1208" s="35"/>
      <c r="U1208" s="35"/>
      <c r="V1208" s="35"/>
      <c r="W1208" s="35"/>
      <c r="X1208" s="35"/>
      <c r="Y1208" s="35"/>
      <c r="Z1208" s="35"/>
    </row>
    <row r="1209" ht="16.5" hidden="1" customHeight="1">
      <c r="A1209" s="111">
        <f>A1208</f>
        <v>44130</v>
      </c>
      <c r="B1209" s="112" t="str">
        <f t="shared" si="109"/>
        <v>월</v>
      </c>
      <c r="C1209" s="113" t="str">
        <f>IF(VLOOKUP(A1209,'최초-일자'!A:D,4,FALSE)="Y","Y","N")</f>
        <v>Y</v>
      </c>
      <c r="D1209" s="114" t="s">
        <v>13</v>
      </c>
      <c r="E1209" s="115" t="str">
        <f t="shared" si="125"/>
        <v>윤신일</v>
      </c>
      <c r="F1209" s="112" t="str">
        <f>VLOOKUP(A1209,'최초-일자'!A:L,11,FALSE)</f>
        <v>윤신일</v>
      </c>
      <c r="G1209" s="164"/>
      <c r="H1209" s="112"/>
      <c r="I1209" s="112"/>
      <c r="J1209" s="112"/>
      <c r="K1209" s="112"/>
      <c r="L1209" s="35" t="str">
        <f t="shared" si="112"/>
        <v/>
      </c>
      <c r="M1209" s="35" t="str">
        <f t="shared" si="113"/>
        <v/>
      </c>
      <c r="N1209" s="35" t="str">
        <f t="shared" si="114"/>
        <v/>
      </c>
      <c r="O1209" s="35" t="str">
        <f t="shared" si="115"/>
        <v/>
      </c>
      <c r="P1209" s="35" t="str">
        <f t="shared" si="116"/>
        <v/>
      </c>
      <c r="Q1209" s="35" t="str">
        <f t="shared" si="117"/>
        <v>윤신일</v>
      </c>
      <c r="R1209" s="35"/>
      <c r="S1209" s="35"/>
      <c r="T1209" s="35"/>
      <c r="U1209" s="35"/>
      <c r="V1209" s="35"/>
      <c r="W1209" s="35"/>
      <c r="X1209" s="35"/>
      <c r="Y1209" s="35"/>
      <c r="Z1209" s="35"/>
    </row>
    <row r="1210" ht="16.5" hidden="1" customHeight="1">
      <c r="A1210" s="116">
        <f>A1209+1</f>
        <v>44131</v>
      </c>
      <c r="B1210" s="117" t="str">
        <f t="shared" si="109"/>
        <v>화</v>
      </c>
      <c r="C1210" s="118" t="str">
        <f>IF(VLOOKUP(A1210,'최초-일자'!A:D,4,FALSE)="Y","Y","N")</f>
        <v>Y</v>
      </c>
      <c r="D1210" s="119" t="s">
        <v>3</v>
      </c>
      <c r="E1210" s="120" t="str">
        <f t="shared" si="125"/>
        <v>김채연</v>
      </c>
      <c r="F1210" s="117" t="str">
        <f>VLOOKUP(A1210,'최초-일자'!A:L,6,FALSE)</f>
        <v>김채연</v>
      </c>
      <c r="G1210" s="157"/>
      <c r="H1210" s="117"/>
      <c r="I1210" s="117"/>
      <c r="J1210" s="117"/>
      <c r="K1210" s="117"/>
      <c r="L1210" s="35" t="str">
        <f t="shared" si="112"/>
        <v/>
      </c>
      <c r="M1210" s="35" t="str">
        <f t="shared" si="113"/>
        <v/>
      </c>
      <c r="N1210" s="35" t="str">
        <f t="shared" si="114"/>
        <v/>
      </c>
      <c r="O1210" s="35" t="str">
        <f t="shared" si="115"/>
        <v/>
      </c>
      <c r="P1210" s="35" t="str">
        <f t="shared" si="116"/>
        <v/>
      </c>
      <c r="Q1210" s="35" t="str">
        <f t="shared" si="117"/>
        <v>김채연</v>
      </c>
      <c r="R1210" s="35"/>
      <c r="S1210" s="35"/>
      <c r="T1210" s="35"/>
      <c r="U1210" s="35"/>
      <c r="V1210" s="35"/>
      <c r="W1210" s="35"/>
      <c r="X1210" s="35"/>
      <c r="Y1210" s="35"/>
      <c r="Z1210" s="35"/>
    </row>
    <row r="1211" ht="16.5" hidden="1" customHeight="1">
      <c r="A1211" s="116">
        <f>A1210</f>
        <v>44131</v>
      </c>
      <c r="B1211" s="117" t="str">
        <f t="shared" si="109"/>
        <v>화</v>
      </c>
      <c r="C1211" s="118" t="str">
        <f>IF(VLOOKUP(A1211,'최초-일자'!A:D,4,FALSE)="Y","Y","N")</f>
        <v>Y</v>
      </c>
      <c r="D1211" s="119" t="s">
        <v>13</v>
      </c>
      <c r="E1211" s="120" t="str">
        <f t="shared" si="125"/>
        <v>신명진</v>
      </c>
      <c r="F1211" s="117" t="str">
        <f>VLOOKUP(A1211,'최초-일자'!A:L,11,FALSE)</f>
        <v>신명진</v>
      </c>
      <c r="G1211" s="157"/>
      <c r="H1211" s="117"/>
      <c r="I1211" s="117"/>
      <c r="J1211" s="117"/>
      <c r="K1211" s="117"/>
      <c r="L1211" s="35" t="str">
        <f t="shared" si="112"/>
        <v/>
      </c>
      <c r="M1211" s="35" t="str">
        <f t="shared" si="113"/>
        <v/>
      </c>
      <c r="N1211" s="35" t="str">
        <f t="shared" si="114"/>
        <v/>
      </c>
      <c r="O1211" s="35" t="str">
        <f t="shared" si="115"/>
        <v/>
      </c>
      <c r="P1211" s="35" t="str">
        <f t="shared" si="116"/>
        <v/>
      </c>
      <c r="Q1211" s="35" t="str">
        <f t="shared" si="117"/>
        <v>신명진</v>
      </c>
      <c r="R1211" s="35"/>
      <c r="S1211" s="35"/>
      <c r="T1211" s="35"/>
      <c r="U1211" s="35"/>
      <c r="V1211" s="35"/>
      <c r="W1211" s="35"/>
      <c r="X1211" s="35"/>
      <c r="Y1211" s="35"/>
      <c r="Z1211" s="35"/>
    </row>
    <row r="1212" ht="16.5" hidden="1" customHeight="1">
      <c r="A1212" s="122">
        <f>A1211+1</f>
        <v>44132</v>
      </c>
      <c r="B1212" s="123" t="str">
        <f t="shared" si="109"/>
        <v>수</v>
      </c>
      <c r="C1212" s="124" t="str">
        <f>IF(VLOOKUP(A1212,'최초-일자'!A:D,4,FALSE)="Y","Y","N")</f>
        <v>Y</v>
      </c>
      <c r="D1212" s="125" t="s">
        <v>3</v>
      </c>
      <c r="E1212" s="126" t="str">
        <f t="shared" si="125"/>
        <v>민문기</v>
      </c>
      <c r="F1212" s="123" t="str">
        <f>VLOOKUP(A1212,'최초-일자'!A:L,6,FALSE)</f>
        <v>민문기</v>
      </c>
      <c r="G1212" s="158"/>
      <c r="H1212" s="123"/>
      <c r="I1212" s="123"/>
      <c r="J1212" s="123"/>
      <c r="K1212" s="123"/>
      <c r="L1212" s="35" t="str">
        <f t="shared" si="112"/>
        <v/>
      </c>
      <c r="M1212" s="35" t="str">
        <f t="shared" si="113"/>
        <v/>
      </c>
      <c r="N1212" s="35" t="str">
        <f t="shared" si="114"/>
        <v/>
      </c>
      <c r="O1212" s="35" t="str">
        <f t="shared" si="115"/>
        <v/>
      </c>
      <c r="P1212" s="35" t="str">
        <f t="shared" si="116"/>
        <v/>
      </c>
      <c r="Q1212" s="35" t="str">
        <f t="shared" si="117"/>
        <v>민문기</v>
      </c>
      <c r="R1212" s="35"/>
      <c r="S1212" s="35"/>
      <c r="T1212" s="35"/>
      <c r="U1212" s="35"/>
      <c r="V1212" s="35"/>
      <c r="W1212" s="35"/>
      <c r="X1212" s="35"/>
      <c r="Y1212" s="35"/>
      <c r="Z1212" s="35"/>
    </row>
    <row r="1213" ht="16.5" hidden="1" customHeight="1">
      <c r="A1213" s="122">
        <f>A1212</f>
        <v>44132</v>
      </c>
      <c r="B1213" s="123" t="str">
        <f t="shared" si="109"/>
        <v>수</v>
      </c>
      <c r="C1213" s="124" t="str">
        <f>IF(VLOOKUP(A1213,'최초-일자'!A:D,4,FALSE)="Y","Y","N")</f>
        <v>Y</v>
      </c>
      <c r="D1213" s="125" t="s">
        <v>13</v>
      </c>
      <c r="E1213" s="126" t="str">
        <f t="shared" si="125"/>
        <v>이화용</v>
      </c>
      <c r="F1213" s="123" t="str">
        <f>VLOOKUP(A1213,'최초-일자'!A:L,11,FALSE)</f>
        <v>이화용</v>
      </c>
      <c r="G1213" s="158"/>
      <c r="H1213" s="123"/>
      <c r="I1213" s="123"/>
      <c r="J1213" s="123"/>
      <c r="K1213" s="123"/>
      <c r="L1213" s="35" t="str">
        <f t="shared" si="112"/>
        <v/>
      </c>
      <c r="M1213" s="35" t="str">
        <f t="shared" si="113"/>
        <v/>
      </c>
      <c r="N1213" s="35" t="str">
        <f t="shared" si="114"/>
        <v/>
      </c>
      <c r="O1213" s="35" t="str">
        <f t="shared" si="115"/>
        <v/>
      </c>
      <c r="P1213" s="35" t="str">
        <f t="shared" si="116"/>
        <v/>
      </c>
      <c r="Q1213" s="35" t="str">
        <f t="shared" si="117"/>
        <v>이화용</v>
      </c>
      <c r="R1213" s="35"/>
      <c r="S1213" s="35"/>
      <c r="T1213" s="35"/>
      <c r="U1213" s="35"/>
      <c r="V1213" s="35"/>
      <c r="W1213" s="35"/>
      <c r="X1213" s="35"/>
      <c r="Y1213" s="35"/>
      <c r="Z1213" s="35"/>
    </row>
    <row r="1214" ht="16.5" hidden="1" customHeight="1">
      <c r="A1214" s="98">
        <f>A1213+1</f>
        <v>44133</v>
      </c>
      <c r="B1214" s="99" t="str">
        <f t="shared" si="109"/>
        <v>목</v>
      </c>
      <c r="C1214" s="100" t="str">
        <f>IF(VLOOKUP(A1214,'최초-일자'!A:D,4,FALSE)="Y","Y","N")</f>
        <v>Y</v>
      </c>
      <c r="D1214" s="101" t="s">
        <v>3</v>
      </c>
      <c r="E1214" s="102" t="str">
        <f t="shared" si="125"/>
        <v>배태훈</v>
      </c>
      <c r="F1214" s="99" t="str">
        <f>VLOOKUP(A1214,'최초-일자'!A:L,6,FALSE)</f>
        <v>배태훈</v>
      </c>
      <c r="G1214" s="150"/>
      <c r="H1214" s="99"/>
      <c r="I1214" s="99"/>
      <c r="J1214" s="99"/>
      <c r="K1214" s="99"/>
      <c r="L1214" s="35" t="str">
        <f t="shared" si="112"/>
        <v/>
      </c>
      <c r="M1214" s="35" t="str">
        <f t="shared" si="113"/>
        <v/>
      </c>
      <c r="N1214" s="35" t="str">
        <f t="shared" si="114"/>
        <v/>
      </c>
      <c r="O1214" s="35" t="str">
        <f t="shared" si="115"/>
        <v/>
      </c>
      <c r="P1214" s="35" t="str">
        <f t="shared" si="116"/>
        <v/>
      </c>
      <c r="Q1214" s="35" t="str">
        <f t="shared" si="117"/>
        <v>배태훈</v>
      </c>
      <c r="R1214" s="35"/>
      <c r="S1214" s="35"/>
      <c r="T1214" s="35"/>
      <c r="U1214" s="35"/>
      <c r="V1214" s="35"/>
      <c r="W1214" s="35"/>
      <c r="X1214" s="35"/>
      <c r="Y1214" s="35"/>
      <c r="Z1214" s="35"/>
    </row>
    <row r="1215" ht="16.5" hidden="1" customHeight="1">
      <c r="A1215" s="98">
        <f>A1214</f>
        <v>44133</v>
      </c>
      <c r="B1215" s="99" t="str">
        <f t="shared" si="109"/>
        <v>목</v>
      </c>
      <c r="C1215" s="100" t="str">
        <f>IF(VLOOKUP(A1215,'최초-일자'!A:D,4,FALSE)="Y","Y","N")</f>
        <v>Y</v>
      </c>
      <c r="D1215" s="101" t="s">
        <v>13</v>
      </c>
      <c r="E1215" s="102" t="str">
        <f t="shared" si="125"/>
        <v>김인규</v>
      </c>
      <c r="F1215" s="99" t="str">
        <f>VLOOKUP(A1215,'최초-일자'!A:L,11,FALSE)</f>
        <v>김남원</v>
      </c>
      <c r="G1215" s="152" t="s">
        <v>5</v>
      </c>
      <c r="H1215" s="152" t="s">
        <v>11</v>
      </c>
      <c r="I1215" s="99"/>
      <c r="J1215" s="99"/>
      <c r="K1215" s="99"/>
      <c r="L1215" s="35" t="str">
        <f t="shared" si="112"/>
        <v/>
      </c>
      <c r="M1215" s="35" t="str">
        <f t="shared" si="113"/>
        <v/>
      </c>
      <c r="N1215" s="35" t="str">
        <f t="shared" si="114"/>
        <v/>
      </c>
      <c r="O1215" s="35" t="str">
        <f t="shared" si="115"/>
        <v>김인규</v>
      </c>
      <c r="P1215" s="35" t="str">
        <f t="shared" si="116"/>
        <v>민문기</v>
      </c>
      <c r="Q1215" s="35" t="str">
        <f t="shared" si="117"/>
        <v>김남원</v>
      </c>
      <c r="R1215" s="35"/>
      <c r="S1215" s="35"/>
      <c r="T1215" s="35"/>
      <c r="U1215" s="35"/>
      <c r="V1215" s="35"/>
      <c r="W1215" s="35"/>
      <c r="X1215" s="35"/>
      <c r="Y1215" s="35"/>
      <c r="Z1215" s="35"/>
    </row>
    <row r="1216" ht="16.5" hidden="1" customHeight="1">
      <c r="A1216" s="98">
        <f>A1215+1</f>
        <v>44134</v>
      </c>
      <c r="B1216" s="99" t="str">
        <f t="shared" si="109"/>
        <v>금</v>
      </c>
      <c r="C1216" s="100" t="str">
        <f>IF(VLOOKUP(A1216,'최초-일자'!A:D,4,FALSE)="Y","Y","N")</f>
        <v>Y</v>
      </c>
      <c r="D1216" s="101" t="s">
        <v>3</v>
      </c>
      <c r="E1216" s="102" t="str">
        <f t="shared" si="125"/>
        <v>이화용</v>
      </c>
      <c r="F1216" s="99" t="str">
        <f>VLOOKUP(A1216,'최초-일자'!A:L,6,FALSE)</f>
        <v>윤신일</v>
      </c>
      <c r="G1216" s="152" t="s">
        <v>10</v>
      </c>
      <c r="H1216" s="99"/>
      <c r="I1216" s="99"/>
      <c r="J1216" s="99"/>
      <c r="K1216" s="99"/>
      <c r="L1216" s="35" t="str">
        <f t="shared" si="112"/>
        <v/>
      </c>
      <c r="M1216" s="35" t="str">
        <f t="shared" si="113"/>
        <v/>
      </c>
      <c r="N1216" s="35" t="str">
        <f t="shared" si="114"/>
        <v/>
      </c>
      <c r="O1216" s="35" t="str">
        <f t="shared" si="115"/>
        <v/>
      </c>
      <c r="P1216" s="35" t="str">
        <f t="shared" si="116"/>
        <v>이화용</v>
      </c>
      <c r="Q1216" s="35" t="str">
        <f t="shared" si="117"/>
        <v>윤신일</v>
      </c>
      <c r="R1216" s="35"/>
      <c r="S1216" s="35"/>
      <c r="T1216" s="35"/>
      <c r="U1216" s="35"/>
      <c r="V1216" s="35"/>
      <c r="W1216" s="35"/>
      <c r="X1216" s="35"/>
      <c r="Y1216" s="35"/>
      <c r="Z1216" s="35"/>
    </row>
    <row r="1217" ht="16.5" hidden="1" customHeight="1">
      <c r="A1217" s="98">
        <f>A1216</f>
        <v>44134</v>
      </c>
      <c r="B1217" s="99" t="str">
        <f t="shared" si="109"/>
        <v>금</v>
      </c>
      <c r="C1217" s="100" t="str">
        <f>IF(VLOOKUP(A1217,'최초-일자'!A:D,4,FALSE)="Y","Y","N")</f>
        <v>Y</v>
      </c>
      <c r="D1217" s="101" t="s">
        <v>13</v>
      </c>
      <c r="E1217" s="102" t="str">
        <f t="shared" si="125"/>
        <v>민문기</v>
      </c>
      <c r="F1217" s="99" t="str">
        <f>VLOOKUP(A1217,'최초-일자'!A:L,11,FALSE)</f>
        <v>김인규</v>
      </c>
      <c r="G1217" s="152" t="s">
        <v>5</v>
      </c>
      <c r="H1217" s="99"/>
      <c r="I1217" s="99"/>
      <c r="J1217" s="99"/>
      <c r="K1217" s="99"/>
      <c r="L1217" s="35" t="str">
        <f t="shared" si="112"/>
        <v/>
      </c>
      <c r="M1217" s="35" t="str">
        <f t="shared" si="113"/>
        <v/>
      </c>
      <c r="N1217" s="35" t="str">
        <f t="shared" si="114"/>
        <v/>
      </c>
      <c r="O1217" s="35" t="str">
        <f t="shared" si="115"/>
        <v/>
      </c>
      <c r="P1217" s="35" t="str">
        <f t="shared" si="116"/>
        <v>민문기</v>
      </c>
      <c r="Q1217" s="35" t="str">
        <f t="shared" si="117"/>
        <v>김인규</v>
      </c>
      <c r="R1217" s="35"/>
      <c r="S1217" s="35"/>
      <c r="T1217" s="35"/>
      <c r="U1217" s="35"/>
      <c r="V1217" s="35"/>
      <c r="W1217" s="35"/>
      <c r="X1217" s="35"/>
      <c r="Y1217" s="35"/>
      <c r="Z1217" s="35"/>
    </row>
    <row r="1218" ht="16.5" hidden="1" customHeight="1">
      <c r="A1218" s="98">
        <f>A1217+1</f>
        <v>44135</v>
      </c>
      <c r="B1218" s="99" t="str">
        <f t="shared" si="109"/>
        <v>토</v>
      </c>
      <c r="C1218" s="100" t="str">
        <f>IF(VLOOKUP(A1218,'최초-일자'!A:D,4,FALSE)="Y","Y","N")</f>
        <v>N</v>
      </c>
      <c r="D1218" s="101" t="s">
        <v>3</v>
      </c>
      <c r="E1218" s="102" t="str">
        <f t="shared" si="125"/>
        <v>#N/A</v>
      </c>
      <c r="F1218" s="99" t="str">
        <f>VLOOKUP(A1218,'최초-일자'!A:L,6,FALSE)</f>
        <v/>
      </c>
      <c r="G1218" s="150"/>
      <c r="H1218" s="99"/>
      <c r="I1218" s="99"/>
      <c r="J1218" s="99"/>
      <c r="K1218" s="99"/>
      <c r="L1218" s="35" t="str">
        <f t="shared" si="112"/>
        <v/>
      </c>
      <c r="M1218" s="35" t="str">
        <f t="shared" si="113"/>
        <v/>
      </c>
      <c r="N1218" s="35" t="str">
        <f t="shared" si="114"/>
        <v/>
      </c>
      <c r="O1218" s="35" t="str">
        <f t="shared" si="115"/>
        <v/>
      </c>
      <c r="P1218" s="35" t="str">
        <f t="shared" si="116"/>
        <v/>
      </c>
      <c r="Q1218" s="35" t="str">
        <f t="shared" si="117"/>
        <v/>
      </c>
      <c r="R1218" s="35"/>
      <c r="S1218" s="35"/>
      <c r="T1218" s="35"/>
      <c r="U1218" s="35"/>
      <c r="V1218" s="35"/>
      <c r="W1218" s="35"/>
      <c r="X1218" s="35"/>
      <c r="Y1218" s="35"/>
      <c r="Z1218" s="35"/>
    </row>
    <row r="1219" ht="16.5" hidden="1" customHeight="1">
      <c r="A1219" s="98">
        <f>A1218</f>
        <v>44135</v>
      </c>
      <c r="B1219" s="99" t="str">
        <f t="shared" si="109"/>
        <v>토</v>
      </c>
      <c r="C1219" s="100" t="str">
        <f>IF(VLOOKUP(A1219,'최초-일자'!A:D,4,FALSE)="Y","Y","N")</f>
        <v>N</v>
      </c>
      <c r="D1219" s="101" t="s">
        <v>13</v>
      </c>
      <c r="E1219" s="102" t="str">
        <f t="shared" si="125"/>
        <v>#N/A</v>
      </c>
      <c r="F1219" s="99" t="str">
        <f>VLOOKUP(A1219,'최초-일자'!A:L,11,FALSE)</f>
        <v/>
      </c>
      <c r="G1219" s="150"/>
      <c r="H1219" s="99"/>
      <c r="I1219" s="99"/>
      <c r="J1219" s="99"/>
      <c r="K1219" s="99"/>
      <c r="L1219" s="35" t="str">
        <f t="shared" si="112"/>
        <v/>
      </c>
      <c r="M1219" s="35" t="str">
        <f t="shared" si="113"/>
        <v/>
      </c>
      <c r="N1219" s="35" t="str">
        <f t="shared" si="114"/>
        <v/>
      </c>
      <c r="O1219" s="35" t="str">
        <f t="shared" si="115"/>
        <v/>
      </c>
      <c r="P1219" s="35" t="str">
        <f t="shared" si="116"/>
        <v/>
      </c>
      <c r="Q1219" s="35" t="str">
        <f t="shared" si="117"/>
        <v/>
      </c>
      <c r="R1219" s="35"/>
      <c r="S1219" s="35"/>
      <c r="T1219" s="35"/>
      <c r="U1219" s="35"/>
      <c r="V1219" s="35"/>
      <c r="W1219" s="35"/>
      <c r="X1219" s="35"/>
      <c r="Y1219" s="35"/>
      <c r="Z1219" s="35"/>
    </row>
    <row r="1220" ht="16.5" hidden="1" customHeight="1">
      <c r="A1220" s="98">
        <f>A1219+1</f>
        <v>44136</v>
      </c>
      <c r="B1220" s="99" t="str">
        <f t="shared" si="109"/>
        <v>일</v>
      </c>
      <c r="C1220" s="100" t="str">
        <f>IF(VLOOKUP(A1220,'최초-일자'!A:D,4,FALSE)="Y","Y","N")</f>
        <v>N</v>
      </c>
      <c r="D1220" s="101" t="s">
        <v>3</v>
      </c>
      <c r="E1220" s="102" t="str">
        <f t="shared" si="125"/>
        <v>#N/A</v>
      </c>
      <c r="F1220" s="99" t="str">
        <f>VLOOKUP(A1220,'최초-일자'!A:L,6,FALSE)</f>
        <v/>
      </c>
      <c r="G1220" s="150"/>
      <c r="H1220" s="99"/>
      <c r="I1220" s="99"/>
      <c r="J1220" s="99"/>
      <c r="K1220" s="99"/>
      <c r="L1220" s="35" t="str">
        <f t="shared" si="112"/>
        <v/>
      </c>
      <c r="M1220" s="35" t="str">
        <f t="shared" si="113"/>
        <v/>
      </c>
      <c r="N1220" s="35" t="str">
        <f t="shared" si="114"/>
        <v/>
      </c>
      <c r="O1220" s="35" t="str">
        <f t="shared" si="115"/>
        <v/>
      </c>
      <c r="P1220" s="35" t="str">
        <f t="shared" si="116"/>
        <v/>
      </c>
      <c r="Q1220" s="35" t="str">
        <f t="shared" si="117"/>
        <v/>
      </c>
      <c r="R1220" s="35"/>
      <c r="S1220" s="35"/>
      <c r="T1220" s="35"/>
      <c r="U1220" s="35"/>
      <c r="V1220" s="35"/>
      <c r="W1220" s="35"/>
      <c r="X1220" s="35"/>
      <c r="Y1220" s="35"/>
      <c r="Z1220" s="35"/>
    </row>
    <row r="1221" ht="16.5" hidden="1" customHeight="1">
      <c r="A1221" s="98">
        <f>A1220</f>
        <v>44136</v>
      </c>
      <c r="B1221" s="99" t="str">
        <f t="shared" si="109"/>
        <v>일</v>
      </c>
      <c r="C1221" s="100" t="str">
        <f>IF(VLOOKUP(A1221,'최초-일자'!A:D,4,FALSE)="Y","Y","N")</f>
        <v>N</v>
      </c>
      <c r="D1221" s="101" t="s">
        <v>13</v>
      </c>
      <c r="E1221" s="102" t="str">
        <f t="shared" si="125"/>
        <v>#N/A</v>
      </c>
      <c r="F1221" s="99" t="str">
        <f>VLOOKUP(A1221,'최초-일자'!A:L,11,FALSE)</f>
        <v/>
      </c>
      <c r="G1221" s="150"/>
      <c r="H1221" s="99"/>
      <c r="I1221" s="99"/>
      <c r="J1221" s="99"/>
      <c r="K1221" s="99"/>
      <c r="L1221" s="35" t="str">
        <f t="shared" si="112"/>
        <v/>
      </c>
      <c r="M1221" s="35" t="str">
        <f t="shared" si="113"/>
        <v/>
      </c>
      <c r="N1221" s="35" t="str">
        <f t="shared" si="114"/>
        <v/>
      </c>
      <c r="O1221" s="35" t="str">
        <f t="shared" si="115"/>
        <v/>
      </c>
      <c r="P1221" s="35" t="str">
        <f t="shared" si="116"/>
        <v/>
      </c>
      <c r="Q1221" s="35" t="str">
        <f t="shared" si="117"/>
        <v/>
      </c>
      <c r="R1221" s="35"/>
      <c r="S1221" s="35"/>
      <c r="T1221" s="35"/>
      <c r="U1221" s="35"/>
      <c r="V1221" s="35"/>
      <c r="W1221" s="35"/>
      <c r="X1221" s="35"/>
      <c r="Y1221" s="35"/>
      <c r="Z1221" s="35"/>
    </row>
    <row r="1222" ht="16.5" hidden="1" customHeight="1">
      <c r="A1222" s="105">
        <f>A1221+1</f>
        <v>44137</v>
      </c>
      <c r="B1222" s="106" t="str">
        <f t="shared" si="109"/>
        <v>월</v>
      </c>
      <c r="C1222" s="107" t="str">
        <f>IF(VLOOKUP(A1222,'최초-일자'!A:D,4,FALSE)="Y","Y","N")</f>
        <v>Y</v>
      </c>
      <c r="D1222" s="108" t="s">
        <v>3</v>
      </c>
      <c r="E1222" s="109" t="str">
        <f t="shared" si="125"/>
        <v>윤신일</v>
      </c>
      <c r="F1222" s="106" t="str">
        <f>VLOOKUP(A1222,'최초-일자'!A:L,6,FALSE)</f>
        <v>신명진</v>
      </c>
      <c r="G1222" s="159" t="s">
        <v>9</v>
      </c>
      <c r="H1222" s="106"/>
      <c r="I1222" s="106"/>
      <c r="J1222" s="106"/>
      <c r="K1222" s="106"/>
      <c r="L1222" s="35" t="str">
        <f t="shared" si="112"/>
        <v/>
      </c>
      <c r="M1222" s="35" t="str">
        <f t="shared" si="113"/>
        <v/>
      </c>
      <c r="N1222" s="35" t="str">
        <f t="shared" si="114"/>
        <v/>
      </c>
      <c r="O1222" s="35" t="str">
        <f t="shared" si="115"/>
        <v/>
      </c>
      <c r="P1222" s="35" t="str">
        <f t="shared" si="116"/>
        <v>윤신일</v>
      </c>
      <c r="Q1222" s="35" t="str">
        <f t="shared" si="117"/>
        <v>신명진</v>
      </c>
      <c r="R1222" s="35"/>
      <c r="S1222" s="35"/>
      <c r="T1222" s="35"/>
      <c r="U1222" s="35"/>
      <c r="V1222" s="35"/>
      <c r="W1222" s="35"/>
      <c r="X1222" s="35"/>
      <c r="Y1222" s="35"/>
      <c r="Z1222" s="35"/>
    </row>
    <row r="1223" ht="16.5" hidden="1" customHeight="1">
      <c r="A1223" s="111">
        <f>A1222</f>
        <v>44137</v>
      </c>
      <c r="B1223" s="112" t="str">
        <f t="shared" si="109"/>
        <v>월</v>
      </c>
      <c r="C1223" s="113" t="str">
        <f>IF(VLOOKUP(A1223,'최초-일자'!A:D,4,FALSE)="Y","Y","N")</f>
        <v>Y</v>
      </c>
      <c r="D1223" s="114" t="s">
        <v>13</v>
      </c>
      <c r="E1223" s="115" t="str">
        <f t="shared" si="125"/>
        <v>김채연</v>
      </c>
      <c r="F1223" s="112" t="str">
        <f>VLOOKUP(A1223,'최초-일자'!A:L,11,FALSE)</f>
        <v>김채연</v>
      </c>
      <c r="G1223" s="164"/>
      <c r="H1223" s="112"/>
      <c r="I1223" s="112"/>
      <c r="J1223" s="112"/>
      <c r="K1223" s="112"/>
      <c r="L1223" s="35" t="str">
        <f t="shared" si="112"/>
        <v/>
      </c>
      <c r="M1223" s="35" t="str">
        <f t="shared" si="113"/>
        <v/>
      </c>
      <c r="N1223" s="35" t="str">
        <f t="shared" si="114"/>
        <v/>
      </c>
      <c r="O1223" s="35" t="str">
        <f t="shared" si="115"/>
        <v/>
      </c>
      <c r="P1223" s="35" t="str">
        <f t="shared" si="116"/>
        <v/>
      </c>
      <c r="Q1223" s="35" t="str">
        <f t="shared" si="117"/>
        <v>김채연</v>
      </c>
      <c r="R1223" s="35"/>
      <c r="S1223" s="35"/>
      <c r="T1223" s="35"/>
      <c r="U1223" s="35"/>
      <c r="V1223" s="35"/>
      <c r="W1223" s="35"/>
      <c r="X1223" s="35"/>
      <c r="Y1223" s="35"/>
      <c r="Z1223" s="35"/>
    </row>
    <row r="1224" ht="16.5" hidden="1" customHeight="1">
      <c r="A1224" s="116">
        <f>A1223+1</f>
        <v>44138</v>
      </c>
      <c r="B1224" s="117" t="str">
        <f t="shared" si="109"/>
        <v>화</v>
      </c>
      <c r="C1224" s="118" t="str">
        <f>IF(VLOOKUP(A1224,'최초-일자'!A:D,4,FALSE)="Y","Y","N")</f>
        <v>Y</v>
      </c>
      <c r="D1224" s="119" t="s">
        <v>3</v>
      </c>
      <c r="E1224" s="120" t="str">
        <f t="shared" si="125"/>
        <v>신명진</v>
      </c>
      <c r="F1224" s="117" t="str">
        <f>VLOOKUP(A1224,'최초-일자'!A:L,6,FALSE)</f>
        <v>이화용</v>
      </c>
      <c r="G1224" s="161" t="s">
        <v>9</v>
      </c>
      <c r="H1224" s="144" t="s">
        <v>6</v>
      </c>
      <c r="I1224" s="117"/>
      <c r="J1224" s="117"/>
      <c r="K1224" s="117"/>
      <c r="L1224" s="35" t="str">
        <f t="shared" si="112"/>
        <v/>
      </c>
      <c r="M1224" s="35" t="str">
        <f t="shared" si="113"/>
        <v/>
      </c>
      <c r="N1224" s="35" t="str">
        <f t="shared" si="114"/>
        <v/>
      </c>
      <c r="O1224" s="35" t="str">
        <f t="shared" si="115"/>
        <v>신명진</v>
      </c>
      <c r="P1224" s="35" t="str">
        <f t="shared" si="116"/>
        <v>윤신일</v>
      </c>
      <c r="Q1224" s="35" t="str">
        <f t="shared" si="117"/>
        <v>이화용</v>
      </c>
      <c r="R1224" s="35"/>
      <c r="S1224" s="35"/>
      <c r="T1224" s="35"/>
      <c r="U1224" s="35"/>
      <c r="V1224" s="35"/>
      <c r="W1224" s="35"/>
      <c r="X1224" s="35"/>
      <c r="Y1224" s="35"/>
      <c r="Z1224" s="35"/>
    </row>
    <row r="1225" ht="16.5" hidden="1" customHeight="1">
      <c r="A1225" s="116">
        <f>A1224</f>
        <v>44138</v>
      </c>
      <c r="B1225" s="117" t="str">
        <f t="shared" si="109"/>
        <v>화</v>
      </c>
      <c r="C1225" s="118" t="str">
        <f>IF(VLOOKUP(A1225,'최초-일자'!A:D,4,FALSE)="Y","Y","N")</f>
        <v>Y</v>
      </c>
      <c r="D1225" s="119" t="s">
        <v>13</v>
      </c>
      <c r="E1225" s="120" t="str">
        <f t="shared" si="125"/>
        <v>민문기</v>
      </c>
      <c r="F1225" s="117" t="str">
        <f>VLOOKUP(A1225,'최초-일자'!A:L,11,FALSE)</f>
        <v>민문기</v>
      </c>
      <c r="G1225" s="157"/>
      <c r="H1225" s="117"/>
      <c r="I1225" s="117"/>
      <c r="J1225" s="117"/>
      <c r="K1225" s="117"/>
      <c r="L1225" s="35" t="str">
        <f t="shared" si="112"/>
        <v/>
      </c>
      <c r="M1225" s="35" t="str">
        <f t="shared" si="113"/>
        <v/>
      </c>
      <c r="N1225" s="35" t="str">
        <f t="shared" si="114"/>
        <v/>
      </c>
      <c r="O1225" s="35" t="str">
        <f t="shared" si="115"/>
        <v/>
      </c>
      <c r="P1225" s="35" t="str">
        <f t="shared" si="116"/>
        <v/>
      </c>
      <c r="Q1225" s="35" t="str">
        <f t="shared" si="117"/>
        <v>민문기</v>
      </c>
      <c r="R1225" s="35"/>
      <c r="S1225" s="35"/>
      <c r="T1225" s="35"/>
      <c r="U1225" s="35"/>
      <c r="V1225" s="35"/>
      <c r="W1225" s="35"/>
      <c r="X1225" s="35"/>
      <c r="Y1225" s="35"/>
      <c r="Z1225" s="35"/>
    </row>
    <row r="1226" ht="16.5" hidden="1" customHeight="1">
      <c r="A1226" s="122">
        <f>A1225+1</f>
        <v>44139</v>
      </c>
      <c r="B1226" s="123" t="str">
        <f t="shared" si="109"/>
        <v>수</v>
      </c>
      <c r="C1226" s="124" t="str">
        <f>IF(VLOOKUP(A1226,'최초-일자'!A:D,4,FALSE)="Y","Y","N")</f>
        <v>Y</v>
      </c>
      <c r="D1226" s="125" t="s">
        <v>3</v>
      </c>
      <c r="E1226" s="126" t="str">
        <f t="shared" si="125"/>
        <v>김남원</v>
      </c>
      <c r="F1226" s="123" t="str">
        <f>VLOOKUP(A1226,'최초-일자'!A:L,6,FALSE)</f>
        <v>김남원</v>
      </c>
      <c r="G1226" s="158"/>
      <c r="H1226" s="123"/>
      <c r="I1226" s="123"/>
      <c r="J1226" s="123"/>
      <c r="K1226" s="123"/>
      <c r="L1226" s="35" t="str">
        <f t="shared" si="112"/>
        <v/>
      </c>
      <c r="M1226" s="35" t="str">
        <f t="shared" si="113"/>
        <v/>
      </c>
      <c r="N1226" s="35" t="str">
        <f t="shared" si="114"/>
        <v/>
      </c>
      <c r="O1226" s="35" t="str">
        <f t="shared" si="115"/>
        <v/>
      </c>
      <c r="P1226" s="35" t="str">
        <f t="shared" si="116"/>
        <v/>
      </c>
      <c r="Q1226" s="35" t="str">
        <f t="shared" si="117"/>
        <v>김남원</v>
      </c>
      <c r="R1226" s="35"/>
      <c r="S1226" s="35"/>
      <c r="T1226" s="35"/>
      <c r="U1226" s="35"/>
      <c r="V1226" s="35"/>
      <c r="W1226" s="35"/>
      <c r="X1226" s="35"/>
      <c r="Y1226" s="35"/>
      <c r="Z1226" s="35"/>
    </row>
    <row r="1227" ht="16.5" hidden="1" customHeight="1">
      <c r="A1227" s="122">
        <f>A1226</f>
        <v>44139</v>
      </c>
      <c r="B1227" s="123" t="str">
        <f t="shared" si="109"/>
        <v>수</v>
      </c>
      <c r="C1227" s="124" t="str">
        <f>IF(VLOOKUP(A1227,'최초-일자'!A:D,4,FALSE)="Y","Y","N")</f>
        <v>Y</v>
      </c>
      <c r="D1227" s="125" t="s">
        <v>13</v>
      </c>
      <c r="E1227" s="126" t="str">
        <f t="shared" si="125"/>
        <v>배태훈</v>
      </c>
      <c r="F1227" s="123" t="str">
        <f>VLOOKUP(A1227,'최초-일자'!A:L,11,FALSE)</f>
        <v>배태훈</v>
      </c>
      <c r="G1227" s="158"/>
      <c r="H1227" s="123"/>
      <c r="I1227" s="123"/>
      <c r="J1227" s="123"/>
      <c r="K1227" s="123"/>
      <c r="L1227" s="35" t="str">
        <f t="shared" si="112"/>
        <v/>
      </c>
      <c r="M1227" s="35" t="str">
        <f t="shared" si="113"/>
        <v/>
      </c>
      <c r="N1227" s="35" t="str">
        <f t="shared" si="114"/>
        <v/>
      </c>
      <c r="O1227" s="35" t="str">
        <f t="shared" si="115"/>
        <v/>
      </c>
      <c r="P1227" s="35" t="str">
        <f t="shared" si="116"/>
        <v/>
      </c>
      <c r="Q1227" s="35" t="str">
        <f t="shared" si="117"/>
        <v>배태훈</v>
      </c>
      <c r="R1227" s="35"/>
      <c r="S1227" s="35"/>
      <c r="T1227" s="35"/>
      <c r="U1227" s="35"/>
      <c r="V1227" s="35"/>
      <c r="W1227" s="35"/>
      <c r="X1227" s="35"/>
      <c r="Y1227" s="35"/>
      <c r="Z1227" s="35"/>
    </row>
    <row r="1228" ht="16.5" hidden="1" customHeight="1">
      <c r="A1228" s="98">
        <f>A1227+1</f>
        <v>44140</v>
      </c>
      <c r="B1228" s="99" t="str">
        <f t="shared" si="109"/>
        <v>목</v>
      </c>
      <c r="C1228" s="100" t="str">
        <f>IF(VLOOKUP(A1228,'최초-일자'!A:D,4,FALSE)="Y","Y","N")</f>
        <v>Y</v>
      </c>
      <c r="D1228" s="101" t="s">
        <v>3</v>
      </c>
      <c r="E1228" s="102" t="str">
        <f t="shared" si="125"/>
        <v>김인규</v>
      </c>
      <c r="F1228" s="99" t="str">
        <f>VLOOKUP(A1228,'최초-일자'!A:L,6,FALSE)</f>
        <v>김인규</v>
      </c>
      <c r="G1228" s="150"/>
      <c r="H1228" s="99"/>
      <c r="I1228" s="99"/>
      <c r="J1228" s="99"/>
      <c r="K1228" s="99"/>
      <c r="L1228" s="35" t="str">
        <f t="shared" si="112"/>
        <v/>
      </c>
      <c r="M1228" s="35" t="str">
        <f t="shared" si="113"/>
        <v/>
      </c>
      <c r="N1228" s="35" t="str">
        <f t="shared" si="114"/>
        <v/>
      </c>
      <c r="O1228" s="35" t="str">
        <f t="shared" si="115"/>
        <v/>
      </c>
      <c r="P1228" s="35" t="str">
        <f t="shared" si="116"/>
        <v/>
      </c>
      <c r="Q1228" s="35" t="str">
        <f t="shared" si="117"/>
        <v>김인규</v>
      </c>
      <c r="R1228" s="35"/>
      <c r="S1228" s="35"/>
      <c r="T1228" s="35"/>
      <c r="U1228" s="35"/>
      <c r="V1228" s="35"/>
      <c r="W1228" s="35"/>
      <c r="X1228" s="35"/>
      <c r="Y1228" s="35"/>
      <c r="Z1228" s="35"/>
    </row>
    <row r="1229" ht="16.5" hidden="1" customHeight="1">
      <c r="A1229" s="98">
        <f>A1228</f>
        <v>44140</v>
      </c>
      <c r="B1229" s="99" t="str">
        <f t="shared" si="109"/>
        <v>목</v>
      </c>
      <c r="C1229" s="100" t="str">
        <f>IF(VLOOKUP(A1229,'최초-일자'!A:D,4,FALSE)="Y","Y","N")</f>
        <v>Y</v>
      </c>
      <c r="D1229" s="101" t="s">
        <v>13</v>
      </c>
      <c r="E1229" s="102" t="str">
        <f t="shared" si="125"/>
        <v>윤신일</v>
      </c>
      <c r="F1229" s="99" t="str">
        <f>VLOOKUP(A1229,'최초-일자'!A:L,11,FALSE)</f>
        <v>윤신일</v>
      </c>
      <c r="G1229" s="150"/>
      <c r="H1229" s="148"/>
      <c r="I1229" s="99"/>
      <c r="J1229" s="99"/>
      <c r="K1229" s="99"/>
      <c r="L1229" s="35" t="str">
        <f t="shared" si="112"/>
        <v/>
      </c>
      <c r="M1229" s="35" t="str">
        <f t="shared" si="113"/>
        <v/>
      </c>
      <c r="N1229" s="35" t="str">
        <f t="shared" si="114"/>
        <v/>
      </c>
      <c r="O1229" s="35" t="str">
        <f t="shared" si="115"/>
        <v/>
      </c>
      <c r="P1229" s="35" t="str">
        <f t="shared" si="116"/>
        <v/>
      </c>
      <c r="Q1229" s="35" t="str">
        <f t="shared" si="117"/>
        <v>윤신일</v>
      </c>
      <c r="R1229" s="35"/>
      <c r="S1229" s="35"/>
      <c r="T1229" s="35"/>
      <c r="U1229" s="35"/>
      <c r="V1229" s="35"/>
      <c r="W1229" s="35"/>
      <c r="X1229" s="35"/>
      <c r="Y1229" s="35"/>
      <c r="Z1229" s="35"/>
    </row>
    <row r="1230" ht="16.5" hidden="1" customHeight="1">
      <c r="A1230" s="98">
        <f>A1229+1</f>
        <v>44141</v>
      </c>
      <c r="B1230" s="99" t="str">
        <f t="shared" si="109"/>
        <v>금</v>
      </c>
      <c r="C1230" s="100" t="str">
        <f>IF(VLOOKUP(A1230,'최초-일자'!A:D,4,FALSE)="Y","Y","N")</f>
        <v>Y</v>
      </c>
      <c r="D1230" s="101" t="s">
        <v>3</v>
      </c>
      <c r="E1230" s="102" t="str">
        <f t="shared" si="125"/>
        <v>김채연</v>
      </c>
      <c r="F1230" s="99" t="str">
        <f>VLOOKUP(A1230,'최초-일자'!A:L,6,FALSE)</f>
        <v>김채연</v>
      </c>
      <c r="G1230" s="150"/>
      <c r="H1230" s="99"/>
      <c r="I1230" s="99"/>
      <c r="J1230" s="99"/>
      <c r="K1230" s="99"/>
      <c r="L1230" s="35" t="str">
        <f t="shared" si="112"/>
        <v/>
      </c>
      <c r="M1230" s="35" t="str">
        <f t="shared" si="113"/>
        <v/>
      </c>
      <c r="N1230" s="35" t="str">
        <f t="shared" si="114"/>
        <v/>
      </c>
      <c r="O1230" s="35" t="str">
        <f t="shared" si="115"/>
        <v/>
      </c>
      <c r="P1230" s="35" t="str">
        <f t="shared" si="116"/>
        <v/>
      </c>
      <c r="Q1230" s="35" t="str">
        <f t="shared" si="117"/>
        <v>김채연</v>
      </c>
      <c r="R1230" s="35"/>
      <c r="S1230" s="35"/>
      <c r="T1230" s="35"/>
      <c r="U1230" s="35"/>
      <c r="V1230" s="35"/>
      <c r="W1230" s="35"/>
      <c r="X1230" s="35"/>
      <c r="Y1230" s="35"/>
      <c r="Z1230" s="35"/>
    </row>
    <row r="1231" ht="16.5" hidden="1" customHeight="1">
      <c r="A1231" s="98">
        <f>A1230</f>
        <v>44141</v>
      </c>
      <c r="B1231" s="99" t="str">
        <f t="shared" si="109"/>
        <v>금</v>
      </c>
      <c r="C1231" s="100" t="str">
        <f>IF(VLOOKUP(A1231,'최초-일자'!A:D,4,FALSE)="Y","Y","N")</f>
        <v>Y</v>
      </c>
      <c r="D1231" s="101" t="s">
        <v>13</v>
      </c>
      <c r="E1231" s="102" t="str">
        <f t="shared" si="125"/>
        <v>배태훈</v>
      </c>
      <c r="F1231" s="99" t="str">
        <f>VLOOKUP(A1231,'최초-일자'!A:L,11,FALSE)</f>
        <v>신명진</v>
      </c>
      <c r="G1231" s="152" t="s">
        <v>1</v>
      </c>
      <c r="H1231" s="99"/>
      <c r="I1231" s="99"/>
      <c r="J1231" s="99"/>
      <c r="K1231" s="99"/>
      <c r="L1231" s="35" t="str">
        <f t="shared" si="112"/>
        <v/>
      </c>
      <c r="M1231" s="35" t="str">
        <f t="shared" si="113"/>
        <v/>
      </c>
      <c r="N1231" s="35" t="str">
        <f t="shared" si="114"/>
        <v/>
      </c>
      <c r="O1231" s="35" t="str">
        <f t="shared" si="115"/>
        <v/>
      </c>
      <c r="P1231" s="35" t="str">
        <f t="shared" si="116"/>
        <v>배태훈</v>
      </c>
      <c r="Q1231" s="35" t="str">
        <f t="shared" si="117"/>
        <v>신명진</v>
      </c>
      <c r="R1231" s="35"/>
      <c r="S1231" s="35"/>
      <c r="T1231" s="35"/>
      <c r="U1231" s="35"/>
      <c r="V1231" s="35"/>
      <c r="W1231" s="35"/>
      <c r="X1231" s="35"/>
      <c r="Y1231" s="35"/>
      <c r="Z1231" s="35"/>
    </row>
    <row r="1232" ht="16.5" hidden="1" customHeight="1">
      <c r="A1232" s="98">
        <f>A1231+1</f>
        <v>44142</v>
      </c>
      <c r="B1232" s="99" t="str">
        <f t="shared" si="109"/>
        <v>토</v>
      </c>
      <c r="C1232" s="100" t="str">
        <f>IF(VLOOKUP(A1232,'최초-일자'!A:D,4,FALSE)="Y","Y","N")</f>
        <v>N</v>
      </c>
      <c r="D1232" s="101" t="s">
        <v>3</v>
      </c>
      <c r="E1232" s="102" t="str">
        <f t="shared" si="125"/>
        <v>#N/A</v>
      </c>
      <c r="F1232" s="99" t="str">
        <f>VLOOKUP(A1232,'최초-일자'!A:L,6,FALSE)</f>
        <v/>
      </c>
      <c r="G1232" s="150"/>
      <c r="H1232" s="99"/>
      <c r="I1232" s="99"/>
      <c r="J1232" s="99"/>
      <c r="K1232" s="99"/>
      <c r="L1232" s="35" t="str">
        <f t="shared" si="112"/>
        <v/>
      </c>
      <c r="M1232" s="35" t="str">
        <f t="shared" si="113"/>
        <v/>
      </c>
      <c r="N1232" s="35" t="str">
        <f t="shared" si="114"/>
        <v/>
      </c>
      <c r="O1232" s="35" t="str">
        <f t="shared" si="115"/>
        <v/>
      </c>
      <c r="P1232" s="35" t="str">
        <f t="shared" si="116"/>
        <v/>
      </c>
      <c r="Q1232" s="35" t="str">
        <f t="shared" si="117"/>
        <v/>
      </c>
      <c r="R1232" s="35"/>
      <c r="S1232" s="35"/>
      <c r="T1232" s="35"/>
      <c r="U1232" s="35"/>
      <c r="V1232" s="35"/>
      <c r="W1232" s="35"/>
      <c r="X1232" s="35"/>
      <c r="Y1232" s="35"/>
      <c r="Z1232" s="35"/>
    </row>
    <row r="1233" ht="16.5" hidden="1" customHeight="1">
      <c r="A1233" s="98">
        <f>A1232</f>
        <v>44142</v>
      </c>
      <c r="B1233" s="99" t="str">
        <f t="shared" si="109"/>
        <v>토</v>
      </c>
      <c r="C1233" s="100" t="str">
        <f>IF(VLOOKUP(A1233,'최초-일자'!A:D,4,FALSE)="Y","Y","N")</f>
        <v>N</v>
      </c>
      <c r="D1233" s="101" t="s">
        <v>13</v>
      </c>
      <c r="E1233" s="102" t="str">
        <f t="shared" si="125"/>
        <v>#N/A</v>
      </c>
      <c r="F1233" s="99" t="str">
        <f>VLOOKUP(A1233,'최초-일자'!A:L,11,FALSE)</f>
        <v/>
      </c>
      <c r="G1233" s="150"/>
      <c r="H1233" s="99"/>
      <c r="I1233" s="99"/>
      <c r="J1233" s="99"/>
      <c r="K1233" s="99"/>
      <c r="L1233" s="35" t="str">
        <f t="shared" si="112"/>
        <v/>
      </c>
      <c r="M1233" s="35" t="str">
        <f t="shared" si="113"/>
        <v/>
      </c>
      <c r="N1233" s="35" t="str">
        <f t="shared" si="114"/>
        <v/>
      </c>
      <c r="O1233" s="35" t="str">
        <f t="shared" si="115"/>
        <v/>
      </c>
      <c r="P1233" s="35" t="str">
        <f t="shared" si="116"/>
        <v/>
      </c>
      <c r="Q1233" s="35" t="str">
        <f t="shared" si="117"/>
        <v/>
      </c>
      <c r="R1233" s="35"/>
      <c r="S1233" s="35"/>
      <c r="T1233" s="35"/>
      <c r="U1233" s="35"/>
      <c r="V1233" s="35"/>
      <c r="W1233" s="35"/>
      <c r="X1233" s="35"/>
      <c r="Y1233" s="35"/>
      <c r="Z1233" s="35"/>
    </row>
    <row r="1234" ht="16.5" hidden="1" customHeight="1">
      <c r="A1234" s="98">
        <f>A1233+1</f>
        <v>44143</v>
      </c>
      <c r="B1234" s="99" t="str">
        <f t="shared" si="109"/>
        <v>일</v>
      </c>
      <c r="C1234" s="100" t="str">
        <f>IF(VLOOKUP(A1234,'최초-일자'!A:D,4,FALSE)="Y","Y","N")</f>
        <v>N</v>
      </c>
      <c r="D1234" s="101" t="s">
        <v>3</v>
      </c>
      <c r="E1234" s="102" t="str">
        <f t="shared" si="125"/>
        <v>#N/A</v>
      </c>
      <c r="F1234" s="99" t="str">
        <f>VLOOKUP(A1234,'최초-일자'!A:L,6,FALSE)</f>
        <v/>
      </c>
      <c r="G1234" s="150"/>
      <c r="H1234" s="99"/>
      <c r="I1234" s="99"/>
      <c r="J1234" s="99"/>
      <c r="K1234" s="99"/>
      <c r="L1234" s="35" t="str">
        <f t="shared" si="112"/>
        <v/>
      </c>
      <c r="M1234" s="35" t="str">
        <f t="shared" si="113"/>
        <v/>
      </c>
      <c r="N1234" s="35" t="str">
        <f t="shared" si="114"/>
        <v/>
      </c>
      <c r="O1234" s="35" t="str">
        <f t="shared" si="115"/>
        <v/>
      </c>
      <c r="P1234" s="35" t="str">
        <f t="shared" si="116"/>
        <v/>
      </c>
      <c r="Q1234" s="35" t="str">
        <f t="shared" si="117"/>
        <v/>
      </c>
      <c r="R1234" s="35"/>
      <c r="S1234" s="35"/>
      <c r="T1234" s="35"/>
      <c r="U1234" s="35"/>
      <c r="V1234" s="35"/>
      <c r="W1234" s="35"/>
      <c r="X1234" s="35"/>
      <c r="Y1234" s="35"/>
      <c r="Z1234" s="35"/>
    </row>
    <row r="1235" ht="16.5" hidden="1" customHeight="1">
      <c r="A1235" s="98">
        <f>A1234</f>
        <v>44143</v>
      </c>
      <c r="B1235" s="99" t="str">
        <f t="shared" si="109"/>
        <v>일</v>
      </c>
      <c r="C1235" s="100" t="str">
        <f>IF(VLOOKUP(A1235,'최초-일자'!A:D,4,FALSE)="Y","Y","N")</f>
        <v>N</v>
      </c>
      <c r="D1235" s="101" t="s">
        <v>13</v>
      </c>
      <c r="E1235" s="102" t="str">
        <f t="shared" si="125"/>
        <v>#N/A</v>
      </c>
      <c r="F1235" s="99" t="str">
        <f>VLOOKUP(A1235,'최초-일자'!A:L,11,FALSE)</f>
        <v/>
      </c>
      <c r="G1235" s="150"/>
      <c r="H1235" s="99"/>
      <c r="I1235" s="99"/>
      <c r="J1235" s="99"/>
      <c r="K1235" s="99"/>
      <c r="L1235" s="35" t="str">
        <f t="shared" si="112"/>
        <v/>
      </c>
      <c r="M1235" s="35" t="str">
        <f t="shared" si="113"/>
        <v/>
      </c>
      <c r="N1235" s="35" t="str">
        <f t="shared" si="114"/>
        <v/>
      </c>
      <c r="O1235" s="35" t="str">
        <f t="shared" si="115"/>
        <v/>
      </c>
      <c r="P1235" s="35" t="str">
        <f t="shared" si="116"/>
        <v/>
      </c>
      <c r="Q1235" s="35" t="str">
        <f t="shared" si="117"/>
        <v/>
      </c>
      <c r="R1235" s="35"/>
      <c r="S1235" s="35"/>
      <c r="T1235" s="35"/>
      <c r="U1235" s="35"/>
      <c r="V1235" s="35"/>
      <c r="W1235" s="35"/>
      <c r="X1235" s="35"/>
      <c r="Y1235" s="35"/>
      <c r="Z1235" s="35"/>
    </row>
    <row r="1236" ht="16.5" hidden="1" customHeight="1">
      <c r="A1236" s="105">
        <f>A1235+1</f>
        <v>44144</v>
      </c>
      <c r="B1236" s="106" t="str">
        <f t="shared" si="109"/>
        <v>월</v>
      </c>
      <c r="C1236" s="107" t="str">
        <f>IF(VLOOKUP(A1236,'최초-일자'!A:D,4,FALSE)="Y","Y","N")</f>
        <v>Y</v>
      </c>
      <c r="D1236" s="108" t="s">
        <v>3</v>
      </c>
      <c r="E1236" s="109" t="str">
        <f t="shared" si="125"/>
        <v>민문기</v>
      </c>
      <c r="F1236" s="106" t="str">
        <f>VLOOKUP(A1236,'최초-일자'!A:L,6,FALSE)</f>
        <v>민문기</v>
      </c>
      <c r="G1236" s="163"/>
      <c r="H1236" s="106"/>
      <c r="I1236" s="106"/>
      <c r="J1236" s="106"/>
      <c r="K1236" s="106"/>
      <c r="L1236" s="35" t="str">
        <f t="shared" si="112"/>
        <v/>
      </c>
      <c r="M1236" s="35" t="str">
        <f t="shared" si="113"/>
        <v/>
      </c>
      <c r="N1236" s="35" t="str">
        <f t="shared" si="114"/>
        <v/>
      </c>
      <c r="O1236" s="35" t="str">
        <f t="shared" si="115"/>
        <v/>
      </c>
      <c r="P1236" s="35" t="str">
        <f t="shared" si="116"/>
        <v/>
      </c>
      <c r="Q1236" s="35" t="str">
        <f t="shared" si="117"/>
        <v>민문기</v>
      </c>
      <c r="R1236" s="35"/>
      <c r="S1236" s="35"/>
      <c r="T1236" s="35"/>
      <c r="U1236" s="35"/>
      <c r="V1236" s="35"/>
      <c r="W1236" s="35"/>
      <c r="X1236" s="35"/>
      <c r="Y1236" s="35"/>
      <c r="Z1236" s="35"/>
    </row>
    <row r="1237" ht="16.5" hidden="1" customHeight="1">
      <c r="A1237" s="111">
        <f>A1236</f>
        <v>44144</v>
      </c>
      <c r="B1237" s="112" t="str">
        <f t="shared" si="109"/>
        <v>월</v>
      </c>
      <c r="C1237" s="113" t="str">
        <f>IF(VLOOKUP(A1237,'최초-일자'!A:D,4,FALSE)="Y","Y","N")</f>
        <v>Y</v>
      </c>
      <c r="D1237" s="114" t="s">
        <v>13</v>
      </c>
      <c r="E1237" s="115" t="str">
        <f t="shared" si="125"/>
        <v>이화용</v>
      </c>
      <c r="F1237" s="112" t="str">
        <f>VLOOKUP(A1237,'최초-일자'!A:L,11,FALSE)</f>
        <v>이화용</v>
      </c>
      <c r="G1237" s="164"/>
      <c r="H1237" s="112"/>
      <c r="I1237" s="112"/>
      <c r="J1237" s="112"/>
      <c r="K1237" s="112"/>
      <c r="L1237" s="35" t="str">
        <f t="shared" si="112"/>
        <v/>
      </c>
      <c r="M1237" s="35" t="str">
        <f t="shared" si="113"/>
        <v/>
      </c>
      <c r="N1237" s="35" t="str">
        <f t="shared" si="114"/>
        <v/>
      </c>
      <c r="O1237" s="35" t="str">
        <f t="shared" si="115"/>
        <v/>
      </c>
      <c r="P1237" s="35" t="str">
        <f t="shared" si="116"/>
        <v/>
      </c>
      <c r="Q1237" s="35" t="str">
        <f t="shared" si="117"/>
        <v>이화용</v>
      </c>
      <c r="R1237" s="35"/>
      <c r="S1237" s="35"/>
      <c r="T1237" s="35"/>
      <c r="U1237" s="35"/>
      <c r="V1237" s="35"/>
      <c r="W1237" s="35"/>
      <c r="X1237" s="35"/>
      <c r="Y1237" s="35"/>
      <c r="Z1237" s="35"/>
    </row>
    <row r="1238" ht="16.5" hidden="1" customHeight="1">
      <c r="A1238" s="116">
        <f>A1237+1</f>
        <v>44145</v>
      </c>
      <c r="B1238" s="117" t="str">
        <f t="shared" si="109"/>
        <v>화</v>
      </c>
      <c r="C1238" s="118" t="str">
        <f>IF(VLOOKUP(A1238,'최초-일자'!A:D,4,FALSE)="Y","Y","N")</f>
        <v>Y</v>
      </c>
      <c r="D1238" s="119" t="s">
        <v>3</v>
      </c>
      <c r="E1238" s="120" t="str">
        <f t="shared" si="125"/>
        <v>배태훈</v>
      </c>
      <c r="F1238" s="117" t="str">
        <f>VLOOKUP(A1238,'최초-일자'!A:L,6,FALSE)</f>
        <v>배태훈</v>
      </c>
      <c r="G1238" s="157"/>
      <c r="H1238" s="117"/>
      <c r="I1238" s="117"/>
      <c r="J1238" s="117"/>
      <c r="K1238" s="117"/>
      <c r="L1238" s="35" t="str">
        <f t="shared" si="112"/>
        <v/>
      </c>
      <c r="M1238" s="35" t="str">
        <f t="shared" si="113"/>
        <v/>
      </c>
      <c r="N1238" s="35" t="str">
        <f t="shared" si="114"/>
        <v/>
      </c>
      <c r="O1238" s="35" t="str">
        <f t="shared" si="115"/>
        <v/>
      </c>
      <c r="P1238" s="35" t="str">
        <f t="shared" si="116"/>
        <v/>
      </c>
      <c r="Q1238" s="35" t="str">
        <f t="shared" si="117"/>
        <v>배태훈</v>
      </c>
      <c r="R1238" s="35"/>
      <c r="S1238" s="35"/>
      <c r="T1238" s="35"/>
      <c r="U1238" s="35"/>
      <c r="V1238" s="35"/>
      <c r="W1238" s="35"/>
      <c r="X1238" s="35"/>
      <c r="Y1238" s="35"/>
      <c r="Z1238" s="35"/>
    </row>
    <row r="1239" ht="16.5" hidden="1" customHeight="1">
      <c r="A1239" s="116">
        <f>A1238</f>
        <v>44145</v>
      </c>
      <c r="B1239" s="117" t="str">
        <f t="shared" si="109"/>
        <v>화</v>
      </c>
      <c r="C1239" s="118" t="str">
        <f>IF(VLOOKUP(A1239,'최초-일자'!A:D,4,FALSE)="Y","Y","N")</f>
        <v>Y</v>
      </c>
      <c r="D1239" s="119" t="s">
        <v>13</v>
      </c>
      <c r="E1239" s="120" t="str">
        <f t="shared" si="125"/>
        <v>김남원</v>
      </c>
      <c r="F1239" s="117" t="str">
        <f>VLOOKUP(A1239,'최초-일자'!A:L,11,FALSE)</f>
        <v>김남원</v>
      </c>
      <c r="G1239" s="157"/>
      <c r="H1239" s="117"/>
      <c r="I1239" s="117"/>
      <c r="J1239" s="117"/>
      <c r="K1239" s="117"/>
      <c r="L1239" s="35" t="str">
        <f t="shared" si="112"/>
        <v/>
      </c>
      <c r="M1239" s="35" t="str">
        <f t="shared" si="113"/>
        <v/>
      </c>
      <c r="N1239" s="35" t="str">
        <f t="shared" si="114"/>
        <v/>
      </c>
      <c r="O1239" s="35" t="str">
        <f t="shared" si="115"/>
        <v/>
      </c>
      <c r="P1239" s="35" t="str">
        <f t="shared" si="116"/>
        <v/>
      </c>
      <c r="Q1239" s="35" t="str">
        <f t="shared" si="117"/>
        <v>김남원</v>
      </c>
      <c r="R1239" s="35"/>
      <c r="S1239" s="35"/>
      <c r="T1239" s="35"/>
      <c r="U1239" s="35"/>
      <c r="V1239" s="35"/>
      <c r="W1239" s="35"/>
      <c r="X1239" s="35"/>
      <c r="Y1239" s="35"/>
      <c r="Z1239" s="35"/>
    </row>
    <row r="1240" ht="16.5" hidden="1" customHeight="1">
      <c r="A1240" s="122">
        <f>A1239+1</f>
        <v>44146</v>
      </c>
      <c r="B1240" s="123" t="str">
        <f t="shared" si="109"/>
        <v>수</v>
      </c>
      <c r="C1240" s="124" t="str">
        <f>IF(VLOOKUP(A1240,'최초-일자'!A:D,4,FALSE)="Y","Y","N")</f>
        <v>Y</v>
      </c>
      <c r="D1240" s="125" t="s">
        <v>3</v>
      </c>
      <c r="E1240" s="126" t="str">
        <f t="shared" si="125"/>
        <v>윤신일</v>
      </c>
      <c r="F1240" s="123" t="str">
        <f>VLOOKUP(A1240,'최초-일자'!A:L,6,FALSE)</f>
        <v>윤신일</v>
      </c>
      <c r="G1240" s="158"/>
      <c r="H1240" s="123"/>
      <c r="I1240" s="123"/>
      <c r="J1240" s="123"/>
      <c r="K1240" s="123"/>
      <c r="L1240" s="35" t="str">
        <f t="shared" si="112"/>
        <v/>
      </c>
      <c r="M1240" s="35" t="str">
        <f t="shared" si="113"/>
        <v/>
      </c>
      <c r="N1240" s="35" t="str">
        <f t="shared" si="114"/>
        <v/>
      </c>
      <c r="O1240" s="35" t="str">
        <f t="shared" si="115"/>
        <v/>
      </c>
      <c r="P1240" s="35" t="str">
        <f t="shared" si="116"/>
        <v/>
      </c>
      <c r="Q1240" s="35" t="str">
        <f t="shared" si="117"/>
        <v>윤신일</v>
      </c>
      <c r="R1240" s="35"/>
      <c r="S1240" s="35"/>
      <c r="T1240" s="35"/>
      <c r="U1240" s="35"/>
      <c r="V1240" s="35"/>
      <c r="W1240" s="35"/>
      <c r="X1240" s="35"/>
      <c r="Y1240" s="35"/>
      <c r="Z1240" s="35"/>
    </row>
    <row r="1241" ht="16.5" hidden="1" customHeight="1">
      <c r="A1241" s="122">
        <f>A1240</f>
        <v>44146</v>
      </c>
      <c r="B1241" s="123" t="str">
        <f t="shared" si="109"/>
        <v>수</v>
      </c>
      <c r="C1241" s="124" t="str">
        <f>IF(VLOOKUP(A1241,'최초-일자'!A:D,4,FALSE)="Y","Y","N")</f>
        <v>Y</v>
      </c>
      <c r="D1241" s="125" t="s">
        <v>13</v>
      </c>
      <c r="E1241" s="126" t="str">
        <f t="shared" si="125"/>
        <v>김인규</v>
      </c>
      <c r="F1241" s="123" t="str">
        <f>VLOOKUP(A1241,'최초-일자'!A:L,11,FALSE)</f>
        <v>김인규</v>
      </c>
      <c r="G1241" s="158"/>
      <c r="H1241" s="123"/>
      <c r="I1241" s="123"/>
      <c r="J1241" s="123"/>
      <c r="K1241" s="123"/>
      <c r="L1241" s="35" t="str">
        <f t="shared" si="112"/>
        <v/>
      </c>
      <c r="M1241" s="35" t="str">
        <f t="shared" si="113"/>
        <v/>
      </c>
      <c r="N1241" s="35" t="str">
        <f t="shared" si="114"/>
        <v/>
      </c>
      <c r="O1241" s="35" t="str">
        <f t="shared" si="115"/>
        <v/>
      </c>
      <c r="P1241" s="35" t="str">
        <f t="shared" si="116"/>
        <v/>
      </c>
      <c r="Q1241" s="35" t="str">
        <f t="shared" si="117"/>
        <v>김인규</v>
      </c>
      <c r="R1241" s="35"/>
      <c r="S1241" s="35"/>
      <c r="T1241" s="35"/>
      <c r="U1241" s="35"/>
      <c r="V1241" s="35"/>
      <c r="W1241" s="35"/>
      <c r="X1241" s="35"/>
      <c r="Y1241" s="35"/>
      <c r="Z1241" s="35"/>
    </row>
    <row r="1242" ht="16.5" hidden="1" customHeight="1">
      <c r="A1242" s="98">
        <f>A1241+1</f>
        <v>44147</v>
      </c>
      <c r="B1242" s="99" t="str">
        <f t="shared" si="109"/>
        <v>목</v>
      </c>
      <c r="C1242" s="100" t="str">
        <f>IF(VLOOKUP(A1242,'최초-일자'!A:D,4,FALSE)="Y","Y","N")</f>
        <v>Y</v>
      </c>
      <c r="D1242" s="101" t="s">
        <v>3</v>
      </c>
      <c r="E1242" s="102" t="str">
        <f t="shared" si="125"/>
        <v>신명진</v>
      </c>
      <c r="F1242" s="99" t="str">
        <f>VLOOKUP(A1242,'최초-일자'!A:L,6,FALSE)</f>
        <v>신명진</v>
      </c>
      <c r="G1242" s="150"/>
      <c r="H1242" s="99"/>
      <c r="I1242" s="99"/>
      <c r="J1242" s="99"/>
      <c r="K1242" s="99"/>
      <c r="L1242" s="35" t="str">
        <f t="shared" si="112"/>
        <v/>
      </c>
      <c r="M1242" s="35" t="str">
        <f t="shared" si="113"/>
        <v/>
      </c>
      <c r="N1242" s="35" t="str">
        <f t="shared" si="114"/>
        <v/>
      </c>
      <c r="O1242" s="35" t="str">
        <f t="shared" si="115"/>
        <v/>
      </c>
      <c r="P1242" s="35" t="str">
        <f t="shared" si="116"/>
        <v/>
      </c>
      <c r="Q1242" s="35" t="str">
        <f t="shared" si="117"/>
        <v>신명진</v>
      </c>
      <c r="R1242" s="35"/>
      <c r="S1242" s="35"/>
      <c r="T1242" s="35"/>
      <c r="U1242" s="35"/>
      <c r="V1242" s="35"/>
      <c r="W1242" s="35"/>
      <c r="X1242" s="35"/>
      <c r="Y1242" s="35"/>
      <c r="Z1242" s="35"/>
    </row>
    <row r="1243" ht="16.5" hidden="1" customHeight="1">
      <c r="A1243" s="98">
        <f>A1242</f>
        <v>44147</v>
      </c>
      <c r="B1243" s="99" t="str">
        <f t="shared" si="109"/>
        <v>목</v>
      </c>
      <c r="C1243" s="100" t="str">
        <f>IF(VLOOKUP(A1243,'최초-일자'!A:D,4,FALSE)="Y","Y","N")</f>
        <v>Y</v>
      </c>
      <c r="D1243" s="101" t="s">
        <v>13</v>
      </c>
      <c r="E1243" s="102" t="str">
        <f t="shared" si="125"/>
        <v>김채연</v>
      </c>
      <c r="F1243" s="99" t="str">
        <f>VLOOKUP(A1243,'최초-일자'!A:L,11,FALSE)</f>
        <v>김채연</v>
      </c>
      <c r="G1243" s="150"/>
      <c r="H1243" s="148"/>
      <c r="I1243" s="99"/>
      <c r="J1243" s="99"/>
      <c r="K1243" s="99"/>
      <c r="L1243" s="35" t="str">
        <f t="shared" si="112"/>
        <v/>
      </c>
      <c r="M1243" s="35" t="str">
        <f t="shared" si="113"/>
        <v/>
      </c>
      <c r="N1243" s="35" t="str">
        <f t="shared" si="114"/>
        <v/>
      </c>
      <c r="O1243" s="35" t="str">
        <f t="shared" si="115"/>
        <v/>
      </c>
      <c r="P1243" s="35" t="str">
        <f t="shared" si="116"/>
        <v/>
      </c>
      <c r="Q1243" s="35" t="str">
        <f t="shared" si="117"/>
        <v>김채연</v>
      </c>
      <c r="R1243" s="35"/>
      <c r="S1243" s="35"/>
      <c r="T1243" s="35"/>
      <c r="U1243" s="35"/>
      <c r="V1243" s="35"/>
      <c r="W1243" s="35"/>
      <c r="X1243" s="35"/>
      <c r="Y1243" s="35"/>
      <c r="Z1243" s="35"/>
    </row>
    <row r="1244" ht="16.5" hidden="1" customHeight="1">
      <c r="A1244" s="98">
        <f>A1243+1</f>
        <v>44148</v>
      </c>
      <c r="B1244" s="99" t="str">
        <f t="shared" si="109"/>
        <v>금</v>
      </c>
      <c r="C1244" s="100" t="str">
        <f>IF(VLOOKUP(A1244,'최초-일자'!A:D,4,FALSE)="Y","Y","N")</f>
        <v>Y</v>
      </c>
      <c r="D1244" s="101" t="s">
        <v>3</v>
      </c>
      <c r="E1244" s="102" t="str">
        <f t="shared" si="125"/>
        <v>이화용</v>
      </c>
      <c r="F1244" s="99" t="str">
        <f>VLOOKUP(A1244,'최초-일자'!A:L,6,FALSE)</f>
        <v>이화용</v>
      </c>
      <c r="G1244" s="150"/>
      <c r="H1244" s="99"/>
      <c r="I1244" s="99"/>
      <c r="J1244" s="99"/>
      <c r="K1244" s="99"/>
      <c r="L1244" s="35" t="str">
        <f t="shared" si="112"/>
        <v/>
      </c>
      <c r="M1244" s="35" t="str">
        <f t="shared" si="113"/>
        <v/>
      </c>
      <c r="N1244" s="35" t="str">
        <f t="shared" si="114"/>
        <v/>
      </c>
      <c r="O1244" s="35" t="str">
        <f t="shared" si="115"/>
        <v/>
      </c>
      <c r="P1244" s="35" t="str">
        <f t="shared" si="116"/>
        <v/>
      </c>
      <c r="Q1244" s="35" t="str">
        <f t="shared" si="117"/>
        <v>이화용</v>
      </c>
      <c r="R1244" s="35"/>
      <c r="S1244" s="35"/>
      <c r="T1244" s="35"/>
      <c r="U1244" s="35"/>
      <c r="V1244" s="35"/>
      <c r="W1244" s="35"/>
      <c r="X1244" s="35"/>
      <c r="Y1244" s="35"/>
      <c r="Z1244" s="35"/>
    </row>
    <row r="1245" ht="16.5" hidden="1" customHeight="1">
      <c r="A1245" s="98">
        <f>A1244</f>
        <v>44148</v>
      </c>
      <c r="B1245" s="99" t="str">
        <f t="shared" si="109"/>
        <v>금</v>
      </c>
      <c r="C1245" s="100" t="str">
        <f>IF(VLOOKUP(A1245,'최초-일자'!A:D,4,FALSE)="Y","Y","N")</f>
        <v>Y</v>
      </c>
      <c r="D1245" s="101" t="s">
        <v>13</v>
      </c>
      <c r="E1245" s="102" t="str">
        <f t="shared" si="125"/>
        <v>민문기</v>
      </c>
      <c r="F1245" s="99" t="str">
        <f>VLOOKUP(A1245,'최초-일자'!A:L,11,FALSE)</f>
        <v>민문기</v>
      </c>
      <c r="G1245" s="150"/>
      <c r="H1245" s="99"/>
      <c r="I1245" s="99"/>
      <c r="J1245" s="99"/>
      <c r="K1245" s="99"/>
      <c r="L1245" s="35" t="str">
        <f t="shared" si="112"/>
        <v/>
      </c>
      <c r="M1245" s="35" t="str">
        <f t="shared" si="113"/>
        <v/>
      </c>
      <c r="N1245" s="35" t="str">
        <f t="shared" si="114"/>
        <v/>
      </c>
      <c r="O1245" s="35" t="str">
        <f t="shared" si="115"/>
        <v/>
      </c>
      <c r="P1245" s="35" t="str">
        <f t="shared" si="116"/>
        <v/>
      </c>
      <c r="Q1245" s="35" t="str">
        <f t="shared" si="117"/>
        <v>민문기</v>
      </c>
      <c r="R1245" s="35"/>
      <c r="S1245" s="35"/>
      <c r="T1245" s="35"/>
      <c r="U1245" s="35"/>
      <c r="V1245" s="35"/>
      <c r="W1245" s="35"/>
      <c r="X1245" s="35"/>
      <c r="Y1245" s="35"/>
      <c r="Z1245" s="35"/>
    </row>
    <row r="1246" ht="16.5" hidden="1" customHeight="1">
      <c r="A1246" s="98">
        <f>A1245+1</f>
        <v>44149</v>
      </c>
      <c r="B1246" s="99" t="str">
        <f t="shared" si="109"/>
        <v>토</v>
      </c>
      <c r="C1246" s="100" t="str">
        <f>IF(VLOOKUP(A1246,'최초-일자'!A:D,4,FALSE)="Y","Y","N")</f>
        <v>N</v>
      </c>
      <c r="D1246" s="101" t="s">
        <v>3</v>
      </c>
      <c r="E1246" s="102" t="str">
        <f t="shared" si="125"/>
        <v>#N/A</v>
      </c>
      <c r="F1246" s="99" t="str">
        <f>VLOOKUP(A1246,'최초-일자'!A:L,6,FALSE)</f>
        <v/>
      </c>
      <c r="G1246" s="150"/>
      <c r="H1246" s="99"/>
      <c r="I1246" s="99"/>
      <c r="J1246" s="99"/>
      <c r="K1246" s="99"/>
      <c r="L1246" s="35" t="str">
        <f t="shared" si="112"/>
        <v/>
      </c>
      <c r="M1246" s="35" t="str">
        <f t="shared" si="113"/>
        <v/>
      </c>
      <c r="N1246" s="35" t="str">
        <f t="shared" si="114"/>
        <v/>
      </c>
      <c r="O1246" s="35" t="str">
        <f t="shared" si="115"/>
        <v/>
      </c>
      <c r="P1246" s="35" t="str">
        <f t="shared" si="116"/>
        <v/>
      </c>
      <c r="Q1246" s="35" t="str">
        <f t="shared" si="117"/>
        <v/>
      </c>
      <c r="R1246" s="35"/>
      <c r="S1246" s="35"/>
      <c r="T1246" s="35"/>
      <c r="U1246" s="35"/>
      <c r="V1246" s="35"/>
      <c r="W1246" s="35"/>
      <c r="X1246" s="35"/>
      <c r="Y1246" s="35"/>
      <c r="Z1246" s="35"/>
    </row>
    <row r="1247" ht="16.5" hidden="1" customHeight="1">
      <c r="A1247" s="98">
        <f>A1246</f>
        <v>44149</v>
      </c>
      <c r="B1247" s="99" t="str">
        <f t="shared" si="109"/>
        <v>토</v>
      </c>
      <c r="C1247" s="100" t="str">
        <f>IF(VLOOKUP(A1247,'최초-일자'!A:D,4,FALSE)="Y","Y","N")</f>
        <v>N</v>
      </c>
      <c r="D1247" s="101" t="s">
        <v>13</v>
      </c>
      <c r="E1247" s="102" t="str">
        <f t="shared" si="125"/>
        <v>#N/A</v>
      </c>
      <c r="F1247" s="99" t="str">
        <f>VLOOKUP(A1247,'최초-일자'!A:L,11,FALSE)</f>
        <v/>
      </c>
      <c r="G1247" s="150"/>
      <c r="H1247" s="99"/>
      <c r="I1247" s="99"/>
      <c r="J1247" s="99"/>
      <c r="K1247" s="99"/>
      <c r="L1247" s="35" t="str">
        <f t="shared" si="112"/>
        <v/>
      </c>
      <c r="M1247" s="35" t="str">
        <f t="shared" si="113"/>
        <v/>
      </c>
      <c r="N1247" s="35" t="str">
        <f t="shared" si="114"/>
        <v/>
      </c>
      <c r="O1247" s="35" t="str">
        <f t="shared" si="115"/>
        <v/>
      </c>
      <c r="P1247" s="35" t="str">
        <f t="shared" si="116"/>
        <v/>
      </c>
      <c r="Q1247" s="35" t="str">
        <f t="shared" si="117"/>
        <v/>
      </c>
      <c r="R1247" s="35"/>
      <c r="S1247" s="35"/>
      <c r="T1247" s="35"/>
      <c r="U1247" s="35"/>
      <c r="V1247" s="35"/>
      <c r="W1247" s="35"/>
      <c r="X1247" s="35"/>
      <c r="Y1247" s="35"/>
      <c r="Z1247" s="35"/>
    </row>
    <row r="1248" ht="16.5" hidden="1" customHeight="1">
      <c r="A1248" s="98">
        <f>A1247+1</f>
        <v>44150</v>
      </c>
      <c r="B1248" s="99" t="str">
        <f t="shared" si="109"/>
        <v>일</v>
      </c>
      <c r="C1248" s="100" t="str">
        <f>IF(VLOOKUP(A1248,'최초-일자'!A:D,4,FALSE)="Y","Y","N")</f>
        <v>N</v>
      </c>
      <c r="D1248" s="101" t="s">
        <v>3</v>
      </c>
      <c r="E1248" s="102" t="str">
        <f t="shared" si="125"/>
        <v>#N/A</v>
      </c>
      <c r="F1248" s="99" t="str">
        <f>VLOOKUP(A1248,'최초-일자'!A:L,6,FALSE)</f>
        <v/>
      </c>
      <c r="G1248" s="150"/>
      <c r="H1248" s="99"/>
      <c r="I1248" s="99"/>
      <c r="J1248" s="99"/>
      <c r="K1248" s="99"/>
      <c r="L1248" s="35" t="str">
        <f t="shared" si="112"/>
        <v/>
      </c>
      <c r="M1248" s="35" t="str">
        <f t="shared" si="113"/>
        <v/>
      </c>
      <c r="N1248" s="35" t="str">
        <f t="shared" si="114"/>
        <v/>
      </c>
      <c r="O1248" s="35" t="str">
        <f t="shared" si="115"/>
        <v/>
      </c>
      <c r="P1248" s="35" t="str">
        <f t="shared" si="116"/>
        <v/>
      </c>
      <c r="Q1248" s="35" t="str">
        <f t="shared" si="117"/>
        <v/>
      </c>
      <c r="R1248" s="35"/>
      <c r="S1248" s="35"/>
      <c r="T1248" s="35"/>
      <c r="U1248" s="35"/>
      <c r="V1248" s="35"/>
      <c r="W1248" s="35"/>
      <c r="X1248" s="35"/>
      <c r="Y1248" s="35"/>
      <c r="Z1248" s="35"/>
    </row>
    <row r="1249" ht="16.5" hidden="1" customHeight="1">
      <c r="A1249" s="98">
        <f>A1248</f>
        <v>44150</v>
      </c>
      <c r="B1249" s="99" t="str">
        <f t="shared" si="109"/>
        <v>일</v>
      </c>
      <c r="C1249" s="100" t="str">
        <f>IF(VLOOKUP(A1249,'최초-일자'!A:D,4,FALSE)="Y","Y","N")</f>
        <v>N</v>
      </c>
      <c r="D1249" s="101" t="s">
        <v>13</v>
      </c>
      <c r="E1249" s="102" t="str">
        <f t="shared" si="125"/>
        <v>#N/A</v>
      </c>
      <c r="F1249" s="99" t="str">
        <f>VLOOKUP(A1249,'최초-일자'!A:L,11,FALSE)</f>
        <v/>
      </c>
      <c r="G1249" s="150"/>
      <c r="H1249" s="99"/>
      <c r="I1249" s="99"/>
      <c r="J1249" s="99"/>
      <c r="K1249" s="99"/>
      <c r="L1249" s="35" t="str">
        <f t="shared" si="112"/>
        <v/>
      </c>
      <c r="M1249" s="35" t="str">
        <f t="shared" si="113"/>
        <v/>
      </c>
      <c r="N1249" s="35" t="str">
        <f t="shared" si="114"/>
        <v/>
      </c>
      <c r="O1249" s="35" t="str">
        <f t="shared" si="115"/>
        <v/>
      </c>
      <c r="P1249" s="35" t="str">
        <f t="shared" si="116"/>
        <v/>
      </c>
      <c r="Q1249" s="35" t="str">
        <f t="shared" si="117"/>
        <v/>
      </c>
      <c r="R1249" s="35"/>
      <c r="S1249" s="35"/>
      <c r="T1249" s="35"/>
      <c r="U1249" s="35"/>
      <c r="V1249" s="35"/>
      <c r="W1249" s="35"/>
      <c r="X1249" s="35"/>
      <c r="Y1249" s="35"/>
      <c r="Z1249" s="35"/>
    </row>
    <row r="1250" ht="16.5" hidden="1" customHeight="1">
      <c r="A1250" s="105">
        <f>A1249+1</f>
        <v>44151</v>
      </c>
      <c r="B1250" s="106" t="str">
        <f t="shared" si="109"/>
        <v>월</v>
      </c>
      <c r="C1250" s="107" t="str">
        <f>IF(VLOOKUP(A1250,'최초-일자'!A:D,4,FALSE)="Y","Y","N")</f>
        <v>Y</v>
      </c>
      <c r="D1250" s="108" t="s">
        <v>3</v>
      </c>
      <c r="E1250" s="109" t="str">
        <f t="shared" si="125"/>
        <v>김남원</v>
      </c>
      <c r="F1250" s="106" t="str">
        <f>VLOOKUP(A1250,'최초-일자'!A:L,6,FALSE)</f>
        <v>김남원</v>
      </c>
      <c r="G1250" s="163"/>
      <c r="H1250" s="106"/>
      <c r="I1250" s="106"/>
      <c r="J1250" s="106"/>
      <c r="K1250" s="106"/>
      <c r="L1250" s="35" t="str">
        <f t="shared" si="112"/>
        <v/>
      </c>
      <c r="M1250" s="35" t="str">
        <f t="shared" si="113"/>
        <v/>
      </c>
      <c r="N1250" s="35" t="str">
        <f t="shared" si="114"/>
        <v/>
      </c>
      <c r="O1250" s="35" t="str">
        <f t="shared" si="115"/>
        <v/>
      </c>
      <c r="P1250" s="35" t="str">
        <f t="shared" si="116"/>
        <v/>
      </c>
      <c r="Q1250" s="35" t="str">
        <f t="shared" si="117"/>
        <v>김남원</v>
      </c>
      <c r="R1250" s="35"/>
      <c r="S1250" s="35"/>
      <c r="T1250" s="35"/>
      <c r="U1250" s="35"/>
      <c r="V1250" s="35"/>
      <c r="W1250" s="35"/>
      <c r="X1250" s="35"/>
      <c r="Y1250" s="35"/>
      <c r="Z1250" s="35"/>
    </row>
    <row r="1251" ht="16.5" hidden="1" customHeight="1">
      <c r="A1251" s="111">
        <f>A1250</f>
        <v>44151</v>
      </c>
      <c r="B1251" s="112" t="str">
        <f t="shared" si="109"/>
        <v>월</v>
      </c>
      <c r="C1251" s="113" t="str">
        <f>IF(VLOOKUP(A1251,'최초-일자'!A:D,4,FALSE)="Y","Y","N")</f>
        <v>Y</v>
      </c>
      <c r="D1251" s="114" t="s">
        <v>13</v>
      </c>
      <c r="E1251" s="115" t="str">
        <f t="shared" si="125"/>
        <v>배태훈</v>
      </c>
      <c r="F1251" s="112" t="str">
        <f>VLOOKUP(A1251,'최초-일자'!A:L,11,FALSE)</f>
        <v>배태훈</v>
      </c>
      <c r="G1251" s="164"/>
      <c r="H1251" s="112"/>
      <c r="I1251" s="112"/>
      <c r="J1251" s="112"/>
      <c r="K1251" s="112"/>
      <c r="L1251" s="35" t="str">
        <f t="shared" si="112"/>
        <v/>
      </c>
      <c r="M1251" s="35" t="str">
        <f t="shared" si="113"/>
        <v/>
      </c>
      <c r="N1251" s="35" t="str">
        <f t="shared" si="114"/>
        <v/>
      </c>
      <c r="O1251" s="35" t="str">
        <f t="shared" si="115"/>
        <v/>
      </c>
      <c r="P1251" s="35" t="str">
        <f t="shared" si="116"/>
        <v/>
      </c>
      <c r="Q1251" s="35" t="str">
        <f t="shared" si="117"/>
        <v>배태훈</v>
      </c>
      <c r="R1251" s="35"/>
      <c r="S1251" s="35"/>
      <c r="T1251" s="35"/>
      <c r="U1251" s="35"/>
      <c r="V1251" s="35"/>
      <c r="W1251" s="35"/>
      <c r="X1251" s="35"/>
      <c r="Y1251" s="35"/>
      <c r="Z1251" s="35"/>
    </row>
    <row r="1252" ht="16.5" hidden="1" customHeight="1">
      <c r="A1252" s="116">
        <f>A1251+1</f>
        <v>44152</v>
      </c>
      <c r="B1252" s="117" t="str">
        <f t="shared" si="109"/>
        <v>화</v>
      </c>
      <c r="C1252" s="118" t="str">
        <f>IF(VLOOKUP(A1252,'최초-일자'!A:D,4,FALSE)="Y","Y","N")</f>
        <v>Y</v>
      </c>
      <c r="D1252" s="119" t="s">
        <v>3</v>
      </c>
      <c r="E1252" s="120" t="str">
        <f t="shared" si="125"/>
        <v>김인규</v>
      </c>
      <c r="F1252" s="117" t="str">
        <f>VLOOKUP(A1252,'최초-일자'!A:L,6,FALSE)</f>
        <v>김인규</v>
      </c>
      <c r="G1252" s="157"/>
      <c r="H1252" s="117"/>
      <c r="I1252" s="117"/>
      <c r="J1252" s="117"/>
      <c r="K1252" s="117"/>
      <c r="L1252" s="35" t="str">
        <f t="shared" si="112"/>
        <v/>
      </c>
      <c r="M1252" s="35" t="str">
        <f t="shared" si="113"/>
        <v/>
      </c>
      <c r="N1252" s="35" t="str">
        <f t="shared" si="114"/>
        <v/>
      </c>
      <c r="O1252" s="35" t="str">
        <f t="shared" si="115"/>
        <v/>
      </c>
      <c r="P1252" s="35" t="str">
        <f t="shared" si="116"/>
        <v/>
      </c>
      <c r="Q1252" s="35" t="str">
        <f t="shared" si="117"/>
        <v>김인규</v>
      </c>
      <c r="R1252" s="35"/>
      <c r="S1252" s="35"/>
      <c r="T1252" s="35"/>
      <c r="U1252" s="35"/>
      <c r="V1252" s="35"/>
      <c r="W1252" s="35"/>
      <c r="X1252" s="35"/>
      <c r="Y1252" s="35"/>
      <c r="Z1252" s="35"/>
    </row>
    <row r="1253" ht="16.5" hidden="1" customHeight="1">
      <c r="A1253" s="116">
        <f>A1252</f>
        <v>44152</v>
      </c>
      <c r="B1253" s="117" t="str">
        <f t="shared" si="109"/>
        <v>화</v>
      </c>
      <c r="C1253" s="118" t="str">
        <f>IF(VLOOKUP(A1253,'최초-일자'!A:D,4,FALSE)="Y","Y","N")</f>
        <v>Y</v>
      </c>
      <c r="D1253" s="119" t="s">
        <v>13</v>
      </c>
      <c r="E1253" s="120" t="str">
        <f t="shared" si="125"/>
        <v>윤신일</v>
      </c>
      <c r="F1253" s="117" t="str">
        <f>VLOOKUP(A1253,'최초-일자'!A:L,11,FALSE)</f>
        <v>윤신일</v>
      </c>
      <c r="G1253" s="161"/>
      <c r="H1253" s="117"/>
      <c r="I1253" s="117"/>
      <c r="J1253" s="117"/>
      <c r="K1253" s="117"/>
      <c r="L1253" s="35" t="str">
        <f t="shared" si="112"/>
        <v/>
      </c>
      <c r="M1253" s="35" t="str">
        <f t="shared" si="113"/>
        <v/>
      </c>
      <c r="N1253" s="35" t="str">
        <f t="shared" si="114"/>
        <v/>
      </c>
      <c r="O1253" s="35" t="str">
        <f t="shared" si="115"/>
        <v/>
      </c>
      <c r="P1253" s="35" t="str">
        <f t="shared" si="116"/>
        <v/>
      </c>
      <c r="Q1253" s="35" t="str">
        <f t="shared" si="117"/>
        <v>윤신일</v>
      </c>
      <c r="R1253" s="35"/>
      <c r="S1253" s="35"/>
      <c r="T1253" s="35"/>
      <c r="U1253" s="35"/>
      <c r="V1253" s="35"/>
      <c r="W1253" s="35"/>
      <c r="X1253" s="35"/>
      <c r="Y1253" s="35"/>
      <c r="Z1253" s="35"/>
    </row>
    <row r="1254" ht="16.5" hidden="1" customHeight="1">
      <c r="A1254" s="122">
        <f>A1253+1</f>
        <v>44153</v>
      </c>
      <c r="B1254" s="123" t="str">
        <f t="shared" si="109"/>
        <v>수</v>
      </c>
      <c r="C1254" s="124" t="str">
        <f>IF(VLOOKUP(A1254,'최초-일자'!A:D,4,FALSE)="Y","Y","N")</f>
        <v>Y</v>
      </c>
      <c r="D1254" s="125" t="s">
        <v>3</v>
      </c>
      <c r="E1254" s="126" t="str">
        <f t="shared" si="125"/>
        <v>김채연</v>
      </c>
      <c r="F1254" s="123" t="str">
        <f>VLOOKUP(A1254,'최초-일자'!A:L,6,FALSE)</f>
        <v>김채연</v>
      </c>
      <c r="G1254" s="158"/>
      <c r="H1254" s="123"/>
      <c r="I1254" s="123"/>
      <c r="J1254" s="123"/>
      <c r="K1254" s="123"/>
      <c r="L1254" s="35" t="str">
        <f t="shared" si="112"/>
        <v/>
      </c>
      <c r="M1254" s="35" t="str">
        <f t="shared" si="113"/>
        <v/>
      </c>
      <c r="N1254" s="35" t="str">
        <f t="shared" si="114"/>
        <v/>
      </c>
      <c r="O1254" s="35" t="str">
        <f t="shared" si="115"/>
        <v/>
      </c>
      <c r="P1254" s="35" t="str">
        <f t="shared" si="116"/>
        <v/>
      </c>
      <c r="Q1254" s="35" t="str">
        <f t="shared" si="117"/>
        <v>김채연</v>
      </c>
      <c r="R1254" s="35"/>
      <c r="S1254" s="35"/>
      <c r="T1254" s="35"/>
      <c r="U1254" s="35"/>
      <c r="V1254" s="35"/>
      <c r="W1254" s="35"/>
      <c r="X1254" s="35"/>
      <c r="Y1254" s="35"/>
      <c r="Z1254" s="35"/>
    </row>
    <row r="1255" ht="16.5" hidden="1" customHeight="1">
      <c r="A1255" s="122">
        <f>A1254</f>
        <v>44153</v>
      </c>
      <c r="B1255" s="123" t="str">
        <f t="shared" si="109"/>
        <v>수</v>
      </c>
      <c r="C1255" s="124" t="str">
        <f>IF(VLOOKUP(A1255,'최초-일자'!A:D,4,FALSE)="Y","Y","N")</f>
        <v>Y</v>
      </c>
      <c r="D1255" s="125" t="s">
        <v>13</v>
      </c>
      <c r="E1255" s="126" t="str">
        <f t="shared" si="125"/>
        <v>신명진</v>
      </c>
      <c r="F1255" s="123" t="str">
        <f>VLOOKUP(A1255,'최초-일자'!A:L,11,FALSE)</f>
        <v>신명진</v>
      </c>
      <c r="G1255" s="158"/>
      <c r="H1255" s="123"/>
      <c r="I1255" s="123"/>
      <c r="J1255" s="123"/>
      <c r="K1255" s="123"/>
      <c r="L1255" s="35" t="str">
        <f t="shared" si="112"/>
        <v/>
      </c>
      <c r="M1255" s="35" t="str">
        <f t="shared" si="113"/>
        <v/>
      </c>
      <c r="N1255" s="35" t="str">
        <f t="shared" si="114"/>
        <v/>
      </c>
      <c r="O1255" s="35" t="str">
        <f t="shared" si="115"/>
        <v/>
      </c>
      <c r="P1255" s="35" t="str">
        <f t="shared" si="116"/>
        <v/>
      </c>
      <c r="Q1255" s="35" t="str">
        <f t="shared" si="117"/>
        <v>신명진</v>
      </c>
      <c r="R1255" s="35"/>
      <c r="S1255" s="35"/>
      <c r="T1255" s="35"/>
      <c r="U1255" s="35"/>
      <c r="V1255" s="35"/>
      <c r="W1255" s="35"/>
      <c r="X1255" s="35"/>
      <c r="Y1255" s="35"/>
      <c r="Z1255" s="35"/>
    </row>
    <row r="1256" ht="16.5" hidden="1" customHeight="1">
      <c r="A1256" s="98">
        <f>A1255+1</f>
        <v>44154</v>
      </c>
      <c r="B1256" s="99" t="str">
        <f t="shared" si="109"/>
        <v>목</v>
      </c>
      <c r="C1256" s="100" t="str">
        <f>IF(VLOOKUP(A1256,'최초-일자'!A:D,4,FALSE)="Y","Y","N")</f>
        <v>Y</v>
      </c>
      <c r="D1256" s="101" t="s">
        <v>3</v>
      </c>
      <c r="E1256" s="102" t="str">
        <f t="shared" si="125"/>
        <v>민문기</v>
      </c>
      <c r="F1256" s="99" t="str">
        <f>VLOOKUP(A1256,'최초-일자'!A:L,6,FALSE)</f>
        <v>민문기</v>
      </c>
      <c r="G1256" s="150"/>
      <c r="H1256" s="99"/>
      <c r="I1256" s="99"/>
      <c r="J1256" s="99"/>
      <c r="K1256" s="99"/>
      <c r="L1256" s="35" t="str">
        <f t="shared" si="112"/>
        <v/>
      </c>
      <c r="M1256" s="35" t="str">
        <f t="shared" si="113"/>
        <v/>
      </c>
      <c r="N1256" s="35" t="str">
        <f t="shared" si="114"/>
        <v/>
      </c>
      <c r="O1256" s="35" t="str">
        <f t="shared" si="115"/>
        <v/>
      </c>
      <c r="P1256" s="35" t="str">
        <f t="shared" si="116"/>
        <v/>
      </c>
      <c r="Q1256" s="35" t="str">
        <f t="shared" si="117"/>
        <v>민문기</v>
      </c>
      <c r="R1256" s="35"/>
      <c r="S1256" s="35"/>
      <c r="T1256" s="35"/>
      <c r="U1256" s="35"/>
      <c r="V1256" s="35"/>
      <c r="W1256" s="35"/>
      <c r="X1256" s="35"/>
      <c r="Y1256" s="35"/>
      <c r="Z1256" s="35"/>
    </row>
    <row r="1257" ht="16.5" hidden="1" customHeight="1">
      <c r="A1257" s="98">
        <f>A1256</f>
        <v>44154</v>
      </c>
      <c r="B1257" s="99" t="str">
        <f t="shared" si="109"/>
        <v>목</v>
      </c>
      <c r="C1257" s="100" t="str">
        <f>IF(VLOOKUP(A1257,'최초-일자'!A:D,4,FALSE)="Y","Y","N")</f>
        <v>Y</v>
      </c>
      <c r="D1257" s="101" t="s">
        <v>13</v>
      </c>
      <c r="E1257" s="102" t="str">
        <f t="shared" si="125"/>
        <v>이화용</v>
      </c>
      <c r="F1257" s="99" t="str">
        <f>VLOOKUP(A1257,'최초-일자'!A:L,11,FALSE)</f>
        <v>이화용</v>
      </c>
      <c r="G1257" s="150"/>
      <c r="H1257" s="148"/>
      <c r="I1257" s="99"/>
      <c r="J1257" s="99"/>
      <c r="K1257" s="99"/>
      <c r="L1257" s="35" t="str">
        <f t="shared" si="112"/>
        <v/>
      </c>
      <c r="M1257" s="35" t="str">
        <f t="shared" si="113"/>
        <v/>
      </c>
      <c r="N1257" s="35" t="str">
        <f t="shared" si="114"/>
        <v/>
      </c>
      <c r="O1257" s="35" t="str">
        <f t="shared" si="115"/>
        <v/>
      </c>
      <c r="P1257" s="35" t="str">
        <f t="shared" si="116"/>
        <v/>
      </c>
      <c r="Q1257" s="35" t="str">
        <f t="shared" si="117"/>
        <v>이화용</v>
      </c>
      <c r="R1257" s="35"/>
      <c r="S1257" s="35"/>
      <c r="T1257" s="35"/>
      <c r="U1257" s="35"/>
      <c r="V1257" s="35"/>
      <c r="W1257" s="35"/>
      <c r="X1257" s="35"/>
      <c r="Y1257" s="35"/>
      <c r="Z1257" s="35"/>
    </row>
    <row r="1258" ht="16.5" hidden="1" customHeight="1">
      <c r="A1258" s="98">
        <f>A1257+1</f>
        <v>44155</v>
      </c>
      <c r="B1258" s="99" t="str">
        <f t="shared" si="109"/>
        <v>금</v>
      </c>
      <c r="C1258" s="100" t="str">
        <f>IF(VLOOKUP(A1258,'최초-일자'!A:D,4,FALSE)="Y","Y","N")</f>
        <v>Y</v>
      </c>
      <c r="D1258" s="101" t="s">
        <v>3</v>
      </c>
      <c r="E1258" s="102" t="str">
        <f t="shared" si="125"/>
        <v>배태훈</v>
      </c>
      <c r="F1258" s="99" t="str">
        <f>VLOOKUP(A1258,'최초-일자'!A:L,6,FALSE)</f>
        <v>배태훈</v>
      </c>
      <c r="G1258" s="150"/>
      <c r="H1258" s="99"/>
      <c r="I1258" s="99"/>
      <c r="J1258" s="99"/>
      <c r="K1258" s="99"/>
      <c r="L1258" s="35" t="str">
        <f t="shared" si="112"/>
        <v/>
      </c>
      <c r="M1258" s="35" t="str">
        <f t="shared" si="113"/>
        <v/>
      </c>
      <c r="N1258" s="35" t="str">
        <f t="shared" si="114"/>
        <v/>
      </c>
      <c r="O1258" s="35" t="str">
        <f t="shared" si="115"/>
        <v/>
      </c>
      <c r="P1258" s="35" t="str">
        <f t="shared" si="116"/>
        <v/>
      </c>
      <c r="Q1258" s="35" t="str">
        <f t="shared" si="117"/>
        <v>배태훈</v>
      </c>
      <c r="R1258" s="35"/>
      <c r="S1258" s="35"/>
      <c r="T1258" s="35"/>
      <c r="U1258" s="35"/>
      <c r="V1258" s="35"/>
      <c r="W1258" s="35"/>
      <c r="X1258" s="35"/>
      <c r="Y1258" s="35"/>
      <c r="Z1258" s="35"/>
    </row>
    <row r="1259" ht="16.5" hidden="1" customHeight="1">
      <c r="A1259" s="98">
        <f>A1258</f>
        <v>44155</v>
      </c>
      <c r="B1259" s="99" t="str">
        <f t="shared" si="109"/>
        <v>금</v>
      </c>
      <c r="C1259" s="100" t="str">
        <f>IF(VLOOKUP(A1259,'최초-일자'!A:D,4,FALSE)="Y","Y","N")</f>
        <v>Y</v>
      </c>
      <c r="D1259" s="101" t="s">
        <v>13</v>
      </c>
      <c r="E1259" s="102" t="str">
        <f t="shared" si="125"/>
        <v>김남원</v>
      </c>
      <c r="F1259" s="99" t="str">
        <f>VLOOKUP(A1259,'최초-일자'!A:L,11,FALSE)</f>
        <v>김남원</v>
      </c>
      <c r="G1259" s="152"/>
      <c r="H1259" s="99"/>
      <c r="I1259" s="99"/>
      <c r="J1259" s="99"/>
      <c r="K1259" s="99"/>
      <c r="L1259" s="35" t="str">
        <f t="shared" si="112"/>
        <v/>
      </c>
      <c r="M1259" s="35" t="str">
        <f t="shared" si="113"/>
        <v/>
      </c>
      <c r="N1259" s="35" t="str">
        <f t="shared" si="114"/>
        <v/>
      </c>
      <c r="O1259" s="35" t="str">
        <f t="shared" si="115"/>
        <v/>
      </c>
      <c r="P1259" s="35" t="str">
        <f t="shared" si="116"/>
        <v/>
      </c>
      <c r="Q1259" s="35" t="str">
        <f t="shared" si="117"/>
        <v>김남원</v>
      </c>
      <c r="R1259" s="35"/>
      <c r="S1259" s="35"/>
      <c r="T1259" s="35"/>
      <c r="U1259" s="35"/>
      <c r="V1259" s="35"/>
      <c r="W1259" s="35"/>
      <c r="X1259" s="35"/>
      <c r="Y1259" s="35"/>
      <c r="Z1259" s="35"/>
    </row>
    <row r="1260" ht="16.5" hidden="1" customHeight="1">
      <c r="A1260" s="98">
        <f>A1259+1</f>
        <v>44156</v>
      </c>
      <c r="B1260" s="99" t="str">
        <f t="shared" si="109"/>
        <v>토</v>
      </c>
      <c r="C1260" s="100" t="str">
        <f>IF(VLOOKUP(A1260,'최초-일자'!A:D,4,FALSE)="Y","Y","N")</f>
        <v>N</v>
      </c>
      <c r="D1260" s="101" t="s">
        <v>3</v>
      </c>
      <c r="E1260" s="102" t="str">
        <f t="shared" si="125"/>
        <v>#N/A</v>
      </c>
      <c r="F1260" s="99" t="str">
        <f>VLOOKUP(A1260,'최초-일자'!A:L,6,FALSE)</f>
        <v/>
      </c>
      <c r="G1260" s="150"/>
      <c r="H1260" s="99"/>
      <c r="I1260" s="99"/>
      <c r="J1260" s="99"/>
      <c r="K1260" s="99"/>
      <c r="L1260" s="35" t="str">
        <f t="shared" si="112"/>
        <v/>
      </c>
      <c r="M1260" s="35" t="str">
        <f t="shared" si="113"/>
        <v/>
      </c>
      <c r="N1260" s="35" t="str">
        <f t="shared" si="114"/>
        <v/>
      </c>
      <c r="O1260" s="35" t="str">
        <f t="shared" si="115"/>
        <v/>
      </c>
      <c r="P1260" s="35" t="str">
        <f t="shared" si="116"/>
        <v/>
      </c>
      <c r="Q1260" s="35" t="str">
        <f t="shared" si="117"/>
        <v/>
      </c>
      <c r="R1260" s="35"/>
      <c r="S1260" s="35"/>
      <c r="T1260" s="35"/>
      <c r="U1260" s="35"/>
      <c r="V1260" s="35"/>
      <c r="W1260" s="35"/>
      <c r="X1260" s="35"/>
      <c r="Y1260" s="35"/>
      <c r="Z1260" s="35"/>
    </row>
    <row r="1261" ht="16.5" hidden="1" customHeight="1">
      <c r="A1261" s="98">
        <f>A1260</f>
        <v>44156</v>
      </c>
      <c r="B1261" s="99" t="str">
        <f t="shared" si="109"/>
        <v>토</v>
      </c>
      <c r="C1261" s="100" t="str">
        <f>IF(VLOOKUP(A1261,'최초-일자'!A:D,4,FALSE)="Y","Y","N")</f>
        <v>N</v>
      </c>
      <c r="D1261" s="101" t="s">
        <v>13</v>
      </c>
      <c r="E1261" s="102" t="str">
        <f t="shared" si="125"/>
        <v>#N/A</v>
      </c>
      <c r="F1261" s="99" t="str">
        <f>VLOOKUP(A1261,'최초-일자'!A:L,11,FALSE)</f>
        <v/>
      </c>
      <c r="G1261" s="150"/>
      <c r="H1261" s="99"/>
      <c r="I1261" s="99"/>
      <c r="J1261" s="99"/>
      <c r="K1261" s="99"/>
      <c r="L1261" s="35" t="str">
        <f t="shared" si="112"/>
        <v/>
      </c>
      <c r="M1261" s="35" t="str">
        <f t="shared" si="113"/>
        <v/>
      </c>
      <c r="N1261" s="35" t="str">
        <f t="shared" si="114"/>
        <v/>
      </c>
      <c r="O1261" s="35" t="str">
        <f t="shared" si="115"/>
        <v/>
      </c>
      <c r="P1261" s="35" t="str">
        <f t="shared" si="116"/>
        <v/>
      </c>
      <c r="Q1261" s="35" t="str">
        <f t="shared" si="117"/>
        <v/>
      </c>
      <c r="R1261" s="35"/>
      <c r="S1261" s="35"/>
      <c r="T1261" s="35"/>
      <c r="U1261" s="35"/>
      <c r="V1261" s="35"/>
      <c r="W1261" s="35"/>
      <c r="X1261" s="35"/>
      <c r="Y1261" s="35"/>
      <c r="Z1261" s="35"/>
    </row>
    <row r="1262" ht="16.5" hidden="1" customHeight="1">
      <c r="A1262" s="98">
        <f>A1261+1</f>
        <v>44157</v>
      </c>
      <c r="B1262" s="99" t="str">
        <f t="shared" si="109"/>
        <v>일</v>
      </c>
      <c r="C1262" s="100" t="str">
        <f>IF(VLOOKUP(A1262,'최초-일자'!A:D,4,FALSE)="Y","Y","N")</f>
        <v>N</v>
      </c>
      <c r="D1262" s="101" t="s">
        <v>3</v>
      </c>
      <c r="E1262" s="102" t="str">
        <f t="shared" si="125"/>
        <v>#N/A</v>
      </c>
      <c r="F1262" s="99" t="str">
        <f>VLOOKUP(A1262,'최초-일자'!A:L,6,FALSE)</f>
        <v/>
      </c>
      <c r="G1262" s="150"/>
      <c r="H1262" s="99"/>
      <c r="I1262" s="99"/>
      <c r="J1262" s="99"/>
      <c r="K1262" s="99"/>
      <c r="L1262" s="35" t="str">
        <f t="shared" si="112"/>
        <v/>
      </c>
      <c r="M1262" s="35" t="str">
        <f t="shared" si="113"/>
        <v/>
      </c>
      <c r="N1262" s="35" t="str">
        <f t="shared" si="114"/>
        <v/>
      </c>
      <c r="O1262" s="35" t="str">
        <f t="shared" si="115"/>
        <v/>
      </c>
      <c r="P1262" s="35" t="str">
        <f t="shared" si="116"/>
        <v/>
      </c>
      <c r="Q1262" s="35" t="str">
        <f t="shared" si="117"/>
        <v/>
      </c>
      <c r="R1262" s="35"/>
      <c r="S1262" s="35"/>
      <c r="T1262" s="35"/>
      <c r="U1262" s="35"/>
      <c r="V1262" s="35"/>
      <c r="W1262" s="35"/>
      <c r="X1262" s="35"/>
      <c r="Y1262" s="35"/>
      <c r="Z1262" s="35"/>
    </row>
    <row r="1263" ht="16.5" hidden="1" customHeight="1">
      <c r="A1263" s="98">
        <f>A1262</f>
        <v>44157</v>
      </c>
      <c r="B1263" s="99" t="str">
        <f t="shared" si="109"/>
        <v>일</v>
      </c>
      <c r="C1263" s="100" t="str">
        <f>IF(VLOOKUP(A1263,'최초-일자'!A:D,4,FALSE)="Y","Y","N")</f>
        <v>N</v>
      </c>
      <c r="D1263" s="101" t="s">
        <v>13</v>
      </c>
      <c r="E1263" s="102" t="str">
        <f t="shared" si="125"/>
        <v>#N/A</v>
      </c>
      <c r="F1263" s="99" t="str">
        <f>VLOOKUP(A1263,'최초-일자'!A:L,11,FALSE)</f>
        <v/>
      </c>
      <c r="G1263" s="150"/>
      <c r="H1263" s="99"/>
      <c r="I1263" s="99"/>
      <c r="J1263" s="99"/>
      <c r="K1263" s="99"/>
      <c r="L1263" s="35" t="str">
        <f t="shared" si="112"/>
        <v/>
      </c>
      <c r="M1263" s="35" t="str">
        <f t="shared" si="113"/>
        <v/>
      </c>
      <c r="N1263" s="35" t="str">
        <f t="shared" si="114"/>
        <v/>
      </c>
      <c r="O1263" s="35" t="str">
        <f t="shared" si="115"/>
        <v/>
      </c>
      <c r="P1263" s="35" t="str">
        <f t="shared" si="116"/>
        <v/>
      </c>
      <c r="Q1263" s="35" t="str">
        <f t="shared" si="117"/>
        <v/>
      </c>
      <c r="R1263" s="35"/>
      <c r="S1263" s="35"/>
      <c r="T1263" s="35"/>
      <c r="U1263" s="35"/>
      <c r="V1263" s="35"/>
      <c r="W1263" s="35"/>
      <c r="X1263" s="35"/>
      <c r="Y1263" s="35"/>
      <c r="Z1263" s="35"/>
    </row>
    <row r="1264" ht="16.5" hidden="1" customHeight="1">
      <c r="A1264" s="105">
        <f>A1263+1</f>
        <v>44158</v>
      </c>
      <c r="B1264" s="106" t="str">
        <f t="shared" si="109"/>
        <v>월</v>
      </c>
      <c r="C1264" s="107" t="str">
        <f>IF(VLOOKUP(A1264,'최초-일자'!A:D,4,FALSE)="Y","Y","N")</f>
        <v>Y</v>
      </c>
      <c r="D1264" s="108" t="s">
        <v>3</v>
      </c>
      <c r="E1264" s="109" t="str">
        <f t="shared" si="125"/>
        <v>윤신일</v>
      </c>
      <c r="F1264" s="106" t="str">
        <f>VLOOKUP(A1264,'최초-일자'!A:L,6,FALSE)</f>
        <v>윤신일</v>
      </c>
      <c r="G1264" s="163"/>
      <c r="H1264" s="106"/>
      <c r="I1264" s="106"/>
      <c r="J1264" s="106"/>
      <c r="K1264" s="106"/>
      <c r="L1264" s="35" t="str">
        <f t="shared" si="112"/>
        <v/>
      </c>
      <c r="M1264" s="35" t="str">
        <f t="shared" si="113"/>
        <v/>
      </c>
      <c r="N1264" s="35" t="str">
        <f t="shared" si="114"/>
        <v/>
      </c>
      <c r="O1264" s="35" t="str">
        <f t="shared" si="115"/>
        <v/>
      </c>
      <c r="P1264" s="35" t="str">
        <f t="shared" si="116"/>
        <v/>
      </c>
      <c r="Q1264" s="35" t="str">
        <f t="shared" si="117"/>
        <v>윤신일</v>
      </c>
      <c r="R1264" s="35"/>
      <c r="S1264" s="35"/>
      <c r="T1264" s="35"/>
      <c r="U1264" s="35"/>
      <c r="V1264" s="35"/>
      <c r="W1264" s="35"/>
      <c r="X1264" s="35"/>
      <c r="Y1264" s="35"/>
      <c r="Z1264" s="35"/>
    </row>
    <row r="1265" ht="16.5" hidden="1" customHeight="1">
      <c r="A1265" s="111">
        <f>A1264</f>
        <v>44158</v>
      </c>
      <c r="B1265" s="112" t="str">
        <f t="shared" si="109"/>
        <v>월</v>
      </c>
      <c r="C1265" s="113" t="str">
        <f>IF(VLOOKUP(A1265,'최초-일자'!A:D,4,FALSE)="Y","Y","N")</f>
        <v>Y</v>
      </c>
      <c r="D1265" s="114" t="s">
        <v>13</v>
      </c>
      <c r="E1265" s="115" t="str">
        <f t="shared" si="125"/>
        <v>김인규</v>
      </c>
      <c r="F1265" s="112" t="str">
        <f>VLOOKUP(A1265,'최초-일자'!A:L,11,FALSE)</f>
        <v>김인규</v>
      </c>
      <c r="G1265" s="164"/>
      <c r="H1265" s="112"/>
      <c r="I1265" s="112"/>
      <c r="J1265" s="112"/>
      <c r="K1265" s="112"/>
      <c r="L1265" s="35" t="str">
        <f t="shared" si="112"/>
        <v/>
      </c>
      <c r="M1265" s="35" t="str">
        <f t="shared" si="113"/>
        <v/>
      </c>
      <c r="N1265" s="35" t="str">
        <f t="shared" si="114"/>
        <v/>
      </c>
      <c r="O1265" s="35" t="str">
        <f t="shared" si="115"/>
        <v/>
      </c>
      <c r="P1265" s="35" t="str">
        <f t="shared" si="116"/>
        <v/>
      </c>
      <c r="Q1265" s="35" t="str">
        <f t="shared" si="117"/>
        <v>김인규</v>
      </c>
      <c r="R1265" s="35"/>
      <c r="S1265" s="35"/>
      <c r="T1265" s="35"/>
      <c r="U1265" s="35"/>
      <c r="V1265" s="35"/>
      <c r="W1265" s="35"/>
      <c r="X1265" s="35"/>
      <c r="Y1265" s="35"/>
      <c r="Z1265" s="35"/>
    </row>
    <row r="1266" ht="16.5" hidden="1" customHeight="1">
      <c r="A1266" s="116">
        <f>A1265+1</f>
        <v>44159</v>
      </c>
      <c r="B1266" s="117" t="str">
        <f t="shared" si="109"/>
        <v>화</v>
      </c>
      <c r="C1266" s="118" t="str">
        <f>IF(VLOOKUP(A1266,'최초-일자'!A:D,4,FALSE)="Y","Y","N")</f>
        <v>Y</v>
      </c>
      <c r="D1266" s="119" t="s">
        <v>3</v>
      </c>
      <c r="E1266" s="120" t="str">
        <f t="shared" si="125"/>
        <v>신명진</v>
      </c>
      <c r="F1266" s="117" t="str">
        <f>VLOOKUP(A1266,'최초-일자'!A:L,6,FALSE)</f>
        <v>신명진</v>
      </c>
      <c r="G1266" s="157"/>
      <c r="H1266" s="117"/>
      <c r="I1266" s="117"/>
      <c r="J1266" s="117"/>
      <c r="K1266" s="117"/>
      <c r="L1266" s="35" t="str">
        <f t="shared" si="112"/>
        <v/>
      </c>
      <c r="M1266" s="35" t="str">
        <f t="shared" si="113"/>
        <v/>
      </c>
      <c r="N1266" s="35" t="str">
        <f t="shared" si="114"/>
        <v/>
      </c>
      <c r="O1266" s="35" t="str">
        <f t="shared" si="115"/>
        <v/>
      </c>
      <c r="P1266" s="35" t="str">
        <f t="shared" si="116"/>
        <v/>
      </c>
      <c r="Q1266" s="35" t="str">
        <f t="shared" si="117"/>
        <v>신명진</v>
      </c>
      <c r="R1266" s="35"/>
      <c r="S1266" s="35"/>
      <c r="T1266" s="35"/>
      <c r="U1266" s="35"/>
      <c r="V1266" s="35"/>
      <c r="W1266" s="35"/>
      <c r="X1266" s="35"/>
      <c r="Y1266" s="35"/>
      <c r="Z1266" s="35"/>
    </row>
    <row r="1267" ht="16.5" hidden="1" customHeight="1">
      <c r="A1267" s="116">
        <f>A1266</f>
        <v>44159</v>
      </c>
      <c r="B1267" s="117" t="str">
        <f t="shared" si="109"/>
        <v>화</v>
      </c>
      <c r="C1267" s="118" t="str">
        <f>IF(VLOOKUP(A1267,'최초-일자'!A:D,4,FALSE)="Y","Y","N")</f>
        <v>Y</v>
      </c>
      <c r="D1267" s="119" t="s">
        <v>13</v>
      </c>
      <c r="E1267" s="120" t="str">
        <f t="shared" si="125"/>
        <v>김채연</v>
      </c>
      <c r="F1267" s="117" t="str">
        <f>VLOOKUP(A1267,'최초-일자'!A:L,11,FALSE)</f>
        <v>김채연</v>
      </c>
      <c r="G1267" s="157"/>
      <c r="H1267" s="117"/>
      <c r="I1267" s="117"/>
      <c r="J1267" s="117"/>
      <c r="K1267" s="117"/>
      <c r="L1267" s="35" t="str">
        <f t="shared" si="112"/>
        <v/>
      </c>
      <c r="M1267" s="35" t="str">
        <f t="shared" si="113"/>
        <v/>
      </c>
      <c r="N1267" s="35" t="str">
        <f t="shared" si="114"/>
        <v/>
      </c>
      <c r="O1267" s="35" t="str">
        <f t="shared" si="115"/>
        <v/>
      </c>
      <c r="P1267" s="35" t="str">
        <f t="shared" si="116"/>
        <v/>
      </c>
      <c r="Q1267" s="35" t="str">
        <f t="shared" si="117"/>
        <v>김채연</v>
      </c>
      <c r="R1267" s="35"/>
      <c r="S1267" s="35"/>
      <c r="T1267" s="35"/>
      <c r="U1267" s="35"/>
      <c r="V1267" s="35"/>
      <c r="W1267" s="35"/>
      <c r="X1267" s="35"/>
      <c r="Y1267" s="35"/>
      <c r="Z1267" s="35"/>
    </row>
    <row r="1268" ht="16.5" hidden="1" customHeight="1">
      <c r="A1268" s="122">
        <f>A1267+1</f>
        <v>44160</v>
      </c>
      <c r="B1268" s="123" t="str">
        <f t="shared" si="109"/>
        <v>수</v>
      </c>
      <c r="C1268" s="124" t="str">
        <f>IF(VLOOKUP(A1268,'최초-일자'!A:D,4,FALSE)="Y","Y","N")</f>
        <v>Y</v>
      </c>
      <c r="D1268" s="125" t="s">
        <v>3</v>
      </c>
      <c r="E1268" s="126" t="str">
        <f t="shared" si="125"/>
        <v>이화용</v>
      </c>
      <c r="F1268" s="123" t="str">
        <f>VLOOKUP(A1268,'최초-일자'!A:L,6,FALSE)</f>
        <v>이화용</v>
      </c>
      <c r="G1268" s="158"/>
      <c r="H1268" s="123"/>
      <c r="I1268" s="123"/>
      <c r="J1268" s="123"/>
      <c r="K1268" s="123"/>
      <c r="L1268" s="35" t="str">
        <f t="shared" si="112"/>
        <v/>
      </c>
      <c r="M1268" s="35" t="str">
        <f t="shared" si="113"/>
        <v/>
      </c>
      <c r="N1268" s="35" t="str">
        <f t="shared" si="114"/>
        <v/>
      </c>
      <c r="O1268" s="35" t="str">
        <f t="shared" si="115"/>
        <v/>
      </c>
      <c r="P1268" s="35" t="str">
        <f t="shared" si="116"/>
        <v/>
      </c>
      <c r="Q1268" s="35" t="str">
        <f t="shared" si="117"/>
        <v>이화용</v>
      </c>
      <c r="R1268" s="35"/>
      <c r="S1268" s="35"/>
      <c r="T1268" s="35"/>
      <c r="U1268" s="35"/>
      <c r="V1268" s="35"/>
      <c r="W1268" s="35"/>
      <c r="X1268" s="35"/>
      <c r="Y1268" s="35"/>
      <c r="Z1268" s="35"/>
    </row>
    <row r="1269" ht="16.5" hidden="1" customHeight="1">
      <c r="A1269" s="122">
        <f>A1268</f>
        <v>44160</v>
      </c>
      <c r="B1269" s="123" t="str">
        <f t="shared" si="109"/>
        <v>수</v>
      </c>
      <c r="C1269" s="124" t="str">
        <f>IF(VLOOKUP(A1269,'최초-일자'!A:D,4,FALSE)="Y","Y","N")</f>
        <v>Y</v>
      </c>
      <c r="D1269" s="125" t="s">
        <v>13</v>
      </c>
      <c r="E1269" s="126" t="str">
        <f t="shared" si="125"/>
        <v>민문기</v>
      </c>
      <c r="F1269" s="123" t="str">
        <f>VLOOKUP(A1269,'최초-일자'!A:L,11,FALSE)</f>
        <v>민문기</v>
      </c>
      <c r="G1269" s="158"/>
      <c r="H1269" s="123"/>
      <c r="I1269" s="123"/>
      <c r="J1269" s="123"/>
      <c r="K1269" s="123"/>
      <c r="L1269" s="35" t="str">
        <f t="shared" si="112"/>
        <v/>
      </c>
      <c r="M1269" s="35" t="str">
        <f t="shared" si="113"/>
        <v/>
      </c>
      <c r="N1269" s="35" t="str">
        <f t="shared" si="114"/>
        <v/>
      </c>
      <c r="O1269" s="35" t="str">
        <f t="shared" si="115"/>
        <v/>
      </c>
      <c r="P1269" s="35" t="str">
        <f t="shared" si="116"/>
        <v/>
      </c>
      <c r="Q1269" s="35" t="str">
        <f t="shared" si="117"/>
        <v>민문기</v>
      </c>
      <c r="R1269" s="35"/>
      <c r="S1269" s="35"/>
      <c r="T1269" s="35"/>
      <c r="U1269" s="35"/>
      <c r="V1269" s="35"/>
      <c r="W1269" s="35"/>
      <c r="X1269" s="35"/>
      <c r="Y1269" s="35"/>
      <c r="Z1269" s="35"/>
    </row>
    <row r="1270" ht="16.5" hidden="1" customHeight="1">
      <c r="A1270" s="98">
        <f>A1269+1</f>
        <v>44161</v>
      </c>
      <c r="B1270" s="99" t="str">
        <f t="shared" si="109"/>
        <v>목</v>
      </c>
      <c r="C1270" s="100" t="str">
        <f>IF(VLOOKUP(A1270,'최초-일자'!A:D,4,FALSE)="Y","Y","N")</f>
        <v>Y</v>
      </c>
      <c r="D1270" s="101" t="s">
        <v>3</v>
      </c>
      <c r="E1270" s="102" t="str">
        <f t="shared" si="125"/>
        <v>김남원</v>
      </c>
      <c r="F1270" s="99" t="str">
        <f>VLOOKUP(A1270,'최초-일자'!A:L,6,FALSE)</f>
        <v>김남원</v>
      </c>
      <c r="G1270" s="150"/>
      <c r="H1270" s="99"/>
      <c r="I1270" s="99"/>
      <c r="J1270" s="99"/>
      <c r="K1270" s="99"/>
      <c r="L1270" s="35" t="str">
        <f t="shared" si="112"/>
        <v/>
      </c>
      <c r="M1270" s="35" t="str">
        <f t="shared" si="113"/>
        <v/>
      </c>
      <c r="N1270" s="35" t="str">
        <f t="shared" si="114"/>
        <v/>
      </c>
      <c r="O1270" s="35" t="str">
        <f t="shared" si="115"/>
        <v/>
      </c>
      <c r="P1270" s="35" t="str">
        <f t="shared" si="116"/>
        <v/>
      </c>
      <c r="Q1270" s="35" t="str">
        <f t="shared" si="117"/>
        <v>김남원</v>
      </c>
      <c r="R1270" s="35"/>
      <c r="S1270" s="35"/>
      <c r="T1270" s="35"/>
      <c r="U1270" s="35"/>
      <c r="V1270" s="35"/>
      <c r="W1270" s="35"/>
      <c r="X1270" s="35"/>
      <c r="Y1270" s="35"/>
      <c r="Z1270" s="35"/>
    </row>
    <row r="1271" ht="16.5" hidden="1" customHeight="1">
      <c r="A1271" s="98">
        <f>A1270</f>
        <v>44161</v>
      </c>
      <c r="B1271" s="99" t="str">
        <f t="shared" si="109"/>
        <v>목</v>
      </c>
      <c r="C1271" s="100" t="str">
        <f>IF(VLOOKUP(A1271,'최초-일자'!A:D,4,FALSE)="Y","Y","N")</f>
        <v>Y</v>
      </c>
      <c r="D1271" s="101" t="s">
        <v>13</v>
      </c>
      <c r="E1271" s="102" t="str">
        <f t="shared" si="125"/>
        <v>배태훈</v>
      </c>
      <c r="F1271" s="99" t="str">
        <f>VLOOKUP(A1271,'최초-일자'!A:L,11,FALSE)</f>
        <v>배태훈</v>
      </c>
      <c r="G1271" s="150"/>
      <c r="H1271" s="148"/>
      <c r="I1271" s="99"/>
      <c r="J1271" s="99"/>
      <c r="K1271" s="99"/>
      <c r="L1271" s="35" t="str">
        <f t="shared" si="112"/>
        <v/>
      </c>
      <c r="M1271" s="35" t="str">
        <f t="shared" si="113"/>
        <v/>
      </c>
      <c r="N1271" s="35" t="str">
        <f t="shared" si="114"/>
        <v/>
      </c>
      <c r="O1271" s="35" t="str">
        <f t="shared" si="115"/>
        <v/>
      </c>
      <c r="P1271" s="35" t="str">
        <f t="shared" si="116"/>
        <v/>
      </c>
      <c r="Q1271" s="35" t="str">
        <f t="shared" si="117"/>
        <v>배태훈</v>
      </c>
      <c r="R1271" s="35"/>
      <c r="S1271" s="35"/>
      <c r="T1271" s="35"/>
      <c r="U1271" s="35"/>
      <c r="V1271" s="35"/>
      <c r="W1271" s="35"/>
      <c r="X1271" s="35"/>
      <c r="Y1271" s="35"/>
      <c r="Z1271" s="35"/>
    </row>
    <row r="1272" ht="16.5" hidden="1" customHeight="1">
      <c r="A1272" s="98">
        <f>A1271+1</f>
        <v>44162</v>
      </c>
      <c r="B1272" s="99" t="str">
        <f t="shared" si="109"/>
        <v>금</v>
      </c>
      <c r="C1272" s="100" t="str">
        <f>IF(VLOOKUP(A1272,'최초-일자'!A:D,4,FALSE)="Y","Y","N")</f>
        <v>Y</v>
      </c>
      <c r="D1272" s="101" t="s">
        <v>3</v>
      </c>
      <c r="E1272" s="102" t="str">
        <f t="shared" si="125"/>
        <v>김인규</v>
      </c>
      <c r="F1272" s="99" t="str">
        <f>VLOOKUP(A1272,'최초-일자'!A:L,6,FALSE)</f>
        <v>김인규</v>
      </c>
      <c r="G1272" s="150"/>
      <c r="H1272" s="99"/>
      <c r="I1272" s="99"/>
      <c r="J1272" s="99"/>
      <c r="K1272" s="99"/>
      <c r="L1272" s="35" t="str">
        <f t="shared" si="112"/>
        <v/>
      </c>
      <c r="M1272" s="35" t="str">
        <f t="shared" si="113"/>
        <v/>
      </c>
      <c r="N1272" s="35" t="str">
        <f t="shared" si="114"/>
        <v/>
      </c>
      <c r="O1272" s="35" t="str">
        <f t="shared" si="115"/>
        <v/>
      </c>
      <c r="P1272" s="35" t="str">
        <f t="shared" si="116"/>
        <v/>
      </c>
      <c r="Q1272" s="35" t="str">
        <f t="shared" si="117"/>
        <v>김인규</v>
      </c>
      <c r="R1272" s="35"/>
      <c r="S1272" s="35"/>
      <c r="T1272" s="35"/>
      <c r="U1272" s="35"/>
      <c r="V1272" s="35"/>
      <c r="W1272" s="35"/>
      <c r="X1272" s="35"/>
      <c r="Y1272" s="35"/>
      <c r="Z1272" s="35"/>
    </row>
    <row r="1273" ht="16.5" hidden="1" customHeight="1">
      <c r="A1273" s="98">
        <f>A1272</f>
        <v>44162</v>
      </c>
      <c r="B1273" s="99" t="str">
        <f t="shared" si="109"/>
        <v>금</v>
      </c>
      <c r="C1273" s="100" t="str">
        <f>IF(VLOOKUP(A1273,'최초-일자'!A:D,4,FALSE)="Y","Y","N")</f>
        <v>Y</v>
      </c>
      <c r="D1273" s="101" t="s">
        <v>13</v>
      </c>
      <c r="E1273" s="102" t="str">
        <f t="shared" si="125"/>
        <v>윤신일</v>
      </c>
      <c r="F1273" s="99" t="str">
        <f>VLOOKUP(A1273,'최초-일자'!A:L,11,FALSE)</f>
        <v>윤신일</v>
      </c>
      <c r="G1273" s="152"/>
      <c r="H1273" s="99"/>
      <c r="I1273" s="99"/>
      <c r="J1273" s="99"/>
      <c r="K1273" s="99"/>
      <c r="L1273" s="35" t="str">
        <f t="shared" si="112"/>
        <v/>
      </c>
      <c r="M1273" s="35" t="str">
        <f t="shared" si="113"/>
        <v/>
      </c>
      <c r="N1273" s="35" t="str">
        <f t="shared" si="114"/>
        <v/>
      </c>
      <c r="O1273" s="35" t="str">
        <f t="shared" si="115"/>
        <v/>
      </c>
      <c r="P1273" s="35" t="str">
        <f t="shared" si="116"/>
        <v/>
      </c>
      <c r="Q1273" s="35" t="str">
        <f t="shared" si="117"/>
        <v>윤신일</v>
      </c>
      <c r="R1273" s="35"/>
      <c r="S1273" s="35"/>
      <c r="T1273" s="35"/>
      <c r="U1273" s="35"/>
      <c r="V1273" s="35"/>
      <c r="W1273" s="35"/>
      <c r="X1273" s="35"/>
      <c r="Y1273" s="35"/>
      <c r="Z1273" s="35"/>
    </row>
    <row r="1274" ht="16.5" hidden="1" customHeight="1">
      <c r="A1274" s="98">
        <f>A1273+1</f>
        <v>44163</v>
      </c>
      <c r="B1274" s="99" t="str">
        <f t="shared" si="109"/>
        <v>토</v>
      </c>
      <c r="C1274" s="100" t="str">
        <f>IF(VLOOKUP(A1274,'최초-일자'!A:D,4,FALSE)="Y","Y","N")</f>
        <v>N</v>
      </c>
      <c r="D1274" s="101" t="s">
        <v>3</v>
      </c>
      <c r="E1274" s="102" t="str">
        <f t="shared" si="125"/>
        <v>#N/A</v>
      </c>
      <c r="F1274" s="99" t="str">
        <f>VLOOKUP(A1274,'최초-일자'!A:L,6,FALSE)</f>
        <v/>
      </c>
      <c r="G1274" s="150"/>
      <c r="H1274" s="99"/>
      <c r="I1274" s="99"/>
      <c r="J1274" s="99"/>
      <c r="K1274" s="99"/>
      <c r="L1274" s="35" t="str">
        <f t="shared" si="112"/>
        <v/>
      </c>
      <c r="M1274" s="35" t="str">
        <f t="shared" si="113"/>
        <v/>
      </c>
      <c r="N1274" s="35" t="str">
        <f t="shared" si="114"/>
        <v/>
      </c>
      <c r="O1274" s="35" t="str">
        <f t="shared" si="115"/>
        <v/>
      </c>
      <c r="P1274" s="35" t="str">
        <f t="shared" si="116"/>
        <v/>
      </c>
      <c r="Q1274" s="35" t="str">
        <f t="shared" si="117"/>
        <v/>
      </c>
      <c r="R1274" s="35"/>
      <c r="S1274" s="35"/>
      <c r="T1274" s="35"/>
      <c r="U1274" s="35"/>
      <c r="V1274" s="35"/>
      <c r="W1274" s="35"/>
      <c r="X1274" s="35"/>
      <c r="Y1274" s="35"/>
      <c r="Z1274" s="35"/>
    </row>
    <row r="1275" ht="16.5" hidden="1" customHeight="1">
      <c r="A1275" s="98">
        <f>A1274</f>
        <v>44163</v>
      </c>
      <c r="B1275" s="99" t="str">
        <f t="shared" si="109"/>
        <v>토</v>
      </c>
      <c r="C1275" s="100" t="str">
        <f>IF(VLOOKUP(A1275,'최초-일자'!A:D,4,FALSE)="Y","Y","N")</f>
        <v>N</v>
      </c>
      <c r="D1275" s="101" t="s">
        <v>13</v>
      </c>
      <c r="E1275" s="102" t="str">
        <f t="shared" si="125"/>
        <v>#N/A</v>
      </c>
      <c r="F1275" s="99" t="str">
        <f>VLOOKUP(A1275,'최초-일자'!A:L,11,FALSE)</f>
        <v/>
      </c>
      <c r="G1275" s="150"/>
      <c r="H1275" s="99"/>
      <c r="I1275" s="99"/>
      <c r="J1275" s="99"/>
      <c r="K1275" s="99"/>
      <c r="L1275" s="35" t="str">
        <f t="shared" si="112"/>
        <v/>
      </c>
      <c r="M1275" s="35" t="str">
        <f t="shared" si="113"/>
        <v/>
      </c>
      <c r="N1275" s="35" t="str">
        <f t="shared" si="114"/>
        <v/>
      </c>
      <c r="O1275" s="35" t="str">
        <f t="shared" si="115"/>
        <v/>
      </c>
      <c r="P1275" s="35" t="str">
        <f t="shared" si="116"/>
        <v/>
      </c>
      <c r="Q1275" s="35" t="str">
        <f t="shared" si="117"/>
        <v/>
      </c>
      <c r="R1275" s="35"/>
      <c r="S1275" s="35"/>
      <c r="T1275" s="35"/>
      <c r="U1275" s="35"/>
      <c r="V1275" s="35"/>
      <c r="W1275" s="35"/>
      <c r="X1275" s="35"/>
      <c r="Y1275" s="35"/>
      <c r="Z1275" s="35"/>
    </row>
    <row r="1276" ht="16.5" hidden="1" customHeight="1">
      <c r="A1276" s="98">
        <f>A1275+1</f>
        <v>44164</v>
      </c>
      <c r="B1276" s="99" t="str">
        <f t="shared" si="109"/>
        <v>일</v>
      </c>
      <c r="C1276" s="100" t="str">
        <f>IF(VLOOKUP(A1276,'최초-일자'!A:D,4,FALSE)="Y","Y","N")</f>
        <v>N</v>
      </c>
      <c r="D1276" s="101" t="s">
        <v>3</v>
      </c>
      <c r="E1276" s="102" t="str">
        <f t="shared" si="125"/>
        <v>#N/A</v>
      </c>
      <c r="F1276" s="99" t="str">
        <f>VLOOKUP(A1276,'최초-일자'!A:L,6,FALSE)</f>
        <v/>
      </c>
      <c r="G1276" s="150"/>
      <c r="H1276" s="99"/>
      <c r="I1276" s="99"/>
      <c r="J1276" s="99"/>
      <c r="K1276" s="99"/>
      <c r="L1276" s="35" t="str">
        <f t="shared" si="112"/>
        <v/>
      </c>
      <c r="M1276" s="35" t="str">
        <f t="shared" si="113"/>
        <v/>
      </c>
      <c r="N1276" s="35" t="str">
        <f t="shared" si="114"/>
        <v/>
      </c>
      <c r="O1276" s="35" t="str">
        <f t="shared" si="115"/>
        <v/>
      </c>
      <c r="P1276" s="35" t="str">
        <f t="shared" si="116"/>
        <v/>
      </c>
      <c r="Q1276" s="35" t="str">
        <f t="shared" si="117"/>
        <v/>
      </c>
      <c r="R1276" s="35"/>
      <c r="S1276" s="35"/>
      <c r="T1276" s="35"/>
      <c r="U1276" s="35"/>
      <c r="V1276" s="35"/>
      <c r="W1276" s="35"/>
      <c r="X1276" s="35"/>
      <c r="Y1276" s="35"/>
      <c r="Z1276" s="35"/>
    </row>
    <row r="1277" ht="16.5" hidden="1" customHeight="1">
      <c r="A1277" s="98">
        <f>A1276</f>
        <v>44164</v>
      </c>
      <c r="B1277" s="99" t="str">
        <f t="shared" si="109"/>
        <v>일</v>
      </c>
      <c r="C1277" s="100" t="str">
        <f>IF(VLOOKUP(A1277,'최초-일자'!A:D,4,FALSE)="Y","Y","N")</f>
        <v>N</v>
      </c>
      <c r="D1277" s="101" t="s">
        <v>13</v>
      </c>
      <c r="E1277" s="102" t="str">
        <f t="shared" si="125"/>
        <v>#N/A</v>
      </c>
      <c r="F1277" s="99" t="str">
        <f>VLOOKUP(A1277,'최초-일자'!A:L,11,FALSE)</f>
        <v/>
      </c>
      <c r="G1277" s="150"/>
      <c r="H1277" s="99"/>
      <c r="I1277" s="99"/>
      <c r="J1277" s="99"/>
      <c r="K1277" s="99"/>
      <c r="L1277" s="35" t="str">
        <f t="shared" si="112"/>
        <v/>
      </c>
      <c r="M1277" s="35" t="str">
        <f t="shared" si="113"/>
        <v/>
      </c>
      <c r="N1277" s="35" t="str">
        <f t="shared" si="114"/>
        <v/>
      </c>
      <c r="O1277" s="35" t="str">
        <f t="shared" si="115"/>
        <v/>
      </c>
      <c r="P1277" s="35" t="str">
        <f t="shared" si="116"/>
        <v/>
      </c>
      <c r="Q1277" s="35" t="str">
        <f t="shared" si="117"/>
        <v/>
      </c>
      <c r="R1277" s="35"/>
      <c r="S1277" s="35"/>
      <c r="T1277" s="35"/>
      <c r="U1277" s="35"/>
      <c r="V1277" s="35"/>
      <c r="W1277" s="35"/>
      <c r="X1277" s="35"/>
      <c r="Y1277" s="35"/>
      <c r="Z1277" s="35"/>
    </row>
    <row r="1278" ht="16.5" hidden="1" customHeight="1">
      <c r="A1278" s="105">
        <f>A1277+1</f>
        <v>44165</v>
      </c>
      <c r="B1278" s="106" t="str">
        <f t="shared" si="109"/>
        <v>월</v>
      </c>
      <c r="C1278" s="107" t="str">
        <f>IF(VLOOKUP(A1278,'최초-일자'!A:D,4,FALSE)="Y","Y","N")</f>
        <v>Y</v>
      </c>
      <c r="D1278" s="108" t="s">
        <v>3</v>
      </c>
      <c r="E1278" s="109" t="str">
        <f t="shared" si="125"/>
        <v>김채연</v>
      </c>
      <c r="F1278" s="106" t="str">
        <f>VLOOKUP(A1278,'최초-일자'!A:L,6,FALSE)</f>
        <v>김채연</v>
      </c>
      <c r="G1278" s="163"/>
      <c r="H1278" s="106"/>
      <c r="I1278" s="106"/>
      <c r="J1278" s="106"/>
      <c r="K1278" s="106"/>
      <c r="L1278" s="35" t="str">
        <f t="shared" si="112"/>
        <v/>
      </c>
      <c r="M1278" s="35" t="str">
        <f t="shared" si="113"/>
        <v/>
      </c>
      <c r="N1278" s="35" t="str">
        <f t="shared" si="114"/>
        <v/>
      </c>
      <c r="O1278" s="35" t="str">
        <f t="shared" si="115"/>
        <v/>
      </c>
      <c r="P1278" s="35" t="str">
        <f t="shared" si="116"/>
        <v/>
      </c>
      <c r="Q1278" s="35" t="str">
        <f t="shared" si="117"/>
        <v>김채연</v>
      </c>
      <c r="R1278" s="35"/>
      <c r="S1278" s="35"/>
      <c r="T1278" s="35"/>
      <c r="U1278" s="35"/>
      <c r="V1278" s="35"/>
      <c r="W1278" s="35"/>
      <c r="X1278" s="35"/>
      <c r="Y1278" s="35"/>
      <c r="Z1278" s="35"/>
    </row>
    <row r="1279" ht="16.5" hidden="1" customHeight="1">
      <c r="A1279" s="111">
        <f>A1278</f>
        <v>44165</v>
      </c>
      <c r="B1279" s="112" t="str">
        <f t="shared" si="109"/>
        <v>월</v>
      </c>
      <c r="C1279" s="113" t="str">
        <f>IF(VLOOKUP(A1279,'최초-일자'!A:D,4,FALSE)="Y","Y","N")</f>
        <v>Y</v>
      </c>
      <c r="D1279" s="114" t="s">
        <v>13</v>
      </c>
      <c r="E1279" s="115" t="str">
        <f t="shared" si="125"/>
        <v>신명진</v>
      </c>
      <c r="F1279" s="112" t="str">
        <f>VLOOKUP(A1279,'최초-일자'!A:L,11,FALSE)</f>
        <v>신명진</v>
      </c>
      <c r="G1279" s="164"/>
      <c r="H1279" s="112"/>
      <c r="I1279" s="112"/>
      <c r="J1279" s="112"/>
      <c r="K1279" s="112"/>
      <c r="L1279" s="35" t="str">
        <f t="shared" si="112"/>
        <v/>
      </c>
      <c r="M1279" s="35" t="str">
        <f t="shared" si="113"/>
        <v/>
      </c>
      <c r="N1279" s="35" t="str">
        <f t="shared" si="114"/>
        <v/>
      </c>
      <c r="O1279" s="35" t="str">
        <f t="shared" si="115"/>
        <v/>
      </c>
      <c r="P1279" s="35" t="str">
        <f t="shared" si="116"/>
        <v/>
      </c>
      <c r="Q1279" s="35" t="str">
        <f t="shared" si="117"/>
        <v>신명진</v>
      </c>
      <c r="R1279" s="35"/>
      <c r="S1279" s="35"/>
      <c r="T1279" s="35"/>
      <c r="U1279" s="35"/>
      <c r="V1279" s="35"/>
      <c r="W1279" s="35"/>
      <c r="X1279" s="35"/>
      <c r="Y1279" s="35"/>
      <c r="Z1279" s="35"/>
    </row>
    <row r="1280" ht="16.5" hidden="1" customHeight="1">
      <c r="A1280" s="116">
        <f>A1279+1</f>
        <v>44166</v>
      </c>
      <c r="B1280" s="117" t="str">
        <f t="shared" si="109"/>
        <v>화</v>
      </c>
      <c r="C1280" s="118" t="str">
        <f>IF(VLOOKUP(A1280,'최초-일자'!A:D,4,FALSE)="Y","Y","N")</f>
        <v>Y</v>
      </c>
      <c r="D1280" s="119" t="s">
        <v>3</v>
      </c>
      <c r="E1280" s="120" t="str">
        <f t="shared" si="125"/>
        <v>민문기</v>
      </c>
      <c r="F1280" s="117" t="str">
        <f>VLOOKUP(A1280,'최초-일자'!A:L,6,FALSE)</f>
        <v>민문기</v>
      </c>
      <c r="G1280" s="157"/>
      <c r="H1280" s="117"/>
      <c r="I1280" s="117"/>
      <c r="J1280" s="117"/>
      <c r="K1280" s="117"/>
      <c r="L1280" s="35" t="str">
        <f t="shared" si="112"/>
        <v/>
      </c>
      <c r="M1280" s="35" t="str">
        <f t="shared" si="113"/>
        <v/>
      </c>
      <c r="N1280" s="35" t="str">
        <f t="shared" si="114"/>
        <v/>
      </c>
      <c r="O1280" s="35" t="str">
        <f t="shared" si="115"/>
        <v/>
      </c>
      <c r="P1280" s="35" t="str">
        <f t="shared" si="116"/>
        <v/>
      </c>
      <c r="Q1280" s="35" t="str">
        <f t="shared" si="117"/>
        <v>민문기</v>
      </c>
      <c r="R1280" s="35"/>
      <c r="S1280" s="35"/>
      <c r="T1280" s="35"/>
      <c r="U1280" s="35"/>
      <c r="V1280" s="35"/>
      <c r="W1280" s="35"/>
      <c r="X1280" s="35"/>
      <c r="Y1280" s="35"/>
      <c r="Z1280" s="35"/>
    </row>
    <row r="1281" ht="16.5" hidden="1" customHeight="1">
      <c r="A1281" s="116">
        <f>A1280</f>
        <v>44166</v>
      </c>
      <c r="B1281" s="117" t="str">
        <f t="shared" si="109"/>
        <v>화</v>
      </c>
      <c r="C1281" s="118" t="str">
        <f>IF(VLOOKUP(A1281,'최초-일자'!A:D,4,FALSE)="Y","Y","N")</f>
        <v>Y</v>
      </c>
      <c r="D1281" s="119" t="s">
        <v>13</v>
      </c>
      <c r="E1281" s="120" t="str">
        <f t="shared" si="125"/>
        <v>이화용</v>
      </c>
      <c r="F1281" s="117" t="str">
        <f>VLOOKUP(A1281,'최초-일자'!A:L,11,FALSE)</f>
        <v>이화용</v>
      </c>
      <c r="G1281" s="161"/>
      <c r="H1281" s="117"/>
      <c r="I1281" s="117"/>
      <c r="J1281" s="117"/>
      <c r="K1281" s="117"/>
      <c r="L1281" s="35" t="str">
        <f t="shared" si="112"/>
        <v/>
      </c>
      <c r="M1281" s="35" t="str">
        <f t="shared" si="113"/>
        <v/>
      </c>
      <c r="N1281" s="35" t="str">
        <f t="shared" si="114"/>
        <v/>
      </c>
      <c r="O1281" s="35" t="str">
        <f t="shared" si="115"/>
        <v/>
      </c>
      <c r="P1281" s="35" t="str">
        <f t="shared" si="116"/>
        <v/>
      </c>
      <c r="Q1281" s="35" t="str">
        <f t="shared" si="117"/>
        <v>이화용</v>
      </c>
      <c r="R1281" s="35"/>
      <c r="S1281" s="35"/>
      <c r="T1281" s="35"/>
      <c r="U1281" s="35"/>
      <c r="V1281" s="35"/>
      <c r="W1281" s="35"/>
      <c r="X1281" s="35"/>
      <c r="Y1281" s="35"/>
      <c r="Z1281" s="35"/>
    </row>
    <row r="1282" ht="16.5" hidden="1" customHeight="1">
      <c r="A1282" s="122">
        <f>A1281+1</f>
        <v>44167</v>
      </c>
      <c r="B1282" s="123" t="str">
        <f t="shared" si="109"/>
        <v>수</v>
      </c>
      <c r="C1282" s="124" t="str">
        <f>IF(VLOOKUP(A1282,'최초-일자'!A:D,4,FALSE)="Y","Y","N")</f>
        <v>Y</v>
      </c>
      <c r="D1282" s="125" t="s">
        <v>3</v>
      </c>
      <c r="E1282" s="126" t="str">
        <f t="shared" si="125"/>
        <v>배태훈</v>
      </c>
      <c r="F1282" s="123" t="str">
        <f>VLOOKUP(A1282,'최초-일자'!A:L,6,FALSE)</f>
        <v>배태훈</v>
      </c>
      <c r="G1282" s="158"/>
      <c r="H1282" s="123"/>
      <c r="I1282" s="123"/>
      <c r="J1282" s="123"/>
      <c r="K1282" s="123"/>
      <c r="L1282" s="35" t="str">
        <f t="shared" si="112"/>
        <v/>
      </c>
      <c r="M1282" s="35" t="str">
        <f t="shared" si="113"/>
        <v/>
      </c>
      <c r="N1282" s="35" t="str">
        <f t="shared" si="114"/>
        <v/>
      </c>
      <c r="O1282" s="35" t="str">
        <f t="shared" si="115"/>
        <v/>
      </c>
      <c r="P1282" s="35" t="str">
        <f t="shared" si="116"/>
        <v/>
      </c>
      <c r="Q1282" s="35" t="str">
        <f t="shared" si="117"/>
        <v>배태훈</v>
      </c>
      <c r="R1282" s="35"/>
      <c r="S1282" s="35"/>
      <c r="T1282" s="35"/>
      <c r="U1282" s="35"/>
      <c r="V1282" s="35"/>
      <c r="W1282" s="35"/>
      <c r="X1282" s="35"/>
      <c r="Y1282" s="35"/>
      <c r="Z1282" s="35"/>
    </row>
    <row r="1283" ht="16.5" hidden="1" customHeight="1">
      <c r="A1283" s="122">
        <f>A1282</f>
        <v>44167</v>
      </c>
      <c r="B1283" s="123" t="str">
        <f t="shared" si="109"/>
        <v>수</v>
      </c>
      <c r="C1283" s="124" t="str">
        <f>IF(VLOOKUP(A1283,'최초-일자'!A:D,4,FALSE)="Y","Y","N")</f>
        <v>Y</v>
      </c>
      <c r="D1283" s="125" t="s">
        <v>13</v>
      </c>
      <c r="E1283" s="126" t="str">
        <f t="shared" si="125"/>
        <v>김남원</v>
      </c>
      <c r="F1283" s="123" t="str">
        <f>VLOOKUP(A1283,'최초-일자'!A:L,11,FALSE)</f>
        <v>김남원</v>
      </c>
      <c r="G1283" s="158"/>
      <c r="H1283" s="123"/>
      <c r="I1283" s="123"/>
      <c r="J1283" s="123"/>
      <c r="K1283" s="123"/>
      <c r="L1283" s="35" t="str">
        <f t="shared" si="112"/>
        <v/>
      </c>
      <c r="M1283" s="35" t="str">
        <f t="shared" si="113"/>
        <v/>
      </c>
      <c r="N1283" s="35" t="str">
        <f t="shared" si="114"/>
        <v/>
      </c>
      <c r="O1283" s="35" t="str">
        <f t="shared" si="115"/>
        <v/>
      </c>
      <c r="P1283" s="35" t="str">
        <f t="shared" si="116"/>
        <v/>
      </c>
      <c r="Q1283" s="35" t="str">
        <f t="shared" si="117"/>
        <v>김남원</v>
      </c>
      <c r="R1283" s="35"/>
      <c r="S1283" s="35"/>
      <c r="T1283" s="35"/>
      <c r="U1283" s="35"/>
      <c r="V1283" s="35"/>
      <c r="W1283" s="35"/>
      <c r="X1283" s="35"/>
      <c r="Y1283" s="35"/>
      <c r="Z1283" s="35"/>
    </row>
    <row r="1284" ht="16.5" hidden="1" customHeight="1">
      <c r="A1284" s="98">
        <f>A1283+1</f>
        <v>44168</v>
      </c>
      <c r="B1284" s="99" t="str">
        <f t="shared" si="109"/>
        <v>목</v>
      </c>
      <c r="C1284" s="100" t="str">
        <f>IF(VLOOKUP(A1284,'최초-일자'!A:D,4,FALSE)="Y","Y","N")</f>
        <v>Y</v>
      </c>
      <c r="D1284" s="101" t="s">
        <v>3</v>
      </c>
      <c r="E1284" s="102" t="str">
        <f t="shared" si="125"/>
        <v>민문기</v>
      </c>
      <c r="F1284" s="99" t="str">
        <f>VLOOKUP(A1284,'최초-일자'!A:L,6,FALSE)</f>
        <v>윤신일</v>
      </c>
      <c r="G1284" s="152" t="s">
        <v>6</v>
      </c>
      <c r="H1284" s="153" t="s">
        <v>5</v>
      </c>
      <c r="I1284" s="99"/>
      <c r="J1284" s="99"/>
      <c r="K1284" s="99"/>
      <c r="L1284" s="35" t="str">
        <f t="shared" si="112"/>
        <v/>
      </c>
      <c r="M1284" s="35" t="str">
        <f t="shared" si="113"/>
        <v/>
      </c>
      <c r="N1284" s="35" t="str">
        <f t="shared" si="114"/>
        <v/>
      </c>
      <c r="O1284" s="35" t="str">
        <f t="shared" si="115"/>
        <v>민문기</v>
      </c>
      <c r="P1284" s="35" t="str">
        <f t="shared" si="116"/>
        <v>신명진</v>
      </c>
      <c r="Q1284" s="35" t="str">
        <f t="shared" si="117"/>
        <v>윤신일</v>
      </c>
      <c r="R1284" s="35"/>
      <c r="S1284" s="35"/>
      <c r="T1284" s="35"/>
      <c r="U1284" s="35"/>
      <c r="V1284" s="35"/>
      <c r="W1284" s="35"/>
      <c r="X1284" s="35"/>
      <c r="Y1284" s="35"/>
      <c r="Z1284" s="35"/>
    </row>
    <row r="1285" ht="16.5" hidden="1" customHeight="1">
      <c r="A1285" s="98">
        <f>A1284</f>
        <v>44168</v>
      </c>
      <c r="B1285" s="99" t="str">
        <f t="shared" si="109"/>
        <v>목</v>
      </c>
      <c r="C1285" s="100" t="str">
        <f>IF(VLOOKUP(A1285,'최초-일자'!A:D,4,FALSE)="Y","Y","N")</f>
        <v>Y</v>
      </c>
      <c r="D1285" s="101" t="s">
        <v>13</v>
      </c>
      <c r="E1285" s="102" t="str">
        <f t="shared" si="125"/>
        <v>김인규</v>
      </c>
      <c r="F1285" s="99" t="str">
        <f>VLOOKUP(A1285,'최초-일자'!A:L,11,FALSE)</f>
        <v>김인규</v>
      </c>
      <c r="G1285" s="152"/>
      <c r="H1285" s="148"/>
      <c r="I1285" s="99"/>
      <c r="J1285" s="99"/>
      <c r="K1285" s="99"/>
      <c r="L1285" s="35" t="str">
        <f t="shared" si="112"/>
        <v/>
      </c>
      <c r="M1285" s="35" t="str">
        <f t="shared" si="113"/>
        <v/>
      </c>
      <c r="N1285" s="35" t="str">
        <f t="shared" si="114"/>
        <v/>
      </c>
      <c r="O1285" s="35" t="str">
        <f t="shared" si="115"/>
        <v/>
      </c>
      <c r="P1285" s="35" t="str">
        <f t="shared" si="116"/>
        <v/>
      </c>
      <c r="Q1285" s="35" t="str">
        <f t="shared" si="117"/>
        <v>김인규</v>
      </c>
      <c r="R1285" s="35"/>
      <c r="S1285" s="35"/>
      <c r="T1285" s="35"/>
      <c r="U1285" s="35"/>
      <c r="V1285" s="35"/>
      <c r="W1285" s="35"/>
      <c r="X1285" s="35"/>
      <c r="Y1285" s="35"/>
      <c r="Z1285" s="35"/>
    </row>
    <row r="1286" ht="16.5" hidden="1" customHeight="1">
      <c r="A1286" s="98">
        <f>A1285+1</f>
        <v>44169</v>
      </c>
      <c r="B1286" s="99" t="str">
        <f t="shared" si="109"/>
        <v>금</v>
      </c>
      <c r="C1286" s="100" t="str">
        <f>IF(VLOOKUP(A1286,'최초-일자'!A:D,4,FALSE)="Y","Y","N")</f>
        <v>Y</v>
      </c>
      <c r="D1286" s="101" t="s">
        <v>3</v>
      </c>
      <c r="E1286" s="102" t="str">
        <f t="shared" si="125"/>
        <v>윤신일</v>
      </c>
      <c r="F1286" s="99" t="str">
        <f>VLOOKUP(A1286,'최초-일자'!A:L,6,FALSE)</f>
        <v>신명진</v>
      </c>
      <c r="G1286" s="152" t="s">
        <v>9</v>
      </c>
      <c r="H1286" s="99"/>
      <c r="I1286" s="99"/>
      <c r="J1286" s="99"/>
      <c r="K1286" s="99"/>
      <c r="L1286" s="35" t="str">
        <f t="shared" si="112"/>
        <v/>
      </c>
      <c r="M1286" s="35" t="str">
        <f t="shared" si="113"/>
        <v/>
      </c>
      <c r="N1286" s="35" t="str">
        <f t="shared" si="114"/>
        <v/>
      </c>
      <c r="O1286" s="35" t="str">
        <f t="shared" si="115"/>
        <v/>
      </c>
      <c r="P1286" s="35" t="str">
        <f t="shared" si="116"/>
        <v>윤신일</v>
      </c>
      <c r="Q1286" s="35" t="str">
        <f t="shared" si="117"/>
        <v>신명진</v>
      </c>
      <c r="R1286" s="35"/>
      <c r="S1286" s="35"/>
      <c r="T1286" s="35"/>
      <c r="U1286" s="35"/>
      <c r="V1286" s="35"/>
      <c r="W1286" s="35"/>
      <c r="X1286" s="35"/>
      <c r="Y1286" s="35"/>
      <c r="Z1286" s="35"/>
    </row>
    <row r="1287" ht="16.5" hidden="1" customHeight="1">
      <c r="A1287" s="98">
        <f>A1286</f>
        <v>44169</v>
      </c>
      <c r="B1287" s="99" t="str">
        <f t="shared" si="109"/>
        <v>금</v>
      </c>
      <c r="C1287" s="100" t="str">
        <f>IF(VLOOKUP(A1287,'최초-일자'!A:D,4,FALSE)="Y","Y","N")</f>
        <v>Y</v>
      </c>
      <c r="D1287" s="101" t="s">
        <v>13</v>
      </c>
      <c r="E1287" s="102" t="str">
        <f t="shared" si="125"/>
        <v>김채연</v>
      </c>
      <c r="F1287" s="99" t="str">
        <f>VLOOKUP(A1287,'최초-일자'!A:L,11,FALSE)</f>
        <v>김채연</v>
      </c>
      <c r="G1287" s="150"/>
      <c r="H1287" s="99"/>
      <c r="I1287" s="99"/>
      <c r="J1287" s="99"/>
      <c r="K1287" s="99"/>
      <c r="L1287" s="35" t="str">
        <f t="shared" si="112"/>
        <v/>
      </c>
      <c r="M1287" s="35" t="str">
        <f t="shared" si="113"/>
        <v/>
      </c>
      <c r="N1287" s="35" t="str">
        <f t="shared" si="114"/>
        <v/>
      </c>
      <c r="O1287" s="35" t="str">
        <f t="shared" si="115"/>
        <v/>
      </c>
      <c r="P1287" s="35" t="str">
        <f t="shared" si="116"/>
        <v/>
      </c>
      <c r="Q1287" s="35" t="str">
        <f t="shared" si="117"/>
        <v>김채연</v>
      </c>
      <c r="R1287" s="35"/>
      <c r="S1287" s="35"/>
      <c r="T1287" s="35"/>
      <c r="U1287" s="35"/>
      <c r="V1287" s="35"/>
      <c r="W1287" s="35"/>
      <c r="X1287" s="35"/>
      <c r="Y1287" s="35"/>
      <c r="Z1287" s="35"/>
    </row>
    <row r="1288" ht="16.5" hidden="1" customHeight="1">
      <c r="A1288" s="98">
        <f>A1287+1</f>
        <v>44170</v>
      </c>
      <c r="B1288" s="99" t="str">
        <f t="shared" si="109"/>
        <v>토</v>
      </c>
      <c r="C1288" s="100" t="str">
        <f>IF(VLOOKUP(A1288,'최초-일자'!A:D,4,FALSE)="Y","Y","N")</f>
        <v>N</v>
      </c>
      <c r="D1288" s="101" t="s">
        <v>3</v>
      </c>
      <c r="E1288" s="102" t="str">
        <f t="shared" si="125"/>
        <v>#N/A</v>
      </c>
      <c r="F1288" s="99" t="str">
        <f>VLOOKUP(A1288,'최초-일자'!A:L,6,FALSE)</f>
        <v/>
      </c>
      <c r="G1288" s="150"/>
      <c r="H1288" s="99"/>
      <c r="I1288" s="99"/>
      <c r="J1288" s="99"/>
      <c r="K1288" s="99"/>
      <c r="L1288" s="35" t="str">
        <f t="shared" si="112"/>
        <v/>
      </c>
      <c r="M1288" s="35" t="str">
        <f t="shared" si="113"/>
        <v/>
      </c>
      <c r="N1288" s="35" t="str">
        <f t="shared" si="114"/>
        <v/>
      </c>
      <c r="O1288" s="35" t="str">
        <f t="shared" si="115"/>
        <v/>
      </c>
      <c r="P1288" s="35" t="str">
        <f t="shared" si="116"/>
        <v/>
      </c>
      <c r="Q1288" s="35" t="str">
        <f t="shared" si="117"/>
        <v/>
      </c>
      <c r="R1288" s="35"/>
      <c r="S1288" s="35"/>
      <c r="T1288" s="35"/>
      <c r="U1288" s="35"/>
      <c r="V1288" s="35"/>
      <c r="W1288" s="35"/>
      <c r="X1288" s="35"/>
      <c r="Y1288" s="35"/>
      <c r="Z1288" s="35"/>
    </row>
    <row r="1289" ht="16.5" hidden="1" customHeight="1">
      <c r="A1289" s="98">
        <f>A1288</f>
        <v>44170</v>
      </c>
      <c r="B1289" s="99" t="str">
        <f t="shared" si="109"/>
        <v>토</v>
      </c>
      <c r="C1289" s="100" t="str">
        <f>IF(VLOOKUP(A1289,'최초-일자'!A:D,4,FALSE)="Y","Y","N")</f>
        <v>N</v>
      </c>
      <c r="D1289" s="101" t="s">
        <v>13</v>
      </c>
      <c r="E1289" s="102" t="str">
        <f t="shared" si="125"/>
        <v>#N/A</v>
      </c>
      <c r="F1289" s="99" t="str">
        <f>VLOOKUP(A1289,'최초-일자'!A:L,11,FALSE)</f>
        <v/>
      </c>
      <c r="G1289" s="150"/>
      <c r="H1289" s="99"/>
      <c r="I1289" s="99"/>
      <c r="J1289" s="99"/>
      <c r="K1289" s="99"/>
      <c r="L1289" s="35" t="str">
        <f t="shared" si="112"/>
        <v/>
      </c>
      <c r="M1289" s="35" t="str">
        <f t="shared" si="113"/>
        <v/>
      </c>
      <c r="N1289" s="35" t="str">
        <f t="shared" si="114"/>
        <v/>
      </c>
      <c r="O1289" s="35" t="str">
        <f t="shared" si="115"/>
        <v/>
      </c>
      <c r="P1289" s="35" t="str">
        <f t="shared" si="116"/>
        <v/>
      </c>
      <c r="Q1289" s="35" t="str">
        <f t="shared" si="117"/>
        <v/>
      </c>
      <c r="R1289" s="35"/>
      <c r="S1289" s="35"/>
      <c r="T1289" s="35"/>
      <c r="U1289" s="35"/>
      <c r="V1289" s="35"/>
      <c r="W1289" s="35"/>
      <c r="X1289" s="35"/>
      <c r="Y1289" s="35"/>
      <c r="Z1289" s="35"/>
    </row>
    <row r="1290" ht="16.5" hidden="1" customHeight="1">
      <c r="A1290" s="98">
        <f>A1289+1</f>
        <v>44171</v>
      </c>
      <c r="B1290" s="99" t="str">
        <f t="shared" si="109"/>
        <v>일</v>
      </c>
      <c r="C1290" s="100" t="str">
        <f>IF(VLOOKUP(A1290,'최초-일자'!A:D,4,FALSE)="Y","Y","N")</f>
        <v>N</v>
      </c>
      <c r="D1290" s="101" t="s">
        <v>3</v>
      </c>
      <c r="E1290" s="102" t="str">
        <f t="shared" si="125"/>
        <v>#N/A</v>
      </c>
      <c r="F1290" s="99" t="str">
        <f>VLOOKUP(A1290,'최초-일자'!A:L,6,FALSE)</f>
        <v/>
      </c>
      <c r="G1290" s="150"/>
      <c r="H1290" s="99"/>
      <c r="I1290" s="99"/>
      <c r="J1290" s="99"/>
      <c r="K1290" s="99"/>
      <c r="L1290" s="35" t="str">
        <f t="shared" si="112"/>
        <v/>
      </c>
      <c r="M1290" s="35" t="str">
        <f t="shared" si="113"/>
        <v/>
      </c>
      <c r="N1290" s="35" t="str">
        <f t="shared" si="114"/>
        <v/>
      </c>
      <c r="O1290" s="35" t="str">
        <f t="shared" si="115"/>
        <v/>
      </c>
      <c r="P1290" s="35" t="str">
        <f t="shared" si="116"/>
        <v/>
      </c>
      <c r="Q1290" s="35" t="str">
        <f t="shared" si="117"/>
        <v/>
      </c>
      <c r="R1290" s="35"/>
      <c r="S1290" s="35"/>
      <c r="T1290" s="35"/>
      <c r="U1290" s="35"/>
      <c r="V1290" s="35"/>
      <c r="W1290" s="35"/>
      <c r="X1290" s="35"/>
      <c r="Y1290" s="35"/>
      <c r="Z1290" s="35"/>
    </row>
    <row r="1291" ht="16.5" hidden="1" customHeight="1">
      <c r="A1291" s="98">
        <f>A1290</f>
        <v>44171</v>
      </c>
      <c r="B1291" s="99" t="str">
        <f t="shared" si="109"/>
        <v>일</v>
      </c>
      <c r="C1291" s="100" t="str">
        <f>IF(VLOOKUP(A1291,'최초-일자'!A:D,4,FALSE)="Y","Y","N")</f>
        <v>N</v>
      </c>
      <c r="D1291" s="101" t="s">
        <v>13</v>
      </c>
      <c r="E1291" s="102" t="str">
        <f t="shared" si="125"/>
        <v>#N/A</v>
      </c>
      <c r="F1291" s="99" t="str">
        <f>VLOOKUP(A1291,'최초-일자'!A:L,11,FALSE)</f>
        <v/>
      </c>
      <c r="G1291" s="150"/>
      <c r="H1291" s="99"/>
      <c r="I1291" s="99"/>
      <c r="J1291" s="99"/>
      <c r="K1291" s="99"/>
      <c r="L1291" s="35" t="str">
        <f t="shared" si="112"/>
        <v/>
      </c>
      <c r="M1291" s="35" t="str">
        <f t="shared" si="113"/>
        <v/>
      </c>
      <c r="N1291" s="35" t="str">
        <f t="shared" si="114"/>
        <v/>
      </c>
      <c r="O1291" s="35" t="str">
        <f t="shared" si="115"/>
        <v/>
      </c>
      <c r="P1291" s="35" t="str">
        <f t="shared" si="116"/>
        <v/>
      </c>
      <c r="Q1291" s="35" t="str">
        <f t="shared" si="117"/>
        <v/>
      </c>
      <c r="R1291" s="35"/>
      <c r="S1291" s="35"/>
      <c r="T1291" s="35"/>
      <c r="U1291" s="35"/>
      <c r="V1291" s="35"/>
      <c r="W1291" s="35"/>
      <c r="X1291" s="35"/>
      <c r="Y1291" s="35"/>
      <c r="Z1291" s="35"/>
    </row>
    <row r="1292" ht="16.5" hidden="1" customHeight="1">
      <c r="A1292" s="105">
        <f>A1291+1</f>
        <v>44172</v>
      </c>
      <c r="B1292" s="106" t="str">
        <f t="shared" si="109"/>
        <v>월</v>
      </c>
      <c r="C1292" s="107" t="str">
        <f>IF(VLOOKUP(A1292,'최초-일자'!A:D,4,FALSE)="Y","Y","N")</f>
        <v>Y</v>
      </c>
      <c r="D1292" s="108" t="s">
        <v>3</v>
      </c>
      <c r="E1292" s="109" t="str">
        <f t="shared" si="125"/>
        <v>이화용</v>
      </c>
      <c r="F1292" s="106" t="str">
        <f>VLOOKUP(A1292,'최초-일자'!A:L,6,FALSE)</f>
        <v>이화용</v>
      </c>
      <c r="G1292" s="163"/>
      <c r="H1292" s="106"/>
      <c r="I1292" s="106"/>
      <c r="J1292" s="106"/>
      <c r="K1292" s="106"/>
      <c r="L1292" s="35" t="str">
        <f t="shared" si="112"/>
        <v/>
      </c>
      <c r="M1292" s="35" t="str">
        <f t="shared" si="113"/>
        <v/>
      </c>
      <c r="N1292" s="35" t="str">
        <f t="shared" si="114"/>
        <v/>
      </c>
      <c r="O1292" s="35" t="str">
        <f t="shared" si="115"/>
        <v/>
      </c>
      <c r="P1292" s="35" t="str">
        <f t="shared" si="116"/>
        <v/>
      </c>
      <c r="Q1292" s="35" t="str">
        <f t="shared" si="117"/>
        <v>이화용</v>
      </c>
      <c r="R1292" s="35"/>
      <c r="S1292" s="35"/>
      <c r="T1292" s="35"/>
      <c r="U1292" s="35"/>
      <c r="V1292" s="35"/>
      <c r="W1292" s="35"/>
      <c r="X1292" s="35"/>
      <c r="Y1292" s="35"/>
      <c r="Z1292" s="35"/>
    </row>
    <row r="1293" ht="16.5" hidden="1" customHeight="1">
      <c r="A1293" s="111">
        <f>A1292</f>
        <v>44172</v>
      </c>
      <c r="B1293" s="112" t="str">
        <f t="shared" si="109"/>
        <v>월</v>
      </c>
      <c r="C1293" s="113" t="str">
        <f>IF(VLOOKUP(A1293,'최초-일자'!A:D,4,FALSE)="Y","Y","N")</f>
        <v>Y</v>
      </c>
      <c r="D1293" s="114" t="s">
        <v>13</v>
      </c>
      <c r="E1293" s="115" t="str">
        <f t="shared" si="125"/>
        <v>김인규</v>
      </c>
      <c r="F1293" s="112" t="str">
        <f>VLOOKUP(A1293,'최초-일자'!A:L,11,FALSE)</f>
        <v>민문기</v>
      </c>
      <c r="G1293" s="160" t="s">
        <v>11</v>
      </c>
      <c r="H1293" s="112"/>
      <c r="I1293" s="112"/>
      <c r="J1293" s="112"/>
      <c r="K1293" s="112"/>
      <c r="L1293" s="35" t="str">
        <f t="shared" si="112"/>
        <v/>
      </c>
      <c r="M1293" s="35" t="str">
        <f t="shared" si="113"/>
        <v/>
      </c>
      <c r="N1293" s="35" t="str">
        <f t="shared" si="114"/>
        <v/>
      </c>
      <c r="O1293" s="35" t="str">
        <f t="shared" si="115"/>
        <v/>
      </c>
      <c r="P1293" s="35" t="str">
        <f t="shared" si="116"/>
        <v>김인규</v>
      </c>
      <c r="Q1293" s="35" t="str">
        <f t="shared" si="117"/>
        <v>민문기</v>
      </c>
      <c r="R1293" s="35"/>
      <c r="S1293" s="35"/>
      <c r="T1293" s="35"/>
      <c r="U1293" s="35"/>
      <c r="V1293" s="35"/>
      <c r="W1293" s="35"/>
      <c r="X1293" s="35"/>
      <c r="Y1293" s="35"/>
      <c r="Z1293" s="35"/>
    </row>
    <row r="1294" ht="16.5" hidden="1" customHeight="1">
      <c r="A1294" s="116">
        <f>A1293+1</f>
        <v>44173</v>
      </c>
      <c r="B1294" s="117" t="str">
        <f t="shared" si="109"/>
        <v>화</v>
      </c>
      <c r="C1294" s="118" t="str">
        <f>IF(VLOOKUP(A1294,'최초-일자'!A:D,4,FALSE)="Y","Y","N")</f>
        <v>Y</v>
      </c>
      <c r="D1294" s="119" t="s">
        <v>3</v>
      </c>
      <c r="E1294" s="120" t="str">
        <f t="shared" si="125"/>
        <v>김남원</v>
      </c>
      <c r="F1294" s="117" t="str">
        <f>VLOOKUP(A1294,'최초-일자'!A:L,6,FALSE)</f>
        <v>김남원</v>
      </c>
      <c r="G1294" s="157"/>
      <c r="H1294" s="117"/>
      <c r="I1294" s="117"/>
      <c r="J1294" s="117"/>
      <c r="K1294" s="117"/>
      <c r="L1294" s="35" t="str">
        <f t="shared" si="112"/>
        <v/>
      </c>
      <c r="M1294" s="35" t="str">
        <f t="shared" si="113"/>
        <v/>
      </c>
      <c r="N1294" s="35" t="str">
        <f t="shared" si="114"/>
        <v/>
      </c>
      <c r="O1294" s="35" t="str">
        <f t="shared" si="115"/>
        <v/>
      </c>
      <c r="P1294" s="35" t="str">
        <f t="shared" si="116"/>
        <v/>
      </c>
      <c r="Q1294" s="35" t="str">
        <f t="shared" si="117"/>
        <v>김남원</v>
      </c>
      <c r="R1294" s="35"/>
      <c r="S1294" s="35"/>
      <c r="T1294" s="35"/>
      <c r="U1294" s="35"/>
      <c r="V1294" s="35"/>
      <c r="W1294" s="35"/>
      <c r="X1294" s="35"/>
      <c r="Y1294" s="35"/>
      <c r="Z1294" s="35"/>
    </row>
    <row r="1295" ht="16.5" hidden="1" customHeight="1">
      <c r="A1295" s="116">
        <f>A1294</f>
        <v>44173</v>
      </c>
      <c r="B1295" s="117" t="str">
        <f t="shared" si="109"/>
        <v>화</v>
      </c>
      <c r="C1295" s="118" t="str">
        <f>IF(VLOOKUP(A1295,'최초-일자'!A:D,4,FALSE)="Y","Y","N")</f>
        <v>Y</v>
      </c>
      <c r="D1295" s="119" t="s">
        <v>13</v>
      </c>
      <c r="E1295" s="120" t="str">
        <f t="shared" si="125"/>
        <v>배태훈</v>
      </c>
      <c r="F1295" s="117" t="str">
        <f>VLOOKUP(A1295,'최초-일자'!A:L,11,FALSE)</f>
        <v>배태훈</v>
      </c>
      <c r="G1295" s="157"/>
      <c r="H1295" s="117"/>
      <c r="I1295" s="117"/>
      <c r="J1295" s="117"/>
      <c r="K1295" s="117"/>
      <c r="L1295" s="35" t="str">
        <f t="shared" si="112"/>
        <v/>
      </c>
      <c r="M1295" s="35" t="str">
        <f t="shared" si="113"/>
        <v/>
      </c>
      <c r="N1295" s="35" t="str">
        <f t="shared" si="114"/>
        <v/>
      </c>
      <c r="O1295" s="35" t="str">
        <f t="shared" si="115"/>
        <v/>
      </c>
      <c r="P1295" s="35" t="str">
        <f t="shared" si="116"/>
        <v/>
      </c>
      <c r="Q1295" s="35" t="str">
        <f t="shared" si="117"/>
        <v>배태훈</v>
      </c>
      <c r="R1295" s="35"/>
      <c r="S1295" s="35"/>
      <c r="T1295" s="35"/>
      <c r="U1295" s="35"/>
      <c r="V1295" s="35"/>
      <c r="W1295" s="35"/>
      <c r="X1295" s="35"/>
      <c r="Y1295" s="35"/>
      <c r="Z1295" s="35"/>
    </row>
    <row r="1296" ht="16.5" hidden="1" customHeight="1">
      <c r="A1296" s="122">
        <f>A1295+1</f>
        <v>44174</v>
      </c>
      <c r="B1296" s="123" t="str">
        <f t="shared" si="109"/>
        <v>수</v>
      </c>
      <c r="C1296" s="124" t="str">
        <f>IF(VLOOKUP(A1296,'최초-일자'!A:D,4,FALSE)="Y","Y","N")</f>
        <v>Y</v>
      </c>
      <c r="D1296" s="125" t="s">
        <v>3</v>
      </c>
      <c r="E1296" s="126" t="str">
        <f t="shared" si="125"/>
        <v>김인규</v>
      </c>
      <c r="F1296" s="123" t="str">
        <f>VLOOKUP(A1296,'최초-일자'!A:L,6,FALSE)</f>
        <v>김인규</v>
      </c>
      <c r="G1296" s="158"/>
      <c r="H1296" s="123"/>
      <c r="I1296" s="123"/>
      <c r="J1296" s="123"/>
      <c r="K1296" s="123"/>
      <c r="L1296" s="35" t="str">
        <f t="shared" si="112"/>
        <v/>
      </c>
      <c r="M1296" s="35" t="str">
        <f t="shared" si="113"/>
        <v/>
      </c>
      <c r="N1296" s="35" t="str">
        <f t="shared" si="114"/>
        <v/>
      </c>
      <c r="O1296" s="35" t="str">
        <f t="shared" si="115"/>
        <v/>
      </c>
      <c r="P1296" s="35" t="str">
        <f t="shared" si="116"/>
        <v/>
      </c>
      <c r="Q1296" s="35" t="str">
        <f t="shared" si="117"/>
        <v>김인규</v>
      </c>
      <c r="R1296" s="35"/>
      <c r="S1296" s="35"/>
      <c r="T1296" s="35"/>
      <c r="U1296" s="35"/>
      <c r="V1296" s="35"/>
      <c r="W1296" s="35"/>
      <c r="X1296" s="35"/>
      <c r="Y1296" s="35"/>
      <c r="Z1296" s="35"/>
    </row>
    <row r="1297" ht="16.5" hidden="1" customHeight="1">
      <c r="A1297" s="122">
        <f>A1296</f>
        <v>44174</v>
      </c>
      <c r="B1297" s="123" t="str">
        <f t="shared" si="109"/>
        <v>수</v>
      </c>
      <c r="C1297" s="124" t="str">
        <f>IF(VLOOKUP(A1297,'최초-일자'!A:D,4,FALSE)="Y","Y","N")</f>
        <v>Y</v>
      </c>
      <c r="D1297" s="125" t="s">
        <v>13</v>
      </c>
      <c r="E1297" s="126" t="str">
        <f t="shared" si="125"/>
        <v>윤신일</v>
      </c>
      <c r="F1297" s="123" t="str">
        <f>VLOOKUP(A1297,'최초-일자'!A:L,11,FALSE)</f>
        <v>윤신일</v>
      </c>
      <c r="G1297" s="158"/>
      <c r="H1297" s="123"/>
      <c r="I1297" s="123"/>
      <c r="J1297" s="123"/>
      <c r="K1297" s="123"/>
      <c r="L1297" s="35" t="str">
        <f t="shared" si="112"/>
        <v/>
      </c>
      <c r="M1297" s="35" t="str">
        <f t="shared" si="113"/>
        <v/>
      </c>
      <c r="N1297" s="35" t="str">
        <f t="shared" si="114"/>
        <v/>
      </c>
      <c r="O1297" s="35" t="str">
        <f t="shared" si="115"/>
        <v/>
      </c>
      <c r="P1297" s="35" t="str">
        <f t="shared" si="116"/>
        <v/>
      </c>
      <c r="Q1297" s="35" t="str">
        <f t="shared" si="117"/>
        <v>윤신일</v>
      </c>
      <c r="R1297" s="35"/>
      <c r="S1297" s="35"/>
      <c r="T1297" s="35"/>
      <c r="U1297" s="35"/>
      <c r="V1297" s="35"/>
      <c r="W1297" s="35"/>
      <c r="X1297" s="35"/>
      <c r="Y1297" s="35"/>
      <c r="Z1297" s="35"/>
    </row>
    <row r="1298" ht="16.5" hidden="1" customHeight="1">
      <c r="A1298" s="98">
        <f>A1297+1</f>
        <v>44175</v>
      </c>
      <c r="B1298" s="99" t="str">
        <f t="shared" si="109"/>
        <v>목</v>
      </c>
      <c r="C1298" s="100" t="str">
        <f>IF(VLOOKUP(A1298,'최초-일자'!A:D,4,FALSE)="Y","Y","N")</f>
        <v>Y</v>
      </c>
      <c r="D1298" s="101" t="s">
        <v>3</v>
      </c>
      <c r="E1298" s="102" t="str">
        <f t="shared" si="125"/>
        <v>김채연</v>
      </c>
      <c r="F1298" s="99" t="str">
        <f>VLOOKUP(A1298,'최초-일자'!A:L,6,FALSE)</f>
        <v>김채연</v>
      </c>
      <c r="G1298" s="150"/>
      <c r="H1298" s="99"/>
      <c r="I1298" s="99"/>
      <c r="J1298" s="99"/>
      <c r="K1298" s="99"/>
      <c r="L1298" s="35" t="str">
        <f t="shared" si="112"/>
        <v/>
      </c>
      <c r="M1298" s="35" t="str">
        <f t="shared" si="113"/>
        <v/>
      </c>
      <c r="N1298" s="35" t="str">
        <f t="shared" si="114"/>
        <v/>
      </c>
      <c r="O1298" s="35" t="str">
        <f t="shared" si="115"/>
        <v/>
      </c>
      <c r="P1298" s="35" t="str">
        <f t="shared" si="116"/>
        <v/>
      </c>
      <c r="Q1298" s="35" t="str">
        <f t="shared" si="117"/>
        <v>김채연</v>
      </c>
      <c r="R1298" s="35"/>
      <c r="S1298" s="35"/>
      <c r="T1298" s="35"/>
      <c r="U1298" s="35"/>
      <c r="V1298" s="35"/>
      <c r="W1298" s="35"/>
      <c r="X1298" s="35"/>
      <c r="Y1298" s="35"/>
      <c r="Z1298" s="35"/>
    </row>
    <row r="1299" ht="16.5" hidden="1" customHeight="1">
      <c r="A1299" s="98">
        <f>A1298</f>
        <v>44175</v>
      </c>
      <c r="B1299" s="99" t="str">
        <f t="shared" si="109"/>
        <v>목</v>
      </c>
      <c r="C1299" s="100" t="str">
        <f>IF(VLOOKUP(A1299,'최초-일자'!A:D,4,FALSE)="Y","Y","N")</f>
        <v>Y</v>
      </c>
      <c r="D1299" s="101" t="s">
        <v>13</v>
      </c>
      <c r="E1299" s="102" t="str">
        <f t="shared" si="125"/>
        <v>신명진</v>
      </c>
      <c r="F1299" s="99" t="str">
        <f>VLOOKUP(A1299,'최초-일자'!A:L,11,FALSE)</f>
        <v>신명진</v>
      </c>
      <c r="G1299" s="150"/>
      <c r="H1299" s="148"/>
      <c r="I1299" s="99"/>
      <c r="J1299" s="99"/>
      <c r="K1299" s="99"/>
      <c r="L1299" s="35" t="str">
        <f t="shared" si="112"/>
        <v/>
      </c>
      <c r="M1299" s="35" t="str">
        <f t="shared" si="113"/>
        <v/>
      </c>
      <c r="N1299" s="35" t="str">
        <f t="shared" si="114"/>
        <v/>
      </c>
      <c r="O1299" s="35" t="str">
        <f t="shared" si="115"/>
        <v/>
      </c>
      <c r="P1299" s="35" t="str">
        <f t="shared" si="116"/>
        <v/>
      </c>
      <c r="Q1299" s="35" t="str">
        <f t="shared" si="117"/>
        <v>신명진</v>
      </c>
      <c r="R1299" s="35"/>
      <c r="S1299" s="35"/>
      <c r="T1299" s="35"/>
      <c r="U1299" s="35"/>
      <c r="V1299" s="35"/>
      <c r="W1299" s="35"/>
      <c r="X1299" s="35"/>
      <c r="Y1299" s="35"/>
      <c r="Z1299" s="35"/>
    </row>
    <row r="1300" ht="16.5" hidden="1" customHeight="1">
      <c r="A1300" s="98">
        <f>A1299+1</f>
        <v>44176</v>
      </c>
      <c r="B1300" s="99" t="str">
        <f t="shared" si="109"/>
        <v>금</v>
      </c>
      <c r="C1300" s="100" t="str">
        <f>IF(VLOOKUP(A1300,'최초-일자'!A:D,4,FALSE)="Y","Y","N")</f>
        <v>Y</v>
      </c>
      <c r="D1300" s="101" t="s">
        <v>3</v>
      </c>
      <c r="E1300" s="102" t="str">
        <f t="shared" si="125"/>
        <v>민문기</v>
      </c>
      <c r="F1300" s="99" t="str">
        <f>VLOOKUP(A1300,'최초-일자'!A:L,6,FALSE)</f>
        <v>민문기</v>
      </c>
      <c r="G1300" s="150"/>
      <c r="H1300" s="99"/>
      <c r="I1300" s="99"/>
      <c r="J1300" s="99"/>
      <c r="K1300" s="99"/>
      <c r="L1300" s="35" t="str">
        <f t="shared" si="112"/>
        <v/>
      </c>
      <c r="M1300" s="35" t="str">
        <f t="shared" si="113"/>
        <v/>
      </c>
      <c r="N1300" s="35" t="str">
        <f t="shared" si="114"/>
        <v/>
      </c>
      <c r="O1300" s="35" t="str">
        <f t="shared" si="115"/>
        <v/>
      </c>
      <c r="P1300" s="35" t="str">
        <f t="shared" si="116"/>
        <v/>
      </c>
      <c r="Q1300" s="35" t="str">
        <f t="shared" si="117"/>
        <v>민문기</v>
      </c>
      <c r="R1300" s="35"/>
      <c r="S1300" s="35"/>
      <c r="T1300" s="35"/>
      <c r="U1300" s="35"/>
      <c r="V1300" s="35"/>
      <c r="W1300" s="35"/>
      <c r="X1300" s="35"/>
      <c r="Y1300" s="35"/>
      <c r="Z1300" s="35"/>
    </row>
    <row r="1301" ht="16.5" hidden="1" customHeight="1">
      <c r="A1301" s="98">
        <f>A1300</f>
        <v>44176</v>
      </c>
      <c r="B1301" s="99" t="str">
        <f t="shared" si="109"/>
        <v>금</v>
      </c>
      <c r="C1301" s="100" t="str">
        <f>IF(VLOOKUP(A1301,'최초-일자'!A:D,4,FALSE)="Y","Y","N")</f>
        <v>Y</v>
      </c>
      <c r="D1301" s="101" t="s">
        <v>13</v>
      </c>
      <c r="E1301" s="102" t="str">
        <f t="shared" si="125"/>
        <v>이화용</v>
      </c>
      <c r="F1301" s="99" t="str">
        <f>VLOOKUP(A1301,'최초-일자'!A:L,11,FALSE)</f>
        <v>이화용</v>
      </c>
      <c r="G1301" s="150"/>
      <c r="H1301" s="99"/>
      <c r="I1301" s="99"/>
      <c r="J1301" s="99"/>
      <c r="K1301" s="99"/>
      <c r="L1301" s="35" t="str">
        <f t="shared" si="112"/>
        <v/>
      </c>
      <c r="M1301" s="35" t="str">
        <f t="shared" si="113"/>
        <v/>
      </c>
      <c r="N1301" s="35" t="str">
        <f t="shared" si="114"/>
        <v/>
      </c>
      <c r="O1301" s="35" t="str">
        <f t="shared" si="115"/>
        <v/>
      </c>
      <c r="P1301" s="35" t="str">
        <f t="shared" si="116"/>
        <v/>
      </c>
      <c r="Q1301" s="35" t="str">
        <f t="shared" si="117"/>
        <v>이화용</v>
      </c>
      <c r="R1301" s="35"/>
      <c r="S1301" s="35"/>
      <c r="T1301" s="35"/>
      <c r="U1301" s="35"/>
      <c r="V1301" s="35"/>
      <c r="W1301" s="35"/>
      <c r="X1301" s="35"/>
      <c r="Y1301" s="35"/>
      <c r="Z1301" s="35"/>
    </row>
    <row r="1302" ht="16.5" hidden="1" customHeight="1">
      <c r="A1302" s="98">
        <f>A1301+1</f>
        <v>44177</v>
      </c>
      <c r="B1302" s="99" t="str">
        <f t="shared" si="109"/>
        <v>토</v>
      </c>
      <c r="C1302" s="100" t="str">
        <f>IF(VLOOKUP(A1302,'최초-일자'!A:D,4,FALSE)="Y","Y","N")</f>
        <v>N</v>
      </c>
      <c r="D1302" s="101" t="s">
        <v>3</v>
      </c>
      <c r="E1302" s="102" t="str">
        <f t="shared" si="125"/>
        <v>#N/A</v>
      </c>
      <c r="F1302" s="99" t="str">
        <f>VLOOKUP(A1302,'최초-일자'!A:L,6,FALSE)</f>
        <v/>
      </c>
      <c r="G1302" s="150"/>
      <c r="H1302" s="99"/>
      <c r="I1302" s="99"/>
      <c r="J1302" s="99"/>
      <c r="K1302" s="99"/>
      <c r="L1302" s="35" t="str">
        <f t="shared" si="112"/>
        <v/>
      </c>
      <c r="M1302" s="35" t="str">
        <f t="shared" si="113"/>
        <v/>
      </c>
      <c r="N1302" s="35" t="str">
        <f t="shared" si="114"/>
        <v/>
      </c>
      <c r="O1302" s="35" t="str">
        <f t="shared" si="115"/>
        <v/>
      </c>
      <c r="P1302" s="35" t="str">
        <f t="shared" si="116"/>
        <v/>
      </c>
      <c r="Q1302" s="35" t="str">
        <f t="shared" si="117"/>
        <v/>
      </c>
      <c r="R1302" s="35"/>
      <c r="S1302" s="35"/>
      <c r="T1302" s="35"/>
      <c r="U1302" s="35"/>
      <c r="V1302" s="35"/>
      <c r="W1302" s="35"/>
      <c r="X1302" s="35"/>
      <c r="Y1302" s="35"/>
      <c r="Z1302" s="35"/>
    </row>
    <row r="1303" ht="16.5" hidden="1" customHeight="1">
      <c r="A1303" s="98">
        <f>A1302</f>
        <v>44177</v>
      </c>
      <c r="B1303" s="99" t="str">
        <f t="shared" si="109"/>
        <v>토</v>
      </c>
      <c r="C1303" s="100" t="str">
        <f>IF(VLOOKUP(A1303,'최초-일자'!A:D,4,FALSE)="Y","Y","N")</f>
        <v>N</v>
      </c>
      <c r="D1303" s="101" t="s">
        <v>13</v>
      </c>
      <c r="E1303" s="102" t="str">
        <f t="shared" si="125"/>
        <v>#N/A</v>
      </c>
      <c r="F1303" s="99" t="str">
        <f>VLOOKUP(A1303,'최초-일자'!A:L,11,FALSE)</f>
        <v/>
      </c>
      <c r="G1303" s="150"/>
      <c r="H1303" s="99"/>
      <c r="I1303" s="99"/>
      <c r="J1303" s="99"/>
      <c r="K1303" s="99"/>
      <c r="L1303" s="35" t="str">
        <f t="shared" si="112"/>
        <v/>
      </c>
      <c r="M1303" s="35" t="str">
        <f t="shared" si="113"/>
        <v/>
      </c>
      <c r="N1303" s="35" t="str">
        <f t="shared" si="114"/>
        <v/>
      </c>
      <c r="O1303" s="35" t="str">
        <f t="shared" si="115"/>
        <v/>
      </c>
      <c r="P1303" s="35" t="str">
        <f t="shared" si="116"/>
        <v/>
      </c>
      <c r="Q1303" s="35" t="str">
        <f t="shared" si="117"/>
        <v/>
      </c>
      <c r="R1303" s="35"/>
      <c r="S1303" s="35"/>
      <c r="T1303" s="35"/>
      <c r="U1303" s="35"/>
      <c r="V1303" s="35"/>
      <c r="W1303" s="35"/>
      <c r="X1303" s="35"/>
      <c r="Y1303" s="35"/>
      <c r="Z1303" s="35"/>
    </row>
    <row r="1304" ht="16.5" hidden="1" customHeight="1">
      <c r="A1304" s="98">
        <f>A1303+1</f>
        <v>44178</v>
      </c>
      <c r="B1304" s="99" t="str">
        <f t="shared" si="109"/>
        <v>일</v>
      </c>
      <c r="C1304" s="100" t="str">
        <f>IF(VLOOKUP(A1304,'최초-일자'!A:D,4,FALSE)="Y","Y","N")</f>
        <v>N</v>
      </c>
      <c r="D1304" s="101" t="s">
        <v>3</v>
      </c>
      <c r="E1304" s="102" t="str">
        <f t="shared" si="125"/>
        <v>#N/A</v>
      </c>
      <c r="F1304" s="99" t="str">
        <f>VLOOKUP(A1304,'최초-일자'!A:L,6,FALSE)</f>
        <v/>
      </c>
      <c r="G1304" s="150"/>
      <c r="H1304" s="99"/>
      <c r="I1304" s="99"/>
      <c r="J1304" s="99"/>
      <c r="K1304" s="99"/>
      <c r="L1304" s="35" t="str">
        <f t="shared" si="112"/>
        <v/>
      </c>
      <c r="M1304" s="35" t="str">
        <f t="shared" si="113"/>
        <v/>
      </c>
      <c r="N1304" s="35" t="str">
        <f t="shared" si="114"/>
        <v/>
      </c>
      <c r="O1304" s="35" t="str">
        <f t="shared" si="115"/>
        <v/>
      </c>
      <c r="P1304" s="35" t="str">
        <f t="shared" si="116"/>
        <v/>
      </c>
      <c r="Q1304" s="35" t="str">
        <f t="shared" si="117"/>
        <v/>
      </c>
      <c r="R1304" s="35"/>
      <c r="S1304" s="35"/>
      <c r="T1304" s="35"/>
      <c r="U1304" s="35"/>
      <c r="V1304" s="35"/>
      <c r="W1304" s="35"/>
      <c r="X1304" s="35"/>
      <c r="Y1304" s="35"/>
      <c r="Z1304" s="35"/>
    </row>
    <row r="1305" ht="16.5" hidden="1" customHeight="1">
      <c r="A1305" s="98">
        <f>A1304</f>
        <v>44178</v>
      </c>
      <c r="B1305" s="99" t="str">
        <f t="shared" si="109"/>
        <v>일</v>
      </c>
      <c r="C1305" s="100" t="str">
        <f>IF(VLOOKUP(A1305,'최초-일자'!A:D,4,FALSE)="Y","Y","N")</f>
        <v>N</v>
      </c>
      <c r="D1305" s="101" t="s">
        <v>13</v>
      </c>
      <c r="E1305" s="102" t="str">
        <f t="shared" si="125"/>
        <v>#N/A</v>
      </c>
      <c r="F1305" s="99" t="str">
        <f>VLOOKUP(A1305,'최초-일자'!A:L,11,FALSE)</f>
        <v/>
      </c>
      <c r="G1305" s="150"/>
      <c r="H1305" s="99"/>
      <c r="I1305" s="99"/>
      <c r="J1305" s="99"/>
      <c r="K1305" s="99"/>
      <c r="L1305" s="35" t="str">
        <f t="shared" si="112"/>
        <v/>
      </c>
      <c r="M1305" s="35" t="str">
        <f t="shared" si="113"/>
        <v/>
      </c>
      <c r="N1305" s="35" t="str">
        <f t="shared" si="114"/>
        <v/>
      </c>
      <c r="O1305" s="35" t="str">
        <f t="shared" si="115"/>
        <v/>
      </c>
      <c r="P1305" s="35" t="str">
        <f t="shared" si="116"/>
        <v/>
      </c>
      <c r="Q1305" s="35" t="str">
        <f t="shared" si="117"/>
        <v/>
      </c>
      <c r="R1305" s="35"/>
      <c r="S1305" s="35"/>
      <c r="T1305" s="35"/>
      <c r="U1305" s="35"/>
      <c r="V1305" s="35"/>
      <c r="W1305" s="35"/>
      <c r="X1305" s="35"/>
      <c r="Y1305" s="35"/>
      <c r="Z1305" s="35"/>
    </row>
    <row r="1306" ht="16.5" hidden="1" customHeight="1">
      <c r="A1306" s="105">
        <f>A1305+1</f>
        <v>44179</v>
      </c>
      <c r="B1306" s="106" t="str">
        <f t="shared" si="109"/>
        <v>월</v>
      </c>
      <c r="C1306" s="107" t="str">
        <f>IF(VLOOKUP(A1306,'최초-일자'!A:D,4,FALSE)="Y","Y","N")</f>
        <v>Y</v>
      </c>
      <c r="D1306" s="108" t="s">
        <v>3</v>
      </c>
      <c r="E1306" s="109" t="str">
        <f t="shared" si="125"/>
        <v>배태훈</v>
      </c>
      <c r="F1306" s="106" t="str">
        <f>VLOOKUP(A1306,'최초-일자'!A:L,6,FALSE)</f>
        <v>배태훈</v>
      </c>
      <c r="G1306" s="163"/>
      <c r="H1306" s="106"/>
      <c r="I1306" s="106"/>
      <c r="J1306" s="106"/>
      <c r="K1306" s="106"/>
      <c r="L1306" s="35" t="str">
        <f t="shared" si="112"/>
        <v/>
      </c>
      <c r="M1306" s="35" t="str">
        <f t="shared" si="113"/>
        <v/>
      </c>
      <c r="N1306" s="35" t="str">
        <f t="shared" si="114"/>
        <v/>
      </c>
      <c r="O1306" s="35" t="str">
        <f t="shared" si="115"/>
        <v/>
      </c>
      <c r="P1306" s="35" t="str">
        <f t="shared" si="116"/>
        <v/>
      </c>
      <c r="Q1306" s="35" t="str">
        <f t="shared" si="117"/>
        <v>배태훈</v>
      </c>
      <c r="R1306" s="35"/>
      <c r="S1306" s="35"/>
      <c r="T1306" s="35"/>
      <c r="U1306" s="35"/>
      <c r="V1306" s="35"/>
      <c r="W1306" s="35"/>
      <c r="X1306" s="35"/>
      <c r="Y1306" s="35"/>
      <c r="Z1306" s="35"/>
    </row>
    <row r="1307" ht="16.5" hidden="1" customHeight="1">
      <c r="A1307" s="111">
        <f>A1306</f>
        <v>44179</v>
      </c>
      <c r="B1307" s="112" t="str">
        <f t="shared" si="109"/>
        <v>월</v>
      </c>
      <c r="C1307" s="113" t="str">
        <f>IF(VLOOKUP(A1307,'최초-일자'!A:D,4,FALSE)="Y","Y","N")</f>
        <v>Y</v>
      </c>
      <c r="D1307" s="114" t="s">
        <v>13</v>
      </c>
      <c r="E1307" s="115" t="str">
        <f t="shared" si="125"/>
        <v>김채연</v>
      </c>
      <c r="F1307" s="112" t="str">
        <f>VLOOKUP(A1307,'최초-일자'!A:L,11,FALSE)</f>
        <v>김남원</v>
      </c>
      <c r="G1307" s="160" t="s">
        <v>49</v>
      </c>
      <c r="H1307" s="112"/>
      <c r="I1307" s="112"/>
      <c r="J1307" s="112"/>
      <c r="K1307" s="112"/>
      <c r="L1307" s="35" t="str">
        <f t="shared" si="112"/>
        <v/>
      </c>
      <c r="M1307" s="35" t="str">
        <f t="shared" si="113"/>
        <v/>
      </c>
      <c r="N1307" s="35" t="str">
        <f t="shared" si="114"/>
        <v/>
      </c>
      <c r="O1307" s="35" t="str">
        <f t="shared" si="115"/>
        <v/>
      </c>
      <c r="P1307" s="35" t="str">
        <f t="shared" si="116"/>
        <v>김채연</v>
      </c>
      <c r="Q1307" s="35" t="str">
        <f t="shared" si="117"/>
        <v>김남원</v>
      </c>
      <c r="R1307" s="35"/>
      <c r="S1307" s="35"/>
      <c r="T1307" s="35"/>
      <c r="U1307" s="35"/>
      <c r="V1307" s="35"/>
      <c r="W1307" s="35"/>
      <c r="X1307" s="35"/>
      <c r="Y1307" s="35"/>
      <c r="Z1307" s="35"/>
    </row>
    <row r="1308" ht="16.5" hidden="1" customHeight="1">
      <c r="A1308" s="116">
        <f>A1307+1</f>
        <v>44180</v>
      </c>
      <c r="B1308" s="117" t="str">
        <f t="shared" si="109"/>
        <v>화</v>
      </c>
      <c r="C1308" s="118" t="str">
        <f>IF(VLOOKUP(A1308,'최초-일자'!A:D,4,FALSE)="Y","Y","N")</f>
        <v>Y</v>
      </c>
      <c r="D1308" s="119" t="s">
        <v>3</v>
      </c>
      <c r="E1308" s="120" t="str">
        <f t="shared" si="125"/>
        <v>신명진</v>
      </c>
      <c r="F1308" s="117" t="str">
        <f>VLOOKUP(A1308,'최초-일자'!A:L,6,FALSE)</f>
        <v>윤신일</v>
      </c>
      <c r="G1308" s="161" t="s">
        <v>6</v>
      </c>
      <c r="H1308" s="117"/>
      <c r="I1308" s="117"/>
      <c r="J1308" s="117"/>
      <c r="K1308" s="117"/>
      <c r="L1308" s="35" t="str">
        <f t="shared" si="112"/>
        <v/>
      </c>
      <c r="M1308" s="35" t="str">
        <f t="shared" si="113"/>
        <v/>
      </c>
      <c r="N1308" s="35" t="str">
        <f t="shared" si="114"/>
        <v/>
      </c>
      <c r="O1308" s="35" t="str">
        <f t="shared" si="115"/>
        <v/>
      </c>
      <c r="P1308" s="35" t="str">
        <f t="shared" si="116"/>
        <v>신명진</v>
      </c>
      <c r="Q1308" s="35" t="str">
        <f t="shared" si="117"/>
        <v>윤신일</v>
      </c>
      <c r="R1308" s="35"/>
      <c r="S1308" s="35"/>
      <c r="T1308" s="35"/>
      <c r="U1308" s="35"/>
      <c r="V1308" s="35"/>
      <c r="W1308" s="35"/>
      <c r="X1308" s="35"/>
      <c r="Y1308" s="35"/>
      <c r="Z1308" s="35"/>
    </row>
    <row r="1309" ht="16.5" hidden="1" customHeight="1">
      <c r="A1309" s="116">
        <f>A1308</f>
        <v>44180</v>
      </c>
      <c r="B1309" s="117" t="str">
        <f t="shared" si="109"/>
        <v>화</v>
      </c>
      <c r="C1309" s="118" t="str">
        <f>IF(VLOOKUP(A1309,'최초-일자'!A:D,4,FALSE)="Y","Y","N")</f>
        <v>Y</v>
      </c>
      <c r="D1309" s="119" t="s">
        <v>13</v>
      </c>
      <c r="E1309" s="120" t="str">
        <f t="shared" si="125"/>
        <v>김인규</v>
      </c>
      <c r="F1309" s="117" t="str">
        <f>VLOOKUP(A1309,'최초-일자'!A:L,11,FALSE)</f>
        <v>김인규</v>
      </c>
      <c r="G1309" s="157"/>
      <c r="H1309" s="117"/>
      <c r="I1309" s="117"/>
      <c r="J1309" s="117"/>
      <c r="K1309" s="117"/>
      <c r="L1309" s="35" t="str">
        <f t="shared" si="112"/>
        <v/>
      </c>
      <c r="M1309" s="35" t="str">
        <f t="shared" si="113"/>
        <v/>
      </c>
      <c r="N1309" s="35" t="str">
        <f t="shared" si="114"/>
        <v/>
      </c>
      <c r="O1309" s="35" t="str">
        <f t="shared" si="115"/>
        <v/>
      </c>
      <c r="P1309" s="35" t="str">
        <f t="shared" si="116"/>
        <v/>
      </c>
      <c r="Q1309" s="35" t="str">
        <f t="shared" si="117"/>
        <v>김인규</v>
      </c>
      <c r="R1309" s="35"/>
      <c r="S1309" s="35"/>
      <c r="T1309" s="35"/>
      <c r="U1309" s="35"/>
      <c r="V1309" s="35"/>
      <c r="W1309" s="35"/>
      <c r="X1309" s="35"/>
      <c r="Y1309" s="35"/>
      <c r="Z1309" s="35"/>
    </row>
    <row r="1310" ht="16.5" hidden="1" customHeight="1">
      <c r="A1310" s="122">
        <f>A1309+1</f>
        <v>44181</v>
      </c>
      <c r="B1310" s="123" t="str">
        <f t="shared" si="109"/>
        <v>수</v>
      </c>
      <c r="C1310" s="124" t="str">
        <f>IF(VLOOKUP(A1310,'최초-일자'!A:D,4,FALSE)="Y","Y","N")</f>
        <v>Y</v>
      </c>
      <c r="D1310" s="125" t="s">
        <v>3</v>
      </c>
      <c r="E1310" s="126" t="str">
        <f t="shared" si="125"/>
        <v>윤신일</v>
      </c>
      <c r="F1310" s="123" t="str">
        <f>VLOOKUP(A1310,'최초-일자'!A:L,6,FALSE)</f>
        <v>신명진</v>
      </c>
      <c r="G1310" s="162" t="s">
        <v>9</v>
      </c>
      <c r="H1310" s="123"/>
      <c r="I1310" s="123"/>
      <c r="J1310" s="123"/>
      <c r="K1310" s="123"/>
      <c r="L1310" s="35" t="str">
        <f t="shared" si="112"/>
        <v/>
      </c>
      <c r="M1310" s="35" t="str">
        <f t="shared" si="113"/>
        <v/>
      </c>
      <c r="N1310" s="35" t="str">
        <f t="shared" si="114"/>
        <v/>
      </c>
      <c r="O1310" s="35" t="str">
        <f t="shared" si="115"/>
        <v/>
      </c>
      <c r="P1310" s="35" t="str">
        <f t="shared" si="116"/>
        <v>윤신일</v>
      </c>
      <c r="Q1310" s="35" t="str">
        <f t="shared" si="117"/>
        <v>신명진</v>
      </c>
      <c r="R1310" s="35"/>
      <c r="S1310" s="35"/>
      <c r="T1310" s="35"/>
      <c r="U1310" s="35"/>
      <c r="V1310" s="35"/>
      <c r="W1310" s="35"/>
      <c r="X1310" s="35"/>
      <c r="Y1310" s="35"/>
      <c r="Z1310" s="35"/>
    </row>
    <row r="1311" ht="16.5" hidden="1" customHeight="1">
      <c r="A1311" s="122">
        <f>A1310</f>
        <v>44181</v>
      </c>
      <c r="B1311" s="123" t="str">
        <f t="shared" si="109"/>
        <v>수</v>
      </c>
      <c r="C1311" s="124" t="str">
        <f>IF(VLOOKUP(A1311,'최초-일자'!A:D,4,FALSE)="Y","Y","N")</f>
        <v>Y</v>
      </c>
      <c r="D1311" s="125" t="s">
        <v>13</v>
      </c>
      <c r="E1311" s="126" t="str">
        <f t="shared" si="125"/>
        <v>김채연</v>
      </c>
      <c r="F1311" s="123" t="str">
        <f>VLOOKUP(A1311,'최초-일자'!A:L,11,FALSE)</f>
        <v>김채연</v>
      </c>
      <c r="G1311" s="158"/>
      <c r="H1311" s="123"/>
      <c r="I1311" s="123"/>
      <c r="J1311" s="123"/>
      <c r="K1311" s="123"/>
      <c r="L1311" s="35" t="str">
        <f t="shared" si="112"/>
        <v/>
      </c>
      <c r="M1311" s="35" t="str">
        <f t="shared" si="113"/>
        <v/>
      </c>
      <c r="N1311" s="35" t="str">
        <f t="shared" si="114"/>
        <v/>
      </c>
      <c r="O1311" s="35" t="str">
        <f t="shared" si="115"/>
        <v/>
      </c>
      <c r="P1311" s="35" t="str">
        <f t="shared" si="116"/>
        <v/>
      </c>
      <c r="Q1311" s="35" t="str">
        <f t="shared" si="117"/>
        <v>김채연</v>
      </c>
      <c r="R1311" s="35"/>
      <c r="S1311" s="35"/>
      <c r="T1311" s="35"/>
      <c r="U1311" s="35"/>
      <c r="V1311" s="35"/>
      <c r="W1311" s="35"/>
      <c r="X1311" s="35"/>
      <c r="Y1311" s="35"/>
      <c r="Z1311" s="35"/>
    </row>
    <row r="1312" ht="16.5" hidden="1" customHeight="1">
      <c r="A1312" s="98">
        <f>A1311+1</f>
        <v>44182</v>
      </c>
      <c r="B1312" s="99" t="str">
        <f t="shared" si="109"/>
        <v>목</v>
      </c>
      <c r="C1312" s="100" t="str">
        <f>IF(VLOOKUP(A1312,'최초-일자'!A:D,4,FALSE)="Y","Y","N")</f>
        <v>Y</v>
      </c>
      <c r="D1312" s="101" t="s">
        <v>3</v>
      </c>
      <c r="E1312" s="102" t="str">
        <f t="shared" si="125"/>
        <v>이화용</v>
      </c>
      <c r="F1312" s="99" t="str">
        <f>VLOOKUP(A1312,'최초-일자'!A:L,6,FALSE)</f>
        <v>이화용</v>
      </c>
      <c r="G1312" s="150"/>
      <c r="H1312" s="99"/>
      <c r="I1312" s="99"/>
      <c r="J1312" s="99"/>
      <c r="K1312" s="99"/>
      <c r="L1312" s="35" t="str">
        <f t="shared" si="112"/>
        <v/>
      </c>
      <c r="M1312" s="35" t="str">
        <f t="shared" si="113"/>
        <v/>
      </c>
      <c r="N1312" s="35" t="str">
        <f t="shared" si="114"/>
        <v/>
      </c>
      <c r="O1312" s="35" t="str">
        <f t="shared" si="115"/>
        <v/>
      </c>
      <c r="P1312" s="35" t="str">
        <f t="shared" si="116"/>
        <v/>
      </c>
      <c r="Q1312" s="35" t="str">
        <f t="shared" si="117"/>
        <v>이화용</v>
      </c>
      <c r="R1312" s="35"/>
      <c r="S1312" s="35"/>
      <c r="T1312" s="35"/>
      <c r="U1312" s="35"/>
      <c r="V1312" s="35"/>
      <c r="W1312" s="35"/>
      <c r="X1312" s="35"/>
      <c r="Y1312" s="35"/>
      <c r="Z1312" s="35"/>
    </row>
    <row r="1313" ht="16.5" hidden="1" customHeight="1">
      <c r="A1313" s="98">
        <f>A1312</f>
        <v>44182</v>
      </c>
      <c r="B1313" s="99" t="str">
        <f t="shared" si="109"/>
        <v>목</v>
      </c>
      <c r="C1313" s="100" t="str">
        <f>IF(VLOOKUP(A1313,'최초-일자'!A:D,4,FALSE)="Y","Y","N")</f>
        <v>Y</v>
      </c>
      <c r="D1313" s="101" t="s">
        <v>13</v>
      </c>
      <c r="E1313" s="102" t="str">
        <f t="shared" si="125"/>
        <v>윤신일</v>
      </c>
      <c r="F1313" s="99" t="str">
        <f>VLOOKUP(A1313,'최초-일자'!A:L,11,FALSE)</f>
        <v>민문기</v>
      </c>
      <c r="G1313" s="152" t="s">
        <v>9</v>
      </c>
      <c r="H1313" s="148"/>
      <c r="I1313" s="99"/>
      <c r="J1313" s="99"/>
      <c r="K1313" s="99"/>
      <c r="L1313" s="35" t="str">
        <f t="shared" si="112"/>
        <v/>
      </c>
      <c r="M1313" s="35" t="str">
        <f t="shared" si="113"/>
        <v/>
      </c>
      <c r="N1313" s="35" t="str">
        <f t="shared" si="114"/>
        <v/>
      </c>
      <c r="O1313" s="35" t="str">
        <f t="shared" si="115"/>
        <v/>
      </c>
      <c r="P1313" s="35" t="str">
        <f t="shared" si="116"/>
        <v>윤신일</v>
      </c>
      <c r="Q1313" s="35" t="str">
        <f t="shared" si="117"/>
        <v>민문기</v>
      </c>
      <c r="R1313" s="35"/>
      <c r="S1313" s="35"/>
      <c r="T1313" s="35"/>
      <c r="U1313" s="35"/>
      <c r="V1313" s="35"/>
      <c r="W1313" s="35"/>
      <c r="X1313" s="35"/>
      <c r="Y1313" s="35"/>
      <c r="Z1313" s="35"/>
    </row>
    <row r="1314" ht="16.5" hidden="1" customHeight="1">
      <c r="A1314" s="98">
        <f>A1313+1</f>
        <v>44183</v>
      </c>
      <c r="B1314" s="99" t="str">
        <f t="shared" si="109"/>
        <v>금</v>
      </c>
      <c r="C1314" s="100" t="str">
        <f>IF(VLOOKUP(A1314,'최초-일자'!A:D,4,FALSE)="Y","Y","N")</f>
        <v>Y</v>
      </c>
      <c r="D1314" s="101" t="s">
        <v>3</v>
      </c>
      <c r="E1314" s="102" t="str">
        <f t="shared" si="125"/>
        <v>김남원</v>
      </c>
      <c r="F1314" s="99" t="str">
        <f>VLOOKUP(A1314,'최초-일자'!A:L,6,FALSE)</f>
        <v>김남원</v>
      </c>
      <c r="G1314" s="150"/>
      <c r="H1314" s="99"/>
      <c r="I1314" s="99"/>
      <c r="J1314" s="99"/>
      <c r="K1314" s="99"/>
      <c r="L1314" s="35" t="str">
        <f t="shared" si="112"/>
        <v/>
      </c>
      <c r="M1314" s="35" t="str">
        <f t="shared" si="113"/>
        <v/>
      </c>
      <c r="N1314" s="35" t="str">
        <f t="shared" si="114"/>
        <v/>
      </c>
      <c r="O1314" s="35" t="str">
        <f t="shared" si="115"/>
        <v/>
      </c>
      <c r="P1314" s="35" t="str">
        <f t="shared" si="116"/>
        <v/>
      </c>
      <c r="Q1314" s="35" t="str">
        <f t="shared" si="117"/>
        <v>김남원</v>
      </c>
      <c r="R1314" s="35"/>
      <c r="S1314" s="35"/>
      <c r="T1314" s="35"/>
      <c r="U1314" s="35"/>
      <c r="V1314" s="35"/>
      <c r="W1314" s="35"/>
      <c r="X1314" s="35"/>
      <c r="Y1314" s="35"/>
      <c r="Z1314" s="35"/>
    </row>
    <row r="1315" ht="16.5" hidden="1" customHeight="1">
      <c r="A1315" s="98">
        <f>A1314</f>
        <v>44183</v>
      </c>
      <c r="B1315" s="99" t="str">
        <f t="shared" si="109"/>
        <v>금</v>
      </c>
      <c r="C1315" s="100" t="str">
        <f>IF(VLOOKUP(A1315,'최초-일자'!A:D,4,FALSE)="Y","Y","N")</f>
        <v>Y</v>
      </c>
      <c r="D1315" s="101" t="s">
        <v>13</v>
      </c>
      <c r="E1315" s="102" t="str">
        <f t="shared" si="125"/>
        <v>김채연</v>
      </c>
      <c r="F1315" s="99" t="str">
        <f>VLOOKUP(A1315,'최초-일자'!A:L,11,FALSE)</f>
        <v>배태훈</v>
      </c>
      <c r="G1315" s="152" t="s">
        <v>49</v>
      </c>
      <c r="H1315" s="153"/>
      <c r="I1315" s="99"/>
      <c r="J1315" s="99"/>
      <c r="K1315" s="99"/>
      <c r="L1315" s="35" t="str">
        <f t="shared" si="112"/>
        <v/>
      </c>
      <c r="M1315" s="35" t="str">
        <f t="shared" si="113"/>
        <v/>
      </c>
      <c r="N1315" s="35" t="str">
        <f t="shared" si="114"/>
        <v/>
      </c>
      <c r="O1315" s="35" t="str">
        <f t="shared" si="115"/>
        <v/>
      </c>
      <c r="P1315" s="35" t="str">
        <f t="shared" si="116"/>
        <v>김채연</v>
      </c>
      <c r="Q1315" s="35" t="str">
        <f t="shared" si="117"/>
        <v>배태훈</v>
      </c>
      <c r="R1315" s="35"/>
      <c r="S1315" s="35"/>
      <c r="T1315" s="35"/>
      <c r="U1315" s="35"/>
      <c r="V1315" s="35"/>
      <c r="W1315" s="35"/>
      <c r="X1315" s="35"/>
      <c r="Y1315" s="35"/>
      <c r="Z1315" s="35"/>
    </row>
    <row r="1316" ht="16.5" hidden="1" customHeight="1">
      <c r="A1316" s="98">
        <f>A1315+1</f>
        <v>44184</v>
      </c>
      <c r="B1316" s="99" t="str">
        <f t="shared" si="109"/>
        <v>토</v>
      </c>
      <c r="C1316" s="100" t="str">
        <f>IF(VLOOKUP(A1316,'최초-일자'!A:D,4,FALSE)="Y","Y","N")</f>
        <v>N</v>
      </c>
      <c r="D1316" s="101" t="s">
        <v>3</v>
      </c>
      <c r="E1316" s="102" t="str">
        <f t="shared" si="125"/>
        <v>#N/A</v>
      </c>
      <c r="F1316" s="99" t="str">
        <f>VLOOKUP(A1316,'최초-일자'!A:L,6,FALSE)</f>
        <v/>
      </c>
      <c r="G1316" s="150"/>
      <c r="H1316" s="99"/>
      <c r="I1316" s="99"/>
      <c r="J1316" s="99"/>
      <c r="K1316" s="99"/>
      <c r="L1316" s="35" t="str">
        <f t="shared" si="112"/>
        <v/>
      </c>
      <c r="M1316" s="35" t="str">
        <f t="shared" si="113"/>
        <v/>
      </c>
      <c r="N1316" s="35" t="str">
        <f t="shared" si="114"/>
        <v/>
      </c>
      <c r="O1316" s="35" t="str">
        <f t="shared" si="115"/>
        <v/>
      </c>
      <c r="P1316" s="35" t="str">
        <f t="shared" si="116"/>
        <v/>
      </c>
      <c r="Q1316" s="35" t="str">
        <f t="shared" si="117"/>
        <v/>
      </c>
      <c r="R1316" s="35"/>
      <c r="S1316" s="35"/>
      <c r="T1316" s="35"/>
      <c r="U1316" s="35"/>
      <c r="V1316" s="35"/>
      <c r="W1316" s="35"/>
      <c r="X1316" s="35"/>
      <c r="Y1316" s="35"/>
      <c r="Z1316" s="35"/>
    </row>
    <row r="1317" ht="16.5" hidden="1" customHeight="1">
      <c r="A1317" s="98">
        <f>A1316</f>
        <v>44184</v>
      </c>
      <c r="B1317" s="99" t="str">
        <f t="shared" si="109"/>
        <v>토</v>
      </c>
      <c r="C1317" s="100" t="str">
        <f>IF(VLOOKUP(A1317,'최초-일자'!A:D,4,FALSE)="Y","Y","N")</f>
        <v>N</v>
      </c>
      <c r="D1317" s="101" t="s">
        <v>13</v>
      </c>
      <c r="E1317" s="102" t="str">
        <f t="shared" si="125"/>
        <v>#N/A</v>
      </c>
      <c r="F1317" s="99" t="str">
        <f>VLOOKUP(A1317,'최초-일자'!A:L,11,FALSE)</f>
        <v/>
      </c>
      <c r="G1317" s="150"/>
      <c r="H1317" s="99"/>
      <c r="I1317" s="99"/>
      <c r="J1317" s="99"/>
      <c r="K1317" s="99"/>
      <c r="L1317" s="35" t="str">
        <f t="shared" si="112"/>
        <v/>
      </c>
      <c r="M1317" s="35" t="str">
        <f t="shared" si="113"/>
        <v/>
      </c>
      <c r="N1317" s="35" t="str">
        <f t="shared" si="114"/>
        <v/>
      </c>
      <c r="O1317" s="35" t="str">
        <f t="shared" si="115"/>
        <v/>
      </c>
      <c r="P1317" s="35" t="str">
        <f t="shared" si="116"/>
        <v/>
      </c>
      <c r="Q1317" s="35" t="str">
        <f t="shared" si="117"/>
        <v/>
      </c>
      <c r="R1317" s="35"/>
      <c r="S1317" s="35"/>
      <c r="T1317" s="35"/>
      <c r="U1317" s="35"/>
      <c r="V1317" s="35"/>
      <c r="W1317" s="35"/>
      <c r="X1317" s="35"/>
      <c r="Y1317" s="35"/>
      <c r="Z1317" s="35"/>
    </row>
    <row r="1318" ht="16.5" hidden="1" customHeight="1">
      <c r="A1318" s="98">
        <f>A1317+1</f>
        <v>44185</v>
      </c>
      <c r="B1318" s="99" t="str">
        <f t="shared" si="109"/>
        <v>일</v>
      </c>
      <c r="C1318" s="100" t="str">
        <f>IF(VLOOKUP(A1318,'최초-일자'!A:D,4,FALSE)="Y","Y","N")</f>
        <v>N</v>
      </c>
      <c r="D1318" s="101" t="s">
        <v>3</v>
      </c>
      <c r="E1318" s="102" t="str">
        <f t="shared" si="125"/>
        <v>#N/A</v>
      </c>
      <c r="F1318" s="99" t="str">
        <f>VLOOKUP(A1318,'최초-일자'!A:L,6,FALSE)</f>
        <v/>
      </c>
      <c r="G1318" s="150"/>
      <c r="H1318" s="99"/>
      <c r="I1318" s="99"/>
      <c r="J1318" s="99"/>
      <c r="K1318" s="99"/>
      <c r="L1318" s="35" t="str">
        <f t="shared" si="112"/>
        <v/>
      </c>
      <c r="M1318" s="35" t="str">
        <f t="shared" si="113"/>
        <v/>
      </c>
      <c r="N1318" s="35" t="str">
        <f t="shared" si="114"/>
        <v/>
      </c>
      <c r="O1318" s="35" t="str">
        <f t="shared" si="115"/>
        <v/>
      </c>
      <c r="P1318" s="35" t="str">
        <f t="shared" si="116"/>
        <v/>
      </c>
      <c r="Q1318" s="35" t="str">
        <f t="shared" si="117"/>
        <v/>
      </c>
      <c r="R1318" s="35"/>
      <c r="S1318" s="35"/>
      <c r="T1318" s="35"/>
      <c r="U1318" s="35"/>
      <c r="V1318" s="35"/>
      <c r="W1318" s="35"/>
      <c r="X1318" s="35"/>
      <c r="Y1318" s="35"/>
      <c r="Z1318" s="35"/>
    </row>
    <row r="1319" ht="16.5" hidden="1" customHeight="1">
      <c r="A1319" s="98">
        <f>A1318</f>
        <v>44185</v>
      </c>
      <c r="B1319" s="99" t="str">
        <f t="shared" si="109"/>
        <v>일</v>
      </c>
      <c r="C1319" s="100" t="str">
        <f>IF(VLOOKUP(A1319,'최초-일자'!A:D,4,FALSE)="Y","Y","N")</f>
        <v>N</v>
      </c>
      <c r="D1319" s="101" t="s">
        <v>13</v>
      </c>
      <c r="E1319" s="102" t="str">
        <f t="shared" si="125"/>
        <v>#N/A</v>
      </c>
      <c r="F1319" s="99" t="str">
        <f>VLOOKUP(A1319,'최초-일자'!A:L,11,FALSE)</f>
        <v/>
      </c>
      <c r="G1319" s="150"/>
      <c r="H1319" s="99"/>
      <c r="I1319" s="99"/>
      <c r="J1319" s="99"/>
      <c r="K1319" s="99"/>
      <c r="L1319" s="35" t="str">
        <f t="shared" si="112"/>
        <v/>
      </c>
      <c r="M1319" s="35" t="str">
        <f t="shared" si="113"/>
        <v/>
      </c>
      <c r="N1319" s="35" t="str">
        <f t="shared" si="114"/>
        <v/>
      </c>
      <c r="O1319" s="35" t="str">
        <f t="shared" si="115"/>
        <v/>
      </c>
      <c r="P1319" s="35" t="str">
        <f t="shared" si="116"/>
        <v/>
      </c>
      <c r="Q1319" s="35" t="str">
        <f t="shared" si="117"/>
        <v/>
      </c>
      <c r="R1319" s="35"/>
      <c r="S1319" s="35"/>
      <c r="T1319" s="35"/>
      <c r="U1319" s="35"/>
      <c r="V1319" s="35"/>
      <c r="W1319" s="35"/>
      <c r="X1319" s="35"/>
      <c r="Y1319" s="35"/>
      <c r="Z1319" s="35"/>
    </row>
    <row r="1320" ht="16.5" hidden="1" customHeight="1">
      <c r="A1320" s="105">
        <f>A1319+1</f>
        <v>44186</v>
      </c>
      <c r="B1320" s="106" t="str">
        <f t="shared" si="109"/>
        <v>월</v>
      </c>
      <c r="C1320" s="107" t="str">
        <f>IF(VLOOKUP(A1320,'최초-일자'!A:D,4,FALSE)="Y","Y","N")</f>
        <v>Y</v>
      </c>
      <c r="D1320" s="108" t="s">
        <v>3</v>
      </c>
      <c r="E1320" s="109" t="str">
        <f t="shared" si="125"/>
        <v>김인규</v>
      </c>
      <c r="F1320" s="106" t="str">
        <f>VLOOKUP(A1320,'최초-일자'!A:L,6,FALSE)</f>
        <v>김인규</v>
      </c>
      <c r="G1320" s="163"/>
      <c r="H1320" s="106"/>
      <c r="I1320" s="106"/>
      <c r="J1320" s="106"/>
      <c r="K1320" s="106"/>
      <c r="L1320" s="35" t="str">
        <f t="shared" si="112"/>
        <v/>
      </c>
      <c r="M1320" s="35" t="str">
        <f t="shared" si="113"/>
        <v/>
      </c>
      <c r="N1320" s="35" t="str">
        <f t="shared" si="114"/>
        <v/>
      </c>
      <c r="O1320" s="35" t="str">
        <f t="shared" si="115"/>
        <v/>
      </c>
      <c r="P1320" s="35" t="str">
        <f t="shared" si="116"/>
        <v/>
      </c>
      <c r="Q1320" s="35" t="str">
        <f t="shared" si="117"/>
        <v>김인규</v>
      </c>
      <c r="R1320" s="35"/>
      <c r="S1320" s="35"/>
      <c r="T1320" s="35"/>
      <c r="U1320" s="35"/>
      <c r="V1320" s="35"/>
      <c r="W1320" s="35"/>
      <c r="X1320" s="35"/>
      <c r="Y1320" s="35"/>
      <c r="Z1320" s="35"/>
    </row>
    <row r="1321" ht="16.5" hidden="1" customHeight="1">
      <c r="A1321" s="111">
        <f>A1320</f>
        <v>44186</v>
      </c>
      <c r="B1321" s="112" t="str">
        <f t="shared" si="109"/>
        <v>월</v>
      </c>
      <c r="C1321" s="113" t="str">
        <f>IF(VLOOKUP(A1321,'최초-일자'!A:D,4,FALSE)="Y","Y","N")</f>
        <v>Y</v>
      </c>
      <c r="D1321" s="114" t="s">
        <v>13</v>
      </c>
      <c r="E1321" s="115" t="str">
        <f t="shared" si="125"/>
        <v>김채연</v>
      </c>
      <c r="F1321" s="112" t="str">
        <f>VLOOKUP(A1321,'최초-일자'!A:L,11,FALSE)</f>
        <v>윤신일</v>
      </c>
      <c r="G1321" s="160" t="s">
        <v>49</v>
      </c>
      <c r="H1321" s="112"/>
      <c r="I1321" s="112"/>
      <c r="J1321" s="112"/>
      <c r="K1321" s="112"/>
      <c r="L1321" s="35" t="str">
        <f t="shared" si="112"/>
        <v/>
      </c>
      <c r="M1321" s="35" t="str">
        <f t="shared" si="113"/>
        <v/>
      </c>
      <c r="N1321" s="35" t="str">
        <f t="shared" si="114"/>
        <v/>
      </c>
      <c r="O1321" s="35" t="str">
        <f t="shared" si="115"/>
        <v/>
      </c>
      <c r="P1321" s="35" t="str">
        <f t="shared" si="116"/>
        <v>김채연</v>
      </c>
      <c r="Q1321" s="35" t="str">
        <f t="shared" si="117"/>
        <v>윤신일</v>
      </c>
      <c r="R1321" s="35"/>
      <c r="S1321" s="35"/>
      <c r="T1321" s="35"/>
      <c r="U1321" s="35"/>
      <c r="V1321" s="35"/>
      <c r="W1321" s="35"/>
      <c r="X1321" s="35"/>
      <c r="Y1321" s="35"/>
      <c r="Z1321" s="35"/>
    </row>
    <row r="1322" ht="16.5" hidden="1" customHeight="1">
      <c r="A1322" s="116">
        <f>A1321+1</f>
        <v>44187</v>
      </c>
      <c r="B1322" s="117" t="str">
        <f t="shared" si="109"/>
        <v>화</v>
      </c>
      <c r="C1322" s="118" t="str">
        <f>IF(VLOOKUP(A1322,'최초-일자'!A:D,4,FALSE)="Y","Y","N")</f>
        <v>Y</v>
      </c>
      <c r="D1322" s="119" t="s">
        <v>3</v>
      </c>
      <c r="E1322" s="120" t="str">
        <f t="shared" si="125"/>
        <v>김채연</v>
      </c>
      <c r="F1322" s="117" t="str">
        <f>VLOOKUP(A1322,'최초-일자'!A:L,6,FALSE)</f>
        <v>김채연</v>
      </c>
      <c r="G1322" s="161"/>
      <c r="H1322" s="117"/>
      <c r="I1322" s="117"/>
      <c r="J1322" s="117"/>
      <c r="K1322" s="117"/>
      <c r="L1322" s="35" t="str">
        <f t="shared" si="112"/>
        <v/>
      </c>
      <c r="M1322" s="35" t="str">
        <f t="shared" si="113"/>
        <v/>
      </c>
      <c r="N1322" s="35" t="str">
        <f t="shared" si="114"/>
        <v/>
      </c>
      <c r="O1322" s="35" t="str">
        <f t="shared" si="115"/>
        <v/>
      </c>
      <c r="P1322" s="35" t="str">
        <f t="shared" si="116"/>
        <v/>
      </c>
      <c r="Q1322" s="35" t="str">
        <f t="shared" si="117"/>
        <v>김채연</v>
      </c>
      <c r="R1322" s="35"/>
      <c r="S1322" s="35"/>
      <c r="T1322" s="35"/>
      <c r="U1322" s="35"/>
      <c r="V1322" s="35"/>
      <c r="W1322" s="35"/>
      <c r="X1322" s="35"/>
      <c r="Y1322" s="35"/>
      <c r="Z1322" s="35"/>
    </row>
    <row r="1323" ht="16.5" hidden="1" customHeight="1">
      <c r="A1323" s="116">
        <f>A1322</f>
        <v>44187</v>
      </c>
      <c r="B1323" s="117" t="str">
        <f t="shared" si="109"/>
        <v>화</v>
      </c>
      <c r="C1323" s="118" t="str">
        <f>IF(VLOOKUP(A1323,'최초-일자'!A:D,4,FALSE)="Y","Y","N")</f>
        <v>Y</v>
      </c>
      <c r="D1323" s="119" t="s">
        <v>13</v>
      </c>
      <c r="E1323" s="120" t="str">
        <f t="shared" si="125"/>
        <v>신명진</v>
      </c>
      <c r="F1323" s="117" t="str">
        <f>VLOOKUP(A1323,'최초-일자'!A:L,11,FALSE)</f>
        <v>신명진</v>
      </c>
      <c r="G1323" s="157"/>
      <c r="H1323" s="117"/>
      <c r="I1323" s="117"/>
      <c r="J1323" s="117"/>
      <c r="K1323" s="117"/>
      <c r="L1323" s="35" t="str">
        <f t="shared" si="112"/>
        <v/>
      </c>
      <c r="M1323" s="35" t="str">
        <f t="shared" si="113"/>
        <v/>
      </c>
      <c r="N1323" s="35" t="str">
        <f t="shared" si="114"/>
        <v/>
      </c>
      <c r="O1323" s="35" t="str">
        <f t="shared" si="115"/>
        <v/>
      </c>
      <c r="P1323" s="35" t="str">
        <f t="shared" si="116"/>
        <v/>
      </c>
      <c r="Q1323" s="35" t="str">
        <f t="shared" si="117"/>
        <v>신명진</v>
      </c>
      <c r="R1323" s="35"/>
      <c r="S1323" s="35"/>
      <c r="T1323" s="35"/>
      <c r="U1323" s="35"/>
      <c r="V1323" s="35"/>
      <c r="W1323" s="35"/>
      <c r="X1323" s="35"/>
      <c r="Y1323" s="35"/>
      <c r="Z1323" s="35"/>
    </row>
    <row r="1324" ht="16.5" hidden="1" customHeight="1">
      <c r="A1324" s="122">
        <f>A1323+1</f>
        <v>44188</v>
      </c>
      <c r="B1324" s="123" t="str">
        <f t="shared" si="109"/>
        <v>수</v>
      </c>
      <c r="C1324" s="124" t="str">
        <f>IF(VLOOKUP(A1324,'최초-일자'!A:D,4,FALSE)="Y","Y","N")</f>
        <v>Y</v>
      </c>
      <c r="D1324" s="125" t="s">
        <v>3</v>
      </c>
      <c r="E1324" s="126" t="str">
        <f t="shared" si="125"/>
        <v>윤신일</v>
      </c>
      <c r="F1324" s="123" t="str">
        <f>VLOOKUP(A1324,'최초-일자'!A:L,6,FALSE)</f>
        <v>민문기</v>
      </c>
      <c r="G1324" s="162" t="s">
        <v>9</v>
      </c>
      <c r="H1324" s="123"/>
      <c r="I1324" s="123"/>
      <c r="J1324" s="123"/>
      <c r="K1324" s="123"/>
      <c r="L1324" s="35" t="str">
        <f t="shared" si="112"/>
        <v/>
      </c>
      <c r="M1324" s="35" t="str">
        <f t="shared" si="113"/>
        <v/>
      </c>
      <c r="N1324" s="35" t="str">
        <f t="shared" si="114"/>
        <v/>
      </c>
      <c r="O1324" s="35" t="str">
        <f t="shared" si="115"/>
        <v/>
      </c>
      <c r="P1324" s="35" t="str">
        <f t="shared" si="116"/>
        <v>윤신일</v>
      </c>
      <c r="Q1324" s="35" t="str">
        <f t="shared" si="117"/>
        <v>민문기</v>
      </c>
      <c r="R1324" s="35"/>
      <c r="S1324" s="35"/>
      <c r="T1324" s="35"/>
      <c r="U1324" s="35"/>
      <c r="V1324" s="35"/>
      <c r="W1324" s="35"/>
      <c r="X1324" s="35"/>
      <c r="Y1324" s="35"/>
      <c r="Z1324" s="35"/>
    </row>
    <row r="1325" ht="16.5" hidden="1" customHeight="1">
      <c r="A1325" s="122">
        <f>A1324</f>
        <v>44188</v>
      </c>
      <c r="B1325" s="123" t="str">
        <f t="shared" si="109"/>
        <v>수</v>
      </c>
      <c r="C1325" s="124" t="str">
        <f>IF(VLOOKUP(A1325,'최초-일자'!A:D,4,FALSE)="Y","Y","N")</f>
        <v>Y</v>
      </c>
      <c r="D1325" s="125" t="s">
        <v>13</v>
      </c>
      <c r="E1325" s="126" t="str">
        <f t="shared" si="125"/>
        <v>이화용</v>
      </c>
      <c r="F1325" s="123" t="str">
        <f>VLOOKUP(A1325,'최초-일자'!A:L,11,FALSE)</f>
        <v>이화용</v>
      </c>
      <c r="G1325" s="158"/>
      <c r="H1325" s="123"/>
      <c r="I1325" s="123"/>
      <c r="J1325" s="123"/>
      <c r="K1325" s="123"/>
      <c r="L1325" s="35" t="str">
        <f t="shared" si="112"/>
        <v/>
      </c>
      <c r="M1325" s="35" t="str">
        <f t="shared" si="113"/>
        <v/>
      </c>
      <c r="N1325" s="35" t="str">
        <f t="shared" si="114"/>
        <v/>
      </c>
      <c r="O1325" s="35" t="str">
        <f t="shared" si="115"/>
        <v/>
      </c>
      <c r="P1325" s="35" t="str">
        <f t="shared" si="116"/>
        <v/>
      </c>
      <c r="Q1325" s="35" t="str">
        <f t="shared" si="117"/>
        <v>이화용</v>
      </c>
      <c r="R1325" s="35"/>
      <c r="S1325" s="35"/>
      <c r="T1325" s="35"/>
      <c r="U1325" s="35"/>
      <c r="V1325" s="35"/>
      <c r="W1325" s="35"/>
      <c r="X1325" s="35"/>
      <c r="Y1325" s="35"/>
      <c r="Z1325" s="35"/>
    </row>
    <row r="1326" ht="16.5" hidden="1" customHeight="1">
      <c r="A1326" s="98">
        <f>A1325+1</f>
        <v>44189</v>
      </c>
      <c r="B1326" s="99" t="str">
        <f t="shared" si="109"/>
        <v>목</v>
      </c>
      <c r="C1326" s="100" t="str">
        <f>IF(VLOOKUP(A1326,'최초-일자'!A:D,4,FALSE)="Y","Y","N")</f>
        <v>Y</v>
      </c>
      <c r="D1326" s="101" t="s">
        <v>3</v>
      </c>
      <c r="E1326" s="102" t="str">
        <f t="shared" si="125"/>
        <v>민문기</v>
      </c>
      <c r="F1326" s="99" t="str">
        <f>VLOOKUP(A1326,'최초-일자'!A:L,6,FALSE)</f>
        <v>배태훈</v>
      </c>
      <c r="G1326" s="152" t="s">
        <v>5</v>
      </c>
      <c r="H1326" s="99"/>
      <c r="I1326" s="99"/>
      <c r="J1326" s="99"/>
      <c r="K1326" s="99"/>
      <c r="L1326" s="35" t="str">
        <f t="shared" si="112"/>
        <v/>
      </c>
      <c r="M1326" s="35" t="str">
        <f t="shared" si="113"/>
        <v/>
      </c>
      <c r="N1326" s="35" t="str">
        <f t="shared" si="114"/>
        <v/>
      </c>
      <c r="O1326" s="35" t="str">
        <f t="shared" si="115"/>
        <v/>
      </c>
      <c r="P1326" s="35" t="str">
        <f t="shared" si="116"/>
        <v>민문기</v>
      </c>
      <c r="Q1326" s="35" t="str">
        <f t="shared" si="117"/>
        <v>배태훈</v>
      </c>
      <c r="R1326" s="35"/>
      <c r="S1326" s="35"/>
      <c r="T1326" s="35"/>
      <c r="U1326" s="35"/>
      <c r="V1326" s="35"/>
      <c r="W1326" s="35"/>
      <c r="X1326" s="35"/>
      <c r="Y1326" s="35"/>
      <c r="Z1326" s="35"/>
    </row>
    <row r="1327" ht="16.5" hidden="1" customHeight="1">
      <c r="A1327" s="98">
        <f>A1326</f>
        <v>44189</v>
      </c>
      <c r="B1327" s="99" t="str">
        <f t="shared" si="109"/>
        <v>목</v>
      </c>
      <c r="C1327" s="100" t="str">
        <f>IF(VLOOKUP(A1327,'최초-일자'!A:D,4,FALSE)="Y","Y","N")</f>
        <v>Y</v>
      </c>
      <c r="D1327" s="101" t="s">
        <v>13</v>
      </c>
      <c r="E1327" s="102" t="str">
        <f t="shared" si="125"/>
        <v>신명진</v>
      </c>
      <c r="F1327" s="99" t="str">
        <f>VLOOKUP(A1327,'최초-일자'!A:L,11,FALSE)</f>
        <v>김남원</v>
      </c>
      <c r="G1327" s="152" t="s">
        <v>6</v>
      </c>
      <c r="H1327" s="148"/>
      <c r="I1327" s="99"/>
      <c r="J1327" s="99"/>
      <c r="K1327" s="99"/>
      <c r="L1327" s="35" t="str">
        <f t="shared" si="112"/>
        <v/>
      </c>
      <c r="M1327" s="35" t="str">
        <f t="shared" si="113"/>
        <v/>
      </c>
      <c r="N1327" s="35" t="str">
        <f t="shared" si="114"/>
        <v/>
      </c>
      <c r="O1327" s="35" t="str">
        <f t="shared" si="115"/>
        <v/>
      </c>
      <c r="P1327" s="35" t="str">
        <f t="shared" si="116"/>
        <v>신명진</v>
      </c>
      <c r="Q1327" s="35" t="str">
        <f t="shared" si="117"/>
        <v>김남원</v>
      </c>
      <c r="R1327" s="35"/>
      <c r="S1327" s="35"/>
      <c r="T1327" s="35"/>
      <c r="U1327" s="35"/>
      <c r="V1327" s="35"/>
      <c r="W1327" s="35"/>
      <c r="X1327" s="35"/>
      <c r="Y1327" s="35"/>
      <c r="Z1327" s="35"/>
    </row>
    <row r="1328" ht="16.5" hidden="1" customHeight="1">
      <c r="A1328" s="98">
        <f>A1327+1</f>
        <v>44190</v>
      </c>
      <c r="B1328" s="99" t="str">
        <f t="shared" si="109"/>
        <v>금</v>
      </c>
      <c r="C1328" s="100" t="str">
        <f>IF(VLOOKUP(A1328,'최초-일자'!A:D,4,FALSE)="Y","Y","N")</f>
        <v>N</v>
      </c>
      <c r="D1328" s="101" t="s">
        <v>3</v>
      </c>
      <c r="E1328" s="102" t="str">
        <f t="shared" si="125"/>
        <v>[휴]MAS</v>
      </c>
      <c r="F1328" s="99" t="str">
        <f>VLOOKUP(A1328,'최초-일자'!A:L,6,FALSE)</f>
        <v>[휴]MAS</v>
      </c>
      <c r="G1328" s="150"/>
      <c r="H1328" s="99"/>
      <c r="I1328" s="99"/>
      <c r="J1328" s="99"/>
      <c r="K1328" s="99"/>
      <c r="L1328" s="35" t="str">
        <f t="shared" si="112"/>
        <v/>
      </c>
      <c r="M1328" s="35" t="str">
        <f t="shared" si="113"/>
        <v/>
      </c>
      <c r="N1328" s="35" t="str">
        <f t="shared" si="114"/>
        <v/>
      </c>
      <c r="O1328" s="35" t="str">
        <f t="shared" si="115"/>
        <v/>
      </c>
      <c r="P1328" s="35" t="str">
        <f t="shared" si="116"/>
        <v/>
      </c>
      <c r="Q1328" s="35" t="str">
        <f t="shared" si="117"/>
        <v>[휴]MAS</v>
      </c>
      <c r="R1328" s="35"/>
      <c r="S1328" s="35"/>
      <c r="T1328" s="35"/>
      <c r="U1328" s="35"/>
      <c r="V1328" s="35"/>
      <c r="W1328" s="35"/>
      <c r="X1328" s="35"/>
      <c r="Y1328" s="35"/>
      <c r="Z1328" s="35"/>
    </row>
    <row r="1329" ht="16.5" hidden="1" customHeight="1">
      <c r="A1329" s="98">
        <f>A1328</f>
        <v>44190</v>
      </c>
      <c r="B1329" s="99" t="str">
        <f t="shared" si="109"/>
        <v>금</v>
      </c>
      <c r="C1329" s="100" t="str">
        <f>IF(VLOOKUP(A1329,'최초-일자'!A:D,4,FALSE)="Y","Y","N")</f>
        <v>N</v>
      </c>
      <c r="D1329" s="101" t="s">
        <v>13</v>
      </c>
      <c r="E1329" s="102" t="str">
        <f t="shared" si="125"/>
        <v>[휴]MAS</v>
      </c>
      <c r="F1329" s="99" t="str">
        <f>VLOOKUP(A1329,'최초-일자'!A:L,11,FALSE)</f>
        <v>[휴]MAS</v>
      </c>
      <c r="G1329" s="150"/>
      <c r="H1329" s="99"/>
      <c r="I1329" s="99"/>
      <c r="J1329" s="99"/>
      <c r="K1329" s="99"/>
      <c r="L1329" s="35" t="str">
        <f t="shared" si="112"/>
        <v/>
      </c>
      <c r="M1329" s="35" t="str">
        <f t="shared" si="113"/>
        <v/>
      </c>
      <c r="N1329" s="35" t="str">
        <f t="shared" si="114"/>
        <v/>
      </c>
      <c r="O1329" s="35" t="str">
        <f t="shared" si="115"/>
        <v/>
      </c>
      <c r="P1329" s="35" t="str">
        <f t="shared" si="116"/>
        <v/>
      </c>
      <c r="Q1329" s="35" t="str">
        <f t="shared" si="117"/>
        <v>[휴]MAS</v>
      </c>
      <c r="R1329" s="35"/>
      <c r="S1329" s="35"/>
      <c r="T1329" s="35"/>
      <c r="U1329" s="35"/>
      <c r="V1329" s="35"/>
      <c r="W1329" s="35"/>
      <c r="X1329" s="35"/>
      <c r="Y1329" s="35"/>
      <c r="Z1329" s="35"/>
    </row>
    <row r="1330" ht="16.5" hidden="1" customHeight="1">
      <c r="A1330" s="98">
        <f>A1329+1</f>
        <v>44191</v>
      </c>
      <c r="B1330" s="99" t="str">
        <f t="shared" si="109"/>
        <v>토</v>
      </c>
      <c r="C1330" s="100" t="str">
        <f>IF(VLOOKUP(A1330,'최초-일자'!A:D,4,FALSE)="Y","Y","N")</f>
        <v>N</v>
      </c>
      <c r="D1330" s="101" t="s">
        <v>3</v>
      </c>
      <c r="E1330" s="102" t="str">
        <f t="shared" si="125"/>
        <v>#N/A</v>
      </c>
      <c r="F1330" s="99" t="str">
        <f>VLOOKUP(A1330,'최초-일자'!A:L,6,FALSE)</f>
        <v/>
      </c>
      <c r="G1330" s="150"/>
      <c r="H1330" s="99"/>
      <c r="I1330" s="99"/>
      <c r="J1330" s="99"/>
      <c r="K1330" s="99"/>
      <c r="L1330" s="35" t="str">
        <f t="shared" si="112"/>
        <v/>
      </c>
      <c r="M1330" s="35" t="str">
        <f t="shared" si="113"/>
        <v/>
      </c>
      <c r="N1330" s="35" t="str">
        <f t="shared" si="114"/>
        <v/>
      </c>
      <c r="O1330" s="35" t="str">
        <f t="shared" si="115"/>
        <v/>
      </c>
      <c r="P1330" s="35" t="str">
        <f t="shared" si="116"/>
        <v/>
      </c>
      <c r="Q1330" s="35" t="str">
        <f t="shared" si="117"/>
        <v/>
      </c>
      <c r="R1330" s="35"/>
      <c r="S1330" s="35"/>
      <c r="T1330" s="35"/>
      <c r="U1330" s="35"/>
      <c r="V1330" s="35"/>
      <c r="W1330" s="35"/>
      <c r="X1330" s="35"/>
      <c r="Y1330" s="35"/>
      <c r="Z1330" s="35"/>
    </row>
    <row r="1331" ht="16.5" hidden="1" customHeight="1">
      <c r="A1331" s="98">
        <f>A1330</f>
        <v>44191</v>
      </c>
      <c r="B1331" s="99" t="str">
        <f t="shared" si="109"/>
        <v>토</v>
      </c>
      <c r="C1331" s="100" t="str">
        <f>IF(VLOOKUP(A1331,'최초-일자'!A:D,4,FALSE)="Y","Y","N")</f>
        <v>N</v>
      </c>
      <c r="D1331" s="101" t="s">
        <v>13</v>
      </c>
      <c r="E1331" s="102" t="str">
        <f t="shared" si="125"/>
        <v>#N/A</v>
      </c>
      <c r="F1331" s="99" t="str">
        <f>VLOOKUP(A1331,'최초-일자'!A:L,11,FALSE)</f>
        <v/>
      </c>
      <c r="G1331" s="150"/>
      <c r="H1331" s="99"/>
      <c r="I1331" s="99"/>
      <c r="J1331" s="99"/>
      <c r="K1331" s="99"/>
      <c r="L1331" s="35" t="str">
        <f t="shared" si="112"/>
        <v/>
      </c>
      <c r="M1331" s="35" t="str">
        <f t="shared" si="113"/>
        <v/>
      </c>
      <c r="N1331" s="35" t="str">
        <f t="shared" si="114"/>
        <v/>
      </c>
      <c r="O1331" s="35" t="str">
        <f t="shared" si="115"/>
        <v/>
      </c>
      <c r="P1331" s="35" t="str">
        <f t="shared" si="116"/>
        <v/>
      </c>
      <c r="Q1331" s="35" t="str">
        <f t="shared" si="117"/>
        <v/>
      </c>
      <c r="R1331" s="35"/>
      <c r="S1331" s="35"/>
      <c r="T1331" s="35"/>
      <c r="U1331" s="35"/>
      <c r="V1331" s="35"/>
      <c r="W1331" s="35"/>
      <c r="X1331" s="35"/>
      <c r="Y1331" s="35"/>
      <c r="Z1331" s="35"/>
    </row>
    <row r="1332" ht="16.5" hidden="1" customHeight="1">
      <c r="A1332" s="98">
        <f>A1331+1</f>
        <v>44192</v>
      </c>
      <c r="B1332" s="99" t="str">
        <f t="shared" si="109"/>
        <v>일</v>
      </c>
      <c r="C1332" s="100" t="str">
        <f>IF(VLOOKUP(A1332,'최초-일자'!A:D,4,FALSE)="Y","Y","N")</f>
        <v>N</v>
      </c>
      <c r="D1332" s="101" t="s">
        <v>3</v>
      </c>
      <c r="E1332" s="102" t="str">
        <f t="shared" si="125"/>
        <v>#N/A</v>
      </c>
      <c r="F1332" s="99" t="str">
        <f>VLOOKUP(A1332,'최초-일자'!A:L,6,FALSE)</f>
        <v/>
      </c>
      <c r="G1332" s="150"/>
      <c r="H1332" s="99"/>
      <c r="I1332" s="99"/>
      <c r="J1332" s="99"/>
      <c r="K1332" s="99"/>
      <c r="L1332" s="35" t="str">
        <f t="shared" si="112"/>
        <v/>
      </c>
      <c r="M1332" s="35" t="str">
        <f t="shared" si="113"/>
        <v/>
      </c>
      <c r="N1332" s="35" t="str">
        <f t="shared" si="114"/>
        <v/>
      </c>
      <c r="O1332" s="35" t="str">
        <f t="shared" si="115"/>
        <v/>
      </c>
      <c r="P1332" s="35" t="str">
        <f t="shared" si="116"/>
        <v/>
      </c>
      <c r="Q1332" s="35" t="str">
        <f t="shared" si="117"/>
        <v/>
      </c>
      <c r="R1332" s="35"/>
      <c r="S1332" s="35"/>
      <c r="T1332" s="35"/>
      <c r="U1332" s="35"/>
      <c r="V1332" s="35"/>
      <c r="W1332" s="35"/>
      <c r="X1332" s="35"/>
      <c r="Y1332" s="35"/>
      <c r="Z1332" s="35"/>
    </row>
    <row r="1333" ht="16.5" hidden="1" customHeight="1">
      <c r="A1333" s="98">
        <f>A1332</f>
        <v>44192</v>
      </c>
      <c r="B1333" s="99" t="str">
        <f t="shared" si="109"/>
        <v>일</v>
      </c>
      <c r="C1333" s="100" t="str">
        <f>IF(VLOOKUP(A1333,'최초-일자'!A:D,4,FALSE)="Y","Y","N")</f>
        <v>N</v>
      </c>
      <c r="D1333" s="101" t="s">
        <v>13</v>
      </c>
      <c r="E1333" s="102" t="str">
        <f t="shared" si="125"/>
        <v>#N/A</v>
      </c>
      <c r="F1333" s="99" t="str">
        <f>VLOOKUP(A1333,'최초-일자'!A:L,11,FALSE)</f>
        <v/>
      </c>
      <c r="G1333" s="150"/>
      <c r="H1333" s="99"/>
      <c r="I1333" s="99"/>
      <c r="J1333" s="99"/>
      <c r="K1333" s="99"/>
      <c r="L1333" s="35" t="str">
        <f t="shared" si="112"/>
        <v/>
      </c>
      <c r="M1333" s="35" t="str">
        <f t="shared" si="113"/>
        <v/>
      </c>
      <c r="N1333" s="35" t="str">
        <f t="shared" si="114"/>
        <v/>
      </c>
      <c r="O1333" s="35" t="str">
        <f t="shared" si="115"/>
        <v/>
      </c>
      <c r="P1333" s="35" t="str">
        <f t="shared" si="116"/>
        <v/>
      </c>
      <c r="Q1333" s="35" t="str">
        <f t="shared" si="117"/>
        <v/>
      </c>
      <c r="R1333" s="35"/>
      <c r="S1333" s="35"/>
      <c r="T1333" s="35"/>
      <c r="U1333" s="35"/>
      <c r="V1333" s="35"/>
      <c r="W1333" s="35"/>
      <c r="X1333" s="35"/>
      <c r="Y1333" s="35"/>
      <c r="Z1333" s="35"/>
    </row>
    <row r="1334" ht="16.5" hidden="1" customHeight="1">
      <c r="A1334" s="105">
        <f>A1333+1</f>
        <v>44193</v>
      </c>
      <c r="B1334" s="106" t="str">
        <f t="shared" si="109"/>
        <v>월</v>
      </c>
      <c r="C1334" s="107" t="str">
        <f>IF(VLOOKUP(A1334,'최초-일자'!A:D,4,FALSE)="Y","Y","N")</f>
        <v>Y</v>
      </c>
      <c r="D1334" s="108" t="s">
        <v>3</v>
      </c>
      <c r="E1334" s="109" t="str">
        <f t="shared" si="125"/>
        <v>배태훈</v>
      </c>
      <c r="F1334" s="106" t="str">
        <f>VLOOKUP(A1334,'최초-일자'!A:L,6,FALSE)</f>
        <v>윤신일</v>
      </c>
      <c r="G1334" s="159" t="s">
        <v>5</v>
      </c>
      <c r="H1334" s="165" t="s">
        <v>1</v>
      </c>
      <c r="I1334" s="106"/>
      <c r="J1334" s="106"/>
      <c r="K1334" s="106"/>
      <c r="L1334" s="35" t="str">
        <f t="shared" si="112"/>
        <v/>
      </c>
      <c r="M1334" s="35" t="str">
        <f t="shared" si="113"/>
        <v/>
      </c>
      <c r="N1334" s="35" t="str">
        <f t="shared" si="114"/>
        <v/>
      </c>
      <c r="O1334" s="35" t="str">
        <f t="shared" si="115"/>
        <v>배태훈</v>
      </c>
      <c r="P1334" s="35" t="str">
        <f t="shared" si="116"/>
        <v>민문기</v>
      </c>
      <c r="Q1334" s="35" t="str">
        <f t="shared" si="117"/>
        <v>윤신일</v>
      </c>
      <c r="R1334" s="35"/>
      <c r="S1334" s="35"/>
      <c r="T1334" s="35"/>
      <c r="U1334" s="35"/>
      <c r="V1334" s="35"/>
      <c r="W1334" s="35"/>
      <c r="X1334" s="35"/>
      <c r="Y1334" s="35"/>
      <c r="Z1334" s="35"/>
    </row>
    <row r="1335" ht="16.5" hidden="1" customHeight="1">
      <c r="A1335" s="111">
        <f>A1334</f>
        <v>44193</v>
      </c>
      <c r="B1335" s="112" t="str">
        <f t="shared" si="109"/>
        <v>월</v>
      </c>
      <c r="C1335" s="113" t="str">
        <f>IF(VLOOKUP(A1335,'최초-일자'!A:D,4,FALSE)="Y","Y","N")</f>
        <v>Y</v>
      </c>
      <c r="D1335" s="114" t="s">
        <v>13</v>
      </c>
      <c r="E1335" s="115" t="str">
        <f t="shared" si="125"/>
        <v>김인규</v>
      </c>
      <c r="F1335" s="112" t="str">
        <f>VLOOKUP(A1335,'최초-일자'!A:L,11,FALSE)</f>
        <v>김인규</v>
      </c>
      <c r="G1335" s="164"/>
      <c r="H1335" s="112"/>
      <c r="I1335" s="112"/>
      <c r="J1335" s="112"/>
      <c r="K1335" s="112"/>
      <c r="L1335" s="35" t="str">
        <f t="shared" si="112"/>
        <v/>
      </c>
      <c r="M1335" s="35" t="str">
        <f t="shared" si="113"/>
        <v/>
      </c>
      <c r="N1335" s="35" t="str">
        <f t="shared" si="114"/>
        <v/>
      </c>
      <c r="O1335" s="35" t="str">
        <f t="shared" si="115"/>
        <v/>
      </c>
      <c r="P1335" s="35" t="str">
        <f t="shared" si="116"/>
        <v/>
      </c>
      <c r="Q1335" s="35" t="str">
        <f t="shared" si="117"/>
        <v>김인규</v>
      </c>
      <c r="R1335" s="35"/>
      <c r="S1335" s="35"/>
      <c r="T1335" s="35"/>
      <c r="U1335" s="35"/>
      <c r="V1335" s="35"/>
      <c r="W1335" s="35"/>
      <c r="X1335" s="35"/>
      <c r="Y1335" s="35"/>
      <c r="Z1335" s="35"/>
    </row>
    <row r="1336" ht="16.5" hidden="1" customHeight="1">
      <c r="A1336" s="116">
        <f>A1335+1</f>
        <v>44194</v>
      </c>
      <c r="B1336" s="117" t="str">
        <f t="shared" si="109"/>
        <v>화</v>
      </c>
      <c r="C1336" s="118" t="str">
        <f>IF(VLOOKUP(A1336,'최초-일자'!A:D,4,FALSE)="Y","Y","N")</f>
        <v>Y</v>
      </c>
      <c r="D1336" s="119" t="s">
        <v>3</v>
      </c>
      <c r="E1336" s="120" t="str">
        <f t="shared" si="125"/>
        <v>김채연</v>
      </c>
      <c r="F1336" s="117" t="str">
        <f>VLOOKUP(A1336,'최초-일자'!A:L,6,FALSE)</f>
        <v>신명진</v>
      </c>
      <c r="G1336" s="161" t="s">
        <v>49</v>
      </c>
      <c r="H1336" s="117"/>
      <c r="I1336" s="117"/>
      <c r="J1336" s="117"/>
      <c r="K1336" s="117"/>
      <c r="L1336" s="35" t="str">
        <f t="shared" si="112"/>
        <v/>
      </c>
      <c r="M1336" s="35" t="str">
        <f t="shared" si="113"/>
        <v/>
      </c>
      <c r="N1336" s="35" t="str">
        <f t="shared" si="114"/>
        <v/>
      </c>
      <c r="O1336" s="35" t="str">
        <f t="shared" si="115"/>
        <v/>
      </c>
      <c r="P1336" s="35" t="str">
        <f t="shared" si="116"/>
        <v>김채연</v>
      </c>
      <c r="Q1336" s="35" t="str">
        <f t="shared" si="117"/>
        <v>신명진</v>
      </c>
      <c r="R1336" s="35"/>
      <c r="S1336" s="35"/>
      <c r="T1336" s="35"/>
      <c r="U1336" s="35"/>
      <c r="V1336" s="35"/>
      <c r="W1336" s="35"/>
      <c r="X1336" s="35"/>
      <c r="Y1336" s="35"/>
      <c r="Z1336" s="35"/>
    </row>
    <row r="1337" ht="16.5" hidden="1" customHeight="1">
      <c r="A1337" s="116">
        <f>A1336</f>
        <v>44194</v>
      </c>
      <c r="B1337" s="117" t="str">
        <f t="shared" si="109"/>
        <v>화</v>
      </c>
      <c r="C1337" s="118" t="str">
        <f>IF(VLOOKUP(A1337,'최초-일자'!A:D,4,FALSE)="Y","Y","N")</f>
        <v>Y</v>
      </c>
      <c r="D1337" s="119" t="s">
        <v>13</v>
      </c>
      <c r="E1337" s="120" t="str">
        <f t="shared" si="125"/>
        <v>배태훈</v>
      </c>
      <c r="F1337" s="117" t="str">
        <f>VLOOKUP(A1337,'최초-일자'!A:L,11,FALSE)</f>
        <v>김채연</v>
      </c>
      <c r="G1337" s="161" t="s">
        <v>1</v>
      </c>
      <c r="H1337" s="117"/>
      <c r="I1337" s="117"/>
      <c r="J1337" s="117"/>
      <c r="K1337" s="117"/>
      <c r="L1337" s="35" t="str">
        <f t="shared" si="112"/>
        <v/>
      </c>
      <c r="M1337" s="35" t="str">
        <f t="shared" si="113"/>
        <v/>
      </c>
      <c r="N1337" s="35" t="str">
        <f t="shared" si="114"/>
        <v/>
      </c>
      <c r="O1337" s="35" t="str">
        <f t="shared" si="115"/>
        <v/>
      </c>
      <c r="P1337" s="35" t="str">
        <f t="shared" si="116"/>
        <v>배태훈</v>
      </c>
      <c r="Q1337" s="35" t="str">
        <f t="shared" si="117"/>
        <v>김채연</v>
      </c>
      <c r="R1337" s="35"/>
      <c r="S1337" s="35"/>
      <c r="T1337" s="35"/>
      <c r="U1337" s="35"/>
      <c r="V1337" s="35"/>
      <c r="W1337" s="35"/>
      <c r="X1337" s="35"/>
      <c r="Y1337" s="35"/>
      <c r="Z1337" s="35"/>
    </row>
    <row r="1338" ht="16.5" hidden="1" customHeight="1">
      <c r="A1338" s="122">
        <f>A1337+1</f>
        <v>44195</v>
      </c>
      <c r="B1338" s="123" t="str">
        <f t="shared" si="109"/>
        <v>수</v>
      </c>
      <c r="C1338" s="124" t="str">
        <f>IF(VLOOKUP(A1338,'최초-일자'!A:D,4,FALSE)="Y","Y","N")</f>
        <v>Y</v>
      </c>
      <c r="D1338" s="125" t="s">
        <v>3</v>
      </c>
      <c r="E1338" s="109" t="str">
        <f t="shared" si="125"/>
        <v>김채연</v>
      </c>
      <c r="F1338" s="123" t="str">
        <f>VLOOKUP(A1338,'최초-일자'!A:L,6,FALSE)</f>
        <v>이화용</v>
      </c>
      <c r="G1338" s="162" t="s">
        <v>49</v>
      </c>
      <c r="H1338" s="145" t="s">
        <v>6</v>
      </c>
      <c r="I1338" s="123"/>
      <c r="J1338" s="123"/>
      <c r="K1338" s="123"/>
      <c r="L1338" s="35" t="str">
        <f t="shared" si="112"/>
        <v/>
      </c>
      <c r="M1338" s="35" t="str">
        <f t="shared" si="113"/>
        <v/>
      </c>
      <c r="N1338" s="35" t="str">
        <f t="shared" si="114"/>
        <v/>
      </c>
      <c r="O1338" s="35" t="str">
        <f>O1339</f>
        <v/>
      </c>
      <c r="P1338" s="35" t="str">
        <f t="shared" si="116"/>
        <v>김채연</v>
      </c>
      <c r="Q1338" s="35" t="str">
        <f t="shared" si="117"/>
        <v>이화용</v>
      </c>
      <c r="R1338" s="35"/>
      <c r="S1338" s="35"/>
      <c r="T1338" s="35"/>
      <c r="U1338" s="35"/>
      <c r="V1338" s="35"/>
      <c r="W1338" s="35"/>
      <c r="X1338" s="35"/>
      <c r="Y1338" s="35"/>
      <c r="Z1338" s="35"/>
    </row>
    <row r="1339" ht="16.5" hidden="1" customHeight="1">
      <c r="A1339" s="122">
        <f>A1338</f>
        <v>44195</v>
      </c>
      <c r="B1339" s="123" t="str">
        <f t="shared" si="109"/>
        <v>수</v>
      </c>
      <c r="C1339" s="124" t="str">
        <f>IF(VLOOKUP(A1339,'최초-일자'!A:D,4,FALSE)="Y","Y","N")</f>
        <v>Y</v>
      </c>
      <c r="D1339" s="125" t="s">
        <v>13</v>
      </c>
      <c r="E1339" s="126" t="str">
        <f>INDEX(L1339:Q1339,MATCH(TRUE,INDEX, E1381)((L1339:Q1339&lt;&gt;0),0),0))</f>
        <v>#ERROR!</v>
      </c>
      <c r="F1339" s="123" t="str">
        <f>VLOOKUP(A1339,'최초-일자'!A:L,11,FALSE)</f>
        <v>민문기</v>
      </c>
      <c r="G1339" s="162" t="s">
        <v>1</v>
      </c>
      <c r="H1339" s="123"/>
      <c r="I1339" s="123"/>
      <c r="J1339" s="123"/>
      <c r="K1339" s="123"/>
      <c r="L1339" s="35" t="str">
        <f t="shared" si="112"/>
        <v/>
      </c>
      <c r="M1339" s="35" t="str">
        <f t="shared" si="113"/>
        <v/>
      </c>
      <c r="N1339" s="35" t="str">
        <f t="shared" si="114"/>
        <v/>
      </c>
      <c r="O1339" s="42"/>
      <c r="P1339" s="35" t="str">
        <f t="shared" si="116"/>
        <v>배태훈</v>
      </c>
      <c r="Q1339" s="35" t="str">
        <f t="shared" si="117"/>
        <v>민문기</v>
      </c>
      <c r="R1339" s="35"/>
      <c r="S1339" s="35"/>
      <c r="T1339" s="35"/>
      <c r="U1339" s="35"/>
      <c r="V1339" s="35"/>
      <c r="W1339" s="35"/>
      <c r="X1339" s="35"/>
      <c r="Y1339" s="35"/>
      <c r="Z1339" s="35"/>
    </row>
    <row r="1340" ht="16.5" hidden="1" customHeight="1">
      <c r="A1340" s="98">
        <f>A1339+1</f>
        <v>44196</v>
      </c>
      <c r="B1340" s="99" t="str">
        <f t="shared" si="109"/>
        <v>목</v>
      </c>
      <c r="C1340" s="100" t="str">
        <f>IF(VLOOKUP(A1340,'최초-일자'!A:D,4,FALSE)="Y","Y","N")</f>
        <v>N</v>
      </c>
      <c r="D1340" s="101" t="s">
        <v>3</v>
      </c>
      <c r="E1340" s="102" t="str">
        <f t="shared" ref="E1340:E2562" si="126">INDEX(L1340:Q1340,MATCH(TRUE,INDEX((L1340:Q1340&lt;&gt;0),0),0))</f>
        <v>[휴]휴장일</v>
      </c>
      <c r="F1340" s="99" t="str">
        <f>VLOOKUP(A1340,'최초-일자'!A:L,6,FALSE)</f>
        <v>[휴]휴장일</v>
      </c>
      <c r="G1340" s="150"/>
      <c r="H1340" s="99"/>
      <c r="I1340" s="99"/>
      <c r="J1340" s="99"/>
      <c r="K1340" s="99"/>
      <c r="L1340" s="35" t="str">
        <f t="shared" si="112"/>
        <v/>
      </c>
      <c r="M1340" s="35" t="str">
        <f t="shared" si="113"/>
        <v/>
      </c>
      <c r="N1340" s="35" t="str">
        <f t="shared" si="114"/>
        <v/>
      </c>
      <c r="O1340" s="35" t="str">
        <f t="shared" ref="O1340:O2562" si="127">H1340</f>
        <v/>
      </c>
      <c r="P1340" s="35" t="str">
        <f t="shared" si="116"/>
        <v/>
      </c>
      <c r="Q1340" s="35" t="str">
        <f t="shared" si="117"/>
        <v>[휴]휴장일</v>
      </c>
      <c r="R1340" s="35"/>
      <c r="S1340" s="35"/>
      <c r="T1340" s="35"/>
      <c r="U1340" s="35"/>
      <c r="V1340" s="35"/>
      <c r="W1340" s="35"/>
      <c r="X1340" s="35"/>
      <c r="Y1340" s="35"/>
      <c r="Z1340" s="35"/>
    </row>
    <row r="1341" ht="16.5" hidden="1" customHeight="1">
      <c r="A1341" s="98">
        <f>A1340</f>
        <v>44196</v>
      </c>
      <c r="B1341" s="99" t="str">
        <f t="shared" si="109"/>
        <v>목</v>
      </c>
      <c r="C1341" s="100" t="str">
        <f>IF(VLOOKUP(A1341,'최초-일자'!A:D,4,FALSE)="Y","Y","N")</f>
        <v>N</v>
      </c>
      <c r="D1341" s="101" t="s">
        <v>13</v>
      </c>
      <c r="E1341" s="102" t="str">
        <f t="shared" si="126"/>
        <v>[휴]휴장일</v>
      </c>
      <c r="F1341" s="99" t="str">
        <f>VLOOKUP(A1341,'최초-일자'!A:L,11,FALSE)</f>
        <v>[휴]휴장일</v>
      </c>
      <c r="G1341" s="150"/>
      <c r="H1341" s="148"/>
      <c r="I1341" s="99"/>
      <c r="J1341" s="99"/>
      <c r="K1341" s="99"/>
      <c r="L1341" s="35" t="str">
        <f t="shared" si="112"/>
        <v/>
      </c>
      <c r="M1341" s="35" t="str">
        <f t="shared" si="113"/>
        <v/>
      </c>
      <c r="N1341" s="35" t="str">
        <f t="shared" si="114"/>
        <v/>
      </c>
      <c r="O1341" s="35" t="str">
        <f t="shared" si="127"/>
        <v/>
      </c>
      <c r="P1341" s="35" t="str">
        <f t="shared" si="116"/>
        <v/>
      </c>
      <c r="Q1341" s="35" t="str">
        <f t="shared" si="117"/>
        <v>[휴]휴장일</v>
      </c>
      <c r="R1341" s="35"/>
      <c r="S1341" s="35"/>
      <c r="T1341" s="35"/>
      <c r="U1341" s="35"/>
      <c r="V1341" s="35"/>
      <c r="W1341" s="35"/>
      <c r="X1341" s="35"/>
      <c r="Y1341" s="35"/>
      <c r="Z1341" s="35"/>
    </row>
    <row r="1342" ht="16.5" hidden="1" customHeight="1">
      <c r="A1342" s="98">
        <f>A1341+1</f>
        <v>44197</v>
      </c>
      <c r="B1342" s="99" t="str">
        <f t="shared" si="109"/>
        <v>금</v>
      </c>
      <c r="C1342" s="100" t="str">
        <f>IF(VLOOKUP(A1342,'최초-일자'!A:D,4,FALSE)="Y","Y","N")</f>
        <v>N</v>
      </c>
      <c r="D1342" s="101" t="s">
        <v>3</v>
      </c>
      <c r="E1342" s="102" t="str">
        <f t="shared" si="126"/>
        <v>[휴]새해</v>
      </c>
      <c r="F1342" s="99" t="str">
        <f>VLOOKUP(A1342,'최초-일자'!A:L,6,FALSE)</f>
        <v>[휴]새해</v>
      </c>
      <c r="G1342" s="150"/>
      <c r="H1342" s="99"/>
      <c r="I1342" s="99"/>
      <c r="J1342" s="99"/>
      <c r="K1342" s="99"/>
      <c r="L1342" s="35" t="str">
        <f t="shared" si="112"/>
        <v/>
      </c>
      <c r="M1342" s="35" t="str">
        <f t="shared" si="113"/>
        <v/>
      </c>
      <c r="N1342" s="35" t="str">
        <f t="shared" si="114"/>
        <v/>
      </c>
      <c r="O1342" s="35" t="str">
        <f t="shared" si="127"/>
        <v/>
      </c>
      <c r="P1342" s="35" t="str">
        <f t="shared" si="116"/>
        <v/>
      </c>
      <c r="Q1342" s="35" t="str">
        <f t="shared" si="117"/>
        <v>[휴]새해</v>
      </c>
      <c r="R1342" s="35"/>
      <c r="S1342" s="35"/>
      <c r="T1342" s="35"/>
      <c r="U1342" s="35"/>
      <c r="V1342" s="35"/>
      <c r="W1342" s="35"/>
      <c r="X1342" s="35"/>
      <c r="Y1342" s="35"/>
      <c r="Z1342" s="35"/>
    </row>
    <row r="1343" ht="16.5" hidden="1" customHeight="1">
      <c r="A1343" s="98">
        <f>A1342</f>
        <v>44197</v>
      </c>
      <c r="B1343" s="99" t="str">
        <f t="shared" si="109"/>
        <v>금</v>
      </c>
      <c r="C1343" s="100" t="str">
        <f>IF(VLOOKUP(A1343,'최초-일자'!A:D,4,FALSE)="Y","Y","N")</f>
        <v>N</v>
      </c>
      <c r="D1343" s="101" t="s">
        <v>13</v>
      </c>
      <c r="E1343" s="102" t="str">
        <f t="shared" si="126"/>
        <v>[휴]새해</v>
      </c>
      <c r="F1343" s="99" t="str">
        <f>VLOOKUP(A1343,'최초-일자'!A:L,11,FALSE)</f>
        <v>[휴]새해</v>
      </c>
      <c r="G1343" s="150"/>
      <c r="H1343" s="99"/>
      <c r="I1343" s="99"/>
      <c r="J1343" s="99"/>
      <c r="K1343" s="99"/>
      <c r="L1343" s="35" t="str">
        <f t="shared" si="112"/>
        <v/>
      </c>
      <c r="M1343" s="35" t="str">
        <f t="shared" si="113"/>
        <v/>
      </c>
      <c r="N1343" s="35" t="str">
        <f t="shared" si="114"/>
        <v/>
      </c>
      <c r="O1343" s="35" t="str">
        <f t="shared" si="127"/>
        <v/>
      </c>
      <c r="P1343" s="35" t="str">
        <f t="shared" si="116"/>
        <v/>
      </c>
      <c r="Q1343" s="35" t="str">
        <f t="shared" si="117"/>
        <v>[휴]새해</v>
      </c>
      <c r="R1343" s="35"/>
      <c r="S1343" s="35"/>
      <c r="T1343" s="35"/>
      <c r="U1343" s="35"/>
      <c r="V1343" s="35"/>
      <c r="W1343" s="35"/>
      <c r="X1343" s="35"/>
      <c r="Y1343" s="35"/>
      <c r="Z1343" s="35"/>
    </row>
    <row r="1344" ht="16.5" hidden="1" customHeight="1">
      <c r="A1344" s="98">
        <f>A1343+1</f>
        <v>44198</v>
      </c>
      <c r="B1344" s="99" t="str">
        <f t="shared" si="109"/>
        <v>토</v>
      </c>
      <c r="C1344" s="100" t="str">
        <f>IF(VLOOKUP(A1344,'최초-일자'!A:D,4,FALSE)="Y","Y","N")</f>
        <v>N</v>
      </c>
      <c r="D1344" s="101" t="s">
        <v>3</v>
      </c>
      <c r="E1344" s="102" t="str">
        <f t="shared" si="126"/>
        <v>#N/A</v>
      </c>
      <c r="F1344" s="99" t="str">
        <f>VLOOKUP(A1344,'최초-일자'!A:L,6,FALSE)</f>
        <v/>
      </c>
      <c r="G1344" s="150"/>
      <c r="H1344" s="99"/>
      <c r="I1344" s="99"/>
      <c r="J1344" s="99"/>
      <c r="K1344" s="99"/>
      <c r="L1344" s="35" t="str">
        <f t="shared" si="112"/>
        <v/>
      </c>
      <c r="M1344" s="35" t="str">
        <f t="shared" si="113"/>
        <v/>
      </c>
      <c r="N1344" s="35" t="str">
        <f t="shared" si="114"/>
        <v/>
      </c>
      <c r="O1344" s="35" t="str">
        <f t="shared" si="127"/>
        <v/>
      </c>
      <c r="P1344" s="35" t="str">
        <f t="shared" si="116"/>
        <v/>
      </c>
      <c r="Q1344" s="35" t="str">
        <f t="shared" si="117"/>
        <v/>
      </c>
      <c r="R1344" s="35"/>
      <c r="S1344" s="35"/>
      <c r="T1344" s="35"/>
      <c r="U1344" s="35"/>
      <c r="V1344" s="35"/>
      <c r="W1344" s="35"/>
      <c r="X1344" s="35"/>
      <c r="Y1344" s="35"/>
      <c r="Z1344" s="35"/>
    </row>
    <row r="1345" ht="16.5" hidden="1" customHeight="1">
      <c r="A1345" s="98">
        <f>A1344</f>
        <v>44198</v>
      </c>
      <c r="B1345" s="99" t="str">
        <f t="shared" si="109"/>
        <v>토</v>
      </c>
      <c r="C1345" s="100" t="str">
        <f>IF(VLOOKUP(A1345,'최초-일자'!A:D,4,FALSE)="Y","Y","N")</f>
        <v>N</v>
      </c>
      <c r="D1345" s="101" t="s">
        <v>13</v>
      </c>
      <c r="E1345" s="102" t="str">
        <f t="shared" si="126"/>
        <v>#N/A</v>
      </c>
      <c r="F1345" s="99" t="str">
        <f>VLOOKUP(A1345,'최초-일자'!A:L,11,FALSE)</f>
        <v/>
      </c>
      <c r="G1345" s="150"/>
      <c r="H1345" s="99"/>
      <c r="I1345" s="99"/>
      <c r="J1345" s="99"/>
      <c r="K1345" s="99"/>
      <c r="L1345" s="35" t="str">
        <f t="shared" si="112"/>
        <v/>
      </c>
      <c r="M1345" s="35" t="str">
        <f t="shared" si="113"/>
        <v/>
      </c>
      <c r="N1345" s="35" t="str">
        <f t="shared" si="114"/>
        <v/>
      </c>
      <c r="O1345" s="35" t="str">
        <f t="shared" si="127"/>
        <v/>
      </c>
      <c r="P1345" s="35" t="str">
        <f t="shared" si="116"/>
        <v/>
      </c>
      <c r="Q1345" s="35" t="str">
        <f t="shared" si="117"/>
        <v/>
      </c>
      <c r="R1345" s="35"/>
      <c r="S1345" s="35"/>
      <c r="T1345" s="35"/>
      <c r="U1345" s="35"/>
      <c r="V1345" s="35"/>
      <c r="W1345" s="35"/>
      <c r="X1345" s="35"/>
      <c r="Y1345" s="35"/>
      <c r="Z1345" s="35"/>
    </row>
    <row r="1346" ht="16.5" hidden="1" customHeight="1">
      <c r="A1346" s="98">
        <f>A1345+1</f>
        <v>44199</v>
      </c>
      <c r="B1346" s="99" t="str">
        <f t="shared" si="109"/>
        <v>일</v>
      </c>
      <c r="C1346" s="100" t="str">
        <f>IF(VLOOKUP(A1346,'최초-일자'!A:D,4,FALSE)="Y","Y","N")</f>
        <v>N</v>
      </c>
      <c r="D1346" s="101" t="s">
        <v>3</v>
      </c>
      <c r="E1346" s="102" t="str">
        <f t="shared" si="126"/>
        <v>#N/A</v>
      </c>
      <c r="F1346" s="99" t="str">
        <f>VLOOKUP(A1346,'최초-일자'!A:L,6,FALSE)</f>
        <v/>
      </c>
      <c r="G1346" s="150"/>
      <c r="H1346" s="99"/>
      <c r="I1346" s="99"/>
      <c r="J1346" s="99"/>
      <c r="K1346" s="99"/>
      <c r="L1346" s="35" t="str">
        <f t="shared" si="112"/>
        <v/>
      </c>
      <c r="M1346" s="35" t="str">
        <f t="shared" si="113"/>
        <v/>
      </c>
      <c r="N1346" s="35" t="str">
        <f t="shared" si="114"/>
        <v/>
      </c>
      <c r="O1346" s="35" t="str">
        <f t="shared" si="127"/>
        <v/>
      </c>
      <c r="P1346" s="35" t="str">
        <f t="shared" si="116"/>
        <v/>
      </c>
      <c r="Q1346" s="35" t="str">
        <f t="shared" si="117"/>
        <v/>
      </c>
      <c r="R1346" s="35"/>
      <c r="S1346" s="35"/>
      <c r="T1346" s="35"/>
      <c r="U1346" s="35"/>
      <c r="V1346" s="35"/>
      <c r="W1346" s="35"/>
      <c r="X1346" s="35"/>
      <c r="Y1346" s="35"/>
      <c r="Z1346" s="35"/>
    </row>
    <row r="1347" ht="16.5" hidden="1" customHeight="1">
      <c r="A1347" s="98">
        <f>A1346</f>
        <v>44199</v>
      </c>
      <c r="B1347" s="99" t="str">
        <f t="shared" si="109"/>
        <v>일</v>
      </c>
      <c r="C1347" s="100" t="str">
        <f>IF(VLOOKUP(A1347,'최초-일자'!A:D,4,FALSE)="Y","Y","N")</f>
        <v>N</v>
      </c>
      <c r="D1347" s="101" t="s">
        <v>13</v>
      </c>
      <c r="E1347" s="102" t="str">
        <f t="shared" si="126"/>
        <v>#N/A</v>
      </c>
      <c r="F1347" s="99" t="str">
        <f>VLOOKUP(A1347,'최초-일자'!A:L,11,FALSE)</f>
        <v/>
      </c>
      <c r="G1347" s="150"/>
      <c r="H1347" s="99"/>
      <c r="I1347" s="99"/>
      <c r="J1347" s="99"/>
      <c r="K1347" s="99"/>
      <c r="L1347" s="35" t="str">
        <f t="shared" si="112"/>
        <v/>
      </c>
      <c r="M1347" s="35" t="str">
        <f t="shared" si="113"/>
        <v/>
      </c>
      <c r="N1347" s="35" t="str">
        <f t="shared" si="114"/>
        <v/>
      </c>
      <c r="O1347" s="35" t="str">
        <f t="shared" si="127"/>
        <v/>
      </c>
      <c r="P1347" s="35" t="str">
        <f t="shared" si="116"/>
        <v/>
      </c>
      <c r="Q1347" s="35" t="str">
        <f t="shared" si="117"/>
        <v/>
      </c>
      <c r="R1347" s="35"/>
      <c r="S1347" s="35"/>
      <c r="T1347" s="35"/>
      <c r="U1347" s="35"/>
      <c r="V1347" s="35"/>
      <c r="W1347" s="35"/>
      <c r="X1347" s="35"/>
      <c r="Y1347" s="35"/>
      <c r="Z1347" s="35"/>
    </row>
    <row r="1348" ht="16.5" hidden="1" customHeight="1">
      <c r="A1348" s="166">
        <f>A1347+1</f>
        <v>44200</v>
      </c>
      <c r="B1348" s="167" t="str">
        <f t="shared" si="109"/>
        <v>월</v>
      </c>
      <c r="C1348" s="168" t="str">
        <f>IF(VLOOKUP(A1348,'최초-일자'!A:D,4,FALSE)="Y","Y","N")</f>
        <v>Y</v>
      </c>
      <c r="D1348" s="101" t="s">
        <v>3</v>
      </c>
      <c r="E1348" s="169" t="str">
        <f t="shared" si="126"/>
        <v>최혜원</v>
      </c>
      <c r="F1348" s="167" t="str">
        <f>VLOOKUP(A1348,'최초-일자'!A:L,6,FALSE)</f>
        <v>최혜원</v>
      </c>
      <c r="G1348" s="170"/>
      <c r="H1348" s="167"/>
      <c r="I1348" s="167"/>
      <c r="J1348" s="167"/>
      <c r="K1348" s="167"/>
      <c r="L1348" s="171"/>
      <c r="M1348" s="171"/>
      <c r="N1348" s="35" t="str">
        <f t="shared" si="114"/>
        <v/>
      </c>
      <c r="O1348" s="171" t="str">
        <f t="shared" si="127"/>
        <v/>
      </c>
      <c r="P1348" s="171" t="str">
        <f t="shared" si="116"/>
        <v/>
      </c>
      <c r="Q1348" s="171" t="str">
        <f t="shared" si="117"/>
        <v>최혜원</v>
      </c>
      <c r="R1348" s="171"/>
      <c r="S1348" s="171"/>
      <c r="T1348" s="171"/>
      <c r="U1348" s="171"/>
      <c r="V1348" s="171"/>
      <c r="W1348" s="171"/>
      <c r="X1348" s="171"/>
      <c r="Y1348" s="171"/>
      <c r="Z1348" s="171"/>
    </row>
    <row r="1349" ht="16.5" hidden="1" customHeight="1">
      <c r="A1349" s="168">
        <f>A1348</f>
        <v>44200</v>
      </c>
      <c r="B1349" s="167" t="str">
        <f t="shared" si="109"/>
        <v>월</v>
      </c>
      <c r="C1349" s="168" t="str">
        <f>IF(VLOOKUP(A1349,'최초-일자'!A:D,4,FALSE)="Y","Y","N")</f>
        <v>Y</v>
      </c>
      <c r="D1349" s="101" t="s">
        <v>13</v>
      </c>
      <c r="E1349" s="169" t="str">
        <f t="shared" si="126"/>
        <v>윤신일</v>
      </c>
      <c r="F1349" s="167" t="str">
        <f>VLOOKUP(A1349,'최초-일자'!A:L,11,FALSE)</f>
        <v>윤신일</v>
      </c>
      <c r="G1349" s="170"/>
      <c r="H1349" s="167"/>
      <c r="I1349" s="167"/>
      <c r="J1349" s="167"/>
      <c r="K1349" s="167"/>
      <c r="L1349" s="171"/>
      <c r="M1349" s="171"/>
      <c r="N1349" s="35" t="str">
        <f t="shared" si="114"/>
        <v/>
      </c>
      <c r="O1349" s="171" t="str">
        <f t="shared" si="127"/>
        <v/>
      </c>
      <c r="P1349" s="171" t="str">
        <f t="shared" si="116"/>
        <v/>
      </c>
      <c r="Q1349" s="171" t="str">
        <f t="shared" si="117"/>
        <v>윤신일</v>
      </c>
      <c r="R1349" s="171"/>
      <c r="S1349" s="171"/>
      <c r="T1349" s="171"/>
      <c r="U1349" s="171"/>
      <c r="V1349" s="171"/>
      <c r="W1349" s="171"/>
      <c r="X1349" s="171"/>
      <c r="Y1349" s="171"/>
      <c r="Z1349" s="171"/>
    </row>
    <row r="1350" ht="16.5" hidden="1" customHeight="1">
      <c r="A1350" s="172">
        <f>A1349+1</f>
        <v>44201</v>
      </c>
      <c r="B1350" s="173" t="str">
        <f t="shared" si="109"/>
        <v>화</v>
      </c>
      <c r="C1350" s="172" t="str">
        <f>IF(VLOOKUP(A1350,'최초-일자'!A:D,4,FALSE)="Y","Y","N")</f>
        <v>Y</v>
      </c>
      <c r="D1350" s="101" t="s">
        <v>3</v>
      </c>
      <c r="E1350" s="174" t="str">
        <f t="shared" si="126"/>
        <v>이화용</v>
      </c>
      <c r="F1350" s="173" t="str">
        <f>VLOOKUP(A1350,'최초-일자'!A:L,6,FALSE)</f>
        <v>이승철</v>
      </c>
      <c r="G1350" s="175" t="s">
        <v>10</v>
      </c>
      <c r="H1350" s="173"/>
      <c r="I1350" s="173"/>
      <c r="J1350" s="173"/>
      <c r="K1350" s="173"/>
      <c r="L1350" s="171"/>
      <c r="M1350" s="171"/>
      <c r="N1350" s="35" t="str">
        <f t="shared" si="114"/>
        <v/>
      </c>
      <c r="O1350" s="171" t="str">
        <f t="shared" si="127"/>
        <v/>
      </c>
      <c r="P1350" s="171" t="str">
        <f t="shared" si="116"/>
        <v>이화용</v>
      </c>
      <c r="Q1350" s="171" t="str">
        <f t="shared" si="117"/>
        <v>이승철</v>
      </c>
      <c r="R1350" s="171"/>
      <c r="S1350" s="171"/>
      <c r="T1350" s="171"/>
      <c r="U1350" s="171"/>
      <c r="V1350" s="171"/>
      <c r="W1350" s="171"/>
      <c r="X1350" s="171"/>
      <c r="Y1350" s="171"/>
      <c r="Z1350" s="171"/>
    </row>
    <row r="1351" ht="16.5" hidden="1" customHeight="1">
      <c r="A1351" s="172">
        <f>A1350</f>
        <v>44201</v>
      </c>
      <c r="B1351" s="173" t="str">
        <f t="shared" si="109"/>
        <v>화</v>
      </c>
      <c r="C1351" s="172" t="str">
        <f>IF(VLOOKUP(A1351,'최초-일자'!A:D,4,FALSE)="Y","Y","N")</f>
        <v>Y</v>
      </c>
      <c r="D1351" s="101" t="s">
        <v>13</v>
      </c>
      <c r="E1351" s="174" t="str">
        <f t="shared" si="126"/>
        <v>신명진</v>
      </c>
      <c r="F1351" s="173" t="str">
        <f>VLOOKUP(A1351,'최초-일자'!A:L,11,FALSE)</f>
        <v>신명진</v>
      </c>
      <c r="G1351" s="175"/>
      <c r="H1351" s="173"/>
      <c r="I1351" s="173"/>
      <c r="J1351" s="173"/>
      <c r="K1351" s="173"/>
      <c r="L1351" s="171"/>
      <c r="M1351" s="171"/>
      <c r="N1351" s="35" t="str">
        <f t="shared" si="114"/>
        <v/>
      </c>
      <c r="O1351" s="171" t="str">
        <f t="shared" si="127"/>
        <v/>
      </c>
      <c r="P1351" s="171" t="str">
        <f t="shared" si="116"/>
        <v/>
      </c>
      <c r="Q1351" s="171" t="str">
        <f t="shared" si="117"/>
        <v>신명진</v>
      </c>
      <c r="R1351" s="171"/>
      <c r="S1351" s="171"/>
      <c r="T1351" s="171"/>
      <c r="U1351" s="171"/>
      <c r="V1351" s="171"/>
      <c r="W1351" s="171"/>
      <c r="X1351" s="171"/>
      <c r="Y1351" s="171"/>
      <c r="Z1351" s="171"/>
    </row>
    <row r="1352" ht="16.5" hidden="1" customHeight="1">
      <c r="A1352" s="176">
        <f>A1351+1</f>
        <v>44202</v>
      </c>
      <c r="B1352" s="177" t="str">
        <f t="shared" si="109"/>
        <v>수</v>
      </c>
      <c r="C1352" s="176" t="str">
        <f>IF(VLOOKUP(A1352,'최초-일자'!A:D,4,FALSE)="Y","Y","N")</f>
        <v>Y</v>
      </c>
      <c r="D1352" s="101" t="s">
        <v>3</v>
      </c>
      <c r="E1352" s="178" t="str">
        <f t="shared" si="126"/>
        <v>김채연</v>
      </c>
      <c r="F1352" s="177" t="str">
        <f>VLOOKUP(A1352,'최초-일자'!A:L,6,FALSE)</f>
        <v>배태훈</v>
      </c>
      <c r="G1352" s="179" t="s">
        <v>49</v>
      </c>
      <c r="H1352" s="177"/>
      <c r="I1352" s="177"/>
      <c r="J1352" s="177"/>
      <c r="K1352" s="177"/>
      <c r="L1352" s="171"/>
      <c r="M1352" s="171"/>
      <c r="N1352" s="35" t="str">
        <f t="shared" si="114"/>
        <v/>
      </c>
      <c r="O1352" s="171" t="str">
        <f t="shared" si="127"/>
        <v/>
      </c>
      <c r="P1352" s="171" t="str">
        <f t="shared" si="116"/>
        <v>김채연</v>
      </c>
      <c r="Q1352" s="171" t="str">
        <f t="shared" si="117"/>
        <v>배태훈</v>
      </c>
      <c r="R1352" s="171"/>
      <c r="S1352" s="171"/>
      <c r="T1352" s="171"/>
      <c r="U1352" s="171"/>
      <c r="V1352" s="171"/>
      <c r="W1352" s="171"/>
      <c r="X1352" s="171"/>
      <c r="Y1352" s="171"/>
      <c r="Z1352" s="171"/>
    </row>
    <row r="1353" ht="16.5" hidden="1" customHeight="1">
      <c r="A1353" s="176">
        <f>A1352</f>
        <v>44202</v>
      </c>
      <c r="B1353" s="177" t="str">
        <f t="shared" si="109"/>
        <v>수</v>
      </c>
      <c r="C1353" s="176" t="str">
        <f>IF(VLOOKUP(A1353,'최초-일자'!A:D,4,FALSE)="Y","Y","N")</f>
        <v>Y</v>
      </c>
      <c r="D1353" s="101" t="s">
        <v>13</v>
      </c>
      <c r="E1353" s="178" t="str">
        <f t="shared" si="126"/>
        <v>김인규</v>
      </c>
      <c r="F1353" s="177" t="str">
        <f>VLOOKUP(A1353,'최초-일자'!A:L,11,FALSE)</f>
        <v>박일</v>
      </c>
      <c r="G1353" s="179" t="s">
        <v>11</v>
      </c>
      <c r="H1353" s="177"/>
      <c r="I1353" s="177"/>
      <c r="J1353" s="177"/>
      <c r="K1353" s="177"/>
      <c r="L1353" s="171"/>
      <c r="M1353" s="171"/>
      <c r="N1353" s="35" t="str">
        <f t="shared" si="114"/>
        <v/>
      </c>
      <c r="O1353" s="171" t="str">
        <f t="shared" si="127"/>
        <v/>
      </c>
      <c r="P1353" s="171" t="str">
        <f t="shared" si="116"/>
        <v>김인규</v>
      </c>
      <c r="Q1353" s="171" t="str">
        <f t="shared" si="117"/>
        <v>박일</v>
      </c>
      <c r="R1353" s="171"/>
      <c r="S1353" s="171"/>
      <c r="T1353" s="171"/>
      <c r="U1353" s="171"/>
      <c r="V1353" s="171"/>
      <c r="W1353" s="171"/>
      <c r="X1353" s="171"/>
      <c r="Y1353" s="171"/>
      <c r="Z1353" s="171"/>
    </row>
    <row r="1354" ht="16.5" hidden="1" customHeight="1">
      <c r="A1354" s="180">
        <f>A1353+1</f>
        <v>44203</v>
      </c>
      <c r="B1354" s="181" t="str">
        <f t="shared" si="109"/>
        <v>목</v>
      </c>
      <c r="C1354" s="180" t="str">
        <f>IF(VLOOKUP(A1354,'최초-일자'!A:D,4,FALSE)="Y","Y","N")</f>
        <v>Y</v>
      </c>
      <c r="D1354" s="101" t="s">
        <v>3</v>
      </c>
      <c r="E1354" s="182" t="str">
        <f t="shared" si="126"/>
        <v>윤신일</v>
      </c>
      <c r="F1354" s="181" t="str">
        <f>VLOOKUP(A1354,'최초-일자'!A:L,6,FALSE)</f>
        <v>윤신일</v>
      </c>
      <c r="G1354" s="183"/>
      <c r="H1354" s="181"/>
      <c r="I1354" s="181"/>
      <c r="J1354" s="181"/>
      <c r="K1354" s="181"/>
      <c r="L1354" s="171"/>
      <c r="M1354" s="171"/>
      <c r="N1354" s="35" t="str">
        <f t="shared" si="114"/>
        <v/>
      </c>
      <c r="O1354" s="171" t="str">
        <f t="shared" si="127"/>
        <v/>
      </c>
      <c r="P1354" s="171" t="str">
        <f t="shared" si="116"/>
        <v/>
      </c>
      <c r="Q1354" s="171" t="str">
        <f t="shared" si="117"/>
        <v>윤신일</v>
      </c>
      <c r="R1354" s="171"/>
      <c r="S1354" s="171"/>
      <c r="T1354" s="171"/>
      <c r="U1354" s="171"/>
      <c r="V1354" s="171"/>
      <c r="W1354" s="171"/>
      <c r="X1354" s="171"/>
      <c r="Y1354" s="171"/>
      <c r="Z1354" s="171"/>
    </row>
    <row r="1355" ht="16.5" hidden="1" customHeight="1">
      <c r="A1355" s="180">
        <f>A1354</f>
        <v>44203</v>
      </c>
      <c r="B1355" s="181" t="str">
        <f t="shared" si="109"/>
        <v>목</v>
      </c>
      <c r="C1355" s="180" t="str">
        <f>IF(VLOOKUP(A1355,'최초-일자'!A:D,4,FALSE)="Y","Y","N")</f>
        <v>Y</v>
      </c>
      <c r="D1355" s="101" t="s">
        <v>13</v>
      </c>
      <c r="E1355" s="182" t="str">
        <f t="shared" si="126"/>
        <v>이화용</v>
      </c>
      <c r="F1355" s="181" t="str">
        <f>VLOOKUP(A1355,'최초-일자'!A:L,11,FALSE)</f>
        <v>최혜원</v>
      </c>
      <c r="G1355" s="184" t="s">
        <v>10</v>
      </c>
      <c r="H1355" s="181"/>
      <c r="I1355" s="181"/>
      <c r="J1355" s="181"/>
      <c r="K1355" s="181"/>
      <c r="L1355" s="171"/>
      <c r="M1355" s="171"/>
      <c r="N1355" s="35" t="str">
        <f t="shared" si="114"/>
        <v/>
      </c>
      <c r="O1355" s="171" t="str">
        <f t="shared" si="127"/>
        <v/>
      </c>
      <c r="P1355" s="171" t="str">
        <f t="shared" si="116"/>
        <v>이화용</v>
      </c>
      <c r="Q1355" s="171" t="str">
        <f t="shared" si="117"/>
        <v>최혜원</v>
      </c>
      <c r="R1355" s="171"/>
      <c r="S1355" s="171"/>
      <c r="T1355" s="171"/>
      <c r="U1355" s="171"/>
      <c r="V1355" s="171"/>
      <c r="W1355" s="171"/>
      <c r="X1355" s="171"/>
      <c r="Y1355" s="171"/>
      <c r="Z1355" s="171"/>
    </row>
    <row r="1356" ht="16.5" hidden="1" customHeight="1">
      <c r="A1356" s="180">
        <f>A1355+1</f>
        <v>44204</v>
      </c>
      <c r="B1356" s="181" t="str">
        <f t="shared" si="109"/>
        <v>금</v>
      </c>
      <c r="C1356" s="180" t="str">
        <f>IF(VLOOKUP(A1356,'최초-일자'!A:D,4,FALSE)="Y","Y","N")</f>
        <v>Y</v>
      </c>
      <c r="D1356" s="101" t="s">
        <v>3</v>
      </c>
      <c r="E1356" s="182" t="str">
        <f t="shared" si="126"/>
        <v>신명진</v>
      </c>
      <c r="F1356" s="181" t="str">
        <f>VLOOKUP(A1356,'최초-일자'!A:L,6,FALSE)</f>
        <v>신명진</v>
      </c>
      <c r="G1356" s="183"/>
      <c r="H1356" s="181"/>
      <c r="I1356" s="181"/>
      <c r="J1356" s="181"/>
      <c r="K1356" s="181"/>
      <c r="L1356" s="171"/>
      <c r="M1356" s="171"/>
      <c r="N1356" s="35" t="str">
        <f t="shared" si="114"/>
        <v/>
      </c>
      <c r="O1356" s="171" t="str">
        <f t="shared" si="127"/>
        <v/>
      </c>
      <c r="P1356" s="171" t="str">
        <f t="shared" si="116"/>
        <v/>
      </c>
      <c r="Q1356" s="171" t="str">
        <f t="shared" si="117"/>
        <v>신명진</v>
      </c>
      <c r="R1356" s="171"/>
      <c r="S1356" s="171"/>
      <c r="T1356" s="171"/>
      <c r="U1356" s="171"/>
      <c r="V1356" s="171"/>
      <c r="W1356" s="171"/>
      <c r="X1356" s="171"/>
      <c r="Y1356" s="171"/>
      <c r="Z1356" s="171"/>
    </row>
    <row r="1357" ht="16.5" hidden="1" customHeight="1">
      <c r="A1357" s="180">
        <f>A1356</f>
        <v>44204</v>
      </c>
      <c r="B1357" s="181" t="str">
        <f t="shared" si="109"/>
        <v>금</v>
      </c>
      <c r="C1357" s="180" t="str">
        <f>IF(VLOOKUP(A1357,'최초-일자'!A:D,4,FALSE)="Y","Y","N")</f>
        <v>Y</v>
      </c>
      <c r="D1357" s="101" t="s">
        <v>13</v>
      </c>
      <c r="E1357" s="182" t="str">
        <f t="shared" si="126"/>
        <v>이승철</v>
      </c>
      <c r="F1357" s="181" t="str">
        <f>VLOOKUP(A1357,'최초-일자'!A:L,11,FALSE)</f>
        <v>이승철</v>
      </c>
      <c r="G1357" s="183"/>
      <c r="H1357" s="181"/>
      <c r="I1357" s="181"/>
      <c r="J1357" s="181"/>
      <c r="K1357" s="181"/>
      <c r="L1357" s="171"/>
      <c r="M1357" s="171"/>
      <c r="N1357" s="35" t="str">
        <f t="shared" si="114"/>
        <v/>
      </c>
      <c r="O1357" s="171" t="str">
        <f t="shared" si="127"/>
        <v/>
      </c>
      <c r="P1357" s="171" t="str">
        <f t="shared" si="116"/>
        <v/>
      </c>
      <c r="Q1357" s="171" t="str">
        <f t="shared" si="117"/>
        <v>이승철</v>
      </c>
      <c r="R1357" s="171"/>
      <c r="S1357" s="171"/>
      <c r="T1357" s="171"/>
      <c r="U1357" s="171"/>
      <c r="V1357" s="171"/>
      <c r="W1357" s="171"/>
      <c r="X1357" s="171"/>
      <c r="Y1357" s="171"/>
      <c r="Z1357" s="171"/>
    </row>
    <row r="1358" ht="16.5" hidden="1" customHeight="1">
      <c r="A1358" s="180">
        <f>A1357+1</f>
        <v>44205</v>
      </c>
      <c r="B1358" s="181" t="str">
        <f t="shared" si="109"/>
        <v>토</v>
      </c>
      <c r="C1358" s="180" t="str">
        <f>IF(VLOOKUP(A1358,'최초-일자'!A:D,4,FALSE)="Y","Y","N")</f>
        <v>N</v>
      </c>
      <c r="D1358" s="101" t="s">
        <v>3</v>
      </c>
      <c r="E1358" s="182" t="str">
        <f t="shared" si="126"/>
        <v>#N/A</v>
      </c>
      <c r="F1358" s="181" t="str">
        <f>VLOOKUP(A1358,'최초-일자'!A:L,6,FALSE)</f>
        <v/>
      </c>
      <c r="G1358" s="183"/>
      <c r="H1358" s="181"/>
      <c r="I1358" s="181"/>
      <c r="J1358" s="181"/>
      <c r="K1358" s="181"/>
      <c r="L1358" s="171"/>
      <c r="M1358" s="171"/>
      <c r="N1358" s="35" t="str">
        <f t="shared" si="114"/>
        <v/>
      </c>
      <c r="O1358" s="171" t="str">
        <f t="shared" si="127"/>
        <v/>
      </c>
      <c r="P1358" s="171" t="str">
        <f t="shared" si="116"/>
        <v/>
      </c>
      <c r="Q1358" s="171" t="str">
        <f t="shared" si="117"/>
        <v/>
      </c>
      <c r="R1358" s="171"/>
      <c r="S1358" s="171"/>
      <c r="T1358" s="171"/>
      <c r="U1358" s="171"/>
      <c r="V1358" s="171"/>
      <c r="W1358" s="171"/>
      <c r="X1358" s="171"/>
      <c r="Y1358" s="171"/>
      <c r="Z1358" s="171"/>
    </row>
    <row r="1359" ht="16.5" hidden="1" customHeight="1">
      <c r="A1359" s="180">
        <f>A1358</f>
        <v>44205</v>
      </c>
      <c r="B1359" s="181" t="str">
        <f t="shared" si="109"/>
        <v>토</v>
      </c>
      <c r="C1359" s="180" t="str">
        <f>IF(VLOOKUP(A1359,'최초-일자'!A:D,4,FALSE)="Y","Y","N")</f>
        <v>N</v>
      </c>
      <c r="D1359" s="101" t="s">
        <v>13</v>
      </c>
      <c r="E1359" s="182" t="str">
        <f t="shared" si="126"/>
        <v>#N/A</v>
      </c>
      <c r="F1359" s="181" t="str">
        <f>VLOOKUP(A1359,'최초-일자'!A:L,11,FALSE)</f>
        <v/>
      </c>
      <c r="G1359" s="183"/>
      <c r="H1359" s="181"/>
      <c r="I1359" s="181"/>
      <c r="J1359" s="181"/>
      <c r="K1359" s="181"/>
      <c r="L1359" s="171"/>
      <c r="M1359" s="171"/>
      <c r="N1359" s="35" t="str">
        <f t="shared" si="114"/>
        <v/>
      </c>
      <c r="O1359" s="171" t="str">
        <f t="shared" si="127"/>
        <v/>
      </c>
      <c r="P1359" s="171" t="str">
        <f t="shared" si="116"/>
        <v/>
      </c>
      <c r="Q1359" s="171" t="str">
        <f t="shared" si="117"/>
        <v/>
      </c>
      <c r="R1359" s="171"/>
      <c r="S1359" s="171"/>
      <c r="T1359" s="171"/>
      <c r="U1359" s="171"/>
      <c r="V1359" s="171"/>
      <c r="W1359" s="171"/>
      <c r="X1359" s="171"/>
      <c r="Y1359" s="171"/>
      <c r="Z1359" s="171"/>
    </row>
    <row r="1360" ht="16.5" hidden="1" customHeight="1">
      <c r="A1360" s="180">
        <f>A1359+1</f>
        <v>44206</v>
      </c>
      <c r="B1360" s="181" t="str">
        <f t="shared" si="109"/>
        <v>일</v>
      </c>
      <c r="C1360" s="180" t="str">
        <f>IF(VLOOKUP(A1360,'최초-일자'!A:D,4,FALSE)="Y","Y","N")</f>
        <v>N</v>
      </c>
      <c r="D1360" s="101" t="s">
        <v>3</v>
      </c>
      <c r="E1360" s="182" t="str">
        <f t="shared" si="126"/>
        <v>#N/A</v>
      </c>
      <c r="F1360" s="181" t="str">
        <f>VLOOKUP(A1360,'최초-일자'!A:L,6,FALSE)</f>
        <v/>
      </c>
      <c r="G1360" s="183"/>
      <c r="H1360" s="181"/>
      <c r="I1360" s="181"/>
      <c r="J1360" s="181"/>
      <c r="K1360" s="181"/>
      <c r="L1360" s="171"/>
      <c r="M1360" s="171"/>
      <c r="N1360" s="35" t="str">
        <f t="shared" si="114"/>
        <v/>
      </c>
      <c r="O1360" s="171" t="str">
        <f t="shared" si="127"/>
        <v/>
      </c>
      <c r="P1360" s="171" t="str">
        <f t="shared" si="116"/>
        <v/>
      </c>
      <c r="Q1360" s="171" t="str">
        <f t="shared" si="117"/>
        <v/>
      </c>
      <c r="R1360" s="171"/>
      <c r="S1360" s="171"/>
      <c r="T1360" s="171"/>
      <c r="U1360" s="171"/>
      <c r="V1360" s="171"/>
      <c r="W1360" s="171"/>
      <c r="X1360" s="171"/>
      <c r="Y1360" s="171"/>
      <c r="Z1360" s="171"/>
    </row>
    <row r="1361" ht="16.5" hidden="1" customHeight="1">
      <c r="A1361" s="180">
        <f>A1360</f>
        <v>44206</v>
      </c>
      <c r="B1361" s="181" t="str">
        <f t="shared" si="109"/>
        <v>일</v>
      </c>
      <c r="C1361" s="180" t="str">
        <f>IF(VLOOKUP(A1361,'최초-일자'!A:D,4,FALSE)="Y","Y","N")</f>
        <v>N</v>
      </c>
      <c r="D1361" s="101" t="s">
        <v>13</v>
      </c>
      <c r="E1361" s="182" t="str">
        <f t="shared" si="126"/>
        <v>#N/A</v>
      </c>
      <c r="F1361" s="181" t="str">
        <f>VLOOKUP(A1361,'최초-일자'!A:L,11,FALSE)</f>
        <v/>
      </c>
      <c r="G1361" s="183"/>
      <c r="H1361" s="181"/>
      <c r="I1361" s="181"/>
      <c r="J1361" s="181"/>
      <c r="K1361" s="181"/>
      <c r="L1361" s="171"/>
      <c r="M1361" s="171"/>
      <c r="N1361" s="35" t="str">
        <f t="shared" si="114"/>
        <v/>
      </c>
      <c r="O1361" s="171" t="str">
        <f t="shared" si="127"/>
        <v/>
      </c>
      <c r="P1361" s="171" t="str">
        <f t="shared" si="116"/>
        <v/>
      </c>
      <c r="Q1361" s="171" t="str">
        <f t="shared" si="117"/>
        <v/>
      </c>
      <c r="R1361" s="171"/>
      <c r="S1361" s="171"/>
      <c r="T1361" s="171"/>
      <c r="U1361" s="171"/>
      <c r="V1361" s="171"/>
      <c r="W1361" s="171"/>
      <c r="X1361" s="171"/>
      <c r="Y1361" s="171"/>
      <c r="Z1361" s="171"/>
    </row>
    <row r="1362" ht="16.5" hidden="1" customHeight="1">
      <c r="A1362" s="168">
        <f>A1361+1</f>
        <v>44207</v>
      </c>
      <c r="B1362" s="167" t="str">
        <f t="shared" si="109"/>
        <v>월</v>
      </c>
      <c r="C1362" s="168" t="str">
        <f>IF(VLOOKUP(A1362,'최초-일자'!A:D,4,FALSE)="Y","Y","N")</f>
        <v>Y</v>
      </c>
      <c r="D1362" s="101" t="s">
        <v>3</v>
      </c>
      <c r="E1362" s="169" t="str">
        <f t="shared" si="126"/>
        <v>박일</v>
      </c>
      <c r="F1362" s="167" t="str">
        <f>VLOOKUP(A1362,'최초-일자'!A:L,6,FALSE)</f>
        <v>박일</v>
      </c>
      <c r="G1362" s="170"/>
      <c r="H1362" s="167"/>
      <c r="I1362" s="167"/>
      <c r="J1362" s="167"/>
      <c r="K1362" s="167"/>
      <c r="L1362" s="171"/>
      <c r="M1362" s="171"/>
      <c r="N1362" s="35" t="str">
        <f t="shared" si="114"/>
        <v/>
      </c>
      <c r="O1362" s="171" t="str">
        <f t="shared" si="127"/>
        <v/>
      </c>
      <c r="P1362" s="171" t="str">
        <f t="shared" si="116"/>
        <v/>
      </c>
      <c r="Q1362" s="171" t="str">
        <f t="shared" si="117"/>
        <v>박일</v>
      </c>
      <c r="R1362" s="171"/>
      <c r="S1362" s="171"/>
      <c r="T1362" s="171"/>
      <c r="U1362" s="171"/>
      <c r="V1362" s="171"/>
      <c r="W1362" s="171"/>
      <c r="X1362" s="171"/>
      <c r="Y1362" s="171"/>
      <c r="Z1362" s="171"/>
    </row>
    <row r="1363" ht="16.5" hidden="1" customHeight="1">
      <c r="A1363" s="168">
        <f>A1362</f>
        <v>44207</v>
      </c>
      <c r="B1363" s="167" t="str">
        <f t="shared" si="109"/>
        <v>월</v>
      </c>
      <c r="C1363" s="168" t="str">
        <f>IF(VLOOKUP(A1363,'최초-일자'!A:D,4,FALSE)="Y","Y","N")</f>
        <v>Y</v>
      </c>
      <c r="D1363" s="101" t="s">
        <v>13</v>
      </c>
      <c r="E1363" s="169" t="str">
        <f t="shared" si="126"/>
        <v>김채연</v>
      </c>
      <c r="F1363" s="167" t="str">
        <f>VLOOKUP(A1363,'최초-일자'!A:L,11,FALSE)</f>
        <v>배태훈</v>
      </c>
      <c r="G1363" s="185" t="s">
        <v>49</v>
      </c>
      <c r="H1363" s="167"/>
      <c r="I1363" s="167"/>
      <c r="J1363" s="167"/>
      <c r="K1363" s="167"/>
      <c r="L1363" s="171"/>
      <c r="M1363" s="171"/>
      <c r="N1363" s="35" t="str">
        <f t="shared" si="114"/>
        <v/>
      </c>
      <c r="O1363" s="171" t="str">
        <f t="shared" si="127"/>
        <v/>
      </c>
      <c r="P1363" s="171" t="str">
        <f t="shared" si="116"/>
        <v>김채연</v>
      </c>
      <c r="Q1363" s="171" t="str">
        <f t="shared" si="117"/>
        <v>배태훈</v>
      </c>
      <c r="R1363" s="171"/>
      <c r="S1363" s="171"/>
      <c r="T1363" s="171"/>
      <c r="U1363" s="171"/>
      <c r="V1363" s="171"/>
      <c r="W1363" s="171"/>
      <c r="X1363" s="171"/>
      <c r="Y1363" s="171"/>
      <c r="Z1363" s="171"/>
    </row>
    <row r="1364" ht="16.5" hidden="1" customHeight="1">
      <c r="A1364" s="180">
        <f>A1363+1</f>
        <v>44208</v>
      </c>
      <c r="B1364" s="181" t="str">
        <f t="shared" si="109"/>
        <v>화</v>
      </c>
      <c r="C1364" s="180" t="str">
        <f>IF(VLOOKUP(A1364,'최초-일자'!A:D,4,FALSE)="Y","Y","N")</f>
        <v>Y</v>
      </c>
      <c r="D1364" s="101" t="s">
        <v>3</v>
      </c>
      <c r="E1364" s="182" t="str">
        <f t="shared" si="126"/>
        <v>최혜원</v>
      </c>
      <c r="F1364" s="181" t="str">
        <f>VLOOKUP(A1364,'최초-일자'!A:L,6,FALSE)</f>
        <v>최혜원</v>
      </c>
      <c r="G1364" s="183"/>
      <c r="H1364" s="181"/>
      <c r="I1364" s="181"/>
      <c r="J1364" s="181"/>
      <c r="K1364" s="181"/>
      <c r="L1364" s="171"/>
      <c r="M1364" s="171"/>
      <c r="N1364" s="35" t="str">
        <f t="shared" si="114"/>
        <v/>
      </c>
      <c r="O1364" s="171" t="str">
        <f t="shared" si="127"/>
        <v/>
      </c>
      <c r="P1364" s="171" t="str">
        <f t="shared" si="116"/>
        <v/>
      </c>
      <c r="Q1364" s="171" t="str">
        <f t="shared" si="117"/>
        <v>최혜원</v>
      </c>
      <c r="R1364" s="171"/>
      <c r="S1364" s="171"/>
      <c r="T1364" s="171"/>
      <c r="U1364" s="171"/>
      <c r="V1364" s="171"/>
      <c r="W1364" s="171"/>
      <c r="X1364" s="171"/>
      <c r="Y1364" s="171"/>
      <c r="Z1364" s="171"/>
    </row>
    <row r="1365" ht="16.5" hidden="1" customHeight="1">
      <c r="A1365" s="180">
        <f>A1364</f>
        <v>44208</v>
      </c>
      <c r="B1365" s="181" t="str">
        <f t="shared" si="109"/>
        <v>화</v>
      </c>
      <c r="C1365" s="180" t="str">
        <f>IF(VLOOKUP(A1365,'최초-일자'!A:D,4,FALSE)="Y","Y","N")</f>
        <v>Y</v>
      </c>
      <c r="D1365" s="101" t="s">
        <v>13</v>
      </c>
      <c r="E1365" s="182" t="str">
        <f t="shared" si="126"/>
        <v>신명진</v>
      </c>
      <c r="F1365" s="181" t="str">
        <f>VLOOKUP(A1365,'최초-일자'!A:L,11,FALSE)</f>
        <v>윤신일</v>
      </c>
      <c r="G1365" s="184" t="s">
        <v>6</v>
      </c>
      <c r="H1365" s="181"/>
      <c r="I1365" s="181"/>
      <c r="J1365" s="181"/>
      <c r="K1365" s="181"/>
      <c r="L1365" s="171"/>
      <c r="M1365" s="171"/>
      <c r="N1365" s="35" t="str">
        <f t="shared" si="114"/>
        <v/>
      </c>
      <c r="O1365" s="171" t="str">
        <f t="shared" si="127"/>
        <v/>
      </c>
      <c r="P1365" s="171" t="str">
        <f t="shared" si="116"/>
        <v>신명진</v>
      </c>
      <c r="Q1365" s="171" t="str">
        <f t="shared" si="117"/>
        <v>윤신일</v>
      </c>
      <c r="R1365" s="171"/>
      <c r="S1365" s="171"/>
      <c r="T1365" s="171"/>
      <c r="U1365" s="171"/>
      <c r="V1365" s="171"/>
      <c r="W1365" s="171"/>
      <c r="X1365" s="171"/>
      <c r="Y1365" s="171"/>
      <c r="Z1365" s="171"/>
    </row>
    <row r="1366" ht="16.5" hidden="1" customHeight="1">
      <c r="A1366" s="168">
        <f>A1365+1</f>
        <v>44209</v>
      </c>
      <c r="B1366" s="167" t="str">
        <f t="shared" si="109"/>
        <v>수</v>
      </c>
      <c r="C1366" s="168" t="str">
        <f>IF(VLOOKUP(A1366,'최초-일자'!A:D,4,FALSE)="Y","Y","N")</f>
        <v>Y</v>
      </c>
      <c r="D1366" s="101" t="s">
        <v>3</v>
      </c>
      <c r="E1366" s="169" t="str">
        <f t="shared" si="126"/>
        <v>배태훈</v>
      </c>
      <c r="F1366" s="167" t="str">
        <f>VLOOKUP(A1366,'최초-일자'!A:L,6,FALSE)</f>
        <v>이승철</v>
      </c>
      <c r="G1366" s="185" t="s">
        <v>1</v>
      </c>
      <c r="H1366" s="167"/>
      <c r="I1366" s="167"/>
      <c r="J1366" s="167"/>
      <c r="K1366" s="167"/>
      <c r="L1366" s="171"/>
      <c r="M1366" s="171"/>
      <c r="N1366" s="35" t="str">
        <f t="shared" si="114"/>
        <v/>
      </c>
      <c r="O1366" s="171" t="str">
        <f t="shared" si="127"/>
        <v/>
      </c>
      <c r="P1366" s="171" t="str">
        <f t="shared" si="116"/>
        <v>배태훈</v>
      </c>
      <c r="Q1366" s="171" t="str">
        <f t="shared" si="117"/>
        <v>이승철</v>
      </c>
      <c r="R1366" s="171"/>
      <c r="S1366" s="171"/>
      <c r="T1366" s="171"/>
      <c r="U1366" s="171"/>
      <c r="V1366" s="171"/>
      <c r="W1366" s="171"/>
      <c r="X1366" s="171"/>
      <c r="Y1366" s="171"/>
      <c r="Z1366" s="171"/>
    </row>
    <row r="1367" ht="16.5" hidden="1" customHeight="1">
      <c r="A1367" s="168">
        <f>A1366</f>
        <v>44209</v>
      </c>
      <c r="B1367" s="167" t="str">
        <f t="shared" si="109"/>
        <v>수</v>
      </c>
      <c r="C1367" s="168" t="str">
        <f>IF(VLOOKUP(A1367,'최초-일자'!A:D,4,FALSE)="Y","Y","N")</f>
        <v>Y</v>
      </c>
      <c r="D1367" s="101" t="s">
        <v>13</v>
      </c>
      <c r="E1367" s="169" t="str">
        <f t="shared" si="126"/>
        <v>윤신일</v>
      </c>
      <c r="F1367" s="167" t="str">
        <f>VLOOKUP(A1367,'최초-일자'!A:L,11,FALSE)</f>
        <v>신명진</v>
      </c>
      <c r="G1367" s="185" t="s">
        <v>9</v>
      </c>
      <c r="H1367" s="167"/>
      <c r="I1367" s="167"/>
      <c r="J1367" s="167"/>
      <c r="K1367" s="167"/>
      <c r="L1367" s="171"/>
      <c r="M1367" s="171"/>
      <c r="N1367" s="35" t="str">
        <f t="shared" si="114"/>
        <v/>
      </c>
      <c r="O1367" s="171" t="str">
        <f t="shared" si="127"/>
        <v/>
      </c>
      <c r="P1367" s="171" t="str">
        <f t="shared" si="116"/>
        <v>윤신일</v>
      </c>
      <c r="Q1367" s="171" t="str">
        <f t="shared" si="117"/>
        <v>신명진</v>
      </c>
      <c r="R1367" s="171"/>
    </row>
    <row r="1368" ht="16.5" hidden="1" customHeight="1">
      <c r="A1368" s="180">
        <f>A1367+1</f>
        <v>44210</v>
      </c>
      <c r="B1368" s="181" t="str">
        <f t="shared" si="109"/>
        <v>목</v>
      </c>
      <c r="C1368" s="180" t="str">
        <f>IF(VLOOKUP(A1368,'최초-일자'!A:D,4,FALSE)="Y","Y","N")</f>
        <v>Y</v>
      </c>
      <c r="D1368" s="101" t="s">
        <v>3</v>
      </c>
      <c r="E1368" s="182" t="str">
        <f t="shared" si="126"/>
        <v>배태훈</v>
      </c>
      <c r="F1368" s="181" t="str">
        <f>VLOOKUP(A1368,'최초-일자'!A:L,6,FALSE)</f>
        <v>배태훈</v>
      </c>
      <c r="G1368" s="183"/>
      <c r="H1368" s="181"/>
      <c r="I1368" s="181"/>
      <c r="J1368" s="181"/>
      <c r="K1368" s="181"/>
      <c r="L1368" s="171"/>
      <c r="M1368" s="171"/>
      <c r="N1368" s="35" t="str">
        <f t="shared" si="114"/>
        <v/>
      </c>
      <c r="O1368" s="171" t="str">
        <f t="shared" si="127"/>
        <v/>
      </c>
      <c r="P1368" s="171" t="str">
        <f t="shared" si="116"/>
        <v/>
      </c>
      <c r="Q1368" s="171" t="str">
        <f t="shared" si="117"/>
        <v>배태훈</v>
      </c>
      <c r="R1368" s="171"/>
    </row>
    <row r="1369" ht="16.5" hidden="1" customHeight="1">
      <c r="A1369" s="180">
        <f>A1368</f>
        <v>44210</v>
      </c>
      <c r="B1369" s="181" t="str">
        <f t="shared" si="109"/>
        <v>목</v>
      </c>
      <c r="C1369" s="180" t="str">
        <f>IF(VLOOKUP(A1369,'최초-일자'!A:D,4,FALSE)="Y","Y","N")</f>
        <v>Y</v>
      </c>
      <c r="D1369" s="101" t="s">
        <v>13</v>
      </c>
      <c r="E1369" s="182" t="str">
        <f t="shared" si="126"/>
        <v>박일</v>
      </c>
      <c r="F1369" s="181" t="str">
        <f>VLOOKUP(A1369,'최초-일자'!A:L,11,FALSE)</f>
        <v>박일</v>
      </c>
      <c r="G1369" s="183"/>
      <c r="H1369" s="181"/>
      <c r="I1369" s="181"/>
      <c r="J1369" s="181"/>
      <c r="K1369" s="181"/>
      <c r="L1369" s="171"/>
      <c r="M1369" s="171"/>
      <c r="N1369" s="35" t="str">
        <f t="shared" si="114"/>
        <v/>
      </c>
      <c r="O1369" s="171" t="str">
        <f t="shared" si="127"/>
        <v/>
      </c>
      <c r="P1369" s="171" t="str">
        <f t="shared" si="116"/>
        <v/>
      </c>
      <c r="Q1369" s="171" t="str">
        <f t="shared" si="117"/>
        <v>박일</v>
      </c>
      <c r="R1369" s="171"/>
    </row>
    <row r="1370" ht="16.5" hidden="1" customHeight="1">
      <c r="A1370" s="168">
        <f>A1369+1</f>
        <v>44211</v>
      </c>
      <c r="B1370" s="167" t="str">
        <f t="shared" si="109"/>
        <v>금</v>
      </c>
      <c r="C1370" s="168" t="str">
        <f>IF(VLOOKUP(A1370,'최초-일자'!A:D,4,FALSE)="Y","Y","N")</f>
        <v>Y</v>
      </c>
      <c r="D1370" s="101" t="s">
        <v>3</v>
      </c>
      <c r="E1370" s="169" t="str">
        <f t="shared" si="126"/>
        <v>윤신일</v>
      </c>
      <c r="F1370" s="167" t="str">
        <f>VLOOKUP(A1370,'최초-일자'!A:L,6,FALSE)</f>
        <v>윤신일</v>
      </c>
      <c r="G1370" s="170"/>
      <c r="H1370" s="167"/>
      <c r="I1370" s="167"/>
      <c r="J1370" s="167"/>
      <c r="K1370" s="167"/>
      <c r="L1370" s="171"/>
      <c r="M1370" s="171"/>
      <c r="N1370" s="35" t="str">
        <f t="shared" si="114"/>
        <v/>
      </c>
      <c r="O1370" s="171" t="str">
        <f t="shared" si="127"/>
        <v/>
      </c>
      <c r="P1370" s="171" t="str">
        <f t="shared" si="116"/>
        <v/>
      </c>
      <c r="Q1370" s="171" t="str">
        <f t="shared" si="117"/>
        <v>윤신일</v>
      </c>
      <c r="R1370" s="171"/>
    </row>
    <row r="1371" ht="16.5" hidden="1" customHeight="1">
      <c r="A1371" s="168">
        <f>A1370</f>
        <v>44211</v>
      </c>
      <c r="B1371" s="167" t="str">
        <f t="shared" si="109"/>
        <v>금</v>
      </c>
      <c r="C1371" s="168" t="str">
        <f>IF(VLOOKUP(A1371,'최초-일자'!A:D,4,FALSE)="Y","Y","N")</f>
        <v>Y</v>
      </c>
      <c r="D1371" s="101" t="s">
        <v>13</v>
      </c>
      <c r="E1371" s="169" t="str">
        <f t="shared" si="126"/>
        <v>최혜원</v>
      </c>
      <c r="F1371" s="167" t="str">
        <f>VLOOKUP(A1371,'최초-일자'!A:L,11,FALSE)</f>
        <v>최혜원</v>
      </c>
      <c r="G1371" s="170"/>
      <c r="H1371" s="167"/>
      <c r="I1371" s="167"/>
      <c r="J1371" s="167"/>
      <c r="K1371" s="167"/>
      <c r="L1371" s="171"/>
      <c r="M1371" s="171"/>
      <c r="N1371" s="35" t="str">
        <f t="shared" si="114"/>
        <v/>
      </c>
      <c r="O1371" s="171" t="str">
        <f t="shared" si="127"/>
        <v/>
      </c>
      <c r="P1371" s="171" t="str">
        <f t="shared" si="116"/>
        <v/>
      </c>
      <c r="Q1371" s="171" t="str">
        <f t="shared" si="117"/>
        <v>최혜원</v>
      </c>
      <c r="R1371" s="171"/>
    </row>
    <row r="1372" ht="16.5" hidden="1" customHeight="1">
      <c r="A1372" s="180">
        <f>A1371+1</f>
        <v>44212</v>
      </c>
      <c r="B1372" s="181" t="str">
        <f t="shared" si="109"/>
        <v>토</v>
      </c>
      <c r="C1372" s="180" t="str">
        <f>IF(VLOOKUP(A1372,'최초-일자'!A:D,4,FALSE)="Y","Y","N")</f>
        <v>N</v>
      </c>
      <c r="D1372" s="101" t="s">
        <v>3</v>
      </c>
      <c r="E1372" s="182" t="str">
        <f t="shared" si="126"/>
        <v>#N/A</v>
      </c>
      <c r="F1372" s="181" t="str">
        <f>VLOOKUP(A1372,'최초-일자'!A:L,6,FALSE)</f>
        <v/>
      </c>
      <c r="G1372" s="183"/>
      <c r="H1372" s="181"/>
      <c r="I1372" s="181"/>
      <c r="J1372" s="181"/>
      <c r="K1372" s="181"/>
      <c r="L1372" s="171"/>
      <c r="M1372" s="171"/>
      <c r="N1372" s="35" t="str">
        <f t="shared" si="114"/>
        <v/>
      </c>
      <c r="O1372" s="171" t="str">
        <f t="shared" si="127"/>
        <v/>
      </c>
      <c r="P1372" s="171" t="str">
        <f t="shared" si="116"/>
        <v/>
      </c>
      <c r="Q1372" s="171" t="str">
        <f t="shared" si="117"/>
        <v/>
      </c>
      <c r="R1372" s="171"/>
    </row>
    <row r="1373" ht="16.5" hidden="1" customHeight="1">
      <c r="A1373" s="180">
        <f>A1372</f>
        <v>44212</v>
      </c>
      <c r="B1373" s="181" t="str">
        <f t="shared" si="109"/>
        <v>토</v>
      </c>
      <c r="C1373" s="180" t="str">
        <f>IF(VLOOKUP(A1373,'최초-일자'!A:D,4,FALSE)="Y","Y","N")</f>
        <v>N</v>
      </c>
      <c r="D1373" s="101" t="s">
        <v>13</v>
      </c>
      <c r="E1373" s="182" t="str">
        <f t="shared" si="126"/>
        <v>#N/A</v>
      </c>
      <c r="F1373" s="181" t="str">
        <f>VLOOKUP(A1373,'최초-일자'!A:L,11,FALSE)</f>
        <v/>
      </c>
      <c r="G1373" s="183"/>
      <c r="H1373" s="181"/>
      <c r="I1373" s="181"/>
      <c r="J1373" s="181"/>
      <c r="K1373" s="181"/>
      <c r="L1373" s="171"/>
      <c r="M1373" s="171"/>
      <c r="N1373" s="35" t="str">
        <f t="shared" si="114"/>
        <v/>
      </c>
      <c r="O1373" s="171" t="str">
        <f t="shared" si="127"/>
        <v/>
      </c>
      <c r="P1373" s="171" t="str">
        <f t="shared" si="116"/>
        <v/>
      </c>
      <c r="Q1373" s="171" t="str">
        <f t="shared" si="117"/>
        <v/>
      </c>
      <c r="R1373" s="171"/>
    </row>
    <row r="1374" ht="16.5" hidden="1" customHeight="1">
      <c r="A1374" s="168">
        <f>A1373+1</f>
        <v>44213</v>
      </c>
      <c r="B1374" s="167" t="str">
        <f t="shared" si="109"/>
        <v>일</v>
      </c>
      <c r="C1374" s="168" t="str">
        <f>IF(VLOOKUP(A1374,'최초-일자'!A:D,4,FALSE)="Y","Y","N")</f>
        <v>N</v>
      </c>
      <c r="D1374" s="101" t="s">
        <v>3</v>
      </c>
      <c r="E1374" s="169" t="str">
        <f t="shared" si="126"/>
        <v>#N/A</v>
      </c>
      <c r="F1374" s="167" t="str">
        <f>VLOOKUP(A1374,'최초-일자'!A:L,6,FALSE)</f>
        <v/>
      </c>
      <c r="G1374" s="170"/>
      <c r="H1374" s="167"/>
      <c r="I1374" s="167"/>
      <c r="J1374" s="167"/>
      <c r="K1374" s="167"/>
      <c r="L1374" s="171"/>
      <c r="M1374" s="171"/>
      <c r="N1374" s="35" t="str">
        <f t="shared" si="114"/>
        <v/>
      </c>
      <c r="O1374" s="171" t="str">
        <f t="shared" si="127"/>
        <v/>
      </c>
      <c r="P1374" s="171" t="str">
        <f t="shared" si="116"/>
        <v/>
      </c>
      <c r="Q1374" s="171" t="str">
        <f t="shared" si="117"/>
        <v/>
      </c>
      <c r="R1374" s="171"/>
    </row>
    <row r="1375" ht="16.5" hidden="1" customHeight="1">
      <c r="A1375" s="168">
        <f>A1374</f>
        <v>44213</v>
      </c>
      <c r="B1375" s="167" t="str">
        <f t="shared" si="109"/>
        <v>일</v>
      </c>
      <c r="C1375" s="168" t="str">
        <f>IF(VLOOKUP(A1375,'최초-일자'!A:D,4,FALSE)="Y","Y","N")</f>
        <v>N</v>
      </c>
      <c r="D1375" s="101" t="s">
        <v>13</v>
      </c>
      <c r="E1375" s="169" t="str">
        <f t="shared" si="126"/>
        <v>#N/A</v>
      </c>
      <c r="F1375" s="167" t="str">
        <f>VLOOKUP(A1375,'최초-일자'!A:L,11,FALSE)</f>
        <v/>
      </c>
      <c r="G1375" s="170"/>
      <c r="H1375" s="167"/>
      <c r="I1375" s="167"/>
      <c r="J1375" s="167"/>
      <c r="K1375" s="167"/>
      <c r="L1375" s="171"/>
      <c r="M1375" s="171"/>
      <c r="N1375" s="35" t="str">
        <f t="shared" si="114"/>
        <v/>
      </c>
      <c r="O1375" s="171" t="str">
        <f t="shared" si="127"/>
        <v/>
      </c>
      <c r="P1375" s="171" t="str">
        <f t="shared" si="116"/>
        <v/>
      </c>
      <c r="Q1375" s="171" t="str">
        <f t="shared" si="117"/>
        <v/>
      </c>
      <c r="R1375" s="171"/>
    </row>
    <row r="1376" ht="16.5" hidden="1" customHeight="1">
      <c r="A1376" s="180">
        <f>A1375+1</f>
        <v>44214</v>
      </c>
      <c r="B1376" s="181" t="str">
        <f t="shared" si="109"/>
        <v>월</v>
      </c>
      <c r="C1376" s="180" t="str">
        <f>IF(VLOOKUP(A1376,'최초-일자'!A:D,4,FALSE)="Y","Y","N")</f>
        <v>Y</v>
      </c>
      <c r="D1376" s="101" t="s">
        <v>3</v>
      </c>
      <c r="E1376" s="182" t="str">
        <f t="shared" si="126"/>
        <v>이화용</v>
      </c>
      <c r="F1376" s="181" t="str">
        <f>VLOOKUP(A1376,'최초-일자'!A:L,6,FALSE)</f>
        <v>신명진</v>
      </c>
      <c r="G1376" s="184" t="s">
        <v>10</v>
      </c>
      <c r="H1376" s="181"/>
      <c r="I1376" s="181"/>
      <c r="J1376" s="181"/>
      <c r="K1376" s="181"/>
      <c r="L1376" s="171"/>
      <c r="M1376" s="171"/>
      <c r="N1376" s="35" t="str">
        <f t="shared" si="114"/>
        <v/>
      </c>
      <c r="O1376" s="171" t="str">
        <f t="shared" si="127"/>
        <v/>
      </c>
      <c r="P1376" s="171" t="str">
        <f t="shared" si="116"/>
        <v>이화용</v>
      </c>
      <c r="Q1376" s="171" t="str">
        <f t="shared" si="117"/>
        <v>신명진</v>
      </c>
      <c r="R1376" s="171"/>
    </row>
    <row r="1377" ht="16.5" hidden="1" customHeight="1">
      <c r="A1377" s="180">
        <f>A1376</f>
        <v>44214</v>
      </c>
      <c r="B1377" s="181" t="str">
        <f t="shared" si="109"/>
        <v>월</v>
      </c>
      <c r="C1377" s="180" t="str">
        <f>IF(VLOOKUP(A1377,'최초-일자'!A:D,4,FALSE)="Y","Y","N")</f>
        <v>Y</v>
      </c>
      <c r="D1377" s="101" t="s">
        <v>13</v>
      </c>
      <c r="E1377" s="182" t="str">
        <f t="shared" si="126"/>
        <v>윤신일</v>
      </c>
      <c r="F1377" s="181" t="str">
        <f>VLOOKUP(A1377,'최초-일자'!A:L,11,FALSE)</f>
        <v>이승철</v>
      </c>
      <c r="G1377" s="184" t="s">
        <v>9</v>
      </c>
      <c r="H1377" s="181"/>
      <c r="I1377" s="181"/>
      <c r="J1377" s="181"/>
      <c r="K1377" s="181"/>
      <c r="L1377" s="171"/>
      <c r="M1377" s="171"/>
      <c r="N1377" s="35" t="str">
        <f t="shared" si="114"/>
        <v/>
      </c>
      <c r="O1377" s="171" t="str">
        <f t="shared" si="127"/>
        <v/>
      </c>
      <c r="P1377" s="171" t="str">
        <f t="shared" si="116"/>
        <v>윤신일</v>
      </c>
      <c r="Q1377" s="171" t="str">
        <f t="shared" si="117"/>
        <v>이승철</v>
      </c>
      <c r="R1377" s="171"/>
    </row>
    <row r="1378" ht="16.5" hidden="1" customHeight="1">
      <c r="A1378" s="168">
        <f>A1377+1</f>
        <v>44215</v>
      </c>
      <c r="B1378" s="167" t="str">
        <f t="shared" si="109"/>
        <v>화</v>
      </c>
      <c r="C1378" s="168" t="str">
        <f>IF(VLOOKUP(A1378,'최초-일자'!A:D,4,FALSE)="Y","Y","N")</f>
        <v>Y</v>
      </c>
      <c r="D1378" s="101" t="s">
        <v>3</v>
      </c>
      <c r="E1378" s="169" t="str">
        <f t="shared" si="126"/>
        <v>신명진</v>
      </c>
      <c r="F1378" s="167" t="str">
        <f>VLOOKUP(A1378,'최초-일자'!A:L,6,FALSE)</f>
        <v>박일</v>
      </c>
      <c r="G1378" s="185" t="s">
        <v>6</v>
      </c>
      <c r="H1378" s="167"/>
      <c r="I1378" s="167"/>
      <c r="J1378" s="167"/>
      <c r="K1378" s="167"/>
      <c r="L1378" s="171"/>
      <c r="M1378" s="171"/>
      <c r="N1378" s="35" t="str">
        <f t="shared" si="114"/>
        <v/>
      </c>
      <c r="O1378" s="171" t="str">
        <f t="shared" si="127"/>
        <v/>
      </c>
      <c r="P1378" s="171" t="str">
        <f t="shared" si="116"/>
        <v>신명진</v>
      </c>
      <c r="Q1378" s="171" t="str">
        <f t="shared" si="117"/>
        <v>박일</v>
      </c>
      <c r="R1378" s="171"/>
    </row>
    <row r="1379" ht="16.5" hidden="1" customHeight="1">
      <c r="A1379" s="168">
        <f>A1378</f>
        <v>44215</v>
      </c>
      <c r="B1379" s="167" t="str">
        <f t="shared" si="109"/>
        <v>화</v>
      </c>
      <c r="C1379" s="168" t="str">
        <f>IF(VLOOKUP(A1379,'최초-일자'!A:D,4,FALSE)="Y","Y","N")</f>
        <v>Y</v>
      </c>
      <c r="D1379" s="101" t="s">
        <v>13</v>
      </c>
      <c r="E1379" s="169" t="str">
        <f t="shared" si="126"/>
        <v>김채연</v>
      </c>
      <c r="F1379" s="167" t="str">
        <f>VLOOKUP(A1379,'최초-일자'!A:L,11,FALSE)</f>
        <v>배태훈</v>
      </c>
      <c r="G1379" s="185" t="s">
        <v>49</v>
      </c>
      <c r="H1379" s="167"/>
      <c r="I1379" s="167"/>
      <c r="J1379" s="167"/>
      <c r="K1379" s="167"/>
      <c r="L1379" s="171"/>
      <c r="M1379" s="171"/>
      <c r="N1379" s="35" t="str">
        <f t="shared" si="114"/>
        <v/>
      </c>
      <c r="O1379" s="171" t="str">
        <f t="shared" si="127"/>
        <v/>
      </c>
      <c r="P1379" s="171" t="str">
        <f t="shared" si="116"/>
        <v>김채연</v>
      </c>
      <c r="Q1379" s="171" t="str">
        <f t="shared" si="117"/>
        <v>배태훈</v>
      </c>
      <c r="R1379" s="171"/>
    </row>
    <row r="1380" ht="16.5" hidden="1" customHeight="1">
      <c r="A1380" s="180">
        <f>A1379+1</f>
        <v>44216</v>
      </c>
      <c r="B1380" s="181" t="str">
        <f t="shared" si="109"/>
        <v>수</v>
      </c>
      <c r="C1380" s="180" t="str">
        <f>IF(VLOOKUP(A1380,'최초-일자'!A:D,4,FALSE)="Y","Y","N")</f>
        <v>Y</v>
      </c>
      <c r="D1380" s="101" t="s">
        <v>3</v>
      </c>
      <c r="E1380" s="182" t="str">
        <f t="shared" si="126"/>
        <v>최혜원</v>
      </c>
      <c r="F1380" s="181" t="str">
        <f>VLOOKUP(A1380,'최초-일자'!A:L,6,FALSE)</f>
        <v>최혜원</v>
      </c>
      <c r="G1380" s="183"/>
      <c r="H1380" s="181"/>
      <c r="I1380" s="181"/>
      <c r="J1380" s="181"/>
      <c r="K1380" s="181"/>
      <c r="L1380" s="171"/>
      <c r="M1380" s="171"/>
      <c r="N1380" s="35" t="str">
        <f t="shared" si="114"/>
        <v/>
      </c>
      <c r="O1380" s="171" t="str">
        <f t="shared" si="127"/>
        <v/>
      </c>
      <c r="P1380" s="171" t="str">
        <f t="shared" si="116"/>
        <v/>
      </c>
      <c r="Q1380" s="171" t="str">
        <f t="shared" si="117"/>
        <v>최혜원</v>
      </c>
      <c r="R1380" s="171"/>
    </row>
    <row r="1381" ht="16.5" hidden="1" customHeight="1">
      <c r="A1381" s="180">
        <f>A1380</f>
        <v>44216</v>
      </c>
      <c r="B1381" s="181" t="str">
        <f t="shared" si="109"/>
        <v>수</v>
      </c>
      <c r="C1381" s="180" t="str">
        <f>IF(VLOOKUP(A1381,'최초-일자'!A:D,4,FALSE)="Y","Y","N")</f>
        <v>Y</v>
      </c>
      <c r="D1381" s="101" t="s">
        <v>13</v>
      </c>
      <c r="E1381" s="182" t="str">
        <f t="shared" si="126"/>
        <v>신명진</v>
      </c>
      <c r="F1381" s="181" t="str">
        <f>VLOOKUP(A1381,'최초-일자'!A:L,11,FALSE)</f>
        <v>윤신일</v>
      </c>
      <c r="G1381" s="184" t="s">
        <v>6</v>
      </c>
      <c r="H1381" s="186"/>
      <c r="I1381" s="181"/>
      <c r="J1381" s="181"/>
      <c r="K1381" s="181"/>
      <c r="L1381" s="171"/>
      <c r="M1381" s="171"/>
      <c r="N1381" s="35" t="str">
        <f t="shared" si="114"/>
        <v/>
      </c>
      <c r="O1381" s="171" t="str">
        <f t="shared" si="127"/>
        <v/>
      </c>
      <c r="P1381" s="171" t="str">
        <f t="shared" si="116"/>
        <v>신명진</v>
      </c>
      <c r="Q1381" s="171" t="str">
        <f t="shared" si="117"/>
        <v>윤신일</v>
      </c>
      <c r="R1381" s="171"/>
    </row>
    <row r="1382" ht="16.5" hidden="1" customHeight="1">
      <c r="A1382" s="168">
        <f>A1381+1</f>
        <v>44217</v>
      </c>
      <c r="B1382" s="167" t="str">
        <f t="shared" si="109"/>
        <v>목</v>
      </c>
      <c r="C1382" s="168" t="str">
        <f>IF(VLOOKUP(A1382,'최초-일자'!A:D,4,FALSE)="Y","Y","N")</f>
        <v>Y</v>
      </c>
      <c r="D1382" s="101" t="s">
        <v>3</v>
      </c>
      <c r="E1382" s="169" t="str">
        <f t="shared" si="126"/>
        <v>윤신일</v>
      </c>
      <c r="F1382" s="167" t="str">
        <f>VLOOKUP(A1382,'최초-일자'!A:L,6,FALSE)</f>
        <v>이승철</v>
      </c>
      <c r="G1382" s="185" t="s">
        <v>9</v>
      </c>
      <c r="H1382" s="167"/>
      <c r="I1382" s="167"/>
      <c r="J1382" s="167"/>
      <c r="K1382" s="167"/>
      <c r="L1382" s="171"/>
      <c r="M1382" s="171"/>
      <c r="N1382" s="35" t="str">
        <f t="shared" si="114"/>
        <v/>
      </c>
      <c r="O1382" s="171" t="str">
        <f t="shared" si="127"/>
        <v/>
      </c>
      <c r="P1382" s="171" t="str">
        <f t="shared" si="116"/>
        <v>윤신일</v>
      </c>
      <c r="Q1382" s="171" t="str">
        <f t="shared" si="117"/>
        <v>이승철</v>
      </c>
      <c r="R1382" s="171"/>
    </row>
    <row r="1383" ht="16.5" hidden="1" customHeight="1">
      <c r="A1383" s="168">
        <f>A1382</f>
        <v>44217</v>
      </c>
      <c r="B1383" s="167" t="str">
        <f t="shared" si="109"/>
        <v>목</v>
      </c>
      <c r="C1383" s="168" t="str">
        <f>IF(VLOOKUP(A1383,'최초-일자'!A:D,4,FALSE)="Y","Y","N")</f>
        <v>Y</v>
      </c>
      <c r="D1383" s="101" t="s">
        <v>13</v>
      </c>
      <c r="E1383" s="169" t="str">
        <f t="shared" si="126"/>
        <v>김인규</v>
      </c>
      <c r="F1383" s="167" t="str">
        <f>VLOOKUP(A1383,'최초-일자'!A:L,11,FALSE)</f>
        <v>신명진</v>
      </c>
      <c r="G1383" s="185" t="s">
        <v>11</v>
      </c>
      <c r="H1383" s="167"/>
      <c r="I1383" s="167"/>
      <c r="J1383" s="167"/>
      <c r="K1383" s="167"/>
      <c r="L1383" s="171"/>
      <c r="M1383" s="171"/>
      <c r="N1383" s="35" t="str">
        <f t="shared" si="114"/>
        <v/>
      </c>
      <c r="O1383" s="171" t="str">
        <f t="shared" si="127"/>
        <v/>
      </c>
      <c r="P1383" s="171" t="str">
        <f t="shared" si="116"/>
        <v>김인규</v>
      </c>
      <c r="Q1383" s="171" t="str">
        <f t="shared" si="117"/>
        <v>신명진</v>
      </c>
      <c r="R1383" s="171"/>
    </row>
    <row r="1384" ht="16.5" hidden="1" customHeight="1">
      <c r="A1384" s="180">
        <f>A1383+1</f>
        <v>44218</v>
      </c>
      <c r="B1384" s="181" t="str">
        <f t="shared" si="109"/>
        <v>금</v>
      </c>
      <c r="C1384" s="180" t="str">
        <f>IF(VLOOKUP(A1384,'최초-일자'!A:D,4,FALSE)="Y","Y","N")</f>
        <v>Y</v>
      </c>
      <c r="D1384" s="101" t="s">
        <v>3</v>
      </c>
      <c r="E1384" s="182" t="str">
        <f t="shared" si="126"/>
        <v>배태훈</v>
      </c>
      <c r="F1384" s="181" t="str">
        <f>VLOOKUP(A1384,'최초-일자'!A:L,6,FALSE)</f>
        <v>배태훈</v>
      </c>
      <c r="G1384" s="183"/>
      <c r="H1384" s="181"/>
      <c r="I1384" s="181"/>
      <c r="J1384" s="181"/>
      <c r="K1384" s="181"/>
      <c r="L1384" s="171"/>
      <c r="M1384" s="171"/>
      <c r="N1384" s="35" t="str">
        <f t="shared" si="114"/>
        <v/>
      </c>
      <c r="O1384" s="171" t="str">
        <f t="shared" si="127"/>
        <v/>
      </c>
      <c r="P1384" s="171" t="str">
        <f t="shared" si="116"/>
        <v/>
      </c>
      <c r="Q1384" s="171" t="str">
        <f t="shared" si="117"/>
        <v>배태훈</v>
      </c>
      <c r="R1384" s="171"/>
    </row>
    <row r="1385" ht="16.5" hidden="1" customHeight="1">
      <c r="A1385" s="180">
        <f>A1384</f>
        <v>44218</v>
      </c>
      <c r="B1385" s="181" t="str">
        <f t="shared" si="109"/>
        <v>금</v>
      </c>
      <c r="C1385" s="180" t="str">
        <f>IF(VLOOKUP(A1385,'최초-일자'!A:D,4,FALSE)="Y","Y","N")</f>
        <v>Y</v>
      </c>
      <c r="D1385" s="101" t="s">
        <v>13</v>
      </c>
      <c r="E1385" s="182" t="str">
        <f t="shared" si="126"/>
        <v>박일</v>
      </c>
      <c r="F1385" s="181" t="str">
        <f>VLOOKUP(A1385,'최초-일자'!A:L,11,FALSE)</f>
        <v>박일</v>
      </c>
      <c r="G1385" s="183"/>
      <c r="H1385" s="181"/>
      <c r="I1385" s="181"/>
      <c r="J1385" s="181"/>
      <c r="K1385" s="181"/>
      <c r="L1385" s="171"/>
      <c r="M1385" s="171"/>
      <c r="N1385" s="35" t="str">
        <f t="shared" si="114"/>
        <v/>
      </c>
      <c r="O1385" s="171" t="str">
        <f t="shared" si="127"/>
        <v/>
      </c>
      <c r="P1385" s="171" t="str">
        <f t="shared" si="116"/>
        <v/>
      </c>
      <c r="Q1385" s="171" t="str">
        <f t="shared" si="117"/>
        <v>박일</v>
      </c>
      <c r="R1385" s="171"/>
    </row>
    <row r="1386" ht="16.5" hidden="1" customHeight="1">
      <c r="A1386" s="168">
        <f>A1385+1</f>
        <v>44219</v>
      </c>
      <c r="B1386" s="167" t="str">
        <f t="shared" si="109"/>
        <v>토</v>
      </c>
      <c r="C1386" s="168" t="str">
        <f>IF(VLOOKUP(A1386,'최초-일자'!A:D,4,FALSE)="Y","Y","N")</f>
        <v>N</v>
      </c>
      <c r="D1386" s="101" t="s">
        <v>3</v>
      </c>
      <c r="E1386" s="169" t="str">
        <f t="shared" si="126"/>
        <v>#N/A</v>
      </c>
      <c r="F1386" s="167" t="str">
        <f>VLOOKUP(A1386,'최초-일자'!A:L,6,FALSE)</f>
        <v/>
      </c>
      <c r="G1386" s="170"/>
      <c r="H1386" s="167"/>
      <c r="I1386" s="167"/>
      <c r="J1386" s="167"/>
      <c r="K1386" s="167"/>
      <c r="L1386" s="171"/>
      <c r="M1386" s="171"/>
      <c r="N1386" s="35" t="str">
        <f t="shared" si="114"/>
        <v/>
      </c>
      <c r="O1386" s="171" t="str">
        <f t="shared" si="127"/>
        <v/>
      </c>
      <c r="P1386" s="171" t="str">
        <f t="shared" si="116"/>
        <v/>
      </c>
      <c r="Q1386" s="171" t="str">
        <f t="shared" si="117"/>
        <v/>
      </c>
      <c r="R1386" s="171"/>
    </row>
    <row r="1387" ht="16.5" hidden="1" customHeight="1">
      <c r="A1387" s="168">
        <f>A1386</f>
        <v>44219</v>
      </c>
      <c r="B1387" s="167" t="str">
        <f t="shared" si="109"/>
        <v>토</v>
      </c>
      <c r="C1387" s="168" t="str">
        <f>IF(VLOOKUP(A1387,'최초-일자'!A:D,4,FALSE)="Y","Y","N")</f>
        <v>N</v>
      </c>
      <c r="D1387" s="101" t="s">
        <v>13</v>
      </c>
      <c r="E1387" s="169" t="str">
        <f t="shared" si="126"/>
        <v>#N/A</v>
      </c>
      <c r="F1387" s="167" t="str">
        <f>VLOOKUP(A1387,'최초-일자'!A:L,11,FALSE)</f>
        <v/>
      </c>
      <c r="G1387" s="170"/>
      <c r="H1387" s="167"/>
      <c r="I1387" s="167"/>
      <c r="J1387" s="167"/>
      <c r="K1387" s="167"/>
      <c r="L1387" s="171"/>
      <c r="M1387" s="171"/>
      <c r="N1387" s="35" t="str">
        <f t="shared" si="114"/>
        <v/>
      </c>
      <c r="O1387" s="171" t="str">
        <f t="shared" si="127"/>
        <v/>
      </c>
      <c r="P1387" s="171" t="str">
        <f t="shared" si="116"/>
        <v/>
      </c>
      <c r="Q1387" s="171" t="str">
        <f t="shared" si="117"/>
        <v/>
      </c>
      <c r="R1387" s="171"/>
    </row>
    <row r="1388" ht="16.5" hidden="1" customHeight="1">
      <c r="A1388" s="180">
        <f>A1387+1</f>
        <v>44220</v>
      </c>
      <c r="B1388" s="181" t="str">
        <f t="shared" si="109"/>
        <v>일</v>
      </c>
      <c r="C1388" s="180" t="str">
        <f>IF(VLOOKUP(A1388,'최초-일자'!A:D,4,FALSE)="Y","Y","N")</f>
        <v>N</v>
      </c>
      <c r="D1388" s="101" t="s">
        <v>3</v>
      </c>
      <c r="E1388" s="182" t="str">
        <f t="shared" si="126"/>
        <v>#N/A</v>
      </c>
      <c r="F1388" s="181" t="str">
        <f>VLOOKUP(A1388,'최초-일자'!A:L,6,FALSE)</f>
        <v/>
      </c>
      <c r="G1388" s="183"/>
      <c r="H1388" s="181"/>
      <c r="I1388" s="181"/>
      <c r="J1388" s="181"/>
      <c r="K1388" s="181"/>
      <c r="L1388" s="171"/>
      <c r="M1388" s="171"/>
      <c r="N1388" s="35" t="str">
        <f t="shared" si="114"/>
        <v/>
      </c>
      <c r="O1388" s="171" t="str">
        <f t="shared" si="127"/>
        <v/>
      </c>
      <c r="P1388" s="171" t="str">
        <f t="shared" si="116"/>
        <v/>
      </c>
      <c r="Q1388" s="171" t="str">
        <f t="shared" si="117"/>
        <v/>
      </c>
      <c r="R1388" s="171"/>
    </row>
    <row r="1389" ht="16.5" hidden="1" customHeight="1">
      <c r="A1389" s="180">
        <f>A1388</f>
        <v>44220</v>
      </c>
      <c r="B1389" s="181" t="str">
        <f t="shared" si="109"/>
        <v>일</v>
      </c>
      <c r="C1389" s="180" t="str">
        <f>IF(VLOOKUP(A1389,'최초-일자'!A:D,4,FALSE)="Y","Y","N")</f>
        <v>N</v>
      </c>
      <c r="D1389" s="101" t="s">
        <v>13</v>
      </c>
      <c r="E1389" s="182" t="str">
        <f t="shared" si="126"/>
        <v>#N/A</v>
      </c>
      <c r="F1389" s="181" t="str">
        <f>VLOOKUP(A1389,'최초-일자'!A:L,11,FALSE)</f>
        <v/>
      </c>
      <c r="G1389" s="183"/>
      <c r="H1389" s="181"/>
      <c r="I1389" s="181"/>
      <c r="J1389" s="181"/>
      <c r="K1389" s="181"/>
      <c r="L1389" s="171"/>
      <c r="M1389" s="171"/>
      <c r="N1389" s="35" t="str">
        <f t="shared" si="114"/>
        <v/>
      </c>
      <c r="O1389" s="171" t="str">
        <f t="shared" si="127"/>
        <v/>
      </c>
      <c r="P1389" s="171" t="str">
        <f t="shared" si="116"/>
        <v/>
      </c>
      <c r="Q1389" s="171" t="str">
        <f t="shared" si="117"/>
        <v/>
      </c>
      <c r="R1389" s="171"/>
    </row>
    <row r="1390" ht="16.5" hidden="1" customHeight="1">
      <c r="A1390" s="168">
        <f>A1389+1</f>
        <v>44221</v>
      </c>
      <c r="B1390" s="167" t="str">
        <f t="shared" si="109"/>
        <v>월</v>
      </c>
      <c r="C1390" s="168" t="str">
        <f>IF(VLOOKUP(A1390,'최초-일자'!A:D,4,FALSE)="Y","Y","N")</f>
        <v>Y</v>
      </c>
      <c r="D1390" s="101" t="s">
        <v>3</v>
      </c>
      <c r="E1390" s="169" t="str">
        <f t="shared" si="126"/>
        <v>배태훈</v>
      </c>
      <c r="F1390" s="167" t="str">
        <f>VLOOKUP(A1390,'최초-일자'!A:L,6,FALSE)</f>
        <v>윤신일</v>
      </c>
      <c r="G1390" s="185" t="s">
        <v>49</v>
      </c>
      <c r="H1390" s="187" t="s">
        <v>1</v>
      </c>
      <c r="I1390" s="167"/>
      <c r="J1390" s="167"/>
      <c r="K1390" s="167"/>
      <c r="L1390" s="171"/>
      <c r="M1390" s="171"/>
      <c r="N1390" s="35" t="str">
        <f t="shared" si="114"/>
        <v/>
      </c>
      <c r="O1390" s="171" t="str">
        <f t="shared" si="127"/>
        <v>배태훈</v>
      </c>
      <c r="P1390" s="171" t="str">
        <f t="shared" si="116"/>
        <v>김채연</v>
      </c>
      <c r="Q1390" s="171" t="str">
        <f t="shared" si="117"/>
        <v>윤신일</v>
      </c>
      <c r="R1390" s="171"/>
    </row>
    <row r="1391" ht="16.5" hidden="1" customHeight="1">
      <c r="A1391" s="168">
        <f>A1390</f>
        <v>44221</v>
      </c>
      <c r="B1391" s="167" t="str">
        <f t="shared" si="109"/>
        <v>월</v>
      </c>
      <c r="C1391" s="168" t="str">
        <f>IF(VLOOKUP(A1391,'최초-일자'!A:D,4,FALSE)="Y","Y","N")</f>
        <v>Y</v>
      </c>
      <c r="D1391" s="101" t="s">
        <v>13</v>
      </c>
      <c r="E1391" s="169" t="str">
        <f t="shared" si="126"/>
        <v>최혜원</v>
      </c>
      <c r="F1391" s="167" t="str">
        <f>VLOOKUP(A1391,'최초-일자'!A:L,11,FALSE)</f>
        <v>최혜원</v>
      </c>
      <c r="G1391" s="170"/>
      <c r="H1391" s="167"/>
      <c r="I1391" s="167"/>
      <c r="J1391" s="167"/>
      <c r="K1391" s="167"/>
      <c r="L1391" s="171"/>
      <c r="M1391" s="171"/>
      <c r="N1391" s="35" t="str">
        <f t="shared" si="114"/>
        <v/>
      </c>
      <c r="O1391" s="171" t="str">
        <f t="shared" si="127"/>
        <v/>
      </c>
      <c r="P1391" s="171" t="str">
        <f t="shared" si="116"/>
        <v/>
      </c>
      <c r="Q1391" s="171" t="str">
        <f t="shared" si="117"/>
        <v>최혜원</v>
      </c>
      <c r="R1391" s="171"/>
    </row>
    <row r="1392" ht="16.5" hidden="1" customHeight="1">
      <c r="A1392" s="180">
        <f>A1391+1</f>
        <v>44222</v>
      </c>
      <c r="B1392" s="181" t="str">
        <f t="shared" si="109"/>
        <v>화</v>
      </c>
      <c r="C1392" s="180" t="str">
        <f>IF(VLOOKUP(A1392,'최초-일자'!A:D,4,FALSE)="Y","Y","N")</f>
        <v>Y</v>
      </c>
      <c r="D1392" s="101" t="s">
        <v>3</v>
      </c>
      <c r="E1392" s="182" t="str">
        <f t="shared" si="126"/>
        <v>이화용</v>
      </c>
      <c r="F1392" s="181" t="str">
        <f>VLOOKUP(A1392,'최초-일자'!A:L,6,FALSE)</f>
        <v>신명진</v>
      </c>
      <c r="G1392" s="184" t="s">
        <v>10</v>
      </c>
      <c r="H1392" s="181"/>
      <c r="I1392" s="181"/>
      <c r="J1392" s="181"/>
      <c r="K1392" s="181"/>
      <c r="L1392" s="171"/>
      <c r="M1392" s="171"/>
      <c r="N1392" s="35" t="str">
        <f t="shared" si="114"/>
        <v/>
      </c>
      <c r="O1392" s="171" t="str">
        <f t="shared" si="127"/>
        <v/>
      </c>
      <c r="P1392" s="171" t="str">
        <f t="shared" si="116"/>
        <v>이화용</v>
      </c>
      <c r="Q1392" s="171" t="str">
        <f t="shared" si="117"/>
        <v>신명진</v>
      </c>
      <c r="R1392" s="171"/>
    </row>
    <row r="1393" ht="16.5" hidden="1" customHeight="1">
      <c r="A1393" s="180">
        <f>A1392</f>
        <v>44222</v>
      </c>
      <c r="B1393" s="181" t="str">
        <f t="shared" si="109"/>
        <v>화</v>
      </c>
      <c r="C1393" s="180" t="str">
        <f>IF(VLOOKUP(A1393,'최초-일자'!A:D,4,FALSE)="Y","Y","N")</f>
        <v>Y</v>
      </c>
      <c r="D1393" s="101" t="s">
        <v>13</v>
      </c>
      <c r="E1393" s="182" t="str">
        <f t="shared" si="126"/>
        <v>배태훈 </v>
      </c>
      <c r="F1393" s="181" t="str">
        <f>VLOOKUP(A1393,'최초-일자'!A:L,11,FALSE)</f>
        <v>이승철</v>
      </c>
      <c r="G1393" s="184" t="s">
        <v>396</v>
      </c>
      <c r="H1393" s="181"/>
      <c r="I1393" s="181"/>
      <c r="J1393" s="181"/>
      <c r="K1393" s="181"/>
      <c r="L1393" s="171"/>
      <c r="M1393" s="171"/>
      <c r="N1393" s="35" t="str">
        <f t="shared" si="114"/>
        <v/>
      </c>
      <c r="O1393" s="171" t="str">
        <f t="shared" si="127"/>
        <v/>
      </c>
      <c r="P1393" s="171" t="str">
        <f t="shared" si="116"/>
        <v>배태훈 </v>
      </c>
      <c r="Q1393" s="171" t="str">
        <f t="shared" si="117"/>
        <v>이승철</v>
      </c>
      <c r="R1393" s="171"/>
    </row>
    <row r="1394" ht="16.5" hidden="1" customHeight="1">
      <c r="A1394" s="168">
        <f>A1393+1</f>
        <v>44223</v>
      </c>
      <c r="B1394" s="167" t="str">
        <f t="shared" si="109"/>
        <v>수</v>
      </c>
      <c r="C1394" s="168" t="str">
        <f>IF(VLOOKUP(A1394,'최초-일자'!A:D,4,FALSE)="Y","Y","N")</f>
        <v>Y</v>
      </c>
      <c r="D1394" s="101" t="s">
        <v>3</v>
      </c>
      <c r="E1394" s="169" t="str">
        <f t="shared" si="126"/>
        <v>신명진</v>
      </c>
      <c r="F1394" s="167" t="str">
        <f>VLOOKUP(A1394,'최초-일자'!A:L,6,FALSE)</f>
        <v>박일</v>
      </c>
      <c r="G1394" s="185" t="s">
        <v>6</v>
      </c>
      <c r="H1394" s="167"/>
      <c r="I1394" s="167"/>
      <c r="J1394" s="167"/>
      <c r="K1394" s="167"/>
      <c r="L1394" s="171"/>
      <c r="M1394" s="171"/>
      <c r="N1394" s="35" t="str">
        <f t="shared" si="114"/>
        <v/>
      </c>
      <c r="O1394" s="171" t="str">
        <f t="shared" si="127"/>
        <v/>
      </c>
      <c r="P1394" s="171" t="str">
        <f t="shared" si="116"/>
        <v>신명진</v>
      </c>
      <c r="Q1394" s="171" t="str">
        <f t="shared" si="117"/>
        <v>박일</v>
      </c>
      <c r="R1394" s="171"/>
    </row>
    <row r="1395" ht="16.5" hidden="1" customHeight="1">
      <c r="A1395" s="168">
        <f>A1394</f>
        <v>44223</v>
      </c>
      <c r="B1395" s="167" t="str">
        <f t="shared" si="109"/>
        <v>수</v>
      </c>
      <c r="C1395" s="168" t="str">
        <f>IF(VLOOKUP(A1395,'최초-일자'!A:D,4,FALSE)="Y","Y","N")</f>
        <v>Y</v>
      </c>
      <c r="D1395" s="101" t="s">
        <v>13</v>
      </c>
      <c r="E1395" s="169" t="str">
        <f t="shared" si="126"/>
        <v>김채연</v>
      </c>
      <c r="F1395" s="167" t="str">
        <f>VLOOKUP(A1395,'최초-일자'!A:L,11,FALSE)</f>
        <v>배태훈</v>
      </c>
      <c r="G1395" s="185" t="s">
        <v>49</v>
      </c>
      <c r="H1395" s="167"/>
      <c r="I1395" s="167"/>
      <c r="J1395" s="167"/>
      <c r="K1395" s="167"/>
      <c r="L1395" s="171"/>
      <c r="M1395" s="171"/>
      <c r="N1395" s="35" t="str">
        <f t="shared" si="114"/>
        <v/>
      </c>
      <c r="O1395" s="171" t="str">
        <f t="shared" si="127"/>
        <v/>
      </c>
      <c r="P1395" s="171" t="str">
        <f t="shared" si="116"/>
        <v>김채연</v>
      </c>
      <c r="Q1395" s="171" t="str">
        <f t="shared" si="117"/>
        <v>배태훈</v>
      </c>
      <c r="R1395" s="171"/>
    </row>
    <row r="1396" ht="16.5" hidden="1" customHeight="1">
      <c r="A1396" s="180">
        <f>A1395+1</f>
        <v>44224</v>
      </c>
      <c r="B1396" s="181" t="str">
        <f t="shared" si="109"/>
        <v>목</v>
      </c>
      <c r="C1396" s="180" t="str">
        <f>IF(VLOOKUP(A1396,'최초-일자'!A:D,4,FALSE)="Y","Y","N")</f>
        <v>Y</v>
      </c>
      <c r="D1396" s="101" t="s">
        <v>3</v>
      </c>
      <c r="E1396" s="182" t="str">
        <f t="shared" si="126"/>
        <v>최혜원</v>
      </c>
      <c r="F1396" s="181" t="str">
        <f>VLOOKUP(A1396,'최초-일자'!A:L,6,FALSE)</f>
        <v>최혜원</v>
      </c>
      <c r="G1396" s="183"/>
      <c r="H1396" s="181"/>
      <c r="I1396" s="181"/>
      <c r="J1396" s="181"/>
      <c r="K1396" s="181"/>
      <c r="L1396" s="171"/>
      <c r="M1396" s="171"/>
      <c r="N1396" s="35" t="str">
        <f t="shared" si="114"/>
        <v/>
      </c>
      <c r="O1396" s="171" t="str">
        <f t="shared" si="127"/>
        <v/>
      </c>
      <c r="P1396" s="171" t="str">
        <f t="shared" si="116"/>
        <v/>
      </c>
      <c r="Q1396" s="171" t="str">
        <f t="shared" si="117"/>
        <v>최혜원</v>
      </c>
      <c r="R1396" s="171"/>
    </row>
    <row r="1397" ht="16.5" hidden="1" customHeight="1">
      <c r="A1397" s="180">
        <f>A1396</f>
        <v>44224</v>
      </c>
      <c r="B1397" s="181" t="str">
        <f t="shared" si="109"/>
        <v>목</v>
      </c>
      <c r="C1397" s="180" t="str">
        <f>IF(VLOOKUP(A1397,'최초-일자'!A:D,4,FALSE)="Y","Y","N")</f>
        <v>Y</v>
      </c>
      <c r="D1397" s="101" t="s">
        <v>13</v>
      </c>
      <c r="E1397" s="182" t="str">
        <f t="shared" si="126"/>
        <v>배태훈</v>
      </c>
      <c r="F1397" s="181" t="str">
        <f>VLOOKUP(A1397,'최초-일자'!A:L,11,FALSE)</f>
        <v>윤신일</v>
      </c>
      <c r="G1397" s="184" t="s">
        <v>1</v>
      </c>
      <c r="H1397" s="181"/>
      <c r="I1397" s="181"/>
      <c r="J1397" s="181"/>
      <c r="K1397" s="181"/>
      <c r="L1397" s="171"/>
      <c r="M1397" s="171"/>
      <c r="N1397" s="35" t="str">
        <f t="shared" si="114"/>
        <v/>
      </c>
      <c r="O1397" s="171" t="str">
        <f t="shared" si="127"/>
        <v/>
      </c>
      <c r="P1397" s="171" t="str">
        <f t="shared" si="116"/>
        <v>배태훈</v>
      </c>
      <c r="Q1397" s="171" t="str">
        <f t="shared" si="117"/>
        <v>윤신일</v>
      </c>
      <c r="R1397" s="171"/>
    </row>
    <row r="1398" ht="16.5" hidden="1" customHeight="1">
      <c r="A1398" s="168">
        <f>A1397+1</f>
        <v>44225</v>
      </c>
      <c r="B1398" s="167" t="str">
        <f t="shared" si="109"/>
        <v>금</v>
      </c>
      <c r="C1398" s="168" t="str">
        <f>IF(VLOOKUP(A1398,'최초-일자'!A:D,4,FALSE)="Y","Y","N")</f>
        <v>Y</v>
      </c>
      <c r="D1398" s="101" t="s">
        <v>3</v>
      </c>
      <c r="E1398" s="169" t="str">
        <f t="shared" si="126"/>
        <v>이승철</v>
      </c>
      <c r="F1398" s="167" t="str">
        <f>VLOOKUP(A1398,'최초-일자'!A:L,6,FALSE)</f>
        <v>이승철</v>
      </c>
      <c r="G1398" s="170"/>
      <c r="H1398" s="167"/>
      <c r="I1398" s="167"/>
      <c r="J1398" s="167"/>
      <c r="K1398" s="167"/>
      <c r="L1398" s="171"/>
      <c r="M1398" s="171"/>
      <c r="N1398" s="35" t="str">
        <f t="shared" si="114"/>
        <v/>
      </c>
      <c r="O1398" s="171" t="str">
        <f t="shared" si="127"/>
        <v/>
      </c>
      <c r="P1398" s="171" t="str">
        <f t="shared" si="116"/>
        <v/>
      </c>
      <c r="Q1398" s="171" t="str">
        <f t="shared" si="117"/>
        <v>이승철</v>
      </c>
      <c r="R1398" s="171"/>
    </row>
    <row r="1399" ht="16.5" hidden="1" customHeight="1">
      <c r="A1399" s="168">
        <f>A1398</f>
        <v>44225</v>
      </c>
      <c r="B1399" s="167" t="str">
        <f t="shared" si="109"/>
        <v>금</v>
      </c>
      <c r="C1399" s="168" t="str">
        <f>IF(VLOOKUP(A1399,'최초-일자'!A:D,4,FALSE)="Y","Y","N")</f>
        <v>Y</v>
      </c>
      <c r="D1399" s="101" t="s">
        <v>13</v>
      </c>
      <c r="E1399" s="169" t="str">
        <f t="shared" si="126"/>
        <v>윤신일</v>
      </c>
      <c r="F1399" s="167" t="str">
        <f>VLOOKUP(A1399,'최초-일자'!A:L,11,FALSE)</f>
        <v>신명진</v>
      </c>
      <c r="G1399" s="185" t="s">
        <v>9</v>
      </c>
      <c r="H1399" s="167"/>
      <c r="I1399" s="167"/>
      <c r="J1399" s="167"/>
      <c r="K1399" s="167"/>
      <c r="L1399" s="171"/>
      <c r="M1399" s="171"/>
      <c r="N1399" s="35" t="str">
        <f t="shared" si="114"/>
        <v/>
      </c>
      <c r="O1399" s="171" t="str">
        <f t="shared" si="127"/>
        <v/>
      </c>
      <c r="P1399" s="171" t="str">
        <f t="shared" si="116"/>
        <v>윤신일</v>
      </c>
      <c r="Q1399" s="171" t="str">
        <f t="shared" si="117"/>
        <v>신명진</v>
      </c>
      <c r="R1399" s="171"/>
    </row>
    <row r="1400" ht="16.5" hidden="1" customHeight="1">
      <c r="A1400" s="180">
        <f>A1399+1</f>
        <v>44226</v>
      </c>
      <c r="B1400" s="181" t="str">
        <f t="shared" si="109"/>
        <v>토</v>
      </c>
      <c r="C1400" s="180" t="str">
        <f>IF(VLOOKUP(A1400,'최초-일자'!A:D,4,FALSE)="Y","Y","N")</f>
        <v>N</v>
      </c>
      <c r="D1400" s="101" t="s">
        <v>3</v>
      </c>
      <c r="E1400" s="182" t="str">
        <f t="shared" si="126"/>
        <v>#N/A</v>
      </c>
      <c r="F1400" s="181" t="str">
        <f>VLOOKUP(A1400,'최초-일자'!A:L,6,FALSE)</f>
        <v/>
      </c>
      <c r="G1400" s="183"/>
      <c r="H1400" s="181"/>
      <c r="I1400" s="181"/>
      <c r="J1400" s="181"/>
      <c r="K1400" s="181"/>
      <c r="L1400" s="171"/>
      <c r="M1400" s="171"/>
      <c r="N1400" s="35" t="str">
        <f t="shared" si="114"/>
        <v/>
      </c>
      <c r="O1400" s="171" t="str">
        <f t="shared" si="127"/>
        <v/>
      </c>
      <c r="P1400" s="171" t="str">
        <f t="shared" si="116"/>
        <v/>
      </c>
      <c r="Q1400" s="171" t="str">
        <f t="shared" si="117"/>
        <v/>
      </c>
      <c r="R1400" s="171"/>
    </row>
    <row r="1401" ht="16.5" hidden="1" customHeight="1">
      <c r="A1401" s="180">
        <f>A1400</f>
        <v>44226</v>
      </c>
      <c r="B1401" s="181" t="str">
        <f t="shared" si="109"/>
        <v>토</v>
      </c>
      <c r="C1401" s="180" t="str">
        <f>IF(VLOOKUP(A1401,'최초-일자'!A:D,4,FALSE)="Y","Y","N")</f>
        <v>N</v>
      </c>
      <c r="D1401" s="101" t="s">
        <v>13</v>
      </c>
      <c r="E1401" s="182" t="str">
        <f t="shared" si="126"/>
        <v>#N/A</v>
      </c>
      <c r="F1401" s="181" t="str">
        <f>VLOOKUP(A1401,'최초-일자'!A:L,11,FALSE)</f>
        <v/>
      </c>
      <c r="G1401" s="183"/>
      <c r="H1401" s="181"/>
      <c r="I1401" s="181"/>
      <c r="J1401" s="181"/>
      <c r="K1401" s="181"/>
      <c r="L1401" s="171"/>
      <c r="M1401" s="171"/>
      <c r="N1401" s="35" t="str">
        <f t="shared" si="114"/>
        <v/>
      </c>
      <c r="O1401" s="171" t="str">
        <f t="shared" si="127"/>
        <v/>
      </c>
      <c r="P1401" s="171" t="str">
        <f t="shared" si="116"/>
        <v/>
      </c>
      <c r="Q1401" s="171" t="str">
        <f t="shared" si="117"/>
        <v/>
      </c>
      <c r="R1401" s="171"/>
    </row>
    <row r="1402" ht="16.5" hidden="1" customHeight="1">
      <c r="A1402" s="168">
        <f>A1401+1</f>
        <v>44227</v>
      </c>
      <c r="B1402" s="167" t="str">
        <f t="shared" si="109"/>
        <v>일</v>
      </c>
      <c r="C1402" s="168" t="str">
        <f>IF(VLOOKUP(A1402,'최초-일자'!A:D,4,FALSE)="Y","Y","N")</f>
        <v>N</v>
      </c>
      <c r="D1402" s="101" t="s">
        <v>3</v>
      </c>
      <c r="E1402" s="169" t="str">
        <f t="shared" si="126"/>
        <v>#N/A</v>
      </c>
      <c r="F1402" s="167" t="str">
        <f>VLOOKUP(A1402,'최초-일자'!A:L,6,FALSE)</f>
        <v/>
      </c>
      <c r="G1402" s="170"/>
      <c r="H1402" s="167"/>
      <c r="I1402" s="167"/>
      <c r="J1402" s="167"/>
      <c r="K1402" s="167"/>
      <c r="L1402" s="171"/>
      <c r="M1402" s="171"/>
      <c r="N1402" s="35" t="str">
        <f t="shared" si="114"/>
        <v/>
      </c>
      <c r="O1402" s="171" t="str">
        <f t="shared" si="127"/>
        <v/>
      </c>
      <c r="P1402" s="171" t="str">
        <f t="shared" si="116"/>
        <v/>
      </c>
      <c r="Q1402" s="171" t="str">
        <f t="shared" si="117"/>
        <v/>
      </c>
      <c r="R1402" s="171"/>
    </row>
    <row r="1403" ht="16.5" hidden="1" customHeight="1">
      <c r="A1403" s="168">
        <f>A1402</f>
        <v>44227</v>
      </c>
      <c r="B1403" s="167" t="str">
        <f t="shared" si="109"/>
        <v>일</v>
      </c>
      <c r="C1403" s="168" t="str">
        <f>IF(VLOOKUP(A1403,'최초-일자'!A:D,4,FALSE)="Y","Y","N")</f>
        <v>N</v>
      </c>
      <c r="D1403" s="101" t="s">
        <v>13</v>
      </c>
      <c r="E1403" s="169" t="str">
        <f t="shared" si="126"/>
        <v>#N/A</v>
      </c>
      <c r="F1403" s="167" t="str">
        <f>VLOOKUP(A1403,'최초-일자'!A:L,11,FALSE)</f>
        <v/>
      </c>
      <c r="G1403" s="170"/>
      <c r="H1403" s="167"/>
      <c r="I1403" s="167"/>
      <c r="J1403" s="167"/>
      <c r="K1403" s="167"/>
      <c r="L1403" s="171"/>
      <c r="M1403" s="171"/>
      <c r="N1403" s="35" t="str">
        <f t="shared" si="114"/>
        <v/>
      </c>
      <c r="O1403" s="171" t="str">
        <f t="shared" si="127"/>
        <v/>
      </c>
      <c r="P1403" s="171" t="str">
        <f t="shared" si="116"/>
        <v/>
      </c>
      <c r="Q1403" s="171" t="str">
        <f t="shared" si="117"/>
        <v/>
      </c>
      <c r="R1403" s="171"/>
    </row>
    <row r="1404" ht="16.5" hidden="1" customHeight="1">
      <c r="A1404" s="180">
        <f>A1403+1</f>
        <v>44228</v>
      </c>
      <c r="B1404" s="181" t="str">
        <f t="shared" si="109"/>
        <v>월</v>
      </c>
      <c r="C1404" s="180" t="str">
        <f>IF(VLOOKUP(A1404,'최초-일자'!A:D,4,FALSE)="Y","Y","N")</f>
        <v>Y</v>
      </c>
      <c r="D1404" s="101" t="s">
        <v>3</v>
      </c>
      <c r="E1404" s="182" t="str">
        <f t="shared" si="126"/>
        <v>김채연</v>
      </c>
      <c r="F1404" s="181" t="str">
        <f>VLOOKUP(A1404,'최초-일자'!A:L,6,FALSE)</f>
        <v>배태훈</v>
      </c>
      <c r="G1404" s="184" t="s">
        <v>49</v>
      </c>
      <c r="H1404" s="181"/>
      <c r="I1404" s="181"/>
      <c r="J1404" s="181"/>
      <c r="K1404" s="181"/>
      <c r="L1404" s="171"/>
      <c r="M1404" s="171"/>
      <c r="N1404" s="35" t="str">
        <f t="shared" si="114"/>
        <v/>
      </c>
      <c r="O1404" s="171" t="str">
        <f t="shared" si="127"/>
        <v/>
      </c>
      <c r="P1404" s="171" t="str">
        <f t="shared" si="116"/>
        <v>김채연</v>
      </c>
      <c r="Q1404" s="171" t="str">
        <f t="shared" si="117"/>
        <v>배태훈</v>
      </c>
      <c r="R1404" s="171"/>
    </row>
    <row r="1405" ht="16.5" hidden="1" customHeight="1">
      <c r="A1405" s="180">
        <f>A1404</f>
        <v>44228</v>
      </c>
      <c r="B1405" s="181" t="str">
        <f t="shared" si="109"/>
        <v>월</v>
      </c>
      <c r="C1405" s="180" t="str">
        <f>IF(VLOOKUP(A1405,'최초-일자'!A:D,4,FALSE)="Y","Y","N")</f>
        <v>Y</v>
      </c>
      <c r="D1405" s="101" t="s">
        <v>13</v>
      </c>
      <c r="E1405" s="182" t="str">
        <f t="shared" si="126"/>
        <v>박일</v>
      </c>
      <c r="F1405" s="181" t="str">
        <f>VLOOKUP(A1405,'최초-일자'!A:L,11,FALSE)</f>
        <v>박일</v>
      </c>
      <c r="G1405" s="183"/>
      <c r="H1405" s="181"/>
      <c r="I1405" s="181"/>
      <c r="J1405" s="181"/>
      <c r="K1405" s="181"/>
      <c r="L1405" s="171"/>
      <c r="M1405" s="171"/>
      <c r="N1405" s="35" t="str">
        <f t="shared" si="114"/>
        <v/>
      </c>
      <c r="O1405" s="171" t="str">
        <f t="shared" si="127"/>
        <v/>
      </c>
      <c r="P1405" s="171" t="str">
        <f t="shared" si="116"/>
        <v/>
      </c>
      <c r="Q1405" s="171" t="str">
        <f t="shared" si="117"/>
        <v>박일</v>
      </c>
      <c r="R1405" s="171"/>
    </row>
    <row r="1406" ht="16.5" hidden="1" customHeight="1">
      <c r="A1406" s="168">
        <f>A1405+1</f>
        <v>44229</v>
      </c>
      <c r="B1406" s="167" t="str">
        <f t="shared" si="109"/>
        <v>화</v>
      </c>
      <c r="C1406" s="168" t="str">
        <f>IF(VLOOKUP(A1406,'최초-일자'!A:D,4,FALSE)="Y","Y","N")</f>
        <v>Y</v>
      </c>
      <c r="D1406" s="101" t="s">
        <v>3</v>
      </c>
      <c r="E1406" s="169" t="str">
        <f t="shared" si="126"/>
        <v>이화용</v>
      </c>
      <c r="F1406" s="167" t="str">
        <f>VLOOKUP(A1406,'최초-일자'!A:L,6,FALSE)</f>
        <v>윤신일</v>
      </c>
      <c r="G1406" s="185" t="s">
        <v>10</v>
      </c>
      <c r="H1406" s="167"/>
      <c r="I1406" s="167"/>
      <c r="J1406" s="167"/>
      <c r="K1406" s="167"/>
      <c r="L1406" s="171"/>
      <c r="M1406" s="171"/>
      <c r="N1406" s="35" t="str">
        <f t="shared" si="114"/>
        <v/>
      </c>
      <c r="O1406" s="171" t="str">
        <f t="shared" si="127"/>
        <v/>
      </c>
      <c r="P1406" s="171" t="str">
        <f t="shared" si="116"/>
        <v>이화용</v>
      </c>
      <c r="Q1406" s="171" t="str">
        <f t="shared" si="117"/>
        <v>윤신일</v>
      </c>
      <c r="R1406" s="171"/>
    </row>
    <row r="1407" ht="16.5" hidden="1" customHeight="1">
      <c r="A1407" s="168">
        <f>A1406</f>
        <v>44229</v>
      </c>
      <c r="B1407" s="167" t="str">
        <f t="shared" si="109"/>
        <v>화</v>
      </c>
      <c r="C1407" s="168" t="str">
        <f>IF(VLOOKUP(A1407,'최초-일자'!A:D,4,FALSE)="Y","Y","N")</f>
        <v>Y</v>
      </c>
      <c r="D1407" s="101" t="s">
        <v>13</v>
      </c>
      <c r="E1407" s="169" t="str">
        <f t="shared" si="126"/>
        <v>최혜원</v>
      </c>
      <c r="F1407" s="167" t="str">
        <f>VLOOKUP(A1407,'최초-일자'!A:L,11,FALSE)</f>
        <v>최혜원</v>
      </c>
      <c r="G1407" s="170"/>
      <c r="H1407" s="167"/>
      <c r="I1407" s="167"/>
      <c r="J1407" s="167"/>
      <c r="K1407" s="167"/>
      <c r="L1407" s="171"/>
      <c r="M1407" s="171"/>
      <c r="N1407" s="35" t="str">
        <f t="shared" si="114"/>
        <v/>
      </c>
      <c r="O1407" s="171" t="str">
        <f t="shared" si="127"/>
        <v/>
      </c>
      <c r="P1407" s="171" t="str">
        <f t="shared" si="116"/>
        <v/>
      </c>
      <c r="Q1407" s="171" t="str">
        <f t="shared" si="117"/>
        <v>최혜원</v>
      </c>
      <c r="R1407" s="171"/>
    </row>
    <row r="1408" ht="16.5" hidden="1" customHeight="1">
      <c r="A1408" s="180">
        <f>A1407+1</f>
        <v>44230</v>
      </c>
      <c r="B1408" s="181" t="str">
        <f t="shared" si="109"/>
        <v>수</v>
      </c>
      <c r="C1408" s="180" t="str">
        <f>IF(VLOOKUP(A1408,'최초-일자'!A:D,4,FALSE)="Y","Y","N")</f>
        <v>Y</v>
      </c>
      <c r="D1408" s="101" t="s">
        <v>3</v>
      </c>
      <c r="E1408" s="182" t="str">
        <f t="shared" si="126"/>
        <v>김인규</v>
      </c>
      <c r="F1408" s="181" t="str">
        <f>VLOOKUP(A1408,'최초-일자'!A:L,6,FALSE)</f>
        <v>신명진</v>
      </c>
      <c r="G1408" s="184" t="s">
        <v>11</v>
      </c>
      <c r="H1408" s="181"/>
      <c r="I1408" s="181"/>
      <c r="J1408" s="181"/>
      <c r="K1408" s="181"/>
      <c r="L1408" s="171"/>
      <c r="M1408" s="171"/>
      <c r="N1408" s="35" t="str">
        <f t="shared" si="114"/>
        <v/>
      </c>
      <c r="O1408" s="171" t="str">
        <f t="shared" si="127"/>
        <v/>
      </c>
      <c r="P1408" s="171" t="str">
        <f t="shared" si="116"/>
        <v>김인규</v>
      </c>
      <c r="Q1408" s="171" t="str">
        <f t="shared" si="117"/>
        <v>신명진</v>
      </c>
      <c r="R1408" s="171"/>
    </row>
    <row r="1409" ht="16.5" hidden="1" customHeight="1">
      <c r="A1409" s="180">
        <f>A1408</f>
        <v>44230</v>
      </c>
      <c r="B1409" s="181" t="str">
        <f t="shared" si="109"/>
        <v>수</v>
      </c>
      <c r="C1409" s="180" t="str">
        <f>IF(VLOOKUP(A1409,'최초-일자'!A:D,4,FALSE)="Y","Y","N")</f>
        <v>Y</v>
      </c>
      <c r="D1409" s="101" t="s">
        <v>13</v>
      </c>
      <c r="E1409" s="182" t="str">
        <f t="shared" si="126"/>
        <v>이승철</v>
      </c>
      <c r="F1409" s="181" t="str">
        <f>VLOOKUP(A1409,'최초-일자'!A:L,11,FALSE)</f>
        <v>이승철</v>
      </c>
      <c r="G1409" s="183"/>
      <c r="H1409" s="181"/>
      <c r="I1409" s="181"/>
      <c r="J1409" s="181"/>
      <c r="K1409" s="181"/>
      <c r="L1409" s="171"/>
      <c r="M1409" s="171"/>
      <c r="N1409" s="35" t="str">
        <f t="shared" si="114"/>
        <v/>
      </c>
      <c r="O1409" s="171" t="str">
        <f t="shared" si="127"/>
        <v/>
      </c>
      <c r="P1409" s="171" t="str">
        <f t="shared" si="116"/>
        <v/>
      </c>
      <c r="Q1409" s="171" t="str">
        <f t="shared" si="117"/>
        <v>이승철</v>
      </c>
      <c r="R1409" s="171"/>
    </row>
    <row r="1410" ht="16.5" hidden="1" customHeight="1">
      <c r="A1410" s="168">
        <f>A1409+1</f>
        <v>44231</v>
      </c>
      <c r="B1410" s="167" t="str">
        <f t="shared" si="109"/>
        <v>목</v>
      </c>
      <c r="C1410" s="168" t="str">
        <f>IF(VLOOKUP(A1410,'최초-일자'!A:D,4,FALSE)="Y","Y","N")</f>
        <v>Y</v>
      </c>
      <c r="D1410" s="101" t="s">
        <v>3</v>
      </c>
      <c r="E1410" s="169" t="str">
        <f t="shared" si="126"/>
        <v>윤신일</v>
      </c>
      <c r="F1410" s="167" t="str">
        <f>VLOOKUP(A1410,'최초-일자'!A:L,6,FALSE)</f>
        <v>박일</v>
      </c>
      <c r="G1410" s="185" t="s">
        <v>9</v>
      </c>
      <c r="H1410" s="167"/>
      <c r="I1410" s="167"/>
      <c r="J1410" s="167"/>
      <c r="K1410" s="167"/>
      <c r="L1410" s="171"/>
      <c r="M1410" s="171"/>
      <c r="N1410" s="35" t="str">
        <f t="shared" si="114"/>
        <v/>
      </c>
      <c r="O1410" s="171" t="str">
        <f t="shared" si="127"/>
        <v/>
      </c>
      <c r="P1410" s="171" t="str">
        <f t="shared" si="116"/>
        <v>윤신일</v>
      </c>
      <c r="Q1410" s="171" t="str">
        <f t="shared" si="117"/>
        <v>박일</v>
      </c>
      <c r="R1410" s="171"/>
    </row>
    <row r="1411" ht="16.5" hidden="1" customHeight="1">
      <c r="A1411" s="180">
        <f>A1410</f>
        <v>44231</v>
      </c>
      <c r="B1411" s="181" t="str">
        <f t="shared" si="109"/>
        <v>목</v>
      </c>
      <c r="C1411" s="180" t="str">
        <f>IF(VLOOKUP(A1411,'최초-일자'!A:D,4,FALSE)="Y","Y","N")</f>
        <v>Y</v>
      </c>
      <c r="D1411" s="101" t="s">
        <v>13</v>
      </c>
      <c r="E1411" s="182" t="str">
        <f t="shared" si="126"/>
        <v>배태훈</v>
      </c>
      <c r="F1411" s="181" t="str">
        <f>VLOOKUP(A1411,'최초-일자'!A:L,11,FALSE)</f>
        <v>배태훈</v>
      </c>
      <c r="G1411" s="183"/>
      <c r="H1411" s="181"/>
      <c r="I1411" s="181"/>
      <c r="J1411" s="181"/>
      <c r="K1411" s="181"/>
      <c r="L1411" s="171"/>
      <c r="M1411" s="171"/>
      <c r="N1411" s="35" t="str">
        <f t="shared" si="114"/>
        <v/>
      </c>
      <c r="O1411" s="171" t="str">
        <f t="shared" si="127"/>
        <v/>
      </c>
      <c r="P1411" s="171" t="str">
        <f t="shared" si="116"/>
        <v/>
      </c>
      <c r="Q1411" s="171" t="str">
        <f t="shared" si="117"/>
        <v>배태훈</v>
      </c>
      <c r="R1411" s="171"/>
    </row>
    <row r="1412" ht="16.5" hidden="1" customHeight="1">
      <c r="A1412" s="180">
        <f>A1410+1</f>
        <v>44232</v>
      </c>
      <c r="B1412" s="181" t="str">
        <f t="shared" si="109"/>
        <v>금</v>
      </c>
      <c r="C1412" s="180" t="str">
        <f>IF(VLOOKUP(A1412,'최초-일자'!A:D,4,FALSE)="Y","Y","N")</f>
        <v>Y</v>
      </c>
      <c r="D1412" s="101" t="s">
        <v>3</v>
      </c>
      <c r="E1412" s="182" t="str">
        <f t="shared" si="126"/>
        <v>신명진</v>
      </c>
      <c r="F1412" s="181" t="str">
        <f>VLOOKUP(A1412,'최초-일자'!A:L,6,FALSE)</f>
        <v>최혜원</v>
      </c>
      <c r="G1412" s="184" t="s">
        <v>6</v>
      </c>
      <c r="H1412" s="181"/>
      <c r="I1412" s="181"/>
      <c r="J1412" s="181"/>
      <c r="K1412" s="181"/>
      <c r="L1412" s="171"/>
      <c r="M1412" s="171"/>
      <c r="N1412" s="35" t="str">
        <f t="shared" si="114"/>
        <v/>
      </c>
      <c r="O1412" s="171" t="str">
        <f t="shared" si="127"/>
        <v/>
      </c>
      <c r="P1412" s="171" t="str">
        <f t="shared" si="116"/>
        <v>신명진</v>
      </c>
      <c r="Q1412" s="171" t="str">
        <f t="shared" si="117"/>
        <v>최혜원</v>
      </c>
      <c r="R1412" s="171"/>
    </row>
    <row r="1413" ht="16.5" hidden="1" customHeight="1">
      <c r="A1413" s="180">
        <f>A1412</f>
        <v>44232</v>
      </c>
      <c r="B1413" s="181" t="str">
        <f t="shared" si="109"/>
        <v>금</v>
      </c>
      <c r="C1413" s="180" t="str">
        <f>IF(VLOOKUP(A1413,'최초-일자'!A:D,4,FALSE)="Y","Y","N")</f>
        <v>Y</v>
      </c>
      <c r="D1413" s="101" t="s">
        <v>13</v>
      </c>
      <c r="E1413" s="182" t="str">
        <f t="shared" si="126"/>
        <v>윤신일</v>
      </c>
      <c r="F1413" s="181" t="str">
        <f>VLOOKUP(A1413,'최초-일자'!A:L,11,FALSE)</f>
        <v>윤신일</v>
      </c>
      <c r="G1413" s="183"/>
      <c r="H1413" s="181"/>
      <c r="I1413" s="181"/>
      <c r="J1413" s="181"/>
      <c r="K1413" s="181"/>
      <c r="L1413" s="171"/>
      <c r="M1413" s="171"/>
      <c r="N1413" s="35" t="str">
        <f t="shared" si="114"/>
        <v/>
      </c>
      <c r="O1413" s="171" t="str">
        <f t="shared" si="127"/>
        <v/>
      </c>
      <c r="P1413" s="171" t="str">
        <f t="shared" si="116"/>
        <v/>
      </c>
      <c r="Q1413" s="171" t="str">
        <f t="shared" si="117"/>
        <v>윤신일</v>
      </c>
      <c r="R1413" s="171"/>
    </row>
    <row r="1414" ht="16.5" hidden="1" customHeight="1">
      <c r="A1414" s="168">
        <f>A1413+1</f>
        <v>44233</v>
      </c>
      <c r="B1414" s="167" t="str">
        <f t="shared" si="109"/>
        <v>토</v>
      </c>
      <c r="C1414" s="168" t="str">
        <f>IF(VLOOKUP(A1414,'최초-일자'!A:D,4,FALSE)="Y","Y","N")</f>
        <v>N</v>
      </c>
      <c r="D1414" s="101" t="s">
        <v>3</v>
      </c>
      <c r="E1414" s="169" t="str">
        <f t="shared" si="126"/>
        <v>#N/A</v>
      </c>
      <c r="F1414" s="167" t="str">
        <f>VLOOKUP(A1414,'최초-일자'!A:L,6,FALSE)</f>
        <v/>
      </c>
      <c r="G1414" s="170"/>
      <c r="H1414" s="167"/>
      <c r="I1414" s="167"/>
      <c r="J1414" s="167"/>
      <c r="K1414" s="167"/>
      <c r="L1414" s="171"/>
      <c r="M1414" s="171"/>
      <c r="N1414" s="35" t="str">
        <f t="shared" si="114"/>
        <v/>
      </c>
      <c r="O1414" s="171" t="str">
        <f t="shared" si="127"/>
        <v/>
      </c>
      <c r="P1414" s="171" t="str">
        <f t="shared" si="116"/>
        <v/>
      </c>
      <c r="Q1414" s="171" t="str">
        <f t="shared" si="117"/>
        <v/>
      </c>
      <c r="R1414" s="171"/>
    </row>
    <row r="1415" ht="16.5" hidden="1" customHeight="1">
      <c r="A1415" s="168">
        <f>A1414</f>
        <v>44233</v>
      </c>
      <c r="B1415" s="167" t="str">
        <f t="shared" si="109"/>
        <v>토</v>
      </c>
      <c r="C1415" s="168" t="str">
        <f>IF(VLOOKUP(A1415,'최초-일자'!A:D,4,FALSE)="Y","Y","N")</f>
        <v>N</v>
      </c>
      <c r="D1415" s="101" t="s">
        <v>13</v>
      </c>
      <c r="E1415" s="169" t="str">
        <f t="shared" si="126"/>
        <v>#N/A</v>
      </c>
      <c r="F1415" s="167" t="str">
        <f>VLOOKUP(A1415,'최초-일자'!A:L,11,FALSE)</f>
        <v/>
      </c>
      <c r="G1415" s="170"/>
      <c r="H1415" s="167"/>
      <c r="I1415" s="167"/>
      <c r="J1415" s="167"/>
      <c r="K1415" s="167"/>
      <c r="L1415" s="171"/>
      <c r="M1415" s="171"/>
      <c r="N1415" s="35" t="str">
        <f t="shared" si="114"/>
        <v/>
      </c>
      <c r="O1415" s="171" t="str">
        <f t="shared" si="127"/>
        <v/>
      </c>
      <c r="P1415" s="171" t="str">
        <f t="shared" si="116"/>
        <v/>
      </c>
      <c r="Q1415" s="171" t="str">
        <f t="shared" si="117"/>
        <v/>
      </c>
      <c r="R1415" s="171"/>
    </row>
    <row r="1416" ht="16.5" hidden="1" customHeight="1">
      <c r="A1416" s="180">
        <f>A1415+1</f>
        <v>44234</v>
      </c>
      <c r="B1416" s="181" t="str">
        <f t="shared" si="109"/>
        <v>일</v>
      </c>
      <c r="C1416" s="180" t="str">
        <f>IF(VLOOKUP(A1416,'최초-일자'!A:D,4,FALSE)="Y","Y","N")</f>
        <v>N</v>
      </c>
      <c r="D1416" s="101" t="s">
        <v>3</v>
      </c>
      <c r="E1416" s="182" t="str">
        <f t="shared" si="126"/>
        <v>#N/A</v>
      </c>
      <c r="F1416" s="181" t="str">
        <f>VLOOKUP(A1416,'최초-일자'!A:L,6,FALSE)</f>
        <v/>
      </c>
      <c r="G1416" s="183"/>
      <c r="H1416" s="181"/>
      <c r="I1416" s="181"/>
      <c r="J1416" s="181"/>
      <c r="K1416" s="181"/>
      <c r="L1416" s="171"/>
      <c r="M1416" s="171"/>
      <c r="N1416" s="35" t="str">
        <f t="shared" si="114"/>
        <v/>
      </c>
      <c r="O1416" s="171" t="str">
        <f t="shared" si="127"/>
        <v/>
      </c>
      <c r="P1416" s="171" t="str">
        <f t="shared" si="116"/>
        <v/>
      </c>
      <c r="Q1416" s="171" t="str">
        <f t="shared" si="117"/>
        <v/>
      </c>
      <c r="R1416" s="171"/>
    </row>
    <row r="1417" ht="16.5" hidden="1" customHeight="1">
      <c r="A1417" s="180">
        <f>A1416</f>
        <v>44234</v>
      </c>
      <c r="B1417" s="181" t="str">
        <f t="shared" si="109"/>
        <v>일</v>
      </c>
      <c r="C1417" s="180" t="str">
        <f>IF(VLOOKUP(A1417,'최초-일자'!A:D,4,FALSE)="Y","Y","N")</f>
        <v>N</v>
      </c>
      <c r="D1417" s="101" t="s">
        <v>13</v>
      </c>
      <c r="E1417" s="182" t="str">
        <f t="shared" si="126"/>
        <v>#N/A</v>
      </c>
      <c r="F1417" s="181" t="str">
        <f>VLOOKUP(A1417,'최초-일자'!A:L,11,FALSE)</f>
        <v/>
      </c>
      <c r="G1417" s="183"/>
      <c r="H1417" s="181"/>
      <c r="I1417" s="181"/>
      <c r="J1417" s="181"/>
      <c r="K1417" s="181"/>
      <c r="L1417" s="171"/>
      <c r="M1417" s="171"/>
      <c r="N1417" s="35" t="str">
        <f t="shared" si="114"/>
        <v/>
      </c>
      <c r="O1417" s="171" t="str">
        <f t="shared" si="127"/>
        <v/>
      </c>
      <c r="P1417" s="171" t="str">
        <f t="shared" si="116"/>
        <v/>
      </c>
      <c r="Q1417" s="171" t="str">
        <f t="shared" si="117"/>
        <v/>
      </c>
      <c r="R1417" s="171"/>
    </row>
    <row r="1418" ht="16.5" hidden="1" customHeight="1">
      <c r="A1418" s="168">
        <f>A1417+1</f>
        <v>44235</v>
      </c>
      <c r="B1418" s="167" t="str">
        <f t="shared" si="109"/>
        <v>월</v>
      </c>
      <c r="C1418" s="168" t="str">
        <f>IF(VLOOKUP(A1418,'최초-일자'!A:D,4,FALSE)="Y","Y","N")</f>
        <v>Y</v>
      </c>
      <c r="D1418" s="101" t="s">
        <v>3</v>
      </c>
      <c r="E1418" s="169" t="str">
        <f t="shared" si="126"/>
        <v>김인규</v>
      </c>
      <c r="F1418" s="167" t="str">
        <f>VLOOKUP(A1418,'최초-일자'!A:L,6,FALSE)</f>
        <v>이승철</v>
      </c>
      <c r="G1418" s="185" t="s">
        <v>10</v>
      </c>
      <c r="H1418" s="187" t="s">
        <v>11</v>
      </c>
      <c r="I1418" s="167"/>
      <c r="J1418" s="167"/>
      <c r="K1418" s="167"/>
      <c r="L1418" s="171"/>
      <c r="M1418" s="171"/>
      <c r="N1418" s="35" t="str">
        <f t="shared" si="114"/>
        <v/>
      </c>
      <c r="O1418" s="171" t="str">
        <f t="shared" si="127"/>
        <v>김인규</v>
      </c>
      <c r="P1418" s="171" t="str">
        <f t="shared" si="116"/>
        <v>이화용</v>
      </c>
      <c r="Q1418" s="171" t="str">
        <f t="shared" si="117"/>
        <v>이승철</v>
      </c>
      <c r="R1418" s="171"/>
    </row>
    <row r="1419" ht="16.5" hidden="1" customHeight="1">
      <c r="A1419" s="168">
        <f>A1418</f>
        <v>44235</v>
      </c>
      <c r="B1419" s="167" t="str">
        <f t="shared" si="109"/>
        <v>월</v>
      </c>
      <c r="C1419" s="168" t="str">
        <f>IF(VLOOKUP(A1419,'최초-일자'!A:D,4,FALSE)="Y","Y","N")</f>
        <v>Y</v>
      </c>
      <c r="D1419" s="101" t="s">
        <v>13</v>
      </c>
      <c r="E1419" s="169" t="str">
        <f t="shared" si="126"/>
        <v>신명진</v>
      </c>
      <c r="F1419" s="167" t="str">
        <f>VLOOKUP(A1419,'최초-일자'!A:L,11,FALSE)</f>
        <v>신명진</v>
      </c>
      <c r="G1419" s="170"/>
      <c r="H1419" s="167"/>
      <c r="I1419" s="167"/>
      <c r="J1419" s="167"/>
      <c r="K1419" s="167"/>
      <c r="L1419" s="171"/>
      <c r="M1419" s="171"/>
      <c r="N1419" s="35" t="str">
        <f t="shared" si="114"/>
        <v/>
      </c>
      <c r="O1419" s="171" t="str">
        <f t="shared" si="127"/>
        <v/>
      </c>
      <c r="P1419" s="171" t="str">
        <f t="shared" si="116"/>
        <v/>
      </c>
      <c r="Q1419" s="171" t="str">
        <f t="shared" si="117"/>
        <v>신명진</v>
      </c>
      <c r="R1419" s="171"/>
    </row>
    <row r="1420" ht="16.5" hidden="1" customHeight="1">
      <c r="A1420" s="180">
        <f>A1419+1</f>
        <v>44236</v>
      </c>
      <c r="B1420" s="181" t="str">
        <f t="shared" si="109"/>
        <v>화</v>
      </c>
      <c r="C1420" s="180" t="str">
        <f>IF(VLOOKUP(A1420,'최초-일자'!A:D,4,FALSE)="Y","Y","N")</f>
        <v>Y</v>
      </c>
      <c r="D1420" s="101" t="s">
        <v>3</v>
      </c>
      <c r="E1420" s="182" t="str">
        <f t="shared" si="126"/>
        <v>신명진</v>
      </c>
      <c r="F1420" s="181" t="str">
        <f>VLOOKUP(A1420,'최초-일자'!A:L,6,FALSE)</f>
        <v>배태훈</v>
      </c>
      <c r="G1420" s="184" t="s">
        <v>6</v>
      </c>
      <c r="H1420" s="181"/>
      <c r="I1420" s="181"/>
      <c r="J1420" s="181"/>
      <c r="K1420" s="181"/>
      <c r="L1420" s="171"/>
      <c r="M1420" s="171"/>
      <c r="N1420" s="35" t="str">
        <f t="shared" si="114"/>
        <v/>
      </c>
      <c r="O1420" s="171" t="str">
        <f t="shared" si="127"/>
        <v/>
      </c>
      <c r="P1420" s="171" t="str">
        <f t="shared" si="116"/>
        <v>신명진</v>
      </c>
      <c r="Q1420" s="171" t="str">
        <f t="shared" si="117"/>
        <v>배태훈</v>
      </c>
      <c r="R1420" s="171"/>
    </row>
    <row r="1421" ht="16.5" hidden="1" customHeight="1">
      <c r="A1421" s="180">
        <f>A1420</f>
        <v>44236</v>
      </c>
      <c r="B1421" s="181" t="str">
        <f t="shared" si="109"/>
        <v>화</v>
      </c>
      <c r="C1421" s="180" t="str">
        <f>IF(VLOOKUP(A1421,'최초-일자'!A:D,4,FALSE)="Y","Y","N")</f>
        <v>Y</v>
      </c>
      <c r="D1421" s="101" t="s">
        <v>13</v>
      </c>
      <c r="E1421" s="182" t="str">
        <f t="shared" si="126"/>
        <v>박일</v>
      </c>
      <c r="F1421" s="181" t="str">
        <f>VLOOKUP(A1421,'최초-일자'!A:L,11,FALSE)</f>
        <v>박일</v>
      </c>
      <c r="G1421" s="183"/>
      <c r="H1421" s="181"/>
      <c r="I1421" s="181"/>
      <c r="J1421" s="181"/>
      <c r="K1421" s="181"/>
      <c r="L1421" s="171"/>
      <c r="M1421" s="171"/>
      <c r="N1421" s="35" t="str">
        <f t="shared" si="114"/>
        <v/>
      </c>
      <c r="O1421" s="171" t="str">
        <f t="shared" si="127"/>
        <v/>
      </c>
      <c r="P1421" s="171" t="str">
        <f t="shared" si="116"/>
        <v/>
      </c>
      <c r="Q1421" s="171" t="str">
        <f t="shared" si="117"/>
        <v>박일</v>
      </c>
      <c r="R1421" s="171"/>
    </row>
    <row r="1422" ht="16.5" hidden="1" customHeight="1">
      <c r="A1422" s="168">
        <f>A1421+1</f>
        <v>44237</v>
      </c>
      <c r="B1422" s="167" t="str">
        <f t="shared" si="109"/>
        <v>수</v>
      </c>
      <c r="C1422" s="168" t="str">
        <f>IF(VLOOKUP(A1422,'최초-일자'!A:D,4,FALSE)="Y","Y","N")</f>
        <v>Y</v>
      </c>
      <c r="D1422" s="101" t="s">
        <v>3</v>
      </c>
      <c r="E1422" s="169" t="str">
        <f t="shared" si="126"/>
        <v>윤신일</v>
      </c>
      <c r="F1422" s="167" t="str">
        <f>VLOOKUP(A1422,'최초-일자'!A:L,6,FALSE)</f>
        <v>윤신일</v>
      </c>
      <c r="G1422" s="170"/>
      <c r="H1422" s="167"/>
      <c r="I1422" s="167"/>
      <c r="J1422" s="167"/>
      <c r="K1422" s="167"/>
      <c r="L1422" s="171"/>
      <c r="M1422" s="171"/>
      <c r="N1422" s="35" t="str">
        <f t="shared" si="114"/>
        <v/>
      </c>
      <c r="O1422" s="171" t="str">
        <f t="shared" si="127"/>
        <v/>
      </c>
      <c r="P1422" s="171" t="str">
        <f t="shared" si="116"/>
        <v/>
      </c>
      <c r="Q1422" s="171" t="str">
        <f t="shared" si="117"/>
        <v>윤신일</v>
      </c>
      <c r="R1422" s="171"/>
    </row>
    <row r="1423" ht="16.5" hidden="1" customHeight="1">
      <c r="A1423" s="168">
        <f>A1422</f>
        <v>44237</v>
      </c>
      <c r="B1423" s="167" t="str">
        <f t="shared" si="109"/>
        <v>수</v>
      </c>
      <c r="C1423" s="168" t="str">
        <f>IF(VLOOKUP(A1423,'최초-일자'!A:D,4,FALSE)="Y","Y","N")</f>
        <v>Y</v>
      </c>
      <c r="D1423" s="101" t="s">
        <v>13</v>
      </c>
      <c r="E1423" s="169" t="str">
        <f t="shared" si="126"/>
        <v>최혜원</v>
      </c>
      <c r="F1423" s="167" t="str">
        <f>VLOOKUP(A1423,'최초-일자'!A:L,11,FALSE)</f>
        <v>최혜원</v>
      </c>
      <c r="G1423" s="170"/>
      <c r="H1423" s="167"/>
      <c r="I1423" s="167"/>
      <c r="J1423" s="167"/>
      <c r="K1423" s="167"/>
      <c r="L1423" s="171"/>
      <c r="M1423" s="171"/>
      <c r="N1423" s="35" t="str">
        <f t="shared" si="114"/>
        <v/>
      </c>
      <c r="O1423" s="171" t="str">
        <f t="shared" si="127"/>
        <v/>
      </c>
      <c r="P1423" s="171" t="str">
        <f t="shared" si="116"/>
        <v/>
      </c>
      <c r="Q1423" s="171" t="str">
        <f t="shared" si="117"/>
        <v>최혜원</v>
      </c>
      <c r="R1423" s="171"/>
    </row>
    <row r="1424" ht="16.5" hidden="1" customHeight="1">
      <c r="A1424" s="180">
        <f>A1423+1</f>
        <v>44238</v>
      </c>
      <c r="B1424" s="181" t="str">
        <f t="shared" si="109"/>
        <v>목</v>
      </c>
      <c r="C1424" s="180" t="str">
        <f>IF(VLOOKUP(A1424,'최초-일자'!A:D,4,FALSE)="Y","Y","N")</f>
        <v>N</v>
      </c>
      <c r="D1424" s="101" t="s">
        <v>3</v>
      </c>
      <c r="E1424" s="182" t="str">
        <f t="shared" si="126"/>
        <v>[휴]설날</v>
      </c>
      <c r="F1424" s="181" t="str">
        <f>VLOOKUP(A1424,'최초-일자'!A:L,6,FALSE)</f>
        <v>[휴]설날</v>
      </c>
      <c r="G1424" s="183"/>
      <c r="H1424" s="181"/>
      <c r="I1424" s="181"/>
      <c r="J1424" s="181"/>
      <c r="K1424" s="181"/>
      <c r="L1424" s="171"/>
      <c r="M1424" s="171"/>
      <c r="N1424" s="35" t="str">
        <f t="shared" si="114"/>
        <v/>
      </c>
      <c r="O1424" s="171" t="str">
        <f t="shared" si="127"/>
        <v/>
      </c>
      <c r="P1424" s="171" t="str">
        <f t="shared" si="116"/>
        <v/>
      </c>
      <c r="Q1424" s="171" t="str">
        <f t="shared" si="117"/>
        <v>[휴]설날</v>
      </c>
      <c r="R1424" s="171"/>
    </row>
    <row r="1425" ht="16.5" hidden="1" customHeight="1">
      <c r="A1425" s="180">
        <f>A1424</f>
        <v>44238</v>
      </c>
      <c r="B1425" s="181" t="str">
        <f t="shared" si="109"/>
        <v>목</v>
      </c>
      <c r="C1425" s="180" t="str">
        <f>IF(VLOOKUP(A1425,'최초-일자'!A:D,4,FALSE)="Y","Y","N")</f>
        <v>N</v>
      </c>
      <c r="D1425" s="101" t="s">
        <v>13</v>
      </c>
      <c r="E1425" s="182" t="str">
        <f t="shared" si="126"/>
        <v>[휴]설날</v>
      </c>
      <c r="F1425" s="181" t="str">
        <f>VLOOKUP(A1425,'최초-일자'!A:L,11,FALSE)</f>
        <v>[휴]설날</v>
      </c>
      <c r="G1425" s="183"/>
      <c r="H1425" s="181"/>
      <c r="I1425" s="181"/>
      <c r="J1425" s="181"/>
      <c r="K1425" s="181"/>
      <c r="L1425" s="171"/>
      <c r="M1425" s="171"/>
      <c r="N1425" s="35" t="str">
        <f t="shared" si="114"/>
        <v/>
      </c>
      <c r="O1425" s="171" t="str">
        <f t="shared" si="127"/>
        <v/>
      </c>
      <c r="P1425" s="171" t="str">
        <f t="shared" si="116"/>
        <v/>
      </c>
      <c r="Q1425" s="171" t="str">
        <f t="shared" si="117"/>
        <v>[휴]설날</v>
      </c>
      <c r="R1425" s="171"/>
    </row>
    <row r="1426" ht="16.5" hidden="1" customHeight="1">
      <c r="A1426" s="168">
        <f>A1425+1</f>
        <v>44239</v>
      </c>
      <c r="B1426" s="167" t="str">
        <f t="shared" si="109"/>
        <v>금</v>
      </c>
      <c r="C1426" s="168" t="str">
        <f>IF(VLOOKUP(A1426,'최초-일자'!A:D,4,FALSE)="Y","Y","N")</f>
        <v>N</v>
      </c>
      <c r="D1426" s="101" t="s">
        <v>3</v>
      </c>
      <c r="E1426" s="169" t="str">
        <f t="shared" si="126"/>
        <v>[휴]설날</v>
      </c>
      <c r="F1426" s="167" t="str">
        <f>VLOOKUP(A1426,'최초-일자'!A:L,6,FALSE)</f>
        <v>[휴]설날</v>
      </c>
      <c r="G1426" s="170"/>
      <c r="H1426" s="167"/>
      <c r="I1426" s="167"/>
      <c r="J1426" s="167"/>
      <c r="K1426" s="167"/>
      <c r="L1426" s="171"/>
      <c r="M1426" s="171"/>
      <c r="N1426" s="35" t="str">
        <f t="shared" si="114"/>
        <v/>
      </c>
      <c r="O1426" s="171" t="str">
        <f t="shared" si="127"/>
        <v/>
      </c>
      <c r="P1426" s="171" t="str">
        <f t="shared" si="116"/>
        <v/>
      </c>
      <c r="Q1426" s="171" t="str">
        <f t="shared" si="117"/>
        <v>[휴]설날</v>
      </c>
      <c r="R1426" s="171"/>
    </row>
    <row r="1427" ht="16.5" hidden="1" customHeight="1">
      <c r="A1427" s="168">
        <f>A1426</f>
        <v>44239</v>
      </c>
      <c r="B1427" s="167" t="str">
        <f t="shared" si="109"/>
        <v>금</v>
      </c>
      <c r="C1427" s="168" t="str">
        <f>IF(VLOOKUP(A1427,'최초-일자'!A:D,4,FALSE)="Y","Y","N")</f>
        <v>N</v>
      </c>
      <c r="D1427" s="101" t="s">
        <v>13</v>
      </c>
      <c r="E1427" s="169" t="str">
        <f t="shared" si="126"/>
        <v>[휴]설날</v>
      </c>
      <c r="F1427" s="167" t="str">
        <f>VLOOKUP(A1427,'최초-일자'!A:L,11,FALSE)</f>
        <v>[휴]설날</v>
      </c>
      <c r="G1427" s="170"/>
      <c r="H1427" s="167"/>
      <c r="I1427" s="167"/>
      <c r="J1427" s="167"/>
      <c r="K1427" s="167"/>
      <c r="L1427" s="171"/>
      <c r="M1427" s="171"/>
      <c r="N1427" s="35" t="str">
        <f t="shared" si="114"/>
        <v/>
      </c>
      <c r="O1427" s="171" t="str">
        <f t="shared" si="127"/>
        <v/>
      </c>
      <c r="P1427" s="171" t="str">
        <f t="shared" si="116"/>
        <v/>
      </c>
      <c r="Q1427" s="171" t="str">
        <f t="shared" si="117"/>
        <v>[휴]설날</v>
      </c>
      <c r="R1427" s="171"/>
    </row>
    <row r="1428" ht="16.5" hidden="1" customHeight="1">
      <c r="A1428" s="180">
        <f>A1427+1</f>
        <v>44240</v>
      </c>
      <c r="B1428" s="181" t="str">
        <f t="shared" si="109"/>
        <v>토</v>
      </c>
      <c r="C1428" s="180" t="str">
        <f>IF(VLOOKUP(A1428,'최초-일자'!A:D,4,FALSE)="Y","Y","N")</f>
        <v>N</v>
      </c>
      <c r="D1428" s="101" t="s">
        <v>3</v>
      </c>
      <c r="E1428" s="182" t="str">
        <f t="shared" si="126"/>
        <v>#N/A</v>
      </c>
      <c r="F1428" s="181" t="str">
        <f>VLOOKUP(A1428,'최초-일자'!A:L,6,FALSE)</f>
        <v/>
      </c>
      <c r="G1428" s="183"/>
      <c r="H1428" s="181"/>
      <c r="I1428" s="181"/>
      <c r="J1428" s="181"/>
      <c r="K1428" s="181"/>
      <c r="L1428" s="171"/>
      <c r="M1428" s="171"/>
      <c r="N1428" s="35" t="str">
        <f t="shared" si="114"/>
        <v/>
      </c>
      <c r="O1428" s="171" t="str">
        <f t="shared" si="127"/>
        <v/>
      </c>
      <c r="P1428" s="171" t="str">
        <f t="shared" si="116"/>
        <v/>
      </c>
      <c r="Q1428" s="171" t="str">
        <f t="shared" si="117"/>
        <v/>
      </c>
      <c r="R1428" s="171"/>
    </row>
    <row r="1429" ht="16.5" hidden="1" customHeight="1">
      <c r="A1429" s="180">
        <f>A1428</f>
        <v>44240</v>
      </c>
      <c r="B1429" s="181" t="str">
        <f t="shared" si="109"/>
        <v>토</v>
      </c>
      <c r="C1429" s="180" t="str">
        <f>IF(VLOOKUP(A1429,'최초-일자'!A:D,4,FALSE)="Y","Y","N")</f>
        <v>N</v>
      </c>
      <c r="D1429" s="101" t="s">
        <v>13</v>
      </c>
      <c r="E1429" s="182" t="str">
        <f t="shared" si="126"/>
        <v>#N/A</v>
      </c>
      <c r="F1429" s="181" t="str">
        <f>VLOOKUP(A1429,'최초-일자'!A:L,11,FALSE)</f>
        <v/>
      </c>
      <c r="G1429" s="183"/>
      <c r="H1429" s="181"/>
      <c r="I1429" s="181"/>
      <c r="J1429" s="181"/>
      <c r="K1429" s="181"/>
      <c r="L1429" s="171"/>
      <c r="M1429" s="171"/>
      <c r="N1429" s="35" t="str">
        <f t="shared" si="114"/>
        <v/>
      </c>
      <c r="O1429" s="171" t="str">
        <f t="shared" si="127"/>
        <v/>
      </c>
      <c r="P1429" s="171" t="str">
        <f t="shared" si="116"/>
        <v/>
      </c>
      <c r="Q1429" s="171" t="str">
        <f t="shared" si="117"/>
        <v/>
      </c>
      <c r="R1429" s="171"/>
    </row>
    <row r="1430" ht="16.5" hidden="1" customHeight="1">
      <c r="A1430" s="168">
        <f>A1429+1</f>
        <v>44241</v>
      </c>
      <c r="B1430" s="167" t="str">
        <f t="shared" si="109"/>
        <v>일</v>
      </c>
      <c r="C1430" s="168" t="str">
        <f>IF(VLOOKUP(A1430,'최초-일자'!A:D,4,FALSE)="Y","Y","N")</f>
        <v>N</v>
      </c>
      <c r="D1430" s="101" t="s">
        <v>3</v>
      </c>
      <c r="E1430" s="169" t="str">
        <f t="shared" si="126"/>
        <v>#N/A</v>
      </c>
      <c r="F1430" s="167" t="str">
        <f>VLOOKUP(A1430,'최초-일자'!A:L,6,FALSE)</f>
        <v/>
      </c>
      <c r="G1430" s="170"/>
      <c r="H1430" s="167"/>
      <c r="I1430" s="167"/>
      <c r="J1430" s="167"/>
      <c r="K1430" s="167"/>
      <c r="L1430" s="171"/>
      <c r="M1430" s="171"/>
      <c r="N1430" s="35" t="str">
        <f t="shared" si="114"/>
        <v/>
      </c>
      <c r="O1430" s="171" t="str">
        <f t="shared" si="127"/>
        <v/>
      </c>
      <c r="P1430" s="171" t="str">
        <f t="shared" si="116"/>
        <v/>
      </c>
      <c r="Q1430" s="171" t="str">
        <f t="shared" si="117"/>
        <v/>
      </c>
      <c r="R1430" s="171"/>
    </row>
    <row r="1431" ht="16.5" hidden="1" customHeight="1">
      <c r="A1431" s="168">
        <f>A1430</f>
        <v>44241</v>
      </c>
      <c r="B1431" s="167" t="str">
        <f t="shared" si="109"/>
        <v>일</v>
      </c>
      <c r="C1431" s="168" t="str">
        <f>IF(VLOOKUP(A1431,'최초-일자'!A:D,4,FALSE)="Y","Y","N")</f>
        <v>N</v>
      </c>
      <c r="D1431" s="101" t="s">
        <v>13</v>
      </c>
      <c r="E1431" s="169" t="str">
        <f t="shared" si="126"/>
        <v>#N/A</v>
      </c>
      <c r="F1431" s="167" t="str">
        <f>VLOOKUP(A1431,'최초-일자'!A:L,11,FALSE)</f>
        <v/>
      </c>
      <c r="G1431" s="170"/>
      <c r="H1431" s="167"/>
      <c r="I1431" s="167"/>
      <c r="J1431" s="167"/>
      <c r="K1431" s="167"/>
      <c r="L1431" s="171"/>
      <c r="M1431" s="171"/>
      <c r="N1431" s="35" t="str">
        <f t="shared" si="114"/>
        <v/>
      </c>
      <c r="O1431" s="171" t="str">
        <f t="shared" si="127"/>
        <v/>
      </c>
      <c r="P1431" s="171" t="str">
        <f t="shared" si="116"/>
        <v/>
      </c>
      <c r="Q1431" s="171" t="str">
        <f t="shared" si="117"/>
        <v/>
      </c>
      <c r="R1431" s="171"/>
    </row>
    <row r="1432" ht="16.5" hidden="1" customHeight="1">
      <c r="A1432" s="180">
        <f>A1431+1</f>
        <v>44242</v>
      </c>
      <c r="B1432" s="181" t="str">
        <f t="shared" si="109"/>
        <v>월</v>
      </c>
      <c r="C1432" s="180" t="str">
        <f>IF(VLOOKUP(A1432,'최초-일자'!A:D,4,FALSE)="Y","Y","N")</f>
        <v>Y</v>
      </c>
      <c r="D1432" s="101" t="s">
        <v>3</v>
      </c>
      <c r="E1432" s="182" t="str">
        <f t="shared" si="126"/>
        <v>배태훈</v>
      </c>
      <c r="F1432" s="181" t="str">
        <f>VLOOKUP(A1432,'최초-일자'!A:L,6,FALSE)</f>
        <v>신명진</v>
      </c>
      <c r="G1432" s="184" t="s">
        <v>1</v>
      </c>
      <c r="H1432" s="181"/>
      <c r="I1432" s="181"/>
      <c r="J1432" s="181"/>
      <c r="K1432" s="181"/>
      <c r="L1432" s="171"/>
      <c r="M1432" s="171"/>
      <c r="N1432" s="35" t="str">
        <f t="shared" si="114"/>
        <v/>
      </c>
      <c r="O1432" s="171" t="str">
        <f t="shared" si="127"/>
        <v/>
      </c>
      <c r="P1432" s="171" t="str">
        <f t="shared" si="116"/>
        <v>배태훈</v>
      </c>
      <c r="Q1432" s="171" t="str">
        <f t="shared" si="117"/>
        <v>신명진</v>
      </c>
      <c r="R1432" s="171"/>
    </row>
    <row r="1433" ht="16.5" hidden="1" customHeight="1">
      <c r="A1433" s="180">
        <f>A1432</f>
        <v>44242</v>
      </c>
      <c r="B1433" s="181" t="str">
        <f t="shared" si="109"/>
        <v>월</v>
      </c>
      <c r="C1433" s="180" t="str">
        <f>IF(VLOOKUP(A1433,'최초-일자'!A:D,4,FALSE)="Y","Y","N")</f>
        <v>Y</v>
      </c>
      <c r="D1433" s="101" t="s">
        <v>13</v>
      </c>
      <c r="E1433" s="182" t="str">
        <f t="shared" si="126"/>
        <v>이승철</v>
      </c>
      <c r="F1433" s="181" t="str">
        <f>VLOOKUP(A1433,'최초-일자'!A:L,11,FALSE)</f>
        <v>이승철</v>
      </c>
      <c r="G1433" s="183"/>
      <c r="H1433" s="181"/>
      <c r="I1433" s="181"/>
      <c r="J1433" s="181"/>
      <c r="K1433" s="181"/>
      <c r="L1433" s="171"/>
      <c r="M1433" s="171"/>
      <c r="N1433" s="35" t="str">
        <f t="shared" si="114"/>
        <v/>
      </c>
      <c r="O1433" s="171" t="str">
        <f t="shared" si="127"/>
        <v/>
      </c>
      <c r="P1433" s="171" t="str">
        <f t="shared" si="116"/>
        <v/>
      </c>
      <c r="Q1433" s="171" t="str">
        <f t="shared" si="117"/>
        <v>이승철</v>
      </c>
      <c r="R1433" s="171"/>
    </row>
    <row r="1434" ht="16.5" hidden="1" customHeight="1">
      <c r="A1434" s="168">
        <f>A1433+1</f>
        <v>44243</v>
      </c>
      <c r="B1434" s="167" t="str">
        <f t="shared" si="109"/>
        <v>화</v>
      </c>
      <c r="C1434" s="168" t="str">
        <f>IF(VLOOKUP(A1434,'최초-일자'!A:D,4,FALSE)="Y","Y","N")</f>
        <v>Y</v>
      </c>
      <c r="D1434" s="101" t="s">
        <v>3</v>
      </c>
      <c r="E1434" s="169" t="str">
        <f t="shared" si="126"/>
        <v>김채연</v>
      </c>
      <c r="F1434" s="167" t="str">
        <f>VLOOKUP(A1434,'최초-일자'!A:L,6,FALSE)</f>
        <v>박일</v>
      </c>
      <c r="G1434" s="185" t="s">
        <v>49</v>
      </c>
      <c r="H1434" s="167"/>
      <c r="I1434" s="167"/>
      <c r="J1434" s="167"/>
      <c r="K1434" s="167"/>
      <c r="L1434" s="171"/>
      <c r="M1434" s="171"/>
      <c r="N1434" s="35" t="str">
        <f t="shared" si="114"/>
        <v/>
      </c>
      <c r="O1434" s="171" t="str">
        <f t="shared" si="127"/>
        <v/>
      </c>
      <c r="P1434" s="171" t="str">
        <f t="shared" si="116"/>
        <v>김채연</v>
      </c>
      <c r="Q1434" s="171" t="str">
        <f t="shared" si="117"/>
        <v>박일</v>
      </c>
      <c r="R1434" s="171"/>
    </row>
    <row r="1435" ht="16.5" hidden="1" customHeight="1">
      <c r="A1435" s="168">
        <f>A1434</f>
        <v>44243</v>
      </c>
      <c r="B1435" s="167" t="str">
        <f t="shared" si="109"/>
        <v>화</v>
      </c>
      <c r="C1435" s="168" t="str">
        <f>IF(VLOOKUP(A1435,'최초-일자'!A:D,4,FALSE)="Y","Y","N")</f>
        <v>Y</v>
      </c>
      <c r="D1435" s="101" t="s">
        <v>13</v>
      </c>
      <c r="E1435" s="169" t="str">
        <f t="shared" si="126"/>
        <v>배태훈</v>
      </c>
      <c r="F1435" s="167" t="str">
        <f>VLOOKUP(A1435,'최초-일자'!A:L,11,FALSE)</f>
        <v>배태훈</v>
      </c>
      <c r="G1435" s="170"/>
      <c r="H1435" s="167"/>
      <c r="I1435" s="167"/>
      <c r="J1435" s="167"/>
      <c r="K1435" s="167"/>
      <c r="L1435" s="171"/>
      <c r="M1435" s="171"/>
      <c r="N1435" s="35" t="str">
        <f t="shared" si="114"/>
        <v/>
      </c>
      <c r="O1435" s="171" t="str">
        <f t="shared" si="127"/>
        <v/>
      </c>
      <c r="P1435" s="171" t="str">
        <f t="shared" si="116"/>
        <v/>
      </c>
      <c r="Q1435" s="171" t="str">
        <f t="shared" si="117"/>
        <v>배태훈</v>
      </c>
      <c r="R1435" s="171"/>
    </row>
    <row r="1436" ht="16.5" hidden="1" customHeight="1">
      <c r="A1436" s="180">
        <f>A1435+1</f>
        <v>44244</v>
      </c>
      <c r="B1436" s="181" t="str">
        <f t="shared" si="109"/>
        <v>수</v>
      </c>
      <c r="C1436" s="180" t="str">
        <f>IF(VLOOKUP(A1436,'최초-일자'!A:D,4,FALSE)="Y","Y","N")</f>
        <v>Y</v>
      </c>
      <c r="D1436" s="101" t="s">
        <v>3</v>
      </c>
      <c r="E1436" s="182" t="str">
        <f t="shared" si="126"/>
        <v>이화용</v>
      </c>
      <c r="F1436" s="181" t="str">
        <f>VLOOKUP(A1436,'최초-일자'!A:L,6,FALSE)</f>
        <v>최혜원</v>
      </c>
      <c r="G1436" s="184" t="s">
        <v>10</v>
      </c>
      <c r="H1436" s="181"/>
      <c r="I1436" s="181"/>
      <c r="J1436" s="181"/>
      <c r="K1436" s="181"/>
      <c r="L1436" s="171"/>
      <c r="M1436" s="171"/>
      <c r="N1436" s="35" t="str">
        <f t="shared" si="114"/>
        <v/>
      </c>
      <c r="O1436" s="171" t="str">
        <f t="shared" si="127"/>
        <v/>
      </c>
      <c r="P1436" s="171" t="str">
        <f t="shared" si="116"/>
        <v>이화용</v>
      </c>
      <c r="Q1436" s="171" t="str">
        <f t="shared" si="117"/>
        <v>최혜원</v>
      </c>
      <c r="R1436" s="171"/>
    </row>
    <row r="1437" ht="16.5" hidden="1" customHeight="1">
      <c r="A1437" s="180">
        <f>A1436</f>
        <v>44244</v>
      </c>
      <c r="B1437" s="181" t="str">
        <f t="shared" si="109"/>
        <v>수</v>
      </c>
      <c r="C1437" s="180" t="str">
        <f>IF(VLOOKUP(A1437,'최초-일자'!A:D,4,FALSE)="Y","Y","N")</f>
        <v>Y</v>
      </c>
      <c r="D1437" s="101" t="s">
        <v>13</v>
      </c>
      <c r="E1437" s="182" t="str">
        <f t="shared" si="126"/>
        <v>윤신일</v>
      </c>
      <c r="F1437" s="181" t="str">
        <f>VLOOKUP(A1437,'최초-일자'!A:L,11,FALSE)</f>
        <v>윤신일</v>
      </c>
      <c r="G1437" s="183"/>
      <c r="H1437" s="181"/>
      <c r="I1437" s="181"/>
      <c r="J1437" s="181"/>
      <c r="K1437" s="181"/>
      <c r="L1437" s="171"/>
      <c r="M1437" s="171"/>
      <c r="N1437" s="35" t="str">
        <f t="shared" si="114"/>
        <v/>
      </c>
      <c r="O1437" s="171" t="str">
        <f t="shared" si="127"/>
        <v/>
      </c>
      <c r="P1437" s="171" t="str">
        <f t="shared" si="116"/>
        <v/>
      </c>
      <c r="Q1437" s="171" t="str">
        <f t="shared" si="117"/>
        <v>윤신일</v>
      </c>
      <c r="R1437" s="171"/>
    </row>
    <row r="1438" ht="16.5" hidden="1" customHeight="1">
      <c r="A1438" s="168">
        <f>A1437+1</f>
        <v>44245</v>
      </c>
      <c r="B1438" s="167" t="str">
        <f t="shared" si="109"/>
        <v>목</v>
      </c>
      <c r="C1438" s="168" t="str">
        <f>IF(VLOOKUP(A1438,'최초-일자'!A:D,4,FALSE)="Y","Y","N")</f>
        <v>Y</v>
      </c>
      <c r="D1438" s="101" t="s">
        <v>3</v>
      </c>
      <c r="E1438" s="169" t="str">
        <f t="shared" si="126"/>
        <v>이승철</v>
      </c>
      <c r="F1438" s="167" t="str">
        <f>VLOOKUP(A1438,'최초-일자'!A:L,6,FALSE)</f>
        <v>이승철</v>
      </c>
      <c r="G1438" s="170"/>
      <c r="H1438" s="167"/>
      <c r="I1438" s="167"/>
      <c r="J1438" s="167"/>
      <c r="K1438" s="167"/>
      <c r="L1438" s="171"/>
      <c r="M1438" s="171"/>
      <c r="N1438" s="35" t="str">
        <f t="shared" si="114"/>
        <v/>
      </c>
      <c r="O1438" s="171" t="str">
        <f t="shared" si="127"/>
        <v/>
      </c>
      <c r="P1438" s="171" t="str">
        <f t="shared" si="116"/>
        <v/>
      </c>
      <c r="Q1438" s="171" t="str">
        <f t="shared" si="117"/>
        <v>이승철</v>
      </c>
      <c r="R1438" s="171"/>
    </row>
    <row r="1439" ht="16.5" hidden="1" customHeight="1">
      <c r="A1439" s="168">
        <f>A1438</f>
        <v>44245</v>
      </c>
      <c r="B1439" s="167" t="str">
        <f t="shared" si="109"/>
        <v>목</v>
      </c>
      <c r="C1439" s="168" t="str">
        <f>IF(VLOOKUP(A1439,'최초-일자'!A:D,4,FALSE)="Y","Y","N")</f>
        <v>Y</v>
      </c>
      <c r="D1439" s="101" t="s">
        <v>13</v>
      </c>
      <c r="E1439" s="169" t="str">
        <f t="shared" si="126"/>
        <v>신명진</v>
      </c>
      <c r="F1439" s="167" t="str">
        <f>VLOOKUP(A1439,'최초-일자'!A:L,11,FALSE)</f>
        <v>신명진</v>
      </c>
      <c r="G1439" s="170"/>
      <c r="H1439" s="167"/>
      <c r="I1439" s="167"/>
      <c r="J1439" s="167"/>
      <c r="K1439" s="167"/>
      <c r="L1439" s="171"/>
      <c r="M1439" s="171"/>
      <c r="N1439" s="35" t="str">
        <f t="shared" si="114"/>
        <v/>
      </c>
      <c r="O1439" s="171" t="str">
        <f t="shared" si="127"/>
        <v/>
      </c>
      <c r="P1439" s="171" t="str">
        <f t="shared" si="116"/>
        <v/>
      </c>
      <c r="Q1439" s="171" t="str">
        <f t="shared" si="117"/>
        <v>신명진</v>
      </c>
      <c r="R1439" s="171"/>
    </row>
    <row r="1440" ht="16.5" hidden="1" customHeight="1">
      <c r="A1440" s="180">
        <f>A1439+1</f>
        <v>44246</v>
      </c>
      <c r="B1440" s="181" t="str">
        <f t="shared" si="109"/>
        <v>금</v>
      </c>
      <c r="C1440" s="180" t="str">
        <f>IF(VLOOKUP(A1440,'최초-일자'!A:D,4,FALSE)="Y","Y","N")</f>
        <v>Y</v>
      </c>
      <c r="D1440" s="101" t="s">
        <v>3</v>
      </c>
      <c r="E1440" s="182" t="str">
        <f t="shared" si="126"/>
        <v>신명진</v>
      </c>
      <c r="F1440" s="181" t="str">
        <f>VLOOKUP(A1440,'최초-일자'!A:L,6,FALSE)</f>
        <v>배태훈</v>
      </c>
      <c r="G1440" s="184" t="s">
        <v>6</v>
      </c>
      <c r="H1440" s="181"/>
      <c r="I1440" s="181"/>
      <c r="J1440" s="181"/>
      <c r="K1440" s="181"/>
      <c r="L1440" s="171"/>
      <c r="M1440" s="171"/>
      <c r="N1440" s="35" t="str">
        <f t="shared" si="114"/>
        <v/>
      </c>
      <c r="O1440" s="171" t="str">
        <f t="shared" si="127"/>
        <v/>
      </c>
      <c r="P1440" s="171" t="str">
        <f t="shared" si="116"/>
        <v>신명진</v>
      </c>
      <c r="Q1440" s="171" t="str">
        <f t="shared" si="117"/>
        <v>배태훈</v>
      </c>
      <c r="R1440" s="171"/>
    </row>
    <row r="1441" ht="16.5" hidden="1" customHeight="1">
      <c r="A1441" s="180">
        <f>A1440</f>
        <v>44246</v>
      </c>
      <c r="B1441" s="181" t="str">
        <f t="shared" si="109"/>
        <v>금</v>
      </c>
      <c r="C1441" s="180" t="str">
        <f>IF(VLOOKUP(A1441,'최초-일자'!A:D,4,FALSE)="Y","Y","N")</f>
        <v>Y</v>
      </c>
      <c r="D1441" s="101" t="s">
        <v>13</v>
      </c>
      <c r="E1441" s="182" t="str">
        <f t="shared" si="126"/>
        <v>박일</v>
      </c>
      <c r="F1441" s="181" t="str">
        <f>VLOOKUP(A1441,'최초-일자'!A:L,11,FALSE)</f>
        <v>박일</v>
      </c>
      <c r="G1441" s="183"/>
      <c r="H1441" s="181"/>
      <c r="I1441" s="181"/>
      <c r="J1441" s="181"/>
      <c r="K1441" s="181"/>
      <c r="L1441" s="171"/>
      <c r="M1441" s="171"/>
      <c r="N1441" s="35" t="str">
        <f t="shared" si="114"/>
        <v/>
      </c>
      <c r="O1441" s="171" t="str">
        <f t="shared" si="127"/>
        <v/>
      </c>
      <c r="P1441" s="171" t="str">
        <f t="shared" si="116"/>
        <v/>
      </c>
      <c r="Q1441" s="171" t="str">
        <f t="shared" si="117"/>
        <v>박일</v>
      </c>
      <c r="R1441" s="171"/>
    </row>
    <row r="1442" ht="16.5" hidden="1" customHeight="1">
      <c r="A1442" s="168">
        <f>A1441+1</f>
        <v>44247</v>
      </c>
      <c r="B1442" s="167" t="str">
        <f t="shared" si="109"/>
        <v>토</v>
      </c>
      <c r="C1442" s="168" t="str">
        <f>IF(VLOOKUP(A1442,'최초-일자'!A:D,4,FALSE)="Y","Y","N")</f>
        <v>N</v>
      </c>
      <c r="D1442" s="101" t="s">
        <v>3</v>
      </c>
      <c r="E1442" s="169" t="str">
        <f t="shared" si="126"/>
        <v>#N/A</v>
      </c>
      <c r="F1442" s="167" t="str">
        <f>VLOOKUP(A1442,'최초-일자'!A:L,6,FALSE)</f>
        <v/>
      </c>
      <c r="G1442" s="170"/>
      <c r="H1442" s="167"/>
      <c r="I1442" s="167"/>
      <c r="J1442" s="167"/>
      <c r="K1442" s="167"/>
      <c r="L1442" s="171"/>
      <c r="M1442" s="171"/>
      <c r="N1442" s="35" t="str">
        <f t="shared" si="114"/>
        <v/>
      </c>
      <c r="O1442" s="171" t="str">
        <f t="shared" si="127"/>
        <v/>
      </c>
      <c r="P1442" s="171" t="str">
        <f t="shared" si="116"/>
        <v/>
      </c>
      <c r="Q1442" s="171" t="str">
        <f t="shared" si="117"/>
        <v/>
      </c>
      <c r="R1442" s="171"/>
    </row>
    <row r="1443" ht="16.5" hidden="1" customHeight="1">
      <c r="A1443" s="168">
        <f>A1442</f>
        <v>44247</v>
      </c>
      <c r="B1443" s="167" t="str">
        <f t="shared" si="109"/>
        <v>토</v>
      </c>
      <c r="C1443" s="168" t="str">
        <f>IF(VLOOKUP(A1443,'최초-일자'!A:D,4,FALSE)="Y","Y","N")</f>
        <v>N</v>
      </c>
      <c r="D1443" s="101" t="s">
        <v>13</v>
      </c>
      <c r="E1443" s="169" t="str">
        <f t="shared" si="126"/>
        <v>#N/A</v>
      </c>
      <c r="F1443" s="167" t="str">
        <f>VLOOKUP(A1443,'최초-일자'!A:L,11,FALSE)</f>
        <v/>
      </c>
      <c r="G1443" s="170"/>
      <c r="H1443" s="167"/>
      <c r="I1443" s="167"/>
      <c r="J1443" s="167"/>
      <c r="K1443" s="167"/>
      <c r="L1443" s="171"/>
      <c r="M1443" s="171"/>
      <c r="N1443" s="35" t="str">
        <f t="shared" si="114"/>
        <v/>
      </c>
      <c r="O1443" s="171" t="str">
        <f t="shared" si="127"/>
        <v/>
      </c>
      <c r="P1443" s="171" t="str">
        <f t="shared" si="116"/>
        <v/>
      </c>
      <c r="Q1443" s="171" t="str">
        <f t="shared" si="117"/>
        <v/>
      </c>
      <c r="R1443" s="171"/>
    </row>
    <row r="1444" ht="16.5" hidden="1" customHeight="1">
      <c r="A1444" s="180">
        <f>A1443+1</f>
        <v>44248</v>
      </c>
      <c r="B1444" s="181" t="str">
        <f t="shared" si="109"/>
        <v>일</v>
      </c>
      <c r="C1444" s="180" t="str">
        <f>IF(VLOOKUP(A1444,'최초-일자'!A:D,4,FALSE)="Y","Y","N")</f>
        <v>N</v>
      </c>
      <c r="D1444" s="101" t="s">
        <v>3</v>
      </c>
      <c r="E1444" s="182" t="str">
        <f t="shared" si="126"/>
        <v>#N/A</v>
      </c>
      <c r="F1444" s="181" t="str">
        <f>VLOOKUP(A1444,'최초-일자'!A:L,6,FALSE)</f>
        <v/>
      </c>
      <c r="G1444" s="183"/>
      <c r="H1444" s="181"/>
      <c r="I1444" s="181"/>
      <c r="J1444" s="181"/>
      <c r="K1444" s="181"/>
      <c r="L1444" s="171"/>
      <c r="M1444" s="171"/>
      <c r="N1444" s="35" t="str">
        <f t="shared" si="114"/>
        <v/>
      </c>
      <c r="O1444" s="171" t="str">
        <f t="shared" si="127"/>
        <v/>
      </c>
      <c r="P1444" s="171" t="str">
        <f t="shared" si="116"/>
        <v/>
      </c>
      <c r="Q1444" s="171" t="str">
        <f t="shared" si="117"/>
        <v/>
      </c>
      <c r="R1444" s="171"/>
    </row>
    <row r="1445" ht="16.5" hidden="1" customHeight="1">
      <c r="A1445" s="180">
        <f>A1444</f>
        <v>44248</v>
      </c>
      <c r="B1445" s="181" t="str">
        <f t="shared" si="109"/>
        <v>일</v>
      </c>
      <c r="C1445" s="180" t="str">
        <f>IF(VLOOKUP(A1445,'최초-일자'!A:D,4,FALSE)="Y","Y","N")</f>
        <v>N</v>
      </c>
      <c r="D1445" s="101" t="s">
        <v>13</v>
      </c>
      <c r="E1445" s="182" t="str">
        <f t="shared" si="126"/>
        <v>#N/A</v>
      </c>
      <c r="F1445" s="181" t="str">
        <f>VLOOKUP(A1445,'최초-일자'!A:L,11,FALSE)</f>
        <v/>
      </c>
      <c r="G1445" s="183"/>
      <c r="H1445" s="181"/>
      <c r="I1445" s="181"/>
      <c r="J1445" s="181"/>
      <c r="K1445" s="181"/>
      <c r="L1445" s="171"/>
      <c r="M1445" s="171"/>
      <c r="N1445" s="35" t="str">
        <f t="shared" si="114"/>
        <v/>
      </c>
      <c r="O1445" s="171" t="str">
        <f t="shared" si="127"/>
        <v/>
      </c>
      <c r="P1445" s="171" t="str">
        <f t="shared" si="116"/>
        <v/>
      </c>
      <c r="Q1445" s="171" t="str">
        <f t="shared" si="117"/>
        <v/>
      </c>
      <c r="R1445" s="171"/>
    </row>
    <row r="1446" ht="16.5" hidden="1" customHeight="1">
      <c r="A1446" s="168">
        <f>A1445+1</f>
        <v>44249</v>
      </c>
      <c r="B1446" s="167" t="str">
        <f t="shared" si="109"/>
        <v>월</v>
      </c>
      <c r="C1446" s="168" t="str">
        <f>IF(VLOOKUP(A1446,'최초-일자'!A:D,4,FALSE)="Y","Y","N")</f>
        <v>Y</v>
      </c>
      <c r="D1446" s="101" t="s">
        <v>3</v>
      </c>
      <c r="E1446" s="169" t="str">
        <f t="shared" si="126"/>
        <v>이화용</v>
      </c>
      <c r="F1446" s="167" t="str">
        <f>VLOOKUP(A1446,'최초-일자'!A:L,6,FALSE)</f>
        <v>윤신일</v>
      </c>
      <c r="G1446" s="185" t="s">
        <v>10</v>
      </c>
      <c r="H1446" s="167"/>
      <c r="I1446" s="167"/>
      <c r="J1446" s="167"/>
      <c r="K1446" s="167"/>
      <c r="L1446" s="171"/>
      <c r="M1446" s="171"/>
      <c r="N1446" s="35" t="str">
        <f t="shared" si="114"/>
        <v/>
      </c>
      <c r="O1446" s="171" t="str">
        <f t="shared" si="127"/>
        <v/>
      </c>
      <c r="P1446" s="171" t="str">
        <f t="shared" si="116"/>
        <v>이화용</v>
      </c>
      <c r="Q1446" s="171" t="str">
        <f t="shared" si="117"/>
        <v>윤신일</v>
      </c>
      <c r="R1446" s="171"/>
    </row>
    <row r="1447" ht="16.5" hidden="1" customHeight="1">
      <c r="A1447" s="168">
        <f>A1446</f>
        <v>44249</v>
      </c>
      <c r="B1447" s="167" t="str">
        <f t="shared" si="109"/>
        <v>월</v>
      </c>
      <c r="C1447" s="168" t="str">
        <f>IF(VLOOKUP(A1447,'최초-일자'!A:D,4,FALSE)="Y","Y","N")</f>
        <v>Y</v>
      </c>
      <c r="D1447" s="101" t="s">
        <v>13</v>
      </c>
      <c r="E1447" s="169" t="str">
        <f t="shared" si="126"/>
        <v>최혜원</v>
      </c>
      <c r="F1447" s="167" t="str">
        <f>VLOOKUP(A1447,'최초-일자'!A:L,11,FALSE)</f>
        <v>최혜원</v>
      </c>
      <c r="G1447" s="170"/>
      <c r="H1447" s="167"/>
      <c r="I1447" s="167"/>
      <c r="J1447" s="167"/>
      <c r="K1447" s="167"/>
      <c r="L1447" s="171"/>
      <c r="M1447" s="171"/>
      <c r="N1447" s="35" t="str">
        <f t="shared" si="114"/>
        <v/>
      </c>
      <c r="O1447" s="171" t="str">
        <f t="shared" si="127"/>
        <v/>
      </c>
      <c r="P1447" s="171" t="str">
        <f t="shared" si="116"/>
        <v/>
      </c>
      <c r="Q1447" s="171" t="str">
        <f t="shared" si="117"/>
        <v>최혜원</v>
      </c>
      <c r="R1447" s="171"/>
    </row>
    <row r="1448" ht="16.5" hidden="1" customHeight="1">
      <c r="A1448" s="180">
        <f>A1447+1</f>
        <v>44250</v>
      </c>
      <c r="B1448" s="181" t="str">
        <f t="shared" si="109"/>
        <v>화</v>
      </c>
      <c r="C1448" s="180" t="str">
        <f>IF(VLOOKUP(A1448,'최초-일자'!A:D,4,FALSE)="Y","Y","N")</f>
        <v>Y</v>
      </c>
      <c r="D1448" s="101" t="s">
        <v>3</v>
      </c>
      <c r="E1448" s="182" t="str">
        <f t="shared" si="126"/>
        <v>배태훈</v>
      </c>
      <c r="F1448" s="181" t="str">
        <f>VLOOKUP(A1448,'최초-일자'!A:L,6,FALSE)</f>
        <v>신명진</v>
      </c>
      <c r="G1448" s="184" t="s">
        <v>1</v>
      </c>
      <c r="H1448" s="181"/>
      <c r="I1448" s="181"/>
      <c r="J1448" s="181"/>
      <c r="K1448" s="181"/>
      <c r="L1448" s="171"/>
      <c r="M1448" s="171"/>
      <c r="N1448" s="35" t="str">
        <f t="shared" si="114"/>
        <v/>
      </c>
      <c r="O1448" s="171" t="str">
        <f t="shared" si="127"/>
        <v/>
      </c>
      <c r="P1448" s="171" t="str">
        <f t="shared" si="116"/>
        <v>배태훈</v>
      </c>
      <c r="Q1448" s="171" t="str">
        <f t="shared" si="117"/>
        <v>신명진</v>
      </c>
      <c r="R1448" s="171"/>
    </row>
    <row r="1449" ht="16.5" hidden="1" customHeight="1">
      <c r="A1449" s="180">
        <f>A1448</f>
        <v>44250</v>
      </c>
      <c r="B1449" s="181" t="str">
        <f t="shared" si="109"/>
        <v>화</v>
      </c>
      <c r="C1449" s="180" t="str">
        <f>IF(VLOOKUP(A1449,'최초-일자'!A:D,4,FALSE)="Y","Y","N")</f>
        <v>Y</v>
      </c>
      <c r="D1449" s="101" t="s">
        <v>13</v>
      </c>
      <c r="E1449" s="182" t="str">
        <f t="shared" si="126"/>
        <v>이승철</v>
      </c>
      <c r="F1449" s="181" t="str">
        <f>VLOOKUP(A1449,'최초-일자'!A:L,11,FALSE)</f>
        <v>이승철</v>
      </c>
      <c r="G1449" s="184"/>
      <c r="H1449" s="181"/>
      <c r="I1449" s="181"/>
      <c r="J1449" s="181"/>
      <c r="K1449" s="181"/>
      <c r="L1449" s="171"/>
      <c r="M1449" s="171"/>
      <c r="N1449" s="35" t="str">
        <f t="shared" si="114"/>
        <v/>
      </c>
      <c r="O1449" s="171" t="str">
        <f t="shared" si="127"/>
        <v/>
      </c>
      <c r="P1449" s="171" t="str">
        <f t="shared" si="116"/>
        <v/>
      </c>
      <c r="Q1449" s="171" t="str">
        <f t="shared" si="117"/>
        <v>이승철</v>
      </c>
      <c r="R1449" s="171"/>
    </row>
    <row r="1450" ht="16.5" hidden="1" customHeight="1">
      <c r="A1450" s="168">
        <f>A1449+1</f>
        <v>44251</v>
      </c>
      <c r="B1450" s="167" t="str">
        <f t="shared" si="109"/>
        <v>수</v>
      </c>
      <c r="C1450" s="168" t="str">
        <f>IF(VLOOKUP(A1450,'최초-일자'!A:D,4,FALSE)="Y","Y","N")</f>
        <v>Y</v>
      </c>
      <c r="D1450" s="101" t="s">
        <v>3</v>
      </c>
      <c r="E1450" s="169" t="str">
        <f t="shared" si="126"/>
        <v>김인규</v>
      </c>
      <c r="F1450" s="167" t="str">
        <f>VLOOKUP(A1450,'최초-일자'!A:L,6,FALSE)</f>
        <v>박일</v>
      </c>
      <c r="G1450" s="185" t="s">
        <v>9</v>
      </c>
      <c r="H1450" s="187" t="s">
        <v>11</v>
      </c>
      <c r="I1450" s="167"/>
      <c r="J1450" s="167"/>
      <c r="K1450" s="167"/>
      <c r="L1450" s="171"/>
      <c r="M1450" s="171"/>
      <c r="N1450" s="35" t="str">
        <f t="shared" si="114"/>
        <v/>
      </c>
      <c r="O1450" s="171" t="str">
        <f t="shared" si="127"/>
        <v>김인규</v>
      </c>
      <c r="P1450" s="171" t="str">
        <f t="shared" si="116"/>
        <v>윤신일</v>
      </c>
      <c r="Q1450" s="171" t="str">
        <f t="shared" si="117"/>
        <v>박일</v>
      </c>
      <c r="R1450" s="171"/>
    </row>
    <row r="1451" ht="16.5" hidden="1" customHeight="1">
      <c r="A1451" s="168">
        <f>A1450</f>
        <v>44251</v>
      </c>
      <c r="B1451" s="167" t="str">
        <f t="shared" si="109"/>
        <v>수</v>
      </c>
      <c r="C1451" s="168" t="str">
        <f>IF(VLOOKUP(A1451,'최초-일자'!A:D,4,FALSE)="Y","Y","N")</f>
        <v>Y</v>
      </c>
      <c r="D1451" s="101" t="s">
        <v>13</v>
      </c>
      <c r="E1451" s="169" t="str">
        <f t="shared" si="126"/>
        <v>배태훈</v>
      </c>
      <c r="F1451" s="167" t="str">
        <f>VLOOKUP(A1451,'최초-일자'!A:L,11,FALSE)</f>
        <v>배태훈</v>
      </c>
      <c r="G1451" s="170"/>
      <c r="H1451" s="167"/>
      <c r="I1451" s="167"/>
      <c r="J1451" s="167"/>
      <c r="K1451" s="167"/>
      <c r="L1451" s="171"/>
      <c r="M1451" s="171"/>
      <c r="N1451" s="35" t="str">
        <f t="shared" si="114"/>
        <v/>
      </c>
      <c r="O1451" s="171" t="str">
        <f t="shared" si="127"/>
        <v/>
      </c>
      <c r="P1451" s="171" t="str">
        <f t="shared" si="116"/>
        <v/>
      </c>
      <c r="Q1451" s="171" t="str">
        <f t="shared" si="117"/>
        <v>배태훈</v>
      </c>
      <c r="R1451" s="171"/>
    </row>
    <row r="1452" ht="16.5" hidden="1" customHeight="1">
      <c r="A1452" s="180">
        <f>A1451+1</f>
        <v>44252</v>
      </c>
      <c r="B1452" s="181" t="str">
        <f t="shared" si="109"/>
        <v>목</v>
      </c>
      <c r="C1452" s="180" t="str">
        <f>IF(VLOOKUP(A1452,'최초-일자'!A:D,4,FALSE)="Y","Y","N")</f>
        <v>Y</v>
      </c>
      <c r="D1452" s="101" t="s">
        <v>3</v>
      </c>
      <c r="E1452" s="182" t="str">
        <f t="shared" si="126"/>
        <v>윤신일</v>
      </c>
      <c r="F1452" s="181" t="str">
        <f>VLOOKUP(A1452,'최초-일자'!A:L,6,FALSE)</f>
        <v>최혜원</v>
      </c>
      <c r="G1452" s="184" t="s">
        <v>9</v>
      </c>
      <c r="H1452" s="181"/>
      <c r="I1452" s="181"/>
      <c r="J1452" s="181"/>
      <c r="K1452" s="181"/>
      <c r="L1452" s="171"/>
      <c r="M1452" s="171"/>
      <c r="N1452" s="35" t="str">
        <f t="shared" si="114"/>
        <v/>
      </c>
      <c r="O1452" s="171" t="str">
        <f t="shared" si="127"/>
        <v/>
      </c>
      <c r="P1452" s="171" t="str">
        <f t="shared" si="116"/>
        <v>윤신일</v>
      </c>
      <c r="Q1452" s="171" t="str">
        <f t="shared" si="117"/>
        <v>최혜원</v>
      </c>
      <c r="R1452" s="171"/>
    </row>
    <row r="1453" ht="16.5" hidden="1" customHeight="1">
      <c r="A1453" s="180">
        <f>A1452</f>
        <v>44252</v>
      </c>
      <c r="B1453" s="181" t="str">
        <f t="shared" si="109"/>
        <v>목</v>
      </c>
      <c r="C1453" s="180" t="str">
        <f>IF(VLOOKUP(A1453,'최초-일자'!A:D,4,FALSE)="Y","Y","N")</f>
        <v>Y</v>
      </c>
      <c r="D1453" s="101" t="s">
        <v>13</v>
      </c>
      <c r="E1453" s="182" t="str">
        <f t="shared" si="126"/>
        <v>신명진</v>
      </c>
      <c r="F1453" s="181" t="str">
        <f>VLOOKUP(A1453,'최초-일자'!A:L,11,FALSE)</f>
        <v>윤신일</v>
      </c>
      <c r="G1453" s="184" t="s">
        <v>6</v>
      </c>
      <c r="H1453" s="181"/>
      <c r="I1453" s="181"/>
      <c r="J1453" s="181"/>
      <c r="K1453" s="181"/>
      <c r="L1453" s="171"/>
      <c r="M1453" s="171"/>
      <c r="N1453" s="35" t="str">
        <f t="shared" si="114"/>
        <v/>
      </c>
      <c r="O1453" s="171" t="str">
        <f t="shared" si="127"/>
        <v/>
      </c>
      <c r="P1453" s="171" t="str">
        <f t="shared" si="116"/>
        <v>신명진</v>
      </c>
      <c r="Q1453" s="171" t="str">
        <f t="shared" si="117"/>
        <v>윤신일</v>
      </c>
      <c r="R1453" s="171"/>
    </row>
    <row r="1454" ht="16.5" hidden="1" customHeight="1">
      <c r="A1454" s="168">
        <f>A1453+1</f>
        <v>44253</v>
      </c>
      <c r="B1454" s="167" t="str">
        <f t="shared" si="109"/>
        <v>금</v>
      </c>
      <c r="C1454" s="168" t="str">
        <f>IF(VLOOKUP(A1454,'최초-일자'!A:D,4,FALSE)="Y","Y","N")</f>
        <v>Y</v>
      </c>
      <c r="D1454" s="101" t="s">
        <v>3</v>
      </c>
      <c r="E1454" s="169" t="str">
        <f t="shared" si="126"/>
        <v>이승철</v>
      </c>
      <c r="F1454" s="167" t="str">
        <f>VLOOKUP(A1454,'최초-일자'!A:L,6,FALSE)</f>
        <v>이승철</v>
      </c>
      <c r="G1454" s="170"/>
      <c r="H1454" s="167"/>
      <c r="I1454" s="167"/>
      <c r="J1454" s="167"/>
      <c r="K1454" s="167"/>
      <c r="L1454" s="171"/>
      <c r="M1454" s="171"/>
      <c r="N1454" s="35" t="str">
        <f t="shared" si="114"/>
        <v/>
      </c>
      <c r="O1454" s="171" t="str">
        <f t="shared" si="127"/>
        <v/>
      </c>
      <c r="P1454" s="171" t="str">
        <f t="shared" si="116"/>
        <v/>
      </c>
      <c r="Q1454" s="171" t="str">
        <f t="shared" si="117"/>
        <v>이승철</v>
      </c>
      <c r="R1454" s="171"/>
    </row>
    <row r="1455" ht="16.5" hidden="1" customHeight="1">
      <c r="A1455" s="168">
        <f>A1454</f>
        <v>44253</v>
      </c>
      <c r="B1455" s="167" t="str">
        <f t="shared" si="109"/>
        <v>금</v>
      </c>
      <c r="C1455" s="168" t="str">
        <f>IF(VLOOKUP(A1455,'최초-일자'!A:D,4,FALSE)="Y","Y","N")</f>
        <v>Y</v>
      </c>
      <c r="D1455" s="101" t="s">
        <v>13</v>
      </c>
      <c r="E1455" s="169" t="str">
        <f t="shared" si="126"/>
        <v>윤신일</v>
      </c>
      <c r="F1455" s="167" t="str">
        <f>VLOOKUP(A1455,'최초-일자'!A:L,11,FALSE)</f>
        <v>신명진</v>
      </c>
      <c r="G1455" s="185" t="s">
        <v>9</v>
      </c>
      <c r="H1455" s="167"/>
      <c r="I1455" s="167"/>
      <c r="J1455" s="167"/>
      <c r="K1455" s="167"/>
      <c r="L1455" s="171"/>
      <c r="M1455" s="171"/>
      <c r="N1455" s="35" t="str">
        <f t="shared" si="114"/>
        <v/>
      </c>
      <c r="O1455" s="171" t="str">
        <f t="shared" si="127"/>
        <v/>
      </c>
      <c r="P1455" s="171" t="str">
        <f t="shared" si="116"/>
        <v>윤신일</v>
      </c>
      <c r="Q1455" s="171" t="str">
        <f t="shared" si="117"/>
        <v>신명진</v>
      </c>
      <c r="R1455" s="171"/>
    </row>
    <row r="1456" ht="16.5" hidden="1" customHeight="1">
      <c r="A1456" s="180">
        <f>A1455+1</f>
        <v>44254</v>
      </c>
      <c r="B1456" s="181" t="str">
        <f t="shared" si="109"/>
        <v>토</v>
      </c>
      <c r="C1456" s="180" t="str">
        <f>IF(VLOOKUP(A1456,'최초-일자'!A:D,4,FALSE)="Y","Y","N")</f>
        <v>N</v>
      </c>
      <c r="D1456" s="101" t="s">
        <v>3</v>
      </c>
      <c r="E1456" s="182" t="str">
        <f t="shared" si="126"/>
        <v>#N/A</v>
      </c>
      <c r="F1456" s="181" t="str">
        <f>VLOOKUP(A1456,'최초-일자'!A:L,6,FALSE)</f>
        <v/>
      </c>
      <c r="G1456" s="183"/>
      <c r="H1456" s="181"/>
      <c r="I1456" s="181"/>
      <c r="J1456" s="181"/>
      <c r="K1456" s="181"/>
      <c r="L1456" s="171"/>
      <c r="M1456" s="171"/>
      <c r="N1456" s="35" t="str">
        <f t="shared" si="114"/>
        <v/>
      </c>
      <c r="O1456" s="171" t="str">
        <f t="shared" si="127"/>
        <v/>
      </c>
      <c r="P1456" s="171" t="str">
        <f t="shared" si="116"/>
        <v/>
      </c>
      <c r="Q1456" s="171" t="str">
        <f t="shared" si="117"/>
        <v/>
      </c>
      <c r="R1456" s="171"/>
    </row>
    <row r="1457" ht="16.5" hidden="1" customHeight="1">
      <c r="A1457" s="180">
        <f>A1456</f>
        <v>44254</v>
      </c>
      <c r="B1457" s="181" t="str">
        <f t="shared" si="109"/>
        <v>토</v>
      </c>
      <c r="C1457" s="180" t="str">
        <f>IF(VLOOKUP(A1457,'최초-일자'!A:D,4,FALSE)="Y","Y","N")</f>
        <v>N</v>
      </c>
      <c r="D1457" s="101" t="s">
        <v>13</v>
      </c>
      <c r="E1457" s="182" t="str">
        <f t="shared" si="126"/>
        <v>#N/A</v>
      </c>
      <c r="F1457" s="181" t="str">
        <f>VLOOKUP(A1457,'최초-일자'!A:L,11,FALSE)</f>
        <v/>
      </c>
      <c r="G1457" s="183"/>
      <c r="H1457" s="181"/>
      <c r="I1457" s="181"/>
      <c r="J1457" s="181"/>
      <c r="K1457" s="181"/>
      <c r="L1457" s="171"/>
      <c r="M1457" s="171"/>
      <c r="N1457" s="35" t="str">
        <f t="shared" si="114"/>
        <v/>
      </c>
      <c r="O1457" s="171" t="str">
        <f t="shared" si="127"/>
        <v/>
      </c>
      <c r="P1457" s="171" t="str">
        <f t="shared" si="116"/>
        <v/>
      </c>
      <c r="Q1457" s="171" t="str">
        <f t="shared" si="117"/>
        <v/>
      </c>
      <c r="R1457" s="171"/>
    </row>
    <row r="1458" ht="16.5" hidden="1" customHeight="1">
      <c r="A1458" s="168">
        <f>A1457+1</f>
        <v>44255</v>
      </c>
      <c r="B1458" s="167" t="str">
        <f t="shared" si="109"/>
        <v>일</v>
      </c>
      <c r="C1458" s="168" t="str">
        <f>IF(VLOOKUP(A1458,'최초-일자'!A:D,4,FALSE)="Y","Y","N")</f>
        <v>N</v>
      </c>
      <c r="D1458" s="101" t="s">
        <v>3</v>
      </c>
      <c r="E1458" s="169" t="str">
        <f t="shared" si="126"/>
        <v>#N/A</v>
      </c>
      <c r="F1458" s="167" t="str">
        <f>VLOOKUP(A1458,'최초-일자'!A:L,6,FALSE)</f>
        <v/>
      </c>
      <c r="G1458" s="170"/>
      <c r="H1458" s="167"/>
      <c r="I1458" s="167"/>
      <c r="J1458" s="167"/>
      <c r="K1458" s="167"/>
      <c r="L1458" s="171"/>
      <c r="M1458" s="171"/>
      <c r="N1458" s="35" t="str">
        <f t="shared" si="114"/>
        <v/>
      </c>
      <c r="O1458" s="171" t="str">
        <f t="shared" si="127"/>
        <v/>
      </c>
      <c r="P1458" s="171" t="str">
        <f t="shared" si="116"/>
        <v/>
      </c>
      <c r="Q1458" s="171" t="str">
        <f t="shared" si="117"/>
        <v/>
      </c>
      <c r="R1458" s="171"/>
    </row>
    <row r="1459" ht="16.5" hidden="1" customHeight="1">
      <c r="A1459" s="168">
        <f>A1458</f>
        <v>44255</v>
      </c>
      <c r="B1459" s="167" t="str">
        <f t="shared" si="109"/>
        <v>일</v>
      </c>
      <c r="C1459" s="168" t="str">
        <f>IF(VLOOKUP(A1459,'최초-일자'!A:D,4,FALSE)="Y","Y","N")</f>
        <v>N</v>
      </c>
      <c r="D1459" s="101" t="s">
        <v>13</v>
      </c>
      <c r="E1459" s="169" t="str">
        <f t="shared" si="126"/>
        <v>#N/A</v>
      </c>
      <c r="F1459" s="167" t="str">
        <f>VLOOKUP(A1459,'최초-일자'!A:L,11,FALSE)</f>
        <v/>
      </c>
      <c r="G1459" s="170"/>
      <c r="H1459" s="167"/>
      <c r="I1459" s="167"/>
      <c r="J1459" s="167"/>
      <c r="K1459" s="167"/>
      <c r="L1459" s="171"/>
      <c r="M1459" s="171"/>
      <c r="N1459" s="35" t="str">
        <f t="shared" si="114"/>
        <v/>
      </c>
      <c r="O1459" s="171" t="str">
        <f t="shared" si="127"/>
        <v/>
      </c>
      <c r="P1459" s="171" t="str">
        <f t="shared" si="116"/>
        <v/>
      </c>
      <c r="Q1459" s="171" t="str">
        <f t="shared" si="117"/>
        <v/>
      </c>
      <c r="R1459" s="171"/>
    </row>
    <row r="1460" ht="16.5" hidden="1" customHeight="1">
      <c r="A1460" s="180">
        <f>A1459+1</f>
        <v>44256</v>
      </c>
      <c r="B1460" s="181" t="str">
        <f t="shared" si="109"/>
        <v>월</v>
      </c>
      <c r="C1460" s="180" t="str">
        <f>IF(VLOOKUP(A1460,'최초-일자'!A:D,4,FALSE)="Y","Y","N")</f>
        <v>N</v>
      </c>
      <c r="D1460" s="101" t="s">
        <v>3</v>
      </c>
      <c r="E1460" s="182" t="str">
        <f t="shared" si="126"/>
        <v>[휴]삼일절</v>
      </c>
      <c r="F1460" s="181" t="str">
        <f>VLOOKUP(A1460,'최초-일자'!A:L,6,FALSE)</f>
        <v>[휴]삼일절</v>
      </c>
      <c r="G1460" s="183"/>
      <c r="H1460" s="181"/>
      <c r="I1460" s="181"/>
      <c r="J1460" s="181"/>
      <c r="K1460" s="181"/>
      <c r="L1460" s="171"/>
      <c r="M1460" s="35" t="str">
        <f t="shared" ref="M1460:M1806" si="128">J1460</f>
        <v/>
      </c>
      <c r="N1460" s="35" t="str">
        <f t="shared" si="114"/>
        <v/>
      </c>
      <c r="O1460" s="171" t="str">
        <f t="shared" si="127"/>
        <v/>
      </c>
      <c r="P1460" s="171" t="str">
        <f t="shared" si="116"/>
        <v/>
      </c>
      <c r="Q1460" s="171" t="str">
        <f t="shared" si="117"/>
        <v>[휴]삼일절</v>
      </c>
      <c r="R1460" s="171"/>
    </row>
    <row r="1461" ht="16.5" hidden="1" customHeight="1">
      <c r="A1461" s="180">
        <f>A1460</f>
        <v>44256</v>
      </c>
      <c r="B1461" s="181" t="str">
        <f t="shared" si="109"/>
        <v>월</v>
      </c>
      <c r="C1461" s="180" t="str">
        <f>IF(VLOOKUP(A1461,'최초-일자'!A:D,4,FALSE)="Y","Y","N")</f>
        <v>N</v>
      </c>
      <c r="D1461" s="101" t="s">
        <v>13</v>
      </c>
      <c r="E1461" s="182" t="str">
        <f t="shared" si="126"/>
        <v>[휴]삼일절</v>
      </c>
      <c r="F1461" s="181" t="str">
        <f>VLOOKUP(A1461,'최초-일자'!A:L,11,FALSE)</f>
        <v>[휴]삼일절</v>
      </c>
      <c r="G1461" s="183"/>
      <c r="H1461" s="181"/>
      <c r="I1461" s="181"/>
      <c r="J1461" s="181"/>
      <c r="K1461" s="181"/>
      <c r="L1461" s="171"/>
      <c r="M1461" s="35" t="str">
        <f t="shared" si="128"/>
        <v/>
      </c>
      <c r="N1461" s="35" t="str">
        <f t="shared" si="114"/>
        <v/>
      </c>
      <c r="O1461" s="171" t="str">
        <f t="shared" si="127"/>
        <v/>
      </c>
      <c r="P1461" s="171" t="str">
        <f t="shared" si="116"/>
        <v/>
      </c>
      <c r="Q1461" s="171" t="str">
        <f t="shared" si="117"/>
        <v>[휴]삼일절</v>
      </c>
      <c r="R1461" s="171"/>
    </row>
    <row r="1462" ht="16.5" hidden="1" customHeight="1">
      <c r="A1462" s="168">
        <f>A1461+1</f>
        <v>44257</v>
      </c>
      <c r="B1462" s="167" t="str">
        <f t="shared" si="109"/>
        <v>화</v>
      </c>
      <c r="C1462" s="168" t="str">
        <f>IF(VLOOKUP(A1462,'최초-일자'!A:D,4,FALSE)="Y","Y","N")</f>
        <v>Y</v>
      </c>
      <c r="D1462" s="101" t="s">
        <v>3</v>
      </c>
      <c r="E1462" s="169" t="str">
        <f t="shared" si="126"/>
        <v>배태훈</v>
      </c>
      <c r="F1462" s="167" t="str">
        <f>VLOOKUP(A1462,'최초-일자'!A:L,6,FALSE)</f>
        <v>배태훈</v>
      </c>
      <c r="G1462" s="170"/>
      <c r="H1462" s="167"/>
      <c r="I1462" s="167"/>
      <c r="J1462" s="167"/>
      <c r="K1462" s="167"/>
      <c r="L1462" s="35" t="str">
        <f t="shared" ref="L1462:L2562" si="129">K1462</f>
        <v/>
      </c>
      <c r="M1462" s="35" t="str">
        <f t="shared" si="128"/>
        <v/>
      </c>
      <c r="N1462" s="35" t="str">
        <f t="shared" si="114"/>
        <v/>
      </c>
      <c r="O1462" s="171" t="str">
        <f t="shared" si="127"/>
        <v/>
      </c>
      <c r="P1462" s="171" t="str">
        <f t="shared" si="116"/>
        <v/>
      </c>
      <c r="Q1462" s="171" t="str">
        <f t="shared" si="117"/>
        <v>배태훈</v>
      </c>
      <c r="R1462" s="171"/>
    </row>
    <row r="1463" ht="16.5" hidden="1" customHeight="1">
      <c r="A1463" s="168">
        <f>A1462</f>
        <v>44257</v>
      </c>
      <c r="B1463" s="167" t="str">
        <f t="shared" si="109"/>
        <v>화</v>
      </c>
      <c r="C1463" s="168" t="str">
        <f>IF(VLOOKUP(A1463,'최초-일자'!A:D,4,FALSE)="Y","Y","N")</f>
        <v>Y</v>
      </c>
      <c r="D1463" s="101" t="s">
        <v>13</v>
      </c>
      <c r="E1463" s="169" t="str">
        <f t="shared" si="126"/>
        <v>윤신일</v>
      </c>
      <c r="F1463" s="167" t="str">
        <f>VLOOKUP(A1463,'최초-일자'!A:L,11,FALSE)</f>
        <v>이화용</v>
      </c>
      <c r="G1463" s="185" t="s">
        <v>9</v>
      </c>
      <c r="H1463" s="167"/>
      <c r="I1463" s="167"/>
      <c r="J1463" s="167"/>
      <c r="K1463" s="167"/>
      <c r="L1463" s="35" t="str">
        <f t="shared" si="129"/>
        <v/>
      </c>
      <c r="M1463" s="35" t="str">
        <f t="shared" si="128"/>
        <v/>
      </c>
      <c r="N1463" s="35" t="str">
        <f t="shared" si="114"/>
        <v/>
      </c>
      <c r="O1463" s="171" t="str">
        <f t="shared" si="127"/>
        <v/>
      </c>
      <c r="P1463" s="171" t="str">
        <f t="shared" si="116"/>
        <v>윤신일</v>
      </c>
      <c r="Q1463" s="171" t="str">
        <f t="shared" si="117"/>
        <v>이화용</v>
      </c>
      <c r="R1463" s="171"/>
    </row>
    <row r="1464" ht="16.5" hidden="1" customHeight="1">
      <c r="A1464" s="180">
        <f>A1463+1</f>
        <v>44258</v>
      </c>
      <c r="B1464" s="181" t="str">
        <f t="shared" si="109"/>
        <v>수</v>
      </c>
      <c r="C1464" s="180" t="str">
        <f>IF(VLOOKUP(A1464,'최초-일자'!A:D,4,FALSE)="Y","Y","N")</f>
        <v>Y</v>
      </c>
      <c r="D1464" s="101" t="s">
        <v>3</v>
      </c>
      <c r="E1464" s="182" t="str">
        <f t="shared" si="126"/>
        <v>윤신일</v>
      </c>
      <c r="F1464" s="181" t="str">
        <f>VLOOKUP(A1464,'최초-일자'!A:L,6,FALSE)</f>
        <v>윤신일</v>
      </c>
      <c r="G1464" s="183"/>
      <c r="H1464" s="181"/>
      <c r="I1464" s="181"/>
      <c r="J1464" s="181"/>
      <c r="K1464" s="181"/>
      <c r="L1464" s="35" t="str">
        <f t="shared" si="129"/>
        <v/>
      </c>
      <c r="M1464" s="35" t="str">
        <f t="shared" si="128"/>
        <v/>
      </c>
      <c r="N1464" s="35" t="str">
        <f t="shared" si="114"/>
        <v/>
      </c>
      <c r="O1464" s="171" t="str">
        <f t="shared" si="127"/>
        <v/>
      </c>
      <c r="P1464" s="171" t="str">
        <f t="shared" si="116"/>
        <v/>
      </c>
      <c r="Q1464" s="171" t="str">
        <f t="shared" si="117"/>
        <v>윤신일</v>
      </c>
      <c r="R1464" s="171"/>
    </row>
    <row r="1465" ht="16.5" hidden="1" customHeight="1">
      <c r="A1465" s="180">
        <f>A1464</f>
        <v>44258</v>
      </c>
      <c r="B1465" s="181" t="str">
        <f t="shared" si="109"/>
        <v>수</v>
      </c>
      <c r="C1465" s="180" t="str">
        <f>IF(VLOOKUP(A1465,'최초-일자'!A:D,4,FALSE)="Y","Y","N")</f>
        <v>Y</v>
      </c>
      <c r="D1465" s="101" t="s">
        <v>13</v>
      </c>
      <c r="E1465" s="182" t="str">
        <f t="shared" si="126"/>
        <v>박일</v>
      </c>
      <c r="F1465" s="181" t="str">
        <f>VLOOKUP(A1465,'최초-일자'!A:L,11,FALSE)</f>
        <v>박일</v>
      </c>
      <c r="G1465" s="183"/>
      <c r="H1465" s="181"/>
      <c r="I1465" s="181"/>
      <c r="J1465" s="181"/>
      <c r="K1465" s="181"/>
      <c r="L1465" s="35" t="str">
        <f t="shared" si="129"/>
        <v/>
      </c>
      <c r="M1465" s="35" t="str">
        <f t="shared" si="128"/>
        <v/>
      </c>
      <c r="N1465" s="35" t="str">
        <f t="shared" si="114"/>
        <v/>
      </c>
      <c r="O1465" s="171" t="str">
        <f t="shared" si="127"/>
        <v/>
      </c>
      <c r="P1465" s="171" t="str">
        <f t="shared" si="116"/>
        <v/>
      </c>
      <c r="Q1465" s="171" t="str">
        <f t="shared" si="117"/>
        <v>박일</v>
      </c>
      <c r="R1465" s="171"/>
    </row>
    <row r="1466" ht="16.5" hidden="1" customHeight="1">
      <c r="A1466" s="168">
        <f>A1465+1</f>
        <v>44259</v>
      </c>
      <c r="B1466" s="167" t="str">
        <f t="shared" si="109"/>
        <v>목</v>
      </c>
      <c r="C1466" s="168" t="str">
        <f>IF(VLOOKUP(A1466,'최초-일자'!A:D,4,FALSE)="Y","Y","N")</f>
        <v>Y</v>
      </c>
      <c r="D1466" s="101" t="s">
        <v>3</v>
      </c>
      <c r="E1466" s="169" t="str">
        <f t="shared" si="126"/>
        <v>신명진</v>
      </c>
      <c r="F1466" s="167" t="str">
        <f>VLOOKUP(A1466,'최초-일자'!A:L,6,FALSE)</f>
        <v>신명진</v>
      </c>
      <c r="G1466" s="170"/>
      <c r="H1466" s="167"/>
      <c r="I1466" s="167"/>
      <c r="J1466" s="167"/>
      <c r="K1466" s="167"/>
      <c r="L1466" s="35" t="str">
        <f t="shared" si="129"/>
        <v/>
      </c>
      <c r="M1466" s="35" t="str">
        <f t="shared" si="128"/>
        <v/>
      </c>
      <c r="N1466" s="35" t="str">
        <f t="shared" si="114"/>
        <v/>
      </c>
      <c r="O1466" s="171" t="str">
        <f t="shared" si="127"/>
        <v/>
      </c>
      <c r="P1466" s="171" t="str">
        <f t="shared" si="116"/>
        <v/>
      </c>
      <c r="Q1466" s="171" t="str">
        <f t="shared" si="117"/>
        <v>신명진</v>
      </c>
      <c r="R1466" s="171"/>
    </row>
    <row r="1467" ht="16.5" hidden="1" customHeight="1">
      <c r="A1467" s="168">
        <f>A1466</f>
        <v>44259</v>
      </c>
      <c r="B1467" s="167" t="str">
        <f t="shared" si="109"/>
        <v>목</v>
      </c>
      <c r="C1467" s="168" t="str">
        <f>IF(VLOOKUP(A1467,'최초-일자'!A:D,4,FALSE)="Y","Y","N")</f>
        <v>Y</v>
      </c>
      <c r="D1467" s="101" t="s">
        <v>13</v>
      </c>
      <c r="E1467" s="169" t="str">
        <f t="shared" si="126"/>
        <v>배태훈</v>
      </c>
      <c r="F1467" s="167" t="str">
        <f>VLOOKUP(A1467,'최초-일자'!A:L,11,FALSE)</f>
        <v>최혜원</v>
      </c>
      <c r="G1467" s="185" t="s">
        <v>1</v>
      </c>
      <c r="H1467" s="167"/>
      <c r="I1467" s="167"/>
      <c r="J1467" s="167"/>
      <c r="K1467" s="167"/>
      <c r="L1467" s="35" t="str">
        <f t="shared" si="129"/>
        <v/>
      </c>
      <c r="M1467" s="35" t="str">
        <f t="shared" si="128"/>
        <v/>
      </c>
      <c r="N1467" s="35" t="str">
        <f t="shared" si="114"/>
        <v/>
      </c>
      <c r="O1467" s="171" t="str">
        <f t="shared" si="127"/>
        <v/>
      </c>
      <c r="P1467" s="171" t="str">
        <f t="shared" si="116"/>
        <v>배태훈</v>
      </c>
      <c r="Q1467" s="171" t="str">
        <f t="shared" si="117"/>
        <v>최혜원</v>
      </c>
      <c r="R1467" s="171"/>
    </row>
    <row r="1468" ht="16.5" hidden="1" customHeight="1">
      <c r="A1468" s="180">
        <f>A1467+1</f>
        <v>44260</v>
      </c>
      <c r="B1468" s="181" t="str">
        <f t="shared" si="109"/>
        <v>금</v>
      </c>
      <c r="C1468" s="180" t="str">
        <f>IF(VLOOKUP(A1468,'최초-일자'!A:D,4,FALSE)="Y","Y","N")</f>
        <v>Y</v>
      </c>
      <c r="D1468" s="101" t="s">
        <v>3</v>
      </c>
      <c r="E1468" s="182" t="str">
        <f t="shared" si="126"/>
        <v>이화용</v>
      </c>
      <c r="F1468" s="181" t="str">
        <f>VLOOKUP(A1468,'최초-일자'!A:L,6,FALSE)</f>
        <v>이화용</v>
      </c>
      <c r="G1468" s="183"/>
      <c r="H1468" s="181"/>
      <c r="I1468" s="181"/>
      <c r="J1468" s="181"/>
      <c r="K1468" s="181"/>
      <c r="L1468" s="35" t="str">
        <f t="shared" si="129"/>
        <v/>
      </c>
      <c r="M1468" s="35" t="str">
        <f t="shared" si="128"/>
        <v/>
      </c>
      <c r="N1468" s="35" t="str">
        <f t="shared" si="114"/>
        <v/>
      </c>
      <c r="O1468" s="171" t="str">
        <f t="shared" si="127"/>
        <v/>
      </c>
      <c r="P1468" s="171" t="str">
        <f t="shared" si="116"/>
        <v/>
      </c>
      <c r="Q1468" s="171" t="str">
        <f t="shared" si="117"/>
        <v>이화용</v>
      </c>
      <c r="R1468" s="171"/>
    </row>
    <row r="1469" ht="16.5" hidden="1" customHeight="1">
      <c r="A1469" s="180">
        <f>A1468</f>
        <v>44260</v>
      </c>
      <c r="B1469" s="181" t="str">
        <f t="shared" si="109"/>
        <v>금</v>
      </c>
      <c r="C1469" s="180" t="str">
        <f>IF(VLOOKUP(A1469,'최초-일자'!A:D,4,FALSE)="Y","Y","N")</f>
        <v>Y</v>
      </c>
      <c r="D1469" s="101" t="s">
        <v>13</v>
      </c>
      <c r="E1469" s="182" t="str">
        <f t="shared" si="126"/>
        <v>이승철</v>
      </c>
      <c r="F1469" s="181" t="str">
        <f>VLOOKUP(A1469,'최초-일자'!A:L,11,FALSE)</f>
        <v>이승철</v>
      </c>
      <c r="G1469" s="183"/>
      <c r="H1469" s="181"/>
      <c r="I1469" s="181"/>
      <c r="J1469" s="181"/>
      <c r="K1469" s="181"/>
      <c r="L1469" s="35" t="str">
        <f t="shared" si="129"/>
        <v/>
      </c>
      <c r="M1469" s="35" t="str">
        <f t="shared" si="128"/>
        <v/>
      </c>
      <c r="N1469" s="35" t="str">
        <f t="shared" si="114"/>
        <v/>
      </c>
      <c r="O1469" s="171" t="str">
        <f t="shared" si="127"/>
        <v/>
      </c>
      <c r="P1469" s="171" t="str">
        <f t="shared" si="116"/>
        <v/>
      </c>
      <c r="Q1469" s="171" t="str">
        <f t="shared" si="117"/>
        <v>이승철</v>
      </c>
      <c r="R1469" s="171"/>
    </row>
    <row r="1470" ht="16.5" hidden="1" customHeight="1">
      <c r="A1470" s="168">
        <f>A1469+1</f>
        <v>44261</v>
      </c>
      <c r="B1470" s="167" t="str">
        <f t="shared" si="109"/>
        <v>토</v>
      </c>
      <c r="C1470" s="168" t="str">
        <f>IF(VLOOKUP(A1470,'최초-일자'!A:D,4,FALSE)="Y","Y","N")</f>
        <v>N</v>
      </c>
      <c r="D1470" s="101" t="s">
        <v>3</v>
      </c>
      <c r="E1470" s="169" t="str">
        <f t="shared" si="126"/>
        <v>#N/A</v>
      </c>
      <c r="F1470" s="167" t="str">
        <f>VLOOKUP(A1470,'최초-일자'!A:L,6,FALSE)</f>
        <v/>
      </c>
      <c r="G1470" s="170"/>
      <c r="H1470" s="167"/>
      <c r="I1470" s="167"/>
      <c r="J1470" s="167"/>
      <c r="K1470" s="167"/>
      <c r="L1470" s="35" t="str">
        <f t="shared" si="129"/>
        <v/>
      </c>
      <c r="M1470" s="35" t="str">
        <f t="shared" si="128"/>
        <v/>
      </c>
      <c r="N1470" s="35" t="str">
        <f t="shared" si="114"/>
        <v/>
      </c>
      <c r="O1470" s="171" t="str">
        <f t="shared" si="127"/>
        <v/>
      </c>
      <c r="P1470" s="171" t="str">
        <f t="shared" si="116"/>
        <v/>
      </c>
      <c r="Q1470" s="171" t="str">
        <f t="shared" si="117"/>
        <v/>
      </c>
      <c r="R1470" s="171"/>
    </row>
    <row r="1471" ht="16.5" hidden="1" customHeight="1">
      <c r="A1471" s="168">
        <f>A1470</f>
        <v>44261</v>
      </c>
      <c r="B1471" s="167" t="str">
        <f t="shared" si="109"/>
        <v>토</v>
      </c>
      <c r="C1471" s="168" t="str">
        <f>IF(VLOOKUP(A1471,'최초-일자'!A:D,4,FALSE)="Y","Y","N")</f>
        <v>N</v>
      </c>
      <c r="D1471" s="101" t="s">
        <v>13</v>
      </c>
      <c r="E1471" s="169" t="str">
        <f t="shared" si="126"/>
        <v>#N/A</v>
      </c>
      <c r="F1471" s="167" t="str">
        <f>VLOOKUP(A1471,'최초-일자'!A:L,11,FALSE)</f>
        <v/>
      </c>
      <c r="G1471" s="170"/>
      <c r="H1471" s="167"/>
      <c r="I1471" s="167"/>
      <c r="J1471" s="167"/>
      <c r="K1471" s="167"/>
      <c r="L1471" s="35" t="str">
        <f t="shared" si="129"/>
        <v/>
      </c>
      <c r="M1471" s="35" t="str">
        <f t="shared" si="128"/>
        <v/>
      </c>
      <c r="N1471" s="35" t="str">
        <f t="shared" si="114"/>
        <v/>
      </c>
      <c r="O1471" s="171" t="str">
        <f t="shared" si="127"/>
        <v/>
      </c>
      <c r="P1471" s="171" t="str">
        <f t="shared" si="116"/>
        <v/>
      </c>
      <c r="Q1471" s="171" t="str">
        <f t="shared" si="117"/>
        <v/>
      </c>
      <c r="R1471" s="171"/>
    </row>
    <row r="1472" ht="16.5" hidden="1" customHeight="1">
      <c r="A1472" s="180">
        <f>A1471+1</f>
        <v>44262</v>
      </c>
      <c r="B1472" s="181" t="str">
        <f t="shared" si="109"/>
        <v>일</v>
      </c>
      <c r="C1472" s="180" t="str">
        <f>IF(VLOOKUP(A1472,'최초-일자'!A:D,4,FALSE)="Y","Y","N")</f>
        <v>N</v>
      </c>
      <c r="D1472" s="101" t="s">
        <v>3</v>
      </c>
      <c r="E1472" s="182" t="str">
        <f t="shared" si="126"/>
        <v>#N/A</v>
      </c>
      <c r="F1472" s="181" t="str">
        <f>VLOOKUP(A1472,'최초-일자'!A:L,6,FALSE)</f>
        <v/>
      </c>
      <c r="G1472" s="183"/>
      <c r="H1472" s="181"/>
      <c r="I1472" s="181"/>
      <c r="J1472" s="181"/>
      <c r="K1472" s="181"/>
      <c r="L1472" s="35" t="str">
        <f t="shared" si="129"/>
        <v/>
      </c>
      <c r="M1472" s="35" t="str">
        <f t="shared" si="128"/>
        <v/>
      </c>
      <c r="N1472" s="35" t="str">
        <f t="shared" si="114"/>
        <v/>
      </c>
      <c r="O1472" s="171" t="str">
        <f t="shared" si="127"/>
        <v/>
      </c>
      <c r="P1472" s="171" t="str">
        <f t="shared" si="116"/>
        <v/>
      </c>
      <c r="Q1472" s="171" t="str">
        <f t="shared" si="117"/>
        <v/>
      </c>
      <c r="R1472" s="171"/>
    </row>
    <row r="1473" ht="16.5" hidden="1" customHeight="1">
      <c r="A1473" s="180">
        <f>A1472</f>
        <v>44262</v>
      </c>
      <c r="B1473" s="181" t="str">
        <f t="shared" si="109"/>
        <v>일</v>
      </c>
      <c r="C1473" s="180" t="str">
        <f>IF(VLOOKUP(A1473,'최초-일자'!A:D,4,FALSE)="Y","Y","N")</f>
        <v>N</v>
      </c>
      <c r="D1473" s="101" t="s">
        <v>13</v>
      </c>
      <c r="E1473" s="182" t="str">
        <f t="shared" si="126"/>
        <v>#N/A</v>
      </c>
      <c r="F1473" s="181" t="str">
        <f>VLOOKUP(A1473,'최초-일자'!A:L,11,FALSE)</f>
        <v/>
      </c>
      <c r="G1473" s="183"/>
      <c r="H1473" s="181"/>
      <c r="I1473" s="181"/>
      <c r="J1473" s="181"/>
      <c r="K1473" s="181"/>
      <c r="L1473" s="35" t="str">
        <f t="shared" si="129"/>
        <v/>
      </c>
      <c r="M1473" s="35" t="str">
        <f t="shared" si="128"/>
        <v/>
      </c>
      <c r="N1473" s="35" t="str">
        <f t="shared" si="114"/>
        <v/>
      </c>
      <c r="O1473" s="171" t="str">
        <f t="shared" si="127"/>
        <v/>
      </c>
      <c r="P1473" s="171" t="str">
        <f t="shared" si="116"/>
        <v/>
      </c>
      <c r="Q1473" s="171" t="str">
        <f t="shared" si="117"/>
        <v/>
      </c>
      <c r="R1473" s="171"/>
    </row>
    <row r="1474" ht="16.5" hidden="1" customHeight="1">
      <c r="A1474" s="168">
        <f>A1473+1</f>
        <v>44263</v>
      </c>
      <c r="B1474" s="167" t="str">
        <f t="shared" si="109"/>
        <v>월</v>
      </c>
      <c r="C1474" s="168" t="str">
        <f>IF(VLOOKUP(A1474,'최초-일자'!A:D,4,FALSE)="Y","Y","N")</f>
        <v>Y</v>
      </c>
      <c r="D1474" s="101" t="s">
        <v>3</v>
      </c>
      <c r="E1474" s="169" t="str">
        <f t="shared" si="126"/>
        <v>박일</v>
      </c>
      <c r="F1474" s="167" t="str">
        <f>VLOOKUP(A1474,'최초-일자'!A:L,6,FALSE)</f>
        <v>박일</v>
      </c>
      <c r="G1474" s="170"/>
      <c r="H1474" s="167"/>
      <c r="I1474" s="167"/>
      <c r="J1474" s="167"/>
      <c r="K1474" s="167"/>
      <c r="L1474" s="35" t="str">
        <f t="shared" si="129"/>
        <v/>
      </c>
      <c r="M1474" s="35" t="str">
        <f t="shared" si="128"/>
        <v/>
      </c>
      <c r="N1474" s="35" t="str">
        <f t="shared" si="114"/>
        <v/>
      </c>
      <c r="O1474" s="171" t="str">
        <f t="shared" si="127"/>
        <v/>
      </c>
      <c r="P1474" s="171" t="str">
        <f t="shared" si="116"/>
        <v/>
      </c>
      <c r="Q1474" s="171" t="str">
        <f t="shared" si="117"/>
        <v>박일</v>
      </c>
      <c r="R1474" s="171"/>
    </row>
    <row r="1475" ht="16.5" hidden="1" customHeight="1">
      <c r="A1475" s="168">
        <f>A1474</f>
        <v>44263</v>
      </c>
      <c r="B1475" s="167" t="str">
        <f t="shared" si="109"/>
        <v>월</v>
      </c>
      <c r="C1475" s="168" t="str">
        <f>IF(VLOOKUP(A1475,'최초-일자'!A:D,4,FALSE)="Y","Y","N")</f>
        <v>Y</v>
      </c>
      <c r="D1475" s="101" t="s">
        <v>13</v>
      </c>
      <c r="E1475" s="169" t="str">
        <f t="shared" si="126"/>
        <v>이화용</v>
      </c>
      <c r="F1475" s="167" t="str">
        <f>VLOOKUP(A1475,'최초-일자'!A:L,11,FALSE)</f>
        <v>배태훈</v>
      </c>
      <c r="G1475" s="185" t="s">
        <v>10</v>
      </c>
      <c r="H1475" s="167"/>
      <c r="I1475" s="167"/>
      <c r="J1475" s="167"/>
      <c r="K1475" s="167"/>
      <c r="L1475" s="35" t="str">
        <f t="shared" si="129"/>
        <v/>
      </c>
      <c r="M1475" s="35" t="str">
        <f t="shared" si="128"/>
        <v/>
      </c>
      <c r="N1475" s="35" t="str">
        <f t="shared" si="114"/>
        <v/>
      </c>
      <c r="O1475" s="171" t="str">
        <f t="shared" si="127"/>
        <v/>
      </c>
      <c r="P1475" s="171" t="str">
        <f t="shared" si="116"/>
        <v>이화용</v>
      </c>
      <c r="Q1475" s="171" t="str">
        <f t="shared" si="117"/>
        <v>배태훈</v>
      </c>
      <c r="R1475" s="171"/>
    </row>
    <row r="1476" ht="16.5" hidden="1" customHeight="1">
      <c r="A1476" s="180">
        <f>A1475+1</f>
        <v>44264</v>
      </c>
      <c r="B1476" s="181" t="str">
        <f t="shared" si="109"/>
        <v>화</v>
      </c>
      <c r="C1476" s="180" t="str">
        <f>IF(VLOOKUP(A1476,'최초-일자'!A:D,4,FALSE)="Y","Y","N")</f>
        <v>Y</v>
      </c>
      <c r="D1476" s="101" t="s">
        <v>3</v>
      </c>
      <c r="E1476" s="182" t="str">
        <f t="shared" si="126"/>
        <v>최혜원</v>
      </c>
      <c r="F1476" s="181" t="str">
        <f>VLOOKUP(A1476,'최초-일자'!A:L,6,FALSE)</f>
        <v>최혜원</v>
      </c>
      <c r="G1476" s="183"/>
      <c r="H1476" s="181"/>
      <c r="I1476" s="181"/>
      <c r="J1476" s="181"/>
      <c r="K1476" s="181"/>
      <c r="L1476" s="35" t="str">
        <f t="shared" si="129"/>
        <v/>
      </c>
      <c r="M1476" s="35" t="str">
        <f t="shared" si="128"/>
        <v/>
      </c>
      <c r="N1476" s="35" t="str">
        <f t="shared" si="114"/>
        <v/>
      </c>
      <c r="O1476" s="171" t="str">
        <f t="shared" si="127"/>
        <v/>
      </c>
      <c r="P1476" s="171" t="str">
        <f t="shared" si="116"/>
        <v/>
      </c>
      <c r="Q1476" s="171" t="str">
        <f t="shared" si="117"/>
        <v>최혜원</v>
      </c>
      <c r="R1476" s="171"/>
    </row>
    <row r="1477" ht="16.5" hidden="1" customHeight="1">
      <c r="A1477" s="180">
        <f>A1476</f>
        <v>44264</v>
      </c>
      <c r="B1477" s="181" t="str">
        <f t="shared" si="109"/>
        <v>화</v>
      </c>
      <c r="C1477" s="180" t="str">
        <f>IF(VLOOKUP(A1477,'최초-일자'!A:D,4,FALSE)="Y","Y","N")</f>
        <v>Y</v>
      </c>
      <c r="D1477" s="101" t="s">
        <v>13</v>
      </c>
      <c r="E1477" s="182" t="str">
        <f t="shared" si="126"/>
        <v>윤신일</v>
      </c>
      <c r="F1477" s="181" t="str">
        <f>VLOOKUP(A1477,'최초-일자'!A:L,11,FALSE)</f>
        <v>윤신일</v>
      </c>
      <c r="G1477" s="183"/>
      <c r="H1477" s="181"/>
      <c r="I1477" s="181"/>
      <c r="J1477" s="181"/>
      <c r="K1477" s="181"/>
      <c r="L1477" s="35" t="str">
        <f t="shared" si="129"/>
        <v/>
      </c>
      <c r="M1477" s="35" t="str">
        <f t="shared" si="128"/>
        <v/>
      </c>
      <c r="N1477" s="35" t="str">
        <f t="shared" si="114"/>
        <v/>
      </c>
      <c r="O1477" s="171" t="str">
        <f t="shared" si="127"/>
        <v/>
      </c>
      <c r="P1477" s="171" t="str">
        <f t="shared" si="116"/>
        <v/>
      </c>
      <c r="Q1477" s="171" t="str">
        <f t="shared" si="117"/>
        <v>윤신일</v>
      </c>
      <c r="R1477" s="171"/>
    </row>
    <row r="1478" ht="16.5" hidden="1" customHeight="1">
      <c r="A1478" s="168">
        <f>A1477+1</f>
        <v>44265</v>
      </c>
      <c r="B1478" s="167" t="str">
        <f t="shared" si="109"/>
        <v>수</v>
      </c>
      <c r="C1478" s="168" t="str">
        <f>IF(VLOOKUP(A1478,'최초-일자'!A:D,4,FALSE)="Y","Y","N")</f>
        <v>Y</v>
      </c>
      <c r="D1478" s="101" t="s">
        <v>3</v>
      </c>
      <c r="E1478" s="169" t="str">
        <f t="shared" si="126"/>
        <v>이승철</v>
      </c>
      <c r="F1478" s="167" t="str">
        <f>VLOOKUP(A1478,'최초-일자'!A:L,6,FALSE)</f>
        <v>이승철</v>
      </c>
      <c r="G1478" s="170"/>
      <c r="H1478" s="167"/>
      <c r="I1478" s="167"/>
      <c r="J1478" s="167"/>
      <c r="K1478" s="167"/>
      <c r="L1478" s="35" t="str">
        <f t="shared" si="129"/>
        <v/>
      </c>
      <c r="M1478" s="35" t="str">
        <f t="shared" si="128"/>
        <v/>
      </c>
      <c r="N1478" s="35" t="str">
        <f t="shared" si="114"/>
        <v/>
      </c>
      <c r="O1478" s="171" t="str">
        <f t="shared" si="127"/>
        <v/>
      </c>
      <c r="P1478" s="171" t="str">
        <f t="shared" si="116"/>
        <v/>
      </c>
      <c r="Q1478" s="171" t="str">
        <f t="shared" si="117"/>
        <v>이승철</v>
      </c>
      <c r="R1478" s="171"/>
    </row>
    <row r="1479" ht="16.5" hidden="1" customHeight="1">
      <c r="A1479" s="168">
        <f>A1478</f>
        <v>44265</v>
      </c>
      <c r="B1479" s="167" t="str">
        <f t="shared" si="109"/>
        <v>수</v>
      </c>
      <c r="C1479" s="168" t="str">
        <f>IF(VLOOKUP(A1479,'최초-일자'!A:D,4,FALSE)="Y","Y","N")</f>
        <v>Y</v>
      </c>
      <c r="D1479" s="101" t="s">
        <v>13</v>
      </c>
      <c r="E1479" s="169" t="str">
        <f t="shared" si="126"/>
        <v>신명진</v>
      </c>
      <c r="F1479" s="167" t="str">
        <f>VLOOKUP(A1479,'최초-일자'!A:L,11,FALSE)</f>
        <v>신명진</v>
      </c>
      <c r="G1479" s="170"/>
      <c r="H1479" s="167"/>
      <c r="I1479" s="167"/>
      <c r="J1479" s="167"/>
      <c r="K1479" s="167"/>
      <c r="L1479" s="35" t="str">
        <f t="shared" si="129"/>
        <v/>
      </c>
      <c r="M1479" s="35" t="str">
        <f t="shared" si="128"/>
        <v/>
      </c>
      <c r="N1479" s="35" t="str">
        <f t="shared" si="114"/>
        <v/>
      </c>
      <c r="O1479" s="171" t="str">
        <f t="shared" si="127"/>
        <v/>
      </c>
      <c r="P1479" s="171" t="str">
        <f t="shared" si="116"/>
        <v/>
      </c>
      <c r="Q1479" s="171" t="str">
        <f t="shared" si="117"/>
        <v>신명진</v>
      </c>
      <c r="R1479" s="171"/>
    </row>
    <row r="1480" ht="16.5" hidden="1" customHeight="1">
      <c r="A1480" s="180">
        <f>A1479+1</f>
        <v>44266</v>
      </c>
      <c r="B1480" s="181" t="str">
        <f t="shared" si="109"/>
        <v>목</v>
      </c>
      <c r="C1480" s="180" t="str">
        <f>IF(VLOOKUP(A1480,'최초-일자'!A:D,4,FALSE)="Y","Y","N")</f>
        <v>Y</v>
      </c>
      <c r="D1480" s="101" t="s">
        <v>3</v>
      </c>
      <c r="E1480" s="182" t="str">
        <f t="shared" si="126"/>
        <v>배태훈</v>
      </c>
      <c r="F1480" s="181" t="str">
        <f>VLOOKUP(A1480,'최초-일자'!A:L,6,FALSE)</f>
        <v>배태훈</v>
      </c>
      <c r="G1480" s="183"/>
      <c r="H1480" s="181"/>
      <c r="I1480" s="181"/>
      <c r="J1480" s="181"/>
      <c r="K1480" s="181"/>
      <c r="L1480" s="35" t="str">
        <f t="shared" si="129"/>
        <v/>
      </c>
      <c r="M1480" s="35" t="str">
        <f t="shared" si="128"/>
        <v/>
      </c>
      <c r="N1480" s="35" t="str">
        <f t="shared" si="114"/>
        <v/>
      </c>
      <c r="O1480" s="171" t="str">
        <f t="shared" si="127"/>
        <v/>
      </c>
      <c r="P1480" s="171" t="str">
        <f t="shared" si="116"/>
        <v/>
      </c>
      <c r="Q1480" s="171" t="str">
        <f t="shared" si="117"/>
        <v>배태훈</v>
      </c>
      <c r="R1480" s="171"/>
    </row>
    <row r="1481" ht="16.5" hidden="1" customHeight="1">
      <c r="A1481" s="180">
        <f>A1480</f>
        <v>44266</v>
      </c>
      <c r="B1481" s="181" t="str">
        <f t="shared" si="109"/>
        <v>목</v>
      </c>
      <c r="C1481" s="180" t="str">
        <f>IF(VLOOKUP(A1481,'최초-일자'!A:D,4,FALSE)="Y","Y","N")</f>
        <v>Y</v>
      </c>
      <c r="D1481" s="101" t="s">
        <v>13</v>
      </c>
      <c r="E1481" s="182" t="str">
        <f t="shared" si="126"/>
        <v>이화용</v>
      </c>
      <c r="F1481" s="181" t="str">
        <f>VLOOKUP(A1481,'최초-일자'!A:L,11,FALSE)</f>
        <v>이화용</v>
      </c>
      <c r="G1481" s="183"/>
      <c r="H1481" s="181"/>
      <c r="I1481" s="181"/>
      <c r="J1481" s="181"/>
      <c r="K1481" s="181"/>
      <c r="L1481" s="35" t="str">
        <f t="shared" si="129"/>
        <v/>
      </c>
      <c r="M1481" s="35" t="str">
        <f t="shared" si="128"/>
        <v/>
      </c>
      <c r="N1481" s="35" t="str">
        <f t="shared" si="114"/>
        <v/>
      </c>
      <c r="O1481" s="171" t="str">
        <f t="shared" si="127"/>
        <v/>
      </c>
      <c r="P1481" s="171" t="str">
        <f t="shared" si="116"/>
        <v/>
      </c>
      <c r="Q1481" s="171" t="str">
        <f t="shared" si="117"/>
        <v>이화용</v>
      </c>
      <c r="R1481" s="171"/>
    </row>
    <row r="1482" ht="16.5" hidden="1" customHeight="1">
      <c r="A1482" s="168">
        <f>A1481+1</f>
        <v>44267</v>
      </c>
      <c r="B1482" s="167" t="str">
        <f t="shared" si="109"/>
        <v>금</v>
      </c>
      <c r="C1482" s="168" t="str">
        <f>IF(VLOOKUP(A1482,'최초-일자'!A:D,4,FALSE)="Y","Y","N")</f>
        <v>Y</v>
      </c>
      <c r="D1482" s="101" t="s">
        <v>3</v>
      </c>
      <c r="E1482" s="169" t="str">
        <f t="shared" si="126"/>
        <v>윤신일</v>
      </c>
      <c r="F1482" s="167" t="str">
        <f>VLOOKUP(A1482,'최초-일자'!A:L,6,FALSE)</f>
        <v>윤신일</v>
      </c>
      <c r="G1482" s="170"/>
      <c r="H1482" s="167"/>
      <c r="I1482" s="167"/>
      <c r="J1482" s="167"/>
      <c r="K1482" s="167"/>
      <c r="L1482" s="35" t="str">
        <f t="shared" si="129"/>
        <v/>
      </c>
      <c r="M1482" s="35" t="str">
        <f t="shared" si="128"/>
        <v/>
      </c>
      <c r="N1482" s="35" t="str">
        <f t="shared" si="114"/>
        <v/>
      </c>
      <c r="O1482" s="171" t="str">
        <f t="shared" si="127"/>
        <v/>
      </c>
      <c r="P1482" s="171" t="str">
        <f t="shared" si="116"/>
        <v/>
      </c>
      <c r="Q1482" s="171" t="str">
        <f t="shared" si="117"/>
        <v>윤신일</v>
      </c>
      <c r="R1482" s="171"/>
    </row>
    <row r="1483" ht="16.5" hidden="1" customHeight="1">
      <c r="A1483" s="168">
        <f>A1482</f>
        <v>44267</v>
      </c>
      <c r="B1483" s="167" t="str">
        <f t="shared" si="109"/>
        <v>금</v>
      </c>
      <c r="C1483" s="168" t="str">
        <f>IF(VLOOKUP(A1483,'최초-일자'!A:D,4,FALSE)="Y","Y","N")</f>
        <v>Y</v>
      </c>
      <c r="D1483" s="101" t="s">
        <v>13</v>
      </c>
      <c r="E1483" s="169" t="str">
        <f t="shared" si="126"/>
        <v>김채연</v>
      </c>
      <c r="F1483" s="167" t="str">
        <f>VLOOKUP(A1483,'최초-일자'!A:L,11,FALSE)</f>
        <v>박일</v>
      </c>
      <c r="G1483" s="185" t="s">
        <v>49</v>
      </c>
      <c r="H1483" s="167"/>
      <c r="I1483" s="167"/>
      <c r="J1483" s="167"/>
      <c r="K1483" s="167"/>
      <c r="L1483" s="35" t="str">
        <f t="shared" si="129"/>
        <v/>
      </c>
      <c r="M1483" s="35" t="str">
        <f t="shared" si="128"/>
        <v/>
      </c>
      <c r="N1483" s="35" t="str">
        <f t="shared" si="114"/>
        <v/>
      </c>
      <c r="O1483" s="171" t="str">
        <f t="shared" si="127"/>
        <v/>
      </c>
      <c r="P1483" s="171" t="str">
        <f t="shared" si="116"/>
        <v>김채연</v>
      </c>
      <c r="Q1483" s="171" t="str">
        <f t="shared" si="117"/>
        <v>박일</v>
      </c>
      <c r="R1483" s="171"/>
    </row>
    <row r="1484" ht="16.5" hidden="1" customHeight="1">
      <c r="A1484" s="180">
        <f>A1483+1</f>
        <v>44268</v>
      </c>
      <c r="B1484" s="181" t="str">
        <f t="shared" si="109"/>
        <v>토</v>
      </c>
      <c r="C1484" s="180" t="str">
        <f>IF(VLOOKUP(A1484,'최초-일자'!A:D,4,FALSE)="Y","Y","N")</f>
        <v>N</v>
      </c>
      <c r="D1484" s="101" t="s">
        <v>3</v>
      </c>
      <c r="E1484" s="182" t="str">
        <f t="shared" si="126"/>
        <v>#N/A</v>
      </c>
      <c r="F1484" s="181" t="str">
        <f>VLOOKUP(A1484,'최초-일자'!A:L,6,FALSE)</f>
        <v/>
      </c>
      <c r="G1484" s="183"/>
      <c r="H1484" s="181"/>
      <c r="I1484" s="181"/>
      <c r="J1484" s="181"/>
      <c r="K1484" s="181"/>
      <c r="L1484" s="35" t="str">
        <f t="shared" si="129"/>
        <v/>
      </c>
      <c r="M1484" s="35" t="str">
        <f t="shared" si="128"/>
        <v/>
      </c>
      <c r="N1484" s="35" t="str">
        <f t="shared" si="114"/>
        <v/>
      </c>
      <c r="O1484" s="171" t="str">
        <f t="shared" si="127"/>
        <v/>
      </c>
      <c r="P1484" s="171" t="str">
        <f t="shared" si="116"/>
        <v/>
      </c>
      <c r="Q1484" s="171" t="str">
        <f t="shared" si="117"/>
        <v/>
      </c>
      <c r="R1484" s="171"/>
    </row>
    <row r="1485" ht="16.5" hidden="1" customHeight="1">
      <c r="A1485" s="180">
        <f>A1484</f>
        <v>44268</v>
      </c>
      <c r="B1485" s="181" t="str">
        <f t="shared" si="109"/>
        <v>토</v>
      </c>
      <c r="C1485" s="180" t="str">
        <f>IF(VLOOKUP(A1485,'최초-일자'!A:D,4,FALSE)="Y","Y","N")</f>
        <v>N</v>
      </c>
      <c r="D1485" s="101" t="s">
        <v>13</v>
      </c>
      <c r="E1485" s="182" t="str">
        <f t="shared" si="126"/>
        <v>#N/A</v>
      </c>
      <c r="F1485" s="181" t="str">
        <f>VLOOKUP(A1485,'최초-일자'!A:L,11,FALSE)</f>
        <v/>
      </c>
      <c r="G1485" s="183"/>
      <c r="H1485" s="181"/>
      <c r="I1485" s="181"/>
      <c r="J1485" s="181"/>
      <c r="K1485" s="181"/>
      <c r="L1485" s="35" t="str">
        <f t="shared" si="129"/>
        <v/>
      </c>
      <c r="M1485" s="35" t="str">
        <f t="shared" si="128"/>
        <v/>
      </c>
      <c r="N1485" s="35" t="str">
        <f t="shared" si="114"/>
        <v/>
      </c>
      <c r="O1485" s="171" t="str">
        <f t="shared" si="127"/>
        <v/>
      </c>
      <c r="P1485" s="171" t="str">
        <f t="shared" si="116"/>
        <v/>
      </c>
      <c r="Q1485" s="171" t="str">
        <f t="shared" si="117"/>
        <v/>
      </c>
      <c r="R1485" s="171"/>
    </row>
    <row r="1486" ht="16.5" hidden="1" customHeight="1">
      <c r="A1486" s="168">
        <f>A1485+1</f>
        <v>44269</v>
      </c>
      <c r="B1486" s="167" t="str">
        <f t="shared" si="109"/>
        <v>일</v>
      </c>
      <c r="C1486" s="168" t="str">
        <f>IF(VLOOKUP(A1486,'최초-일자'!A:D,4,FALSE)="Y","Y","N")</f>
        <v>N</v>
      </c>
      <c r="D1486" s="101" t="s">
        <v>3</v>
      </c>
      <c r="E1486" s="169" t="str">
        <f t="shared" si="126"/>
        <v>#N/A</v>
      </c>
      <c r="F1486" s="167" t="str">
        <f>VLOOKUP(A1486,'최초-일자'!A:L,6,FALSE)</f>
        <v/>
      </c>
      <c r="G1486" s="170"/>
      <c r="H1486" s="167"/>
      <c r="I1486" s="167"/>
      <c r="J1486" s="167"/>
      <c r="K1486" s="167"/>
      <c r="L1486" s="35" t="str">
        <f t="shared" si="129"/>
        <v/>
      </c>
      <c r="M1486" s="35" t="str">
        <f t="shared" si="128"/>
        <v/>
      </c>
      <c r="N1486" s="35" t="str">
        <f t="shared" si="114"/>
        <v/>
      </c>
      <c r="O1486" s="171" t="str">
        <f t="shared" si="127"/>
        <v/>
      </c>
      <c r="P1486" s="171" t="str">
        <f t="shared" si="116"/>
        <v/>
      </c>
      <c r="Q1486" s="171" t="str">
        <f t="shared" si="117"/>
        <v/>
      </c>
      <c r="R1486" s="171"/>
    </row>
    <row r="1487" ht="16.5" hidden="1" customHeight="1">
      <c r="A1487" s="168">
        <f>A1486</f>
        <v>44269</v>
      </c>
      <c r="B1487" s="167" t="str">
        <f t="shared" si="109"/>
        <v>일</v>
      </c>
      <c r="C1487" s="168" t="str">
        <f>IF(VLOOKUP(A1487,'최초-일자'!A:D,4,FALSE)="Y","Y","N")</f>
        <v>N</v>
      </c>
      <c r="D1487" s="101" t="s">
        <v>13</v>
      </c>
      <c r="E1487" s="169" t="str">
        <f t="shared" si="126"/>
        <v>#N/A</v>
      </c>
      <c r="F1487" s="167" t="str">
        <f>VLOOKUP(A1487,'최초-일자'!A:L,11,FALSE)</f>
        <v/>
      </c>
      <c r="G1487" s="170"/>
      <c r="H1487" s="167"/>
      <c r="I1487" s="167"/>
      <c r="J1487" s="167"/>
      <c r="K1487" s="167"/>
      <c r="L1487" s="35" t="str">
        <f t="shared" si="129"/>
        <v/>
      </c>
      <c r="M1487" s="35" t="str">
        <f t="shared" si="128"/>
        <v/>
      </c>
      <c r="N1487" s="35" t="str">
        <f t="shared" si="114"/>
        <v/>
      </c>
      <c r="O1487" s="171" t="str">
        <f t="shared" si="127"/>
        <v/>
      </c>
      <c r="P1487" s="171" t="str">
        <f t="shared" si="116"/>
        <v/>
      </c>
      <c r="Q1487" s="171" t="str">
        <f t="shared" si="117"/>
        <v/>
      </c>
      <c r="R1487" s="171"/>
    </row>
    <row r="1488" ht="16.5" hidden="1" customHeight="1">
      <c r="A1488" s="180">
        <f>A1487+1</f>
        <v>44270</v>
      </c>
      <c r="B1488" s="181" t="str">
        <f t="shared" si="109"/>
        <v>월</v>
      </c>
      <c r="C1488" s="180" t="str">
        <f>IF(VLOOKUP(A1488,'최초-일자'!A:D,4,FALSE)="Y","Y","N")</f>
        <v>Y</v>
      </c>
      <c r="D1488" s="101" t="s">
        <v>3</v>
      </c>
      <c r="E1488" s="182" t="str">
        <f t="shared" si="126"/>
        <v>신명진</v>
      </c>
      <c r="F1488" s="181" t="str">
        <f>VLOOKUP(A1488,'최초-일자'!A:L,6,FALSE)</f>
        <v>신명진</v>
      </c>
      <c r="G1488" s="183"/>
      <c r="H1488" s="181"/>
      <c r="I1488" s="181"/>
      <c r="J1488" s="181"/>
      <c r="K1488" s="181"/>
      <c r="L1488" s="35" t="str">
        <f t="shared" si="129"/>
        <v/>
      </c>
      <c r="M1488" s="35" t="str">
        <f t="shared" si="128"/>
        <v/>
      </c>
      <c r="N1488" s="35" t="str">
        <f t="shared" si="114"/>
        <v/>
      </c>
      <c r="O1488" s="171" t="str">
        <f t="shared" si="127"/>
        <v/>
      </c>
      <c r="P1488" s="171" t="str">
        <f t="shared" si="116"/>
        <v/>
      </c>
      <c r="Q1488" s="171" t="str">
        <f t="shared" si="117"/>
        <v>신명진</v>
      </c>
      <c r="R1488" s="171"/>
    </row>
    <row r="1489" ht="16.5" hidden="1" customHeight="1">
      <c r="A1489" s="180">
        <f>A1488</f>
        <v>44270</v>
      </c>
      <c r="B1489" s="181" t="str">
        <f t="shared" si="109"/>
        <v>월</v>
      </c>
      <c r="C1489" s="180" t="str">
        <f>IF(VLOOKUP(A1489,'최초-일자'!A:D,4,FALSE)="Y","Y","N")</f>
        <v>Y</v>
      </c>
      <c r="D1489" s="101" t="s">
        <v>13</v>
      </c>
      <c r="E1489" s="182" t="str">
        <f t="shared" si="126"/>
        <v>박일</v>
      </c>
      <c r="F1489" s="181" t="str">
        <f>VLOOKUP(A1489,'최초-일자'!A:L,11,FALSE)</f>
        <v>최혜원</v>
      </c>
      <c r="G1489" s="184" t="s">
        <v>10</v>
      </c>
      <c r="H1489" s="186" t="s">
        <v>81</v>
      </c>
      <c r="I1489" s="181"/>
      <c r="J1489" s="181"/>
      <c r="K1489" s="181"/>
      <c r="L1489" s="35" t="str">
        <f t="shared" si="129"/>
        <v/>
      </c>
      <c r="M1489" s="35" t="str">
        <f t="shared" si="128"/>
        <v/>
      </c>
      <c r="N1489" s="35" t="str">
        <f t="shared" si="114"/>
        <v/>
      </c>
      <c r="O1489" s="171" t="str">
        <f t="shared" si="127"/>
        <v>박일</v>
      </c>
      <c r="P1489" s="171" t="str">
        <f t="shared" si="116"/>
        <v>이화용</v>
      </c>
      <c r="Q1489" s="171" t="str">
        <f t="shared" si="117"/>
        <v>최혜원</v>
      </c>
      <c r="R1489" s="171"/>
    </row>
    <row r="1490" ht="16.5" hidden="1" customHeight="1">
      <c r="A1490" s="168">
        <f>A1489+1</f>
        <v>44271</v>
      </c>
      <c r="B1490" s="167" t="str">
        <f t="shared" si="109"/>
        <v>화</v>
      </c>
      <c r="C1490" s="168" t="str">
        <f>IF(VLOOKUP(A1490,'최초-일자'!A:D,4,FALSE)="Y","Y","N")</f>
        <v>Y</v>
      </c>
      <c r="D1490" s="101" t="s">
        <v>3</v>
      </c>
      <c r="E1490" s="169" t="str">
        <f t="shared" si="126"/>
        <v>박일</v>
      </c>
      <c r="F1490" s="167" t="str">
        <f>VLOOKUP(A1490,'최초-일자'!A:L,6,FALSE)</f>
        <v>이화용</v>
      </c>
      <c r="G1490" s="185" t="s">
        <v>81</v>
      </c>
      <c r="H1490" s="167"/>
      <c r="I1490" s="167"/>
      <c r="J1490" s="167"/>
      <c r="K1490" s="167"/>
      <c r="L1490" s="35" t="str">
        <f t="shared" si="129"/>
        <v/>
      </c>
      <c r="M1490" s="35" t="str">
        <f t="shared" si="128"/>
        <v/>
      </c>
      <c r="N1490" s="35" t="str">
        <f t="shared" si="114"/>
        <v/>
      </c>
      <c r="O1490" s="171" t="str">
        <f t="shared" si="127"/>
        <v/>
      </c>
      <c r="P1490" s="171" t="str">
        <f t="shared" si="116"/>
        <v>박일</v>
      </c>
      <c r="Q1490" s="171" t="str">
        <f t="shared" si="117"/>
        <v>이화용</v>
      </c>
      <c r="R1490" s="171"/>
    </row>
    <row r="1491" ht="16.5" hidden="1" customHeight="1">
      <c r="A1491" s="180">
        <f>A1490</f>
        <v>44271</v>
      </c>
      <c r="B1491" s="181" t="str">
        <f t="shared" si="109"/>
        <v>화</v>
      </c>
      <c r="C1491" s="180" t="str">
        <f>IF(VLOOKUP(A1491,'최초-일자'!A:D,4,FALSE)="Y","Y","N")</f>
        <v>Y</v>
      </c>
      <c r="D1491" s="101" t="s">
        <v>13</v>
      </c>
      <c r="E1491" s="182" t="str">
        <f t="shared" si="126"/>
        <v>이화용</v>
      </c>
      <c r="F1491" s="181" t="str">
        <f>VLOOKUP(A1491,'최초-일자'!A:L,11,FALSE)</f>
        <v>이승철</v>
      </c>
      <c r="G1491" s="184" t="s">
        <v>81</v>
      </c>
      <c r="H1491" s="186" t="s">
        <v>10</v>
      </c>
      <c r="I1491" s="181"/>
      <c r="J1491" s="181"/>
      <c r="K1491" s="181"/>
      <c r="L1491" s="35" t="str">
        <f t="shared" si="129"/>
        <v/>
      </c>
      <c r="M1491" s="35" t="str">
        <f t="shared" si="128"/>
        <v/>
      </c>
      <c r="N1491" s="35" t="str">
        <f t="shared" si="114"/>
        <v/>
      </c>
      <c r="O1491" s="171" t="str">
        <f t="shared" si="127"/>
        <v>이화용</v>
      </c>
      <c r="P1491" s="171" t="str">
        <f t="shared" si="116"/>
        <v>박일</v>
      </c>
      <c r="Q1491" s="171" t="str">
        <f t="shared" si="117"/>
        <v>이승철</v>
      </c>
      <c r="R1491" s="171"/>
    </row>
    <row r="1492" ht="16.5" hidden="1" customHeight="1">
      <c r="A1492" s="180">
        <f>A1490+1</f>
        <v>44272</v>
      </c>
      <c r="B1492" s="181" t="str">
        <f t="shared" si="109"/>
        <v>수</v>
      </c>
      <c r="C1492" s="180" t="str">
        <f>IF(VLOOKUP(A1492,'최초-일자'!A:D,4,FALSE)="Y","Y","N")</f>
        <v>Y</v>
      </c>
      <c r="D1492" s="101" t="s">
        <v>3</v>
      </c>
      <c r="E1492" s="182" t="str">
        <f t="shared" si="126"/>
        <v>이화용</v>
      </c>
      <c r="F1492" s="181" t="str">
        <f>VLOOKUP(A1492,'최초-일자'!A:L,6,FALSE)</f>
        <v>박일</v>
      </c>
      <c r="G1492" s="184" t="s">
        <v>10</v>
      </c>
      <c r="H1492" s="181"/>
      <c r="I1492" s="181"/>
      <c r="J1492" s="181"/>
      <c r="K1492" s="181"/>
      <c r="L1492" s="35" t="str">
        <f t="shared" si="129"/>
        <v/>
      </c>
      <c r="M1492" s="35" t="str">
        <f t="shared" si="128"/>
        <v/>
      </c>
      <c r="N1492" s="35" t="str">
        <f t="shared" si="114"/>
        <v/>
      </c>
      <c r="O1492" s="171" t="str">
        <f t="shared" si="127"/>
        <v/>
      </c>
      <c r="P1492" s="171" t="str">
        <f t="shared" si="116"/>
        <v>이화용</v>
      </c>
      <c r="Q1492" s="171" t="str">
        <f t="shared" si="117"/>
        <v>박일</v>
      </c>
      <c r="R1492" s="171"/>
    </row>
    <row r="1493" ht="16.5" hidden="1" customHeight="1">
      <c r="A1493" s="180">
        <f>A1492</f>
        <v>44272</v>
      </c>
      <c r="B1493" s="181" t="str">
        <f t="shared" si="109"/>
        <v>수</v>
      </c>
      <c r="C1493" s="180" t="str">
        <f>IF(VLOOKUP(A1493,'최초-일자'!A:D,4,FALSE)="Y","Y","N")</f>
        <v>Y</v>
      </c>
      <c r="D1493" s="101" t="s">
        <v>13</v>
      </c>
      <c r="E1493" s="182" t="str">
        <f t="shared" si="126"/>
        <v>배태훈</v>
      </c>
      <c r="F1493" s="181" t="str">
        <f>VLOOKUP(A1493,'최초-일자'!A:L,11,FALSE)</f>
        <v>배태훈</v>
      </c>
      <c r="G1493" s="183"/>
      <c r="H1493" s="181"/>
      <c r="I1493" s="181"/>
      <c r="J1493" s="181"/>
      <c r="K1493" s="181"/>
      <c r="L1493" s="35" t="str">
        <f t="shared" si="129"/>
        <v/>
      </c>
      <c r="M1493" s="35" t="str">
        <f t="shared" si="128"/>
        <v/>
      </c>
      <c r="N1493" s="35" t="str">
        <f t="shared" si="114"/>
        <v/>
      </c>
      <c r="O1493" s="171" t="str">
        <f t="shared" si="127"/>
        <v/>
      </c>
      <c r="P1493" s="171" t="str">
        <f t="shared" si="116"/>
        <v/>
      </c>
      <c r="Q1493" s="171" t="str">
        <f t="shared" si="117"/>
        <v>배태훈</v>
      </c>
      <c r="R1493" s="171"/>
    </row>
    <row r="1494" ht="16.5" hidden="1" customHeight="1">
      <c r="A1494" s="168">
        <f>A1493+1</f>
        <v>44273</v>
      </c>
      <c r="B1494" s="167" t="str">
        <f t="shared" si="109"/>
        <v>목</v>
      </c>
      <c r="C1494" s="168" t="str">
        <f>IF(VLOOKUP(A1494,'최초-일자'!A:D,4,FALSE)="Y","Y","N")</f>
        <v>Y</v>
      </c>
      <c r="D1494" s="101" t="s">
        <v>3</v>
      </c>
      <c r="E1494" s="169" t="str">
        <f t="shared" si="126"/>
        <v>배태훈</v>
      </c>
      <c r="F1494" s="167" t="str">
        <f>VLOOKUP(A1494,'최초-일자'!A:L,6,FALSE)</f>
        <v>최혜원</v>
      </c>
      <c r="G1494" s="185" t="s">
        <v>1</v>
      </c>
      <c r="H1494" s="167"/>
      <c r="I1494" s="167"/>
      <c r="J1494" s="167"/>
      <c r="K1494" s="167"/>
      <c r="L1494" s="35" t="str">
        <f t="shared" si="129"/>
        <v/>
      </c>
      <c r="M1494" s="35" t="str">
        <f t="shared" si="128"/>
        <v/>
      </c>
      <c r="N1494" s="35" t="str">
        <f t="shared" si="114"/>
        <v/>
      </c>
      <c r="O1494" s="171" t="str">
        <f t="shared" si="127"/>
        <v/>
      </c>
      <c r="P1494" s="171" t="str">
        <f t="shared" si="116"/>
        <v>배태훈</v>
      </c>
      <c r="Q1494" s="171" t="str">
        <f t="shared" si="117"/>
        <v>최혜원</v>
      </c>
      <c r="R1494" s="171"/>
    </row>
    <row r="1495" ht="16.5" hidden="1" customHeight="1">
      <c r="A1495" s="168">
        <f>A1494</f>
        <v>44273</v>
      </c>
      <c r="B1495" s="167" t="str">
        <f t="shared" si="109"/>
        <v>목</v>
      </c>
      <c r="C1495" s="168" t="str">
        <f>IF(VLOOKUP(A1495,'최초-일자'!A:D,4,FALSE)="Y","Y","N")</f>
        <v>Y</v>
      </c>
      <c r="D1495" s="101" t="s">
        <v>13</v>
      </c>
      <c r="E1495" s="169" t="str">
        <f t="shared" si="126"/>
        <v>신명진</v>
      </c>
      <c r="F1495" s="167" t="str">
        <f>VLOOKUP(A1495,'최초-일자'!A:L,11,FALSE)</f>
        <v>윤신일</v>
      </c>
      <c r="G1495" s="185" t="s">
        <v>6</v>
      </c>
      <c r="H1495" s="167"/>
      <c r="I1495" s="167"/>
      <c r="J1495" s="167"/>
      <c r="K1495" s="167"/>
      <c r="L1495" s="35" t="str">
        <f t="shared" si="129"/>
        <v/>
      </c>
      <c r="M1495" s="35" t="str">
        <f t="shared" si="128"/>
        <v/>
      </c>
      <c r="N1495" s="35" t="str">
        <f t="shared" si="114"/>
        <v/>
      </c>
      <c r="O1495" s="171" t="str">
        <f t="shared" si="127"/>
        <v/>
      </c>
      <c r="P1495" s="171" t="str">
        <f t="shared" si="116"/>
        <v>신명진</v>
      </c>
      <c r="Q1495" s="171" t="str">
        <f t="shared" si="117"/>
        <v>윤신일</v>
      </c>
      <c r="R1495" s="171"/>
    </row>
    <row r="1496" ht="16.5" hidden="1" customHeight="1">
      <c r="A1496" s="180">
        <f>A1495+1</f>
        <v>44274</v>
      </c>
      <c r="B1496" s="181" t="str">
        <f t="shared" si="109"/>
        <v>금</v>
      </c>
      <c r="C1496" s="180" t="str">
        <f>IF(VLOOKUP(A1496,'최초-일자'!A:D,4,FALSE)="Y","Y","N")</f>
        <v>Y</v>
      </c>
      <c r="D1496" s="101" t="s">
        <v>3</v>
      </c>
      <c r="E1496" s="182" t="str">
        <f t="shared" si="126"/>
        <v>이승철</v>
      </c>
      <c r="F1496" s="181" t="str">
        <f>VLOOKUP(A1496,'최초-일자'!A:L,6,FALSE)</f>
        <v>이승철</v>
      </c>
      <c r="G1496" s="183"/>
      <c r="H1496" s="181"/>
      <c r="I1496" s="181"/>
      <c r="J1496" s="181"/>
      <c r="K1496" s="181"/>
      <c r="L1496" s="35" t="str">
        <f t="shared" si="129"/>
        <v/>
      </c>
      <c r="M1496" s="35" t="str">
        <f t="shared" si="128"/>
        <v/>
      </c>
      <c r="N1496" s="35" t="str">
        <f t="shared" si="114"/>
        <v/>
      </c>
      <c r="O1496" s="171" t="str">
        <f t="shared" si="127"/>
        <v/>
      </c>
      <c r="P1496" s="171" t="str">
        <f t="shared" si="116"/>
        <v/>
      </c>
      <c r="Q1496" s="171" t="str">
        <f t="shared" si="117"/>
        <v>이승철</v>
      </c>
      <c r="R1496" s="171"/>
    </row>
    <row r="1497" ht="16.5" hidden="1" customHeight="1">
      <c r="A1497" s="180">
        <f>A1496</f>
        <v>44274</v>
      </c>
      <c r="B1497" s="181" t="str">
        <f t="shared" si="109"/>
        <v>금</v>
      </c>
      <c r="C1497" s="180" t="str">
        <f>IF(VLOOKUP(A1497,'최초-일자'!A:D,4,FALSE)="Y","Y","N")</f>
        <v>Y</v>
      </c>
      <c r="D1497" s="101" t="s">
        <v>13</v>
      </c>
      <c r="E1497" s="182" t="str">
        <f t="shared" si="126"/>
        <v>윤신일</v>
      </c>
      <c r="F1497" s="181" t="str">
        <f>VLOOKUP(A1497,'최초-일자'!A:L,11,FALSE)</f>
        <v>신명진</v>
      </c>
      <c r="G1497" s="184" t="s">
        <v>9</v>
      </c>
      <c r="H1497" s="181"/>
      <c r="I1497" s="181"/>
      <c r="J1497" s="181"/>
      <c r="K1497" s="181"/>
      <c r="L1497" s="35" t="str">
        <f t="shared" si="129"/>
        <v/>
      </c>
      <c r="M1497" s="35" t="str">
        <f t="shared" si="128"/>
        <v/>
      </c>
      <c r="N1497" s="35" t="str">
        <f t="shared" si="114"/>
        <v/>
      </c>
      <c r="O1497" s="171" t="str">
        <f t="shared" si="127"/>
        <v/>
      </c>
      <c r="P1497" s="171" t="str">
        <f t="shared" si="116"/>
        <v>윤신일</v>
      </c>
      <c r="Q1497" s="171" t="str">
        <f t="shared" si="117"/>
        <v>신명진</v>
      </c>
      <c r="R1497" s="171"/>
    </row>
    <row r="1498" ht="16.5" hidden="1" customHeight="1">
      <c r="A1498" s="168">
        <f>A1497+1</f>
        <v>44275</v>
      </c>
      <c r="B1498" s="167" t="str">
        <f t="shared" si="109"/>
        <v>토</v>
      </c>
      <c r="C1498" s="168" t="str">
        <f>IF(VLOOKUP(A1498,'최초-일자'!A:D,4,FALSE)="Y","Y","N")</f>
        <v>N</v>
      </c>
      <c r="D1498" s="101" t="s">
        <v>3</v>
      </c>
      <c r="E1498" s="169" t="str">
        <f t="shared" si="126"/>
        <v>#N/A</v>
      </c>
      <c r="F1498" s="167" t="str">
        <f>VLOOKUP(A1498,'최초-일자'!A:L,6,FALSE)</f>
        <v/>
      </c>
      <c r="G1498" s="170"/>
      <c r="H1498" s="167"/>
      <c r="I1498" s="167"/>
      <c r="J1498" s="167"/>
      <c r="K1498" s="167"/>
      <c r="L1498" s="35" t="str">
        <f t="shared" si="129"/>
        <v/>
      </c>
      <c r="M1498" s="35" t="str">
        <f t="shared" si="128"/>
        <v/>
      </c>
      <c r="N1498" s="35" t="str">
        <f t="shared" si="114"/>
        <v/>
      </c>
      <c r="O1498" s="171" t="str">
        <f t="shared" si="127"/>
        <v/>
      </c>
      <c r="P1498" s="171" t="str">
        <f t="shared" si="116"/>
        <v/>
      </c>
      <c r="Q1498" s="171" t="str">
        <f t="shared" si="117"/>
        <v/>
      </c>
      <c r="R1498" s="171"/>
    </row>
    <row r="1499" ht="16.5" hidden="1" customHeight="1">
      <c r="A1499" s="168">
        <f>A1498</f>
        <v>44275</v>
      </c>
      <c r="B1499" s="167" t="str">
        <f t="shared" si="109"/>
        <v>토</v>
      </c>
      <c r="C1499" s="168" t="str">
        <f>IF(VLOOKUP(A1499,'최초-일자'!A:D,4,FALSE)="Y","Y","N")</f>
        <v>N</v>
      </c>
      <c r="D1499" s="101" t="s">
        <v>13</v>
      </c>
      <c r="E1499" s="169" t="str">
        <f t="shared" si="126"/>
        <v>#N/A</v>
      </c>
      <c r="F1499" s="167" t="str">
        <f>VLOOKUP(A1499,'최초-일자'!A:L,11,FALSE)</f>
        <v/>
      </c>
      <c r="G1499" s="170"/>
      <c r="H1499" s="167"/>
      <c r="I1499" s="167"/>
      <c r="J1499" s="167"/>
      <c r="K1499" s="167"/>
      <c r="L1499" s="35" t="str">
        <f t="shared" si="129"/>
        <v/>
      </c>
      <c r="M1499" s="35" t="str">
        <f t="shared" si="128"/>
        <v/>
      </c>
      <c r="N1499" s="35" t="str">
        <f t="shared" si="114"/>
        <v/>
      </c>
      <c r="O1499" s="171" t="str">
        <f t="shared" si="127"/>
        <v/>
      </c>
      <c r="P1499" s="171" t="str">
        <f t="shared" si="116"/>
        <v/>
      </c>
      <c r="Q1499" s="171" t="str">
        <f t="shared" si="117"/>
        <v/>
      </c>
      <c r="R1499" s="171"/>
    </row>
    <row r="1500" ht="16.5" hidden="1" customHeight="1">
      <c r="A1500" s="180">
        <f>A1499+1</f>
        <v>44276</v>
      </c>
      <c r="B1500" s="181" t="str">
        <f t="shared" si="109"/>
        <v>일</v>
      </c>
      <c r="C1500" s="180" t="str">
        <f>IF(VLOOKUP(A1500,'최초-일자'!A:D,4,FALSE)="Y","Y","N")</f>
        <v>N</v>
      </c>
      <c r="D1500" s="101" t="s">
        <v>3</v>
      </c>
      <c r="E1500" s="182" t="str">
        <f t="shared" si="126"/>
        <v>#N/A</v>
      </c>
      <c r="F1500" s="181" t="str">
        <f>VLOOKUP(A1500,'최초-일자'!A:L,6,FALSE)</f>
        <v/>
      </c>
      <c r="G1500" s="183"/>
      <c r="H1500" s="181"/>
      <c r="I1500" s="181"/>
      <c r="J1500" s="181"/>
      <c r="K1500" s="181"/>
      <c r="L1500" s="35" t="str">
        <f t="shared" si="129"/>
        <v/>
      </c>
      <c r="M1500" s="35" t="str">
        <f t="shared" si="128"/>
        <v/>
      </c>
      <c r="N1500" s="35" t="str">
        <f t="shared" si="114"/>
        <v/>
      </c>
      <c r="O1500" s="171" t="str">
        <f t="shared" si="127"/>
        <v/>
      </c>
      <c r="P1500" s="171" t="str">
        <f t="shared" si="116"/>
        <v/>
      </c>
      <c r="Q1500" s="171" t="str">
        <f t="shared" si="117"/>
        <v/>
      </c>
      <c r="R1500" s="171"/>
    </row>
    <row r="1501" ht="16.5" hidden="1" customHeight="1">
      <c r="A1501" s="180">
        <f>A1500</f>
        <v>44276</v>
      </c>
      <c r="B1501" s="181" t="str">
        <f t="shared" si="109"/>
        <v>일</v>
      </c>
      <c r="C1501" s="180" t="str">
        <f>IF(VLOOKUP(A1501,'최초-일자'!A:D,4,FALSE)="Y","Y","N")</f>
        <v>N</v>
      </c>
      <c r="D1501" s="101" t="s">
        <v>13</v>
      </c>
      <c r="E1501" s="182" t="str">
        <f t="shared" si="126"/>
        <v>#N/A</v>
      </c>
      <c r="F1501" s="181" t="str">
        <f>VLOOKUP(A1501,'최초-일자'!A:L,11,FALSE)</f>
        <v/>
      </c>
      <c r="G1501" s="183"/>
      <c r="H1501" s="181"/>
      <c r="I1501" s="181"/>
      <c r="J1501" s="181"/>
      <c r="K1501" s="181"/>
      <c r="L1501" s="35" t="str">
        <f t="shared" si="129"/>
        <v/>
      </c>
      <c r="M1501" s="35" t="str">
        <f t="shared" si="128"/>
        <v/>
      </c>
      <c r="N1501" s="35" t="str">
        <f t="shared" si="114"/>
        <v/>
      </c>
      <c r="O1501" s="171" t="str">
        <f t="shared" si="127"/>
        <v/>
      </c>
      <c r="P1501" s="171" t="str">
        <f t="shared" si="116"/>
        <v/>
      </c>
      <c r="Q1501" s="171" t="str">
        <f t="shared" si="117"/>
        <v/>
      </c>
      <c r="R1501" s="171"/>
    </row>
    <row r="1502" ht="16.5" hidden="1" customHeight="1">
      <c r="A1502" s="168">
        <f>A1501+1</f>
        <v>44277</v>
      </c>
      <c r="B1502" s="167" t="str">
        <f t="shared" si="109"/>
        <v>월</v>
      </c>
      <c r="C1502" s="168" t="str">
        <f>IF(VLOOKUP(A1502,'최초-일자'!A:D,4,FALSE)="Y","Y","N")</f>
        <v>Y</v>
      </c>
      <c r="D1502" s="101" t="s">
        <v>3</v>
      </c>
      <c r="E1502" s="169" t="str">
        <f t="shared" si="126"/>
        <v>배태훈</v>
      </c>
      <c r="F1502" s="167" t="str">
        <f>VLOOKUP(A1502,'최초-일자'!A:L,6,FALSE)</f>
        <v>배태훈</v>
      </c>
      <c r="G1502" s="170"/>
      <c r="H1502" s="167"/>
      <c r="I1502" s="167"/>
      <c r="J1502" s="167"/>
      <c r="K1502" s="167"/>
      <c r="L1502" s="35" t="str">
        <f t="shared" si="129"/>
        <v/>
      </c>
      <c r="M1502" s="35" t="str">
        <f t="shared" si="128"/>
        <v/>
      </c>
      <c r="N1502" s="35" t="str">
        <f t="shared" si="114"/>
        <v/>
      </c>
      <c r="O1502" s="171" t="str">
        <f t="shared" si="127"/>
        <v/>
      </c>
      <c r="P1502" s="171" t="str">
        <f t="shared" si="116"/>
        <v/>
      </c>
      <c r="Q1502" s="171" t="str">
        <f t="shared" si="117"/>
        <v>배태훈</v>
      </c>
      <c r="R1502" s="171"/>
    </row>
    <row r="1503" ht="16.5" hidden="1" customHeight="1">
      <c r="A1503" s="168">
        <f>A1502</f>
        <v>44277</v>
      </c>
      <c r="B1503" s="167" t="str">
        <f t="shared" si="109"/>
        <v>월</v>
      </c>
      <c r="C1503" s="168" t="str">
        <f>IF(VLOOKUP(A1503,'최초-일자'!A:D,4,FALSE)="Y","Y","N")</f>
        <v>Y</v>
      </c>
      <c r="D1503" s="101" t="s">
        <v>13</v>
      </c>
      <c r="E1503" s="169" t="str">
        <f t="shared" si="126"/>
        <v>이화용</v>
      </c>
      <c r="F1503" s="167" t="str">
        <f>VLOOKUP(A1503,'최초-일자'!A:L,11,FALSE)</f>
        <v>이화용</v>
      </c>
      <c r="G1503" s="170"/>
      <c r="H1503" s="167"/>
      <c r="I1503" s="167"/>
      <c r="J1503" s="167"/>
      <c r="K1503" s="167"/>
      <c r="L1503" s="35" t="str">
        <f t="shared" si="129"/>
        <v/>
      </c>
      <c r="M1503" s="35" t="str">
        <f t="shared" si="128"/>
        <v/>
      </c>
      <c r="N1503" s="35" t="str">
        <f t="shared" si="114"/>
        <v/>
      </c>
      <c r="O1503" s="171" t="str">
        <f t="shared" si="127"/>
        <v/>
      </c>
      <c r="P1503" s="171" t="str">
        <f t="shared" si="116"/>
        <v/>
      </c>
      <c r="Q1503" s="171" t="str">
        <f t="shared" si="117"/>
        <v>이화용</v>
      </c>
      <c r="R1503" s="171"/>
    </row>
    <row r="1504" ht="16.5" hidden="1" customHeight="1">
      <c r="A1504" s="180">
        <f>A1503+1</f>
        <v>44278</v>
      </c>
      <c r="B1504" s="181" t="str">
        <f t="shared" si="109"/>
        <v>화</v>
      </c>
      <c r="C1504" s="180" t="str">
        <f>IF(VLOOKUP(A1504,'최초-일자'!A:D,4,FALSE)="Y","Y","N")</f>
        <v>Y</v>
      </c>
      <c r="D1504" s="101" t="s">
        <v>3</v>
      </c>
      <c r="E1504" s="182" t="str">
        <f t="shared" si="126"/>
        <v>윤신일</v>
      </c>
      <c r="F1504" s="181" t="str">
        <f>VLOOKUP(A1504,'최초-일자'!A:L,6,FALSE)</f>
        <v>윤신일</v>
      </c>
      <c r="G1504" s="183"/>
      <c r="H1504" s="181"/>
      <c r="I1504" s="181"/>
      <c r="J1504" s="181"/>
      <c r="K1504" s="181"/>
      <c r="L1504" s="35" t="str">
        <f t="shared" si="129"/>
        <v/>
      </c>
      <c r="M1504" s="35" t="str">
        <f t="shared" si="128"/>
        <v/>
      </c>
      <c r="N1504" s="35" t="str">
        <f t="shared" si="114"/>
        <v/>
      </c>
      <c r="O1504" s="171" t="str">
        <f t="shared" si="127"/>
        <v/>
      </c>
      <c r="P1504" s="171" t="str">
        <f t="shared" si="116"/>
        <v/>
      </c>
      <c r="Q1504" s="171" t="str">
        <f t="shared" si="117"/>
        <v>윤신일</v>
      </c>
      <c r="R1504" s="171"/>
    </row>
    <row r="1505" ht="16.5" hidden="1" customHeight="1">
      <c r="A1505" s="180">
        <f>A1504</f>
        <v>44278</v>
      </c>
      <c r="B1505" s="181" t="str">
        <f t="shared" si="109"/>
        <v>화</v>
      </c>
      <c r="C1505" s="180" t="str">
        <f>IF(VLOOKUP(A1505,'최초-일자'!A:D,4,FALSE)="Y","Y","N")</f>
        <v>Y</v>
      </c>
      <c r="D1505" s="101" t="s">
        <v>13</v>
      </c>
      <c r="E1505" s="182" t="str">
        <f t="shared" si="126"/>
        <v>배태훈</v>
      </c>
      <c r="F1505" s="181" t="str">
        <f>VLOOKUP(A1505,'최초-일자'!A:L,11,FALSE)</f>
        <v>박일</v>
      </c>
      <c r="G1505" s="184" t="s">
        <v>1</v>
      </c>
      <c r="H1505" s="181"/>
      <c r="I1505" s="181"/>
      <c r="J1505" s="181"/>
      <c r="K1505" s="181"/>
      <c r="L1505" s="35" t="str">
        <f t="shared" si="129"/>
        <v/>
      </c>
      <c r="M1505" s="35" t="str">
        <f t="shared" si="128"/>
        <v/>
      </c>
      <c r="N1505" s="35" t="str">
        <f t="shared" si="114"/>
        <v/>
      </c>
      <c r="O1505" s="171" t="str">
        <f t="shared" si="127"/>
        <v/>
      </c>
      <c r="P1505" s="171" t="str">
        <f t="shared" si="116"/>
        <v>배태훈</v>
      </c>
      <c r="Q1505" s="171" t="str">
        <f t="shared" si="117"/>
        <v>박일</v>
      </c>
      <c r="R1505" s="171"/>
    </row>
    <row r="1506" ht="16.5" hidden="1" customHeight="1">
      <c r="A1506" s="180">
        <f>A1504+1</f>
        <v>44279</v>
      </c>
      <c r="B1506" s="181" t="str">
        <f t="shared" si="109"/>
        <v>수</v>
      </c>
      <c r="C1506" s="180" t="str">
        <f>IF(VLOOKUP(A1506,'최초-일자'!A:D,4,FALSE)="Y","Y","N")</f>
        <v>Y</v>
      </c>
      <c r="D1506" s="101" t="s">
        <v>3</v>
      </c>
      <c r="E1506" s="182" t="str">
        <f t="shared" si="126"/>
        <v>신명진</v>
      </c>
      <c r="F1506" s="181" t="str">
        <f>VLOOKUP(A1506,'최초-일자'!A:L,6,FALSE)</f>
        <v>신명진</v>
      </c>
      <c r="G1506" s="183"/>
      <c r="H1506" s="181"/>
      <c r="I1506" s="181"/>
      <c r="J1506" s="181"/>
      <c r="K1506" s="181"/>
      <c r="L1506" s="35" t="str">
        <f t="shared" si="129"/>
        <v/>
      </c>
      <c r="M1506" s="35" t="str">
        <f t="shared" si="128"/>
        <v/>
      </c>
      <c r="N1506" s="35" t="str">
        <f t="shared" si="114"/>
        <v/>
      </c>
      <c r="O1506" s="171" t="str">
        <f t="shared" si="127"/>
        <v/>
      </c>
      <c r="P1506" s="171" t="str">
        <f t="shared" si="116"/>
        <v/>
      </c>
      <c r="Q1506" s="171" t="str">
        <f t="shared" si="117"/>
        <v>신명진</v>
      </c>
      <c r="R1506" s="171"/>
    </row>
    <row r="1507" ht="16.5" hidden="1" customHeight="1">
      <c r="A1507" s="180">
        <f>A1506</f>
        <v>44279</v>
      </c>
      <c r="B1507" s="181" t="str">
        <f t="shared" si="109"/>
        <v>수</v>
      </c>
      <c r="C1507" s="180" t="str">
        <f>IF(VLOOKUP(A1507,'최초-일자'!A:D,4,FALSE)="Y","Y","N")</f>
        <v>Y</v>
      </c>
      <c r="D1507" s="101" t="s">
        <v>13</v>
      </c>
      <c r="E1507" s="182" t="str">
        <f t="shared" si="126"/>
        <v>이화용</v>
      </c>
      <c r="F1507" s="181" t="str">
        <f>VLOOKUP(A1507,'최초-일자'!A:L,11,FALSE)</f>
        <v>최혜원</v>
      </c>
      <c r="G1507" s="184" t="s">
        <v>81</v>
      </c>
      <c r="H1507" s="186" t="s">
        <v>10</v>
      </c>
      <c r="I1507" s="181"/>
      <c r="J1507" s="181"/>
      <c r="K1507" s="181"/>
      <c r="L1507" s="35" t="str">
        <f t="shared" si="129"/>
        <v/>
      </c>
      <c r="M1507" s="35" t="str">
        <f t="shared" si="128"/>
        <v/>
      </c>
      <c r="N1507" s="35" t="str">
        <f t="shared" si="114"/>
        <v/>
      </c>
      <c r="O1507" s="171" t="str">
        <f t="shared" si="127"/>
        <v>이화용</v>
      </c>
      <c r="P1507" s="171" t="str">
        <f t="shared" si="116"/>
        <v>박일</v>
      </c>
      <c r="Q1507" s="171" t="str">
        <f t="shared" si="117"/>
        <v>최혜원</v>
      </c>
      <c r="R1507" s="171"/>
    </row>
    <row r="1508" ht="16.5" hidden="1" customHeight="1">
      <c r="A1508" s="168">
        <f>A1507+1</f>
        <v>44280</v>
      </c>
      <c r="B1508" s="167" t="str">
        <f t="shared" si="109"/>
        <v>목</v>
      </c>
      <c r="C1508" s="168" t="str">
        <f>IF(VLOOKUP(A1508,'최초-일자'!A:D,4,FALSE)="Y","Y","N")</f>
        <v>Y</v>
      </c>
      <c r="D1508" s="101" t="s">
        <v>3</v>
      </c>
      <c r="E1508" s="169" t="str">
        <f t="shared" si="126"/>
        <v>이화용</v>
      </c>
      <c r="F1508" s="167" t="str">
        <f>VLOOKUP(A1508,'최초-일자'!A:L,6,FALSE)</f>
        <v>이화용</v>
      </c>
      <c r="G1508" s="170"/>
      <c r="H1508" s="167"/>
      <c r="I1508" s="167"/>
      <c r="J1508" s="167"/>
      <c r="K1508" s="167"/>
      <c r="L1508" s="35" t="str">
        <f t="shared" si="129"/>
        <v/>
      </c>
      <c r="M1508" s="35" t="str">
        <f t="shared" si="128"/>
        <v/>
      </c>
      <c r="N1508" s="35" t="str">
        <f t="shared" si="114"/>
        <v/>
      </c>
      <c r="O1508" s="171" t="str">
        <f t="shared" si="127"/>
        <v/>
      </c>
      <c r="P1508" s="171" t="str">
        <f t="shared" si="116"/>
        <v/>
      </c>
      <c r="Q1508" s="171" t="str">
        <f t="shared" si="117"/>
        <v>이화용</v>
      </c>
      <c r="R1508" s="171"/>
    </row>
    <row r="1509" ht="16.5" hidden="1" customHeight="1">
      <c r="A1509" s="168">
        <f>A1508</f>
        <v>44280</v>
      </c>
      <c r="B1509" s="167" t="str">
        <f t="shared" si="109"/>
        <v>목</v>
      </c>
      <c r="C1509" s="168" t="str">
        <f>IF(VLOOKUP(A1509,'최초-일자'!A:D,4,FALSE)="Y","Y","N")</f>
        <v>Y</v>
      </c>
      <c r="D1509" s="101" t="s">
        <v>13</v>
      </c>
      <c r="E1509" s="169" t="str">
        <f t="shared" si="126"/>
        <v>이승철</v>
      </c>
      <c r="F1509" s="167" t="str">
        <f>VLOOKUP(A1509,'최초-일자'!A:L,11,FALSE)</f>
        <v>이승철</v>
      </c>
      <c r="G1509" s="170"/>
      <c r="H1509" s="167"/>
      <c r="I1509" s="167"/>
      <c r="J1509" s="167"/>
      <c r="K1509" s="167"/>
      <c r="L1509" s="35" t="str">
        <f t="shared" si="129"/>
        <v/>
      </c>
      <c r="M1509" s="35" t="str">
        <f t="shared" si="128"/>
        <v/>
      </c>
      <c r="N1509" s="35" t="str">
        <f t="shared" si="114"/>
        <v/>
      </c>
      <c r="O1509" s="171" t="str">
        <f t="shared" si="127"/>
        <v/>
      </c>
      <c r="P1509" s="171" t="str">
        <f t="shared" si="116"/>
        <v/>
      </c>
      <c r="Q1509" s="171" t="str">
        <f t="shared" si="117"/>
        <v>이승철</v>
      </c>
      <c r="R1509" s="171"/>
    </row>
    <row r="1510" ht="16.5" hidden="1" customHeight="1">
      <c r="A1510" s="180">
        <f>A1509+1</f>
        <v>44281</v>
      </c>
      <c r="B1510" s="181" t="str">
        <f t="shared" si="109"/>
        <v>금</v>
      </c>
      <c r="C1510" s="180" t="str">
        <f>IF(VLOOKUP(A1510,'최초-일자'!A:D,4,FALSE)="Y","Y","N")</f>
        <v>Y</v>
      </c>
      <c r="D1510" s="101" t="s">
        <v>3</v>
      </c>
      <c r="E1510" s="182" t="str">
        <f t="shared" si="126"/>
        <v>박일</v>
      </c>
      <c r="F1510" s="181" t="str">
        <f>VLOOKUP(A1510,'최초-일자'!A:L,6,FALSE)</f>
        <v>박일</v>
      </c>
      <c r="G1510" s="183"/>
      <c r="H1510" s="181"/>
      <c r="I1510" s="181"/>
      <c r="J1510" s="181"/>
      <c r="K1510" s="181"/>
      <c r="L1510" s="35" t="str">
        <f t="shared" si="129"/>
        <v/>
      </c>
      <c r="M1510" s="35" t="str">
        <f t="shared" si="128"/>
        <v/>
      </c>
      <c r="N1510" s="35" t="str">
        <f t="shared" si="114"/>
        <v/>
      </c>
      <c r="O1510" s="171" t="str">
        <f t="shared" si="127"/>
        <v/>
      </c>
      <c r="P1510" s="171" t="str">
        <f t="shared" si="116"/>
        <v/>
      </c>
      <c r="Q1510" s="171" t="str">
        <f t="shared" si="117"/>
        <v>박일</v>
      </c>
      <c r="R1510" s="171"/>
    </row>
    <row r="1511" ht="16.5" hidden="1" customHeight="1">
      <c r="A1511" s="180">
        <f>A1510</f>
        <v>44281</v>
      </c>
      <c r="B1511" s="181" t="str">
        <f t="shared" si="109"/>
        <v>금</v>
      </c>
      <c r="C1511" s="180" t="str">
        <f>IF(VLOOKUP(A1511,'최초-일자'!A:D,4,FALSE)="Y","Y","N")</f>
        <v>Y</v>
      </c>
      <c r="D1511" s="101" t="s">
        <v>13</v>
      </c>
      <c r="E1511" s="182" t="str">
        <f t="shared" si="126"/>
        <v>김채연</v>
      </c>
      <c r="F1511" s="181" t="str">
        <f>VLOOKUP(A1511,'최초-일자'!A:L,11,FALSE)</f>
        <v>배태훈</v>
      </c>
      <c r="G1511" s="184" t="s">
        <v>49</v>
      </c>
      <c r="H1511" s="181"/>
      <c r="I1511" s="181"/>
      <c r="J1511" s="181"/>
      <c r="K1511" s="181"/>
      <c r="L1511" s="35" t="str">
        <f t="shared" si="129"/>
        <v/>
      </c>
      <c r="M1511" s="35" t="str">
        <f t="shared" si="128"/>
        <v/>
      </c>
      <c r="N1511" s="35" t="str">
        <f t="shared" si="114"/>
        <v/>
      </c>
      <c r="O1511" s="171" t="str">
        <f t="shared" si="127"/>
        <v/>
      </c>
      <c r="P1511" s="171" t="str">
        <f t="shared" si="116"/>
        <v>김채연</v>
      </c>
      <c r="Q1511" s="171" t="str">
        <f t="shared" si="117"/>
        <v>배태훈</v>
      </c>
      <c r="R1511" s="171"/>
    </row>
    <row r="1512" ht="16.5" hidden="1" customHeight="1">
      <c r="A1512" s="168">
        <f>A1511+1</f>
        <v>44282</v>
      </c>
      <c r="B1512" s="167" t="str">
        <f t="shared" si="109"/>
        <v>토</v>
      </c>
      <c r="C1512" s="168" t="str">
        <f>IF(VLOOKUP(A1512,'최초-일자'!A:D,4,FALSE)="Y","Y","N")</f>
        <v>N</v>
      </c>
      <c r="D1512" s="101" t="s">
        <v>3</v>
      </c>
      <c r="E1512" s="169" t="str">
        <f t="shared" si="126"/>
        <v>#N/A</v>
      </c>
      <c r="F1512" s="167" t="str">
        <f>VLOOKUP(A1512,'최초-일자'!A:L,6,FALSE)</f>
        <v/>
      </c>
      <c r="G1512" s="170"/>
      <c r="H1512" s="167"/>
      <c r="I1512" s="167"/>
      <c r="J1512" s="167"/>
      <c r="K1512" s="167"/>
      <c r="L1512" s="35" t="str">
        <f t="shared" si="129"/>
        <v/>
      </c>
      <c r="M1512" s="35" t="str">
        <f t="shared" si="128"/>
        <v/>
      </c>
      <c r="N1512" s="35" t="str">
        <f t="shared" si="114"/>
        <v/>
      </c>
      <c r="O1512" s="171" t="str">
        <f t="shared" si="127"/>
        <v/>
      </c>
      <c r="P1512" s="171" t="str">
        <f t="shared" si="116"/>
        <v/>
      </c>
      <c r="Q1512" s="171" t="str">
        <f t="shared" si="117"/>
        <v/>
      </c>
      <c r="R1512" s="171"/>
    </row>
    <row r="1513" ht="16.5" hidden="1" customHeight="1">
      <c r="A1513" s="168">
        <f>A1512</f>
        <v>44282</v>
      </c>
      <c r="B1513" s="167" t="str">
        <f t="shared" si="109"/>
        <v>토</v>
      </c>
      <c r="C1513" s="168" t="str">
        <f>IF(VLOOKUP(A1513,'최초-일자'!A:D,4,FALSE)="Y","Y","N")</f>
        <v>N</v>
      </c>
      <c r="D1513" s="101" t="s">
        <v>13</v>
      </c>
      <c r="E1513" s="169" t="str">
        <f t="shared" si="126"/>
        <v>#N/A</v>
      </c>
      <c r="F1513" s="167" t="str">
        <f>VLOOKUP(A1513,'최초-일자'!A:L,11,FALSE)</f>
        <v/>
      </c>
      <c r="G1513" s="170"/>
      <c r="H1513" s="167"/>
      <c r="I1513" s="167"/>
      <c r="J1513" s="167"/>
      <c r="K1513" s="167"/>
      <c r="L1513" s="35" t="str">
        <f t="shared" si="129"/>
        <v/>
      </c>
      <c r="M1513" s="35" t="str">
        <f t="shared" si="128"/>
        <v/>
      </c>
      <c r="N1513" s="35" t="str">
        <f t="shared" si="114"/>
        <v/>
      </c>
      <c r="O1513" s="171" t="str">
        <f t="shared" si="127"/>
        <v/>
      </c>
      <c r="P1513" s="171" t="str">
        <f t="shared" si="116"/>
        <v/>
      </c>
      <c r="Q1513" s="171" t="str">
        <f t="shared" si="117"/>
        <v/>
      </c>
      <c r="R1513" s="171"/>
    </row>
    <row r="1514" ht="16.5" hidden="1" customHeight="1">
      <c r="A1514" s="180">
        <f>A1513+1</f>
        <v>44283</v>
      </c>
      <c r="B1514" s="181" t="str">
        <f t="shared" si="109"/>
        <v>일</v>
      </c>
      <c r="C1514" s="180" t="str">
        <f>IF(VLOOKUP(A1514,'최초-일자'!A:D,4,FALSE)="Y","Y","N")</f>
        <v>N</v>
      </c>
      <c r="D1514" s="101" t="s">
        <v>3</v>
      </c>
      <c r="E1514" s="182" t="str">
        <f t="shared" si="126"/>
        <v>#N/A</v>
      </c>
      <c r="F1514" s="181" t="str">
        <f>VLOOKUP(A1514,'최초-일자'!A:L,6,FALSE)</f>
        <v/>
      </c>
      <c r="G1514" s="183"/>
      <c r="H1514" s="181"/>
      <c r="I1514" s="181"/>
      <c r="J1514" s="181"/>
      <c r="K1514" s="181"/>
      <c r="L1514" s="35" t="str">
        <f t="shared" si="129"/>
        <v/>
      </c>
      <c r="M1514" s="35" t="str">
        <f t="shared" si="128"/>
        <v/>
      </c>
      <c r="N1514" s="35" t="str">
        <f t="shared" si="114"/>
        <v/>
      </c>
      <c r="O1514" s="171" t="str">
        <f t="shared" si="127"/>
        <v/>
      </c>
      <c r="P1514" s="171" t="str">
        <f t="shared" si="116"/>
        <v/>
      </c>
      <c r="Q1514" s="171" t="str">
        <f t="shared" si="117"/>
        <v/>
      </c>
      <c r="R1514" s="171"/>
    </row>
    <row r="1515" ht="16.5" hidden="1" customHeight="1">
      <c r="A1515" s="180">
        <f>A1514</f>
        <v>44283</v>
      </c>
      <c r="B1515" s="181" t="str">
        <f t="shared" si="109"/>
        <v>일</v>
      </c>
      <c r="C1515" s="180" t="str">
        <f>IF(VLOOKUP(A1515,'최초-일자'!A:D,4,FALSE)="Y","Y","N")</f>
        <v>N</v>
      </c>
      <c r="D1515" s="101" t="s">
        <v>13</v>
      </c>
      <c r="E1515" s="182" t="str">
        <f t="shared" si="126"/>
        <v>#N/A</v>
      </c>
      <c r="F1515" s="181" t="str">
        <f>VLOOKUP(A1515,'최초-일자'!A:L,11,FALSE)</f>
        <v/>
      </c>
      <c r="G1515" s="183"/>
      <c r="H1515" s="181"/>
      <c r="I1515" s="181"/>
      <c r="J1515" s="181"/>
      <c r="K1515" s="181"/>
      <c r="L1515" s="35" t="str">
        <f t="shared" si="129"/>
        <v/>
      </c>
      <c r="M1515" s="35" t="str">
        <f t="shared" si="128"/>
        <v/>
      </c>
      <c r="N1515" s="35" t="str">
        <f t="shared" si="114"/>
        <v/>
      </c>
      <c r="O1515" s="171" t="str">
        <f t="shared" si="127"/>
        <v/>
      </c>
      <c r="P1515" s="171" t="str">
        <f t="shared" si="116"/>
        <v/>
      </c>
      <c r="Q1515" s="171" t="str">
        <f t="shared" si="117"/>
        <v/>
      </c>
      <c r="R1515" s="171"/>
    </row>
    <row r="1516" ht="16.5" hidden="1" customHeight="1">
      <c r="A1516" s="168">
        <f>A1515+1</f>
        <v>44284</v>
      </c>
      <c r="B1516" s="167" t="str">
        <f t="shared" si="109"/>
        <v>월</v>
      </c>
      <c r="C1516" s="168" t="str">
        <f>IF(VLOOKUP(A1516,'최초-일자'!A:D,4,FALSE)="Y","Y","N")</f>
        <v>Y</v>
      </c>
      <c r="D1516" s="101" t="s">
        <v>3</v>
      </c>
      <c r="E1516" s="169" t="str">
        <f t="shared" si="126"/>
        <v>박일</v>
      </c>
      <c r="F1516" s="167" t="str">
        <f>VLOOKUP(A1516,'최초-일자'!A:L,6,FALSE)</f>
        <v>최혜원</v>
      </c>
      <c r="G1516" s="185" t="s">
        <v>81</v>
      </c>
      <c r="H1516" s="167"/>
      <c r="I1516" s="167"/>
      <c r="J1516" s="167"/>
      <c r="K1516" s="167"/>
      <c r="L1516" s="35" t="str">
        <f t="shared" si="129"/>
        <v/>
      </c>
      <c r="M1516" s="35" t="str">
        <f t="shared" si="128"/>
        <v/>
      </c>
      <c r="N1516" s="35" t="str">
        <f t="shared" si="114"/>
        <v/>
      </c>
      <c r="O1516" s="171" t="str">
        <f t="shared" si="127"/>
        <v/>
      </c>
      <c r="P1516" s="171" t="str">
        <f t="shared" si="116"/>
        <v>박일</v>
      </c>
      <c r="Q1516" s="171" t="str">
        <f t="shared" si="117"/>
        <v>최혜원</v>
      </c>
      <c r="R1516" s="171"/>
    </row>
    <row r="1517" ht="16.5" hidden="1" customHeight="1">
      <c r="A1517" s="168">
        <f>A1516</f>
        <v>44284</v>
      </c>
      <c r="B1517" s="167" t="str">
        <f t="shared" si="109"/>
        <v>월</v>
      </c>
      <c r="C1517" s="168" t="str">
        <f>IF(VLOOKUP(A1517,'최초-일자'!A:D,4,FALSE)="Y","Y","N")</f>
        <v>Y</v>
      </c>
      <c r="D1517" s="101" t="s">
        <v>13</v>
      </c>
      <c r="E1517" s="169" t="str">
        <f t="shared" si="126"/>
        <v>윤신일</v>
      </c>
      <c r="F1517" s="167" t="str">
        <f>VLOOKUP(A1517,'최초-일자'!A:L,11,FALSE)</f>
        <v>윤신일</v>
      </c>
      <c r="G1517" s="170"/>
      <c r="H1517" s="167"/>
      <c r="I1517" s="167"/>
      <c r="J1517" s="167"/>
      <c r="K1517" s="167"/>
      <c r="L1517" s="35" t="str">
        <f t="shared" si="129"/>
        <v/>
      </c>
      <c r="M1517" s="35" t="str">
        <f t="shared" si="128"/>
        <v/>
      </c>
      <c r="N1517" s="35" t="str">
        <f t="shared" si="114"/>
        <v/>
      </c>
      <c r="O1517" s="171" t="str">
        <f t="shared" si="127"/>
        <v/>
      </c>
      <c r="P1517" s="171" t="str">
        <f t="shared" si="116"/>
        <v/>
      </c>
      <c r="Q1517" s="171" t="str">
        <f t="shared" si="117"/>
        <v>윤신일</v>
      </c>
      <c r="R1517" s="171"/>
    </row>
    <row r="1518" ht="16.5" hidden="1" customHeight="1">
      <c r="A1518" s="180">
        <f>A1517+1</f>
        <v>44285</v>
      </c>
      <c r="B1518" s="181" t="str">
        <f t="shared" si="109"/>
        <v>화</v>
      </c>
      <c r="C1518" s="180" t="str">
        <f>IF(VLOOKUP(A1518,'최초-일자'!A:D,4,FALSE)="Y","Y","N")</f>
        <v>Y</v>
      </c>
      <c r="D1518" s="101" t="s">
        <v>3</v>
      </c>
      <c r="E1518" s="182" t="str">
        <f t="shared" si="126"/>
        <v>이승철</v>
      </c>
      <c r="F1518" s="181" t="str">
        <f>VLOOKUP(A1518,'최초-일자'!A:L,6,FALSE)</f>
        <v>이승철</v>
      </c>
      <c r="G1518" s="183"/>
      <c r="H1518" s="181"/>
      <c r="I1518" s="181"/>
      <c r="J1518" s="181"/>
      <c r="K1518" s="181"/>
      <c r="L1518" s="35" t="str">
        <f t="shared" si="129"/>
        <v/>
      </c>
      <c r="M1518" s="35" t="str">
        <f t="shared" si="128"/>
        <v/>
      </c>
      <c r="N1518" s="35" t="str">
        <f t="shared" si="114"/>
        <v/>
      </c>
      <c r="O1518" s="171" t="str">
        <f t="shared" si="127"/>
        <v/>
      </c>
      <c r="P1518" s="171" t="str">
        <f t="shared" si="116"/>
        <v/>
      </c>
      <c r="Q1518" s="171" t="str">
        <f t="shared" si="117"/>
        <v>이승철</v>
      </c>
      <c r="R1518" s="171"/>
    </row>
    <row r="1519" ht="16.5" hidden="1" customHeight="1">
      <c r="A1519" s="180">
        <f>A1518</f>
        <v>44285</v>
      </c>
      <c r="B1519" s="181" t="str">
        <f t="shared" si="109"/>
        <v>화</v>
      </c>
      <c r="C1519" s="180" t="str">
        <f>IF(VLOOKUP(A1519,'최초-일자'!A:D,4,FALSE)="Y","Y","N")</f>
        <v>Y</v>
      </c>
      <c r="D1519" s="101" t="s">
        <v>13</v>
      </c>
      <c r="E1519" s="182" t="str">
        <f t="shared" si="126"/>
        <v>신명진</v>
      </c>
      <c r="F1519" s="181" t="str">
        <f>VLOOKUP(A1519,'최초-일자'!A:L,11,FALSE)</f>
        <v>신명진</v>
      </c>
      <c r="G1519" s="183"/>
      <c r="H1519" s="181"/>
      <c r="I1519" s="181"/>
      <c r="J1519" s="181"/>
      <c r="K1519" s="181"/>
      <c r="L1519" s="35" t="str">
        <f t="shared" si="129"/>
        <v/>
      </c>
      <c r="M1519" s="35" t="str">
        <f t="shared" si="128"/>
        <v/>
      </c>
      <c r="N1519" s="35" t="str">
        <f t="shared" si="114"/>
        <v/>
      </c>
      <c r="O1519" s="171" t="str">
        <f t="shared" si="127"/>
        <v/>
      </c>
      <c r="P1519" s="171" t="str">
        <f t="shared" si="116"/>
        <v/>
      </c>
      <c r="Q1519" s="171" t="str">
        <f t="shared" si="117"/>
        <v>신명진</v>
      </c>
      <c r="R1519" s="171"/>
    </row>
    <row r="1520" ht="16.5" hidden="1" customHeight="1">
      <c r="A1520" s="168">
        <f>A1519+1</f>
        <v>44286</v>
      </c>
      <c r="B1520" s="167" t="str">
        <f t="shared" si="109"/>
        <v>수</v>
      </c>
      <c r="C1520" s="168" t="str">
        <f>IF(VLOOKUP(A1520,'최초-일자'!A:D,4,FALSE)="Y","Y","N")</f>
        <v>Y</v>
      </c>
      <c r="D1520" s="101" t="s">
        <v>3</v>
      </c>
      <c r="E1520" s="169" t="str">
        <f t="shared" si="126"/>
        <v>배태훈</v>
      </c>
      <c r="F1520" s="167" t="str">
        <f>VLOOKUP(A1520,'최초-일자'!A:L,6,FALSE)</f>
        <v>배태훈</v>
      </c>
      <c r="G1520" s="170"/>
      <c r="H1520" s="167"/>
      <c r="I1520" s="167"/>
      <c r="J1520" s="167"/>
      <c r="K1520" s="167"/>
      <c r="L1520" s="35" t="str">
        <f t="shared" si="129"/>
        <v/>
      </c>
      <c r="M1520" s="35" t="str">
        <f t="shared" si="128"/>
        <v/>
      </c>
      <c r="N1520" s="35" t="str">
        <f t="shared" si="114"/>
        <v/>
      </c>
      <c r="O1520" s="171" t="str">
        <f t="shared" si="127"/>
        <v/>
      </c>
      <c r="P1520" s="171" t="str">
        <f t="shared" si="116"/>
        <v/>
      </c>
      <c r="Q1520" s="171" t="str">
        <f t="shared" si="117"/>
        <v>배태훈</v>
      </c>
      <c r="R1520" s="171"/>
    </row>
    <row r="1521" ht="16.5" hidden="1" customHeight="1">
      <c r="A1521" s="168">
        <f>A1520</f>
        <v>44286</v>
      </c>
      <c r="B1521" s="167" t="str">
        <f t="shared" si="109"/>
        <v>수</v>
      </c>
      <c r="C1521" s="168" t="str">
        <f>IF(VLOOKUP(A1521,'최초-일자'!A:D,4,FALSE)="Y","Y","N")</f>
        <v>Y</v>
      </c>
      <c r="D1521" s="101" t="s">
        <v>13</v>
      </c>
      <c r="E1521" s="169" t="str">
        <f t="shared" si="126"/>
        <v>박일</v>
      </c>
      <c r="F1521" s="167" t="str">
        <f>VLOOKUP(A1521,'최초-일자'!A:L,11,FALSE)</f>
        <v>이화용</v>
      </c>
      <c r="G1521" s="185" t="s">
        <v>81</v>
      </c>
      <c r="H1521" s="167"/>
      <c r="I1521" s="167"/>
      <c r="J1521" s="167"/>
      <c r="K1521" s="167"/>
      <c r="L1521" s="35" t="str">
        <f t="shared" si="129"/>
        <v/>
      </c>
      <c r="M1521" s="35" t="str">
        <f t="shared" si="128"/>
        <v/>
      </c>
      <c r="N1521" s="35" t="str">
        <f t="shared" si="114"/>
        <v/>
      </c>
      <c r="O1521" s="171" t="str">
        <f t="shared" si="127"/>
        <v/>
      </c>
      <c r="P1521" s="171" t="str">
        <f t="shared" si="116"/>
        <v>박일</v>
      </c>
      <c r="Q1521" s="171" t="str">
        <f t="shared" si="117"/>
        <v>이화용</v>
      </c>
      <c r="R1521" s="171"/>
    </row>
    <row r="1522" ht="16.5" hidden="1" customHeight="1">
      <c r="A1522" s="168">
        <f>A1521+1</f>
        <v>44287</v>
      </c>
      <c r="B1522" s="167" t="str">
        <f t="shared" si="109"/>
        <v>목</v>
      </c>
      <c r="C1522" s="168" t="str">
        <f>IF(VLOOKUP(A1522,'최초-일자'!A:D,4,FALSE)="Y","Y","N")</f>
        <v>Y</v>
      </c>
      <c r="D1522" s="101" t="s">
        <v>3</v>
      </c>
      <c r="E1522" s="169" t="str">
        <f t="shared" si="126"/>
        <v>윤신일</v>
      </c>
      <c r="F1522" s="167" t="str">
        <f>VLOOKUP(A1522,'최초-일자'!A:L,6,FALSE)</f>
        <v>윤신일</v>
      </c>
      <c r="G1522" s="170"/>
      <c r="H1522" s="167"/>
      <c r="I1522" s="167"/>
      <c r="J1522" s="167"/>
      <c r="K1522" s="167"/>
      <c r="L1522" s="35" t="str">
        <f t="shared" si="129"/>
        <v/>
      </c>
      <c r="M1522" s="35" t="str">
        <f t="shared" si="128"/>
        <v/>
      </c>
      <c r="N1522" s="35" t="str">
        <f t="shared" si="114"/>
        <v/>
      </c>
      <c r="O1522" s="171" t="str">
        <f t="shared" si="127"/>
        <v/>
      </c>
      <c r="P1522" s="171" t="str">
        <f t="shared" si="116"/>
        <v/>
      </c>
      <c r="Q1522" s="171" t="str">
        <f t="shared" si="117"/>
        <v>윤신일</v>
      </c>
    </row>
    <row r="1523" ht="16.5" hidden="1" customHeight="1">
      <c r="A1523" s="168">
        <f>A1522</f>
        <v>44287</v>
      </c>
      <c r="B1523" s="167" t="str">
        <f t="shared" si="109"/>
        <v>목</v>
      </c>
      <c r="C1523" s="168" t="str">
        <f>IF(VLOOKUP(A1523,'최초-일자'!A:D,4,FALSE)="Y","Y","N")</f>
        <v>Y</v>
      </c>
      <c r="D1523" s="101" t="s">
        <v>13</v>
      </c>
      <c r="E1523" s="169" t="str">
        <f t="shared" si="126"/>
        <v>박일</v>
      </c>
      <c r="F1523" s="167" t="str">
        <f>VLOOKUP(A1523,'최초-일자'!A:L,11,FALSE)</f>
        <v>박일</v>
      </c>
      <c r="G1523" s="170"/>
      <c r="H1523" s="167"/>
      <c r="I1523" s="167"/>
      <c r="J1523" s="167"/>
      <c r="K1523" s="167"/>
      <c r="L1523" s="35" t="str">
        <f t="shared" si="129"/>
        <v/>
      </c>
      <c r="M1523" s="35" t="str">
        <f t="shared" si="128"/>
        <v/>
      </c>
      <c r="N1523" s="35" t="str">
        <f t="shared" si="114"/>
        <v/>
      </c>
      <c r="O1523" s="171" t="str">
        <f t="shared" si="127"/>
        <v/>
      </c>
      <c r="P1523" s="171" t="str">
        <f t="shared" si="116"/>
        <v/>
      </c>
      <c r="Q1523" s="171" t="str">
        <f t="shared" si="117"/>
        <v>박일</v>
      </c>
    </row>
    <row r="1524" ht="16.5" hidden="1" customHeight="1">
      <c r="A1524" s="168">
        <f>A1523+1</f>
        <v>44288</v>
      </c>
      <c r="B1524" s="167" t="str">
        <f t="shared" si="109"/>
        <v>금</v>
      </c>
      <c r="C1524" s="168" t="str">
        <f>IF(VLOOKUP(A1524,'최초-일자'!A:D,4,FALSE)="Y","Y","N")</f>
        <v>Y</v>
      </c>
      <c r="D1524" s="101" t="s">
        <v>3</v>
      </c>
      <c r="E1524" s="169" t="str">
        <f t="shared" si="126"/>
        <v>신명진</v>
      </c>
      <c r="F1524" s="167" t="str">
        <f>VLOOKUP(A1524,'최초-일자'!A:L,6,FALSE)</f>
        <v>신명진</v>
      </c>
      <c r="G1524" s="170"/>
      <c r="H1524" s="167"/>
      <c r="I1524" s="167"/>
      <c r="J1524" s="167"/>
      <c r="K1524" s="167"/>
      <c r="L1524" s="35" t="str">
        <f t="shared" si="129"/>
        <v/>
      </c>
      <c r="M1524" s="35" t="str">
        <f t="shared" si="128"/>
        <v/>
      </c>
      <c r="N1524" s="35" t="str">
        <f t="shared" si="114"/>
        <v/>
      </c>
      <c r="O1524" s="171" t="str">
        <f t="shared" si="127"/>
        <v/>
      </c>
      <c r="P1524" s="171" t="str">
        <f t="shared" si="116"/>
        <v/>
      </c>
      <c r="Q1524" s="171" t="str">
        <f t="shared" si="117"/>
        <v>신명진</v>
      </c>
    </row>
    <row r="1525" ht="16.5" hidden="1" customHeight="1">
      <c r="A1525" s="168">
        <f>A1524</f>
        <v>44288</v>
      </c>
      <c r="B1525" s="167" t="str">
        <f t="shared" si="109"/>
        <v>금</v>
      </c>
      <c r="C1525" s="168" t="str">
        <f>IF(VLOOKUP(A1525,'최초-일자'!A:D,4,FALSE)="Y","Y","N")</f>
        <v>Y</v>
      </c>
      <c r="D1525" s="101" t="s">
        <v>13</v>
      </c>
      <c r="E1525" s="169" t="str">
        <f t="shared" si="126"/>
        <v>배태훈</v>
      </c>
      <c r="F1525" s="167" t="str">
        <f>VLOOKUP(A1525,'최초-일자'!A:L,11,FALSE)</f>
        <v>이승철</v>
      </c>
      <c r="G1525" s="185" t="s">
        <v>1</v>
      </c>
      <c r="H1525" s="167"/>
      <c r="I1525" s="167"/>
      <c r="J1525" s="167"/>
      <c r="K1525" s="167"/>
      <c r="L1525" s="35" t="str">
        <f t="shared" si="129"/>
        <v/>
      </c>
      <c r="M1525" s="35" t="str">
        <f t="shared" si="128"/>
        <v/>
      </c>
      <c r="N1525" s="35" t="str">
        <f t="shared" si="114"/>
        <v/>
      </c>
      <c r="O1525" s="171" t="str">
        <f t="shared" si="127"/>
        <v/>
      </c>
      <c r="P1525" s="171" t="str">
        <f t="shared" si="116"/>
        <v>배태훈</v>
      </c>
      <c r="Q1525" s="171" t="str">
        <f t="shared" si="117"/>
        <v>이승철</v>
      </c>
    </row>
    <row r="1526" ht="16.5" hidden="1" customHeight="1">
      <c r="A1526" s="168">
        <f>A1525+1</f>
        <v>44289</v>
      </c>
      <c r="B1526" s="167" t="str">
        <f t="shared" si="109"/>
        <v>토</v>
      </c>
      <c r="C1526" s="168" t="str">
        <f>IF(VLOOKUP(A1526,'최초-일자'!A:D,4,FALSE)="Y","Y","N")</f>
        <v>N</v>
      </c>
      <c r="D1526" s="101" t="s">
        <v>3</v>
      </c>
      <c r="E1526" s="169" t="str">
        <f t="shared" si="126"/>
        <v>#N/A</v>
      </c>
      <c r="F1526" s="167" t="str">
        <f>VLOOKUP(A1526,'최초-일자'!A:L,6,FALSE)</f>
        <v/>
      </c>
      <c r="G1526" s="170"/>
      <c r="H1526" s="167"/>
      <c r="I1526" s="167"/>
      <c r="J1526" s="167"/>
      <c r="K1526" s="167"/>
      <c r="L1526" s="35" t="str">
        <f t="shared" si="129"/>
        <v/>
      </c>
      <c r="M1526" s="35" t="str">
        <f t="shared" si="128"/>
        <v/>
      </c>
      <c r="N1526" s="35" t="str">
        <f t="shared" si="114"/>
        <v/>
      </c>
      <c r="O1526" s="171" t="str">
        <f t="shared" si="127"/>
        <v/>
      </c>
      <c r="P1526" s="171" t="str">
        <f t="shared" si="116"/>
        <v/>
      </c>
      <c r="Q1526" s="171" t="str">
        <f t="shared" si="117"/>
        <v/>
      </c>
    </row>
    <row r="1527" ht="16.5" hidden="1" customHeight="1">
      <c r="A1527" s="168">
        <f>A1526</f>
        <v>44289</v>
      </c>
      <c r="B1527" s="167" t="str">
        <f t="shared" si="109"/>
        <v>토</v>
      </c>
      <c r="C1527" s="168" t="str">
        <f>IF(VLOOKUP(A1527,'최초-일자'!A:D,4,FALSE)="Y","Y","N")</f>
        <v>N</v>
      </c>
      <c r="D1527" s="101" t="s">
        <v>13</v>
      </c>
      <c r="E1527" s="169" t="str">
        <f t="shared" si="126"/>
        <v>#N/A</v>
      </c>
      <c r="F1527" s="167" t="str">
        <f>VLOOKUP(A1527,'최초-일자'!A:L,11,FALSE)</f>
        <v/>
      </c>
      <c r="G1527" s="170"/>
      <c r="H1527" s="167"/>
      <c r="I1527" s="167"/>
      <c r="J1527" s="167"/>
      <c r="K1527" s="167"/>
      <c r="L1527" s="35" t="str">
        <f t="shared" si="129"/>
        <v/>
      </c>
      <c r="M1527" s="35" t="str">
        <f t="shared" si="128"/>
        <v/>
      </c>
      <c r="N1527" s="35" t="str">
        <f t="shared" si="114"/>
        <v/>
      </c>
      <c r="O1527" s="171" t="str">
        <f t="shared" si="127"/>
        <v/>
      </c>
      <c r="P1527" s="171" t="str">
        <f t="shared" si="116"/>
        <v/>
      </c>
      <c r="Q1527" s="171" t="str">
        <f t="shared" si="117"/>
        <v/>
      </c>
    </row>
    <row r="1528" ht="16.5" hidden="1" customHeight="1">
      <c r="A1528" s="168">
        <f>A1527+1</f>
        <v>44290</v>
      </c>
      <c r="B1528" s="167" t="str">
        <f t="shared" si="109"/>
        <v>일</v>
      </c>
      <c r="C1528" s="168" t="str">
        <f>IF(VLOOKUP(A1528,'최초-일자'!A:D,4,FALSE)="Y","Y","N")</f>
        <v>N</v>
      </c>
      <c r="D1528" s="101" t="s">
        <v>3</v>
      </c>
      <c r="E1528" s="169" t="str">
        <f t="shared" si="126"/>
        <v>#N/A</v>
      </c>
      <c r="F1528" s="167" t="str">
        <f>VLOOKUP(A1528,'최초-일자'!A:L,6,FALSE)</f>
        <v/>
      </c>
      <c r="G1528" s="170"/>
      <c r="H1528" s="167"/>
      <c r="I1528" s="167"/>
      <c r="J1528" s="167"/>
      <c r="K1528" s="167"/>
      <c r="L1528" s="35" t="str">
        <f t="shared" si="129"/>
        <v/>
      </c>
      <c r="M1528" s="35" t="str">
        <f t="shared" si="128"/>
        <v/>
      </c>
      <c r="N1528" s="35" t="str">
        <f t="shared" si="114"/>
        <v/>
      </c>
      <c r="O1528" s="171" t="str">
        <f t="shared" si="127"/>
        <v/>
      </c>
      <c r="P1528" s="171" t="str">
        <f t="shared" si="116"/>
        <v/>
      </c>
      <c r="Q1528" s="171" t="str">
        <f t="shared" si="117"/>
        <v/>
      </c>
    </row>
    <row r="1529" ht="16.5" hidden="1" customHeight="1">
      <c r="A1529" s="168">
        <f>A1528</f>
        <v>44290</v>
      </c>
      <c r="B1529" s="167" t="str">
        <f t="shared" si="109"/>
        <v>일</v>
      </c>
      <c r="C1529" s="168" t="str">
        <f>IF(VLOOKUP(A1529,'최초-일자'!A:D,4,FALSE)="Y","Y","N")</f>
        <v>N</v>
      </c>
      <c r="D1529" s="101" t="s">
        <v>13</v>
      </c>
      <c r="E1529" s="169" t="str">
        <f t="shared" si="126"/>
        <v>#N/A</v>
      </c>
      <c r="F1529" s="167" t="str">
        <f>VLOOKUP(A1529,'최초-일자'!A:L,11,FALSE)</f>
        <v/>
      </c>
      <c r="G1529" s="170"/>
      <c r="H1529" s="167"/>
      <c r="I1529" s="167"/>
      <c r="J1529" s="167"/>
      <c r="K1529" s="167"/>
      <c r="L1529" s="35" t="str">
        <f t="shared" si="129"/>
        <v/>
      </c>
      <c r="M1529" s="35" t="str">
        <f t="shared" si="128"/>
        <v/>
      </c>
      <c r="N1529" s="35" t="str">
        <f t="shared" si="114"/>
        <v/>
      </c>
      <c r="O1529" s="171" t="str">
        <f t="shared" si="127"/>
        <v/>
      </c>
      <c r="P1529" s="171" t="str">
        <f t="shared" si="116"/>
        <v/>
      </c>
      <c r="Q1529" s="171" t="str">
        <f t="shared" si="117"/>
        <v/>
      </c>
    </row>
    <row r="1530" ht="16.5" hidden="1" customHeight="1">
      <c r="A1530" s="168">
        <f>A1529+1</f>
        <v>44291</v>
      </c>
      <c r="B1530" s="167" t="str">
        <f t="shared" si="109"/>
        <v>월</v>
      </c>
      <c r="C1530" s="168" t="str">
        <f>IF(VLOOKUP(A1530,'최초-일자'!A:D,4,FALSE)="Y","Y","N")</f>
        <v>Y</v>
      </c>
      <c r="D1530" s="101" t="s">
        <v>3</v>
      </c>
      <c r="E1530" s="169" t="str">
        <f t="shared" si="126"/>
        <v>이화용</v>
      </c>
      <c r="F1530" s="167" t="str">
        <f>VLOOKUP(A1530,'최초-일자'!A:L,6,FALSE)</f>
        <v>이화용</v>
      </c>
      <c r="G1530" s="170"/>
      <c r="H1530" s="167"/>
      <c r="I1530" s="167"/>
      <c r="J1530" s="167"/>
      <c r="K1530" s="167"/>
      <c r="L1530" s="35" t="str">
        <f t="shared" si="129"/>
        <v/>
      </c>
      <c r="M1530" s="35" t="str">
        <f t="shared" si="128"/>
        <v/>
      </c>
      <c r="N1530" s="35" t="str">
        <f t="shared" si="114"/>
        <v/>
      </c>
      <c r="O1530" s="171" t="str">
        <f t="shared" si="127"/>
        <v/>
      </c>
      <c r="P1530" s="171" t="str">
        <f t="shared" si="116"/>
        <v/>
      </c>
      <c r="Q1530" s="171" t="str">
        <f t="shared" si="117"/>
        <v>이화용</v>
      </c>
    </row>
    <row r="1531" ht="16.5" hidden="1" customHeight="1">
      <c r="A1531" s="168">
        <f>A1530</f>
        <v>44291</v>
      </c>
      <c r="B1531" s="167" t="str">
        <f t="shared" si="109"/>
        <v>월</v>
      </c>
      <c r="C1531" s="168" t="str">
        <f>IF(VLOOKUP(A1531,'최초-일자'!A:D,4,FALSE)="Y","Y","N")</f>
        <v>Y</v>
      </c>
      <c r="D1531" s="101" t="s">
        <v>13</v>
      </c>
      <c r="E1531" s="169" t="str">
        <f t="shared" si="126"/>
        <v>배태훈</v>
      </c>
      <c r="F1531" s="167" t="str">
        <f>VLOOKUP(A1531,'최초-일자'!A:L,11,FALSE)</f>
        <v>배태훈</v>
      </c>
      <c r="G1531" s="185"/>
      <c r="H1531" s="167"/>
      <c r="I1531" s="167"/>
      <c r="J1531" s="167"/>
      <c r="K1531" s="167"/>
      <c r="L1531" s="35" t="str">
        <f t="shared" si="129"/>
        <v/>
      </c>
      <c r="M1531" s="35" t="str">
        <f t="shared" si="128"/>
        <v/>
      </c>
      <c r="N1531" s="35" t="str">
        <f t="shared" si="114"/>
        <v/>
      </c>
      <c r="O1531" s="171" t="str">
        <f t="shared" si="127"/>
        <v/>
      </c>
      <c r="P1531" s="171" t="str">
        <f t="shared" si="116"/>
        <v/>
      </c>
      <c r="Q1531" s="171" t="str">
        <f t="shared" si="117"/>
        <v>배태훈</v>
      </c>
    </row>
    <row r="1532" ht="16.5" hidden="1" customHeight="1">
      <c r="A1532" s="168">
        <f>A1531+1</f>
        <v>44292</v>
      </c>
      <c r="B1532" s="167" t="str">
        <f t="shared" si="109"/>
        <v>화</v>
      </c>
      <c r="C1532" s="168" t="str">
        <f>IF(VLOOKUP(A1532,'최초-일자'!A:D,4,FALSE)="Y","Y","N")</f>
        <v>Y</v>
      </c>
      <c r="D1532" s="101" t="s">
        <v>3</v>
      </c>
      <c r="E1532" s="169" t="str">
        <f t="shared" si="126"/>
        <v>박일</v>
      </c>
      <c r="F1532" s="167" t="str">
        <f>VLOOKUP(A1532,'최초-일자'!A:L,6,FALSE)</f>
        <v>박일</v>
      </c>
      <c r="G1532" s="170"/>
      <c r="H1532" s="167"/>
      <c r="I1532" s="167"/>
      <c r="J1532" s="167"/>
      <c r="K1532" s="167"/>
      <c r="L1532" s="35" t="str">
        <f t="shared" si="129"/>
        <v/>
      </c>
      <c r="M1532" s="35" t="str">
        <f t="shared" si="128"/>
        <v/>
      </c>
      <c r="N1532" s="35" t="str">
        <f t="shared" si="114"/>
        <v/>
      </c>
      <c r="O1532" s="171" t="str">
        <f t="shared" si="127"/>
        <v/>
      </c>
      <c r="P1532" s="171" t="str">
        <f t="shared" si="116"/>
        <v/>
      </c>
      <c r="Q1532" s="171" t="str">
        <f t="shared" si="117"/>
        <v>박일</v>
      </c>
    </row>
    <row r="1533" ht="16.5" hidden="1" customHeight="1">
      <c r="A1533" s="168">
        <f>A1532</f>
        <v>44292</v>
      </c>
      <c r="B1533" s="167" t="str">
        <f t="shared" si="109"/>
        <v>화</v>
      </c>
      <c r="C1533" s="168" t="str">
        <f>IF(VLOOKUP(A1533,'최초-일자'!A:D,4,FALSE)="Y","Y","N")</f>
        <v>Y</v>
      </c>
      <c r="D1533" s="101" t="s">
        <v>13</v>
      </c>
      <c r="E1533" s="169" t="str">
        <f t="shared" si="126"/>
        <v>윤신일</v>
      </c>
      <c r="F1533" s="167" t="str">
        <f>VLOOKUP(A1533,'최초-일자'!A:L,11,FALSE)</f>
        <v>윤신일</v>
      </c>
      <c r="G1533" s="170"/>
      <c r="H1533" s="167"/>
      <c r="I1533" s="167"/>
      <c r="J1533" s="167"/>
      <c r="K1533" s="167"/>
      <c r="L1533" s="35" t="str">
        <f t="shared" si="129"/>
        <v/>
      </c>
      <c r="M1533" s="35" t="str">
        <f t="shared" si="128"/>
        <v/>
      </c>
      <c r="N1533" s="35" t="str">
        <f t="shared" si="114"/>
        <v/>
      </c>
      <c r="O1533" s="171" t="str">
        <f t="shared" si="127"/>
        <v/>
      </c>
      <c r="P1533" s="171" t="str">
        <f t="shared" si="116"/>
        <v/>
      </c>
      <c r="Q1533" s="171" t="str">
        <f t="shared" si="117"/>
        <v>윤신일</v>
      </c>
    </row>
    <row r="1534" ht="16.5" hidden="1" customHeight="1">
      <c r="A1534" s="168">
        <f>A1533+1</f>
        <v>44293</v>
      </c>
      <c r="B1534" s="167" t="str">
        <f t="shared" si="109"/>
        <v>수</v>
      </c>
      <c r="C1534" s="168" t="str">
        <f>IF(VLOOKUP(A1534,'최초-일자'!A:D,4,FALSE)="Y","Y","N")</f>
        <v>Y</v>
      </c>
      <c r="D1534" s="101" t="s">
        <v>3</v>
      </c>
      <c r="E1534" s="169" t="str">
        <f t="shared" si="126"/>
        <v>이승철</v>
      </c>
      <c r="F1534" s="167" t="str">
        <f>VLOOKUP(A1534,'최초-일자'!A:L,6,FALSE)</f>
        <v>이승철</v>
      </c>
      <c r="G1534" s="170"/>
      <c r="H1534" s="167"/>
      <c r="I1534" s="167"/>
      <c r="J1534" s="167"/>
      <c r="K1534" s="167"/>
      <c r="L1534" s="35" t="str">
        <f t="shared" si="129"/>
        <v/>
      </c>
      <c r="M1534" s="35" t="str">
        <f t="shared" si="128"/>
        <v/>
      </c>
      <c r="N1534" s="35" t="str">
        <f t="shared" si="114"/>
        <v/>
      </c>
      <c r="O1534" s="171" t="str">
        <f t="shared" si="127"/>
        <v/>
      </c>
      <c r="P1534" s="171" t="str">
        <f t="shared" si="116"/>
        <v/>
      </c>
      <c r="Q1534" s="171" t="str">
        <f t="shared" si="117"/>
        <v>이승철</v>
      </c>
    </row>
    <row r="1535" ht="16.5" hidden="1" customHeight="1">
      <c r="A1535" s="168">
        <f>A1534</f>
        <v>44293</v>
      </c>
      <c r="B1535" s="167" t="str">
        <f t="shared" si="109"/>
        <v>수</v>
      </c>
      <c r="C1535" s="168" t="str">
        <f>IF(VLOOKUP(A1535,'최초-일자'!A:D,4,FALSE)="Y","Y","N")</f>
        <v>Y</v>
      </c>
      <c r="D1535" s="101" t="s">
        <v>13</v>
      </c>
      <c r="E1535" s="169" t="str">
        <f t="shared" si="126"/>
        <v>신명진</v>
      </c>
      <c r="F1535" s="167" t="str">
        <f>VLOOKUP(A1535,'최초-일자'!A:L,11,FALSE)</f>
        <v>신명진</v>
      </c>
      <c r="G1535" s="170"/>
      <c r="H1535" s="167"/>
      <c r="I1535" s="167"/>
      <c r="J1535" s="167"/>
      <c r="K1535" s="167"/>
      <c r="L1535" s="35" t="str">
        <f t="shared" si="129"/>
        <v/>
      </c>
      <c r="M1535" s="35" t="str">
        <f t="shared" si="128"/>
        <v/>
      </c>
      <c r="N1535" s="35" t="str">
        <f t="shared" si="114"/>
        <v/>
      </c>
      <c r="O1535" s="171" t="str">
        <f t="shared" si="127"/>
        <v/>
      </c>
      <c r="P1535" s="171" t="str">
        <f t="shared" si="116"/>
        <v/>
      </c>
      <c r="Q1535" s="171" t="str">
        <f t="shared" si="117"/>
        <v>신명진</v>
      </c>
    </row>
    <row r="1536" ht="16.5" hidden="1" customHeight="1">
      <c r="A1536" s="168">
        <f>A1535+1</f>
        <v>44294</v>
      </c>
      <c r="B1536" s="167" t="str">
        <f t="shared" si="109"/>
        <v>목</v>
      </c>
      <c r="C1536" s="168" t="str">
        <f>IF(VLOOKUP(A1536,'최초-일자'!A:D,4,FALSE)="Y","Y","N")</f>
        <v>Y</v>
      </c>
      <c r="D1536" s="101" t="s">
        <v>3</v>
      </c>
      <c r="E1536" s="169" t="str">
        <f t="shared" si="126"/>
        <v>배태훈</v>
      </c>
      <c r="F1536" s="167" t="str">
        <f>VLOOKUP(A1536,'최초-일자'!A:L,6,FALSE)</f>
        <v>배태훈</v>
      </c>
      <c r="G1536" s="170"/>
      <c r="H1536" s="167"/>
      <c r="I1536" s="167"/>
      <c r="J1536" s="167"/>
      <c r="K1536" s="167"/>
      <c r="L1536" s="35" t="str">
        <f t="shared" si="129"/>
        <v/>
      </c>
      <c r="M1536" s="35" t="str">
        <f t="shared" si="128"/>
        <v/>
      </c>
      <c r="N1536" s="35" t="str">
        <f t="shared" si="114"/>
        <v/>
      </c>
      <c r="O1536" s="171" t="str">
        <f t="shared" si="127"/>
        <v/>
      </c>
      <c r="P1536" s="171" t="str">
        <f t="shared" si="116"/>
        <v/>
      </c>
      <c r="Q1536" s="171" t="str">
        <f t="shared" si="117"/>
        <v>배태훈</v>
      </c>
    </row>
    <row r="1537" ht="16.5" hidden="1" customHeight="1">
      <c r="A1537" s="168">
        <f>A1536</f>
        <v>44294</v>
      </c>
      <c r="B1537" s="167" t="str">
        <f t="shared" si="109"/>
        <v>목</v>
      </c>
      <c r="C1537" s="168" t="str">
        <f>IF(VLOOKUP(A1537,'최초-일자'!A:D,4,FALSE)="Y","Y","N")</f>
        <v>Y</v>
      </c>
      <c r="D1537" s="101" t="s">
        <v>13</v>
      </c>
      <c r="E1537" s="169" t="str">
        <f t="shared" si="126"/>
        <v>박일</v>
      </c>
      <c r="F1537" s="167" t="str">
        <f>VLOOKUP(A1537,'최초-일자'!A:L,11,FALSE)</f>
        <v>이화용</v>
      </c>
      <c r="G1537" s="185" t="s">
        <v>81</v>
      </c>
      <c r="H1537" s="167"/>
      <c r="I1537" s="167"/>
      <c r="J1537" s="167"/>
      <c r="K1537" s="167"/>
      <c r="L1537" s="35" t="str">
        <f t="shared" si="129"/>
        <v/>
      </c>
      <c r="M1537" s="35" t="str">
        <f t="shared" si="128"/>
        <v/>
      </c>
      <c r="N1537" s="35" t="str">
        <f t="shared" si="114"/>
        <v/>
      </c>
      <c r="O1537" s="171" t="str">
        <f t="shared" si="127"/>
        <v/>
      </c>
      <c r="P1537" s="171" t="str">
        <f t="shared" si="116"/>
        <v>박일</v>
      </c>
      <c r="Q1537" s="171" t="str">
        <f t="shared" si="117"/>
        <v>이화용</v>
      </c>
    </row>
    <row r="1538" ht="16.5" hidden="1" customHeight="1">
      <c r="A1538" s="168">
        <f>A1537+1</f>
        <v>44295</v>
      </c>
      <c r="B1538" s="167" t="str">
        <f t="shared" si="109"/>
        <v>금</v>
      </c>
      <c r="C1538" s="168" t="str">
        <f>IF(VLOOKUP(A1538,'최초-일자'!A:D,4,FALSE)="Y","Y","N")</f>
        <v>Y</v>
      </c>
      <c r="D1538" s="101" t="s">
        <v>3</v>
      </c>
      <c r="E1538" s="169" t="str">
        <f t="shared" si="126"/>
        <v>윤신일</v>
      </c>
      <c r="F1538" s="167" t="str">
        <f>VLOOKUP(A1538,'최초-일자'!A:L,6,FALSE)</f>
        <v>윤신일</v>
      </c>
      <c r="G1538" s="170"/>
      <c r="H1538" s="167"/>
      <c r="I1538" s="167"/>
      <c r="J1538" s="167"/>
      <c r="K1538" s="167"/>
      <c r="L1538" s="35" t="str">
        <f t="shared" si="129"/>
        <v/>
      </c>
      <c r="M1538" s="35" t="str">
        <f t="shared" si="128"/>
        <v/>
      </c>
      <c r="N1538" s="35" t="str">
        <f t="shared" si="114"/>
        <v/>
      </c>
      <c r="O1538" s="171" t="str">
        <f t="shared" si="127"/>
        <v/>
      </c>
      <c r="P1538" s="171" t="str">
        <f t="shared" si="116"/>
        <v/>
      </c>
      <c r="Q1538" s="171" t="str">
        <f t="shared" si="117"/>
        <v>윤신일</v>
      </c>
    </row>
    <row r="1539" ht="16.5" hidden="1" customHeight="1">
      <c r="A1539" s="168">
        <f>A1538</f>
        <v>44295</v>
      </c>
      <c r="B1539" s="167" t="str">
        <f t="shared" si="109"/>
        <v>금</v>
      </c>
      <c r="C1539" s="168" t="str">
        <f>IF(VLOOKUP(A1539,'최초-일자'!A:D,4,FALSE)="Y","Y","N")</f>
        <v>Y</v>
      </c>
      <c r="D1539" s="101" t="s">
        <v>13</v>
      </c>
      <c r="E1539" s="169" t="str">
        <f t="shared" si="126"/>
        <v>이화용</v>
      </c>
      <c r="F1539" s="167" t="str">
        <f>VLOOKUP(A1539,'최초-일자'!A:L,11,FALSE)</f>
        <v>박일</v>
      </c>
      <c r="G1539" s="185" t="s">
        <v>10</v>
      </c>
      <c r="H1539" s="167"/>
      <c r="I1539" s="167"/>
      <c r="J1539" s="167"/>
      <c r="K1539" s="167"/>
      <c r="L1539" s="35" t="str">
        <f t="shared" si="129"/>
        <v/>
      </c>
      <c r="M1539" s="35" t="str">
        <f t="shared" si="128"/>
        <v/>
      </c>
      <c r="N1539" s="35" t="str">
        <f t="shared" si="114"/>
        <v/>
      </c>
      <c r="O1539" s="171" t="str">
        <f t="shared" si="127"/>
        <v/>
      </c>
      <c r="P1539" s="171" t="str">
        <f t="shared" si="116"/>
        <v>이화용</v>
      </c>
      <c r="Q1539" s="171" t="str">
        <f t="shared" si="117"/>
        <v>박일</v>
      </c>
    </row>
    <row r="1540" ht="16.5" hidden="1" customHeight="1">
      <c r="A1540" s="168">
        <f>A1539+1</f>
        <v>44296</v>
      </c>
      <c r="B1540" s="167" t="str">
        <f t="shared" si="109"/>
        <v>토</v>
      </c>
      <c r="C1540" s="168" t="str">
        <f>IF(VLOOKUP(A1540,'최초-일자'!A:D,4,FALSE)="Y","Y","N")</f>
        <v>N</v>
      </c>
      <c r="D1540" s="101" t="s">
        <v>3</v>
      </c>
      <c r="E1540" s="169" t="str">
        <f t="shared" si="126"/>
        <v>#N/A</v>
      </c>
      <c r="F1540" s="167" t="str">
        <f>VLOOKUP(A1540,'최초-일자'!A:L,6,FALSE)</f>
        <v/>
      </c>
      <c r="G1540" s="170"/>
      <c r="H1540" s="167"/>
      <c r="I1540" s="167"/>
      <c r="J1540" s="167"/>
      <c r="K1540" s="167"/>
      <c r="L1540" s="35" t="str">
        <f t="shared" si="129"/>
        <v/>
      </c>
      <c r="M1540" s="35" t="str">
        <f t="shared" si="128"/>
        <v/>
      </c>
      <c r="N1540" s="35" t="str">
        <f t="shared" si="114"/>
        <v/>
      </c>
      <c r="O1540" s="171" t="str">
        <f t="shared" si="127"/>
        <v/>
      </c>
      <c r="P1540" s="171" t="str">
        <f t="shared" si="116"/>
        <v/>
      </c>
      <c r="Q1540" s="171" t="str">
        <f t="shared" si="117"/>
        <v/>
      </c>
    </row>
    <row r="1541" ht="16.5" hidden="1" customHeight="1">
      <c r="A1541" s="168">
        <f>A1540</f>
        <v>44296</v>
      </c>
      <c r="B1541" s="167" t="str">
        <f t="shared" si="109"/>
        <v>토</v>
      </c>
      <c r="C1541" s="168" t="str">
        <f>IF(VLOOKUP(A1541,'최초-일자'!A:D,4,FALSE)="Y","Y","N")</f>
        <v>N</v>
      </c>
      <c r="D1541" s="101" t="s">
        <v>13</v>
      </c>
      <c r="E1541" s="169" t="str">
        <f t="shared" si="126"/>
        <v>#N/A</v>
      </c>
      <c r="F1541" s="167" t="str">
        <f>VLOOKUP(A1541,'최초-일자'!A:L,11,FALSE)</f>
        <v/>
      </c>
      <c r="G1541" s="170"/>
      <c r="H1541" s="167"/>
      <c r="I1541" s="167"/>
      <c r="J1541" s="167"/>
      <c r="K1541" s="167"/>
      <c r="L1541" s="35" t="str">
        <f t="shared" si="129"/>
        <v/>
      </c>
      <c r="M1541" s="35" t="str">
        <f t="shared" si="128"/>
        <v/>
      </c>
      <c r="N1541" s="35" t="str">
        <f t="shared" si="114"/>
        <v/>
      </c>
      <c r="O1541" s="171" t="str">
        <f t="shared" si="127"/>
        <v/>
      </c>
      <c r="P1541" s="171" t="str">
        <f t="shared" si="116"/>
        <v/>
      </c>
      <c r="Q1541" s="171" t="str">
        <f t="shared" si="117"/>
        <v/>
      </c>
    </row>
    <row r="1542" ht="16.5" hidden="1" customHeight="1">
      <c r="A1542" s="168">
        <f>A1541+1</f>
        <v>44297</v>
      </c>
      <c r="B1542" s="167" t="str">
        <f t="shared" si="109"/>
        <v>일</v>
      </c>
      <c r="C1542" s="168" t="str">
        <f>IF(VLOOKUP(A1542,'최초-일자'!A:D,4,FALSE)="Y","Y","N")</f>
        <v>N</v>
      </c>
      <c r="D1542" s="101" t="s">
        <v>3</v>
      </c>
      <c r="E1542" s="169" t="str">
        <f t="shared" si="126"/>
        <v>#N/A</v>
      </c>
      <c r="F1542" s="167" t="str">
        <f>VLOOKUP(A1542,'최초-일자'!A:L,6,FALSE)</f>
        <v/>
      </c>
      <c r="G1542" s="170"/>
      <c r="H1542" s="167"/>
      <c r="I1542" s="167"/>
      <c r="J1542" s="167"/>
      <c r="K1542" s="167"/>
      <c r="L1542" s="35" t="str">
        <f t="shared" si="129"/>
        <v/>
      </c>
      <c r="M1542" s="35" t="str">
        <f t="shared" si="128"/>
        <v/>
      </c>
      <c r="N1542" s="35" t="str">
        <f t="shared" si="114"/>
        <v/>
      </c>
      <c r="O1542" s="171" t="str">
        <f t="shared" si="127"/>
        <v/>
      </c>
      <c r="P1542" s="171" t="str">
        <f t="shared" si="116"/>
        <v/>
      </c>
      <c r="Q1542" s="171" t="str">
        <f t="shared" si="117"/>
        <v/>
      </c>
    </row>
    <row r="1543" ht="16.5" hidden="1" customHeight="1">
      <c r="A1543" s="168">
        <f>A1542</f>
        <v>44297</v>
      </c>
      <c r="B1543" s="167" t="str">
        <f t="shared" si="109"/>
        <v>일</v>
      </c>
      <c r="C1543" s="168" t="str">
        <f>IF(VLOOKUP(A1543,'최초-일자'!A:D,4,FALSE)="Y","Y","N")</f>
        <v>N</v>
      </c>
      <c r="D1543" s="101" t="s">
        <v>13</v>
      </c>
      <c r="E1543" s="169" t="str">
        <f t="shared" si="126"/>
        <v>#N/A</v>
      </c>
      <c r="F1543" s="167" t="str">
        <f>VLOOKUP(A1543,'최초-일자'!A:L,11,FALSE)</f>
        <v/>
      </c>
      <c r="G1543" s="170"/>
      <c r="H1543" s="167"/>
      <c r="I1543" s="167"/>
      <c r="J1543" s="167"/>
      <c r="K1543" s="167"/>
      <c r="L1543" s="35" t="str">
        <f t="shared" si="129"/>
        <v/>
      </c>
      <c r="M1543" s="35" t="str">
        <f t="shared" si="128"/>
        <v/>
      </c>
      <c r="N1543" s="35" t="str">
        <f t="shared" si="114"/>
        <v/>
      </c>
      <c r="O1543" s="171" t="str">
        <f t="shared" si="127"/>
        <v/>
      </c>
      <c r="P1543" s="171" t="str">
        <f t="shared" si="116"/>
        <v/>
      </c>
      <c r="Q1543" s="171" t="str">
        <f t="shared" si="117"/>
        <v/>
      </c>
    </row>
    <row r="1544" ht="16.5" hidden="1" customHeight="1">
      <c r="A1544" s="168">
        <f>A1543+1</f>
        <v>44298</v>
      </c>
      <c r="B1544" s="167" t="str">
        <f t="shared" si="109"/>
        <v>월</v>
      </c>
      <c r="C1544" s="168" t="str">
        <f>IF(VLOOKUP(A1544,'최초-일자'!A:D,4,FALSE)="Y","Y","N")</f>
        <v>Y</v>
      </c>
      <c r="D1544" s="101" t="s">
        <v>3</v>
      </c>
      <c r="E1544" s="169" t="str">
        <f t="shared" si="126"/>
        <v>신명진</v>
      </c>
      <c r="F1544" s="167" t="str">
        <f>VLOOKUP(A1544,'최초-일자'!A:L,6,FALSE)</f>
        <v>신명진</v>
      </c>
      <c r="G1544" s="170"/>
      <c r="H1544" s="167"/>
      <c r="I1544" s="167"/>
      <c r="J1544" s="167"/>
      <c r="K1544" s="167"/>
      <c r="L1544" s="35" t="str">
        <f t="shared" si="129"/>
        <v/>
      </c>
      <c r="M1544" s="35" t="str">
        <f t="shared" si="128"/>
        <v/>
      </c>
      <c r="N1544" s="35" t="str">
        <f t="shared" si="114"/>
        <v/>
      </c>
      <c r="O1544" s="171" t="str">
        <f t="shared" si="127"/>
        <v/>
      </c>
      <c r="P1544" s="171" t="str">
        <f t="shared" si="116"/>
        <v/>
      </c>
      <c r="Q1544" s="171" t="str">
        <f t="shared" si="117"/>
        <v>신명진</v>
      </c>
    </row>
    <row r="1545" ht="16.5" hidden="1" customHeight="1">
      <c r="A1545" s="168">
        <f>A1544</f>
        <v>44298</v>
      </c>
      <c r="B1545" s="167" t="str">
        <f t="shared" si="109"/>
        <v>월</v>
      </c>
      <c r="C1545" s="168" t="str">
        <f>IF(VLOOKUP(A1545,'최초-일자'!A:D,4,FALSE)="Y","Y","N")</f>
        <v>Y</v>
      </c>
      <c r="D1545" s="101" t="s">
        <v>13</v>
      </c>
      <c r="E1545" s="169" t="str">
        <f t="shared" si="126"/>
        <v>이승철</v>
      </c>
      <c r="F1545" s="167" t="str">
        <f>VLOOKUP(A1545,'최초-일자'!A:L,11,FALSE)</f>
        <v>이승철</v>
      </c>
      <c r="G1545" s="170"/>
      <c r="H1545" s="167"/>
      <c r="I1545" s="167"/>
      <c r="J1545" s="167"/>
      <c r="K1545" s="167"/>
      <c r="L1545" s="35" t="str">
        <f t="shared" si="129"/>
        <v/>
      </c>
      <c r="M1545" s="35" t="str">
        <f t="shared" si="128"/>
        <v/>
      </c>
      <c r="N1545" s="35" t="str">
        <f t="shared" si="114"/>
        <v/>
      </c>
      <c r="O1545" s="171" t="str">
        <f t="shared" si="127"/>
        <v/>
      </c>
      <c r="P1545" s="171" t="str">
        <f t="shared" si="116"/>
        <v/>
      </c>
      <c r="Q1545" s="171" t="str">
        <f t="shared" si="117"/>
        <v>이승철</v>
      </c>
    </row>
    <row r="1546" ht="16.5" hidden="1" customHeight="1">
      <c r="A1546" s="168">
        <f>A1545+1</f>
        <v>44299</v>
      </c>
      <c r="B1546" s="167" t="str">
        <f t="shared" si="109"/>
        <v>화</v>
      </c>
      <c r="C1546" s="168" t="str">
        <f>IF(VLOOKUP(A1546,'최초-일자'!A:D,4,FALSE)="Y","Y","N")</f>
        <v>Y</v>
      </c>
      <c r="D1546" s="101" t="s">
        <v>3</v>
      </c>
      <c r="E1546" s="169" t="str">
        <f t="shared" si="126"/>
        <v>이화용</v>
      </c>
      <c r="F1546" s="167" t="str">
        <f>VLOOKUP(A1546,'최초-일자'!A:L,6,FALSE)</f>
        <v>이화용</v>
      </c>
      <c r="G1546" s="170"/>
      <c r="H1546" s="167"/>
      <c r="I1546" s="167"/>
      <c r="J1546" s="167"/>
      <c r="K1546" s="167"/>
      <c r="L1546" s="35" t="str">
        <f t="shared" si="129"/>
        <v/>
      </c>
      <c r="M1546" s="35" t="str">
        <f t="shared" si="128"/>
        <v/>
      </c>
      <c r="N1546" s="35" t="str">
        <f t="shared" si="114"/>
        <v/>
      </c>
      <c r="O1546" s="171" t="str">
        <f t="shared" si="127"/>
        <v/>
      </c>
      <c r="P1546" s="171" t="str">
        <f t="shared" si="116"/>
        <v/>
      </c>
      <c r="Q1546" s="171" t="str">
        <f t="shared" si="117"/>
        <v>이화용</v>
      </c>
    </row>
    <row r="1547" ht="16.5" hidden="1" customHeight="1">
      <c r="A1547" s="168">
        <f>A1546</f>
        <v>44299</v>
      </c>
      <c r="B1547" s="167" t="str">
        <f t="shared" si="109"/>
        <v>화</v>
      </c>
      <c r="C1547" s="168" t="str">
        <f>IF(VLOOKUP(A1547,'최초-일자'!A:D,4,FALSE)="Y","Y","N")</f>
        <v>Y</v>
      </c>
      <c r="D1547" s="101" t="s">
        <v>13</v>
      </c>
      <c r="E1547" s="169" t="str">
        <f t="shared" si="126"/>
        <v>배태훈</v>
      </c>
      <c r="F1547" s="167" t="str">
        <f>VLOOKUP(A1547,'최초-일자'!A:L,11,FALSE)</f>
        <v>배태훈</v>
      </c>
      <c r="G1547" s="170"/>
      <c r="H1547" s="167"/>
      <c r="I1547" s="167"/>
      <c r="J1547" s="167"/>
      <c r="K1547" s="167"/>
      <c r="L1547" s="35" t="str">
        <f t="shared" si="129"/>
        <v/>
      </c>
      <c r="M1547" s="35" t="str">
        <f t="shared" si="128"/>
        <v/>
      </c>
      <c r="N1547" s="35" t="str">
        <f t="shared" si="114"/>
        <v/>
      </c>
      <c r="O1547" s="171" t="str">
        <f t="shared" si="127"/>
        <v/>
      </c>
      <c r="P1547" s="171" t="str">
        <f t="shared" si="116"/>
        <v/>
      </c>
      <c r="Q1547" s="171" t="str">
        <f t="shared" si="117"/>
        <v>배태훈</v>
      </c>
    </row>
    <row r="1548" ht="16.5" hidden="1" customHeight="1">
      <c r="A1548" s="168">
        <f>A1547+1</f>
        <v>44300</v>
      </c>
      <c r="B1548" s="167" t="str">
        <f t="shared" si="109"/>
        <v>수</v>
      </c>
      <c r="C1548" s="168" t="str">
        <f>IF(VLOOKUP(A1548,'최초-일자'!A:D,4,FALSE)="Y","Y","N")</f>
        <v>Y</v>
      </c>
      <c r="D1548" s="101" t="s">
        <v>3</v>
      </c>
      <c r="E1548" s="169" t="str">
        <f t="shared" si="126"/>
        <v>박일</v>
      </c>
      <c r="F1548" s="167" t="str">
        <f>VLOOKUP(A1548,'최초-일자'!A:L,6,FALSE)</f>
        <v>박일</v>
      </c>
      <c r="G1548" s="170"/>
      <c r="H1548" s="167"/>
      <c r="I1548" s="167"/>
      <c r="J1548" s="167"/>
      <c r="K1548" s="167"/>
      <c r="L1548" s="35" t="str">
        <f t="shared" si="129"/>
        <v/>
      </c>
      <c r="M1548" s="35" t="str">
        <f t="shared" si="128"/>
        <v/>
      </c>
      <c r="N1548" s="35" t="str">
        <f t="shared" si="114"/>
        <v/>
      </c>
      <c r="O1548" s="171" t="str">
        <f t="shared" si="127"/>
        <v/>
      </c>
      <c r="P1548" s="171" t="str">
        <f t="shared" si="116"/>
        <v/>
      </c>
      <c r="Q1548" s="171" t="str">
        <f t="shared" si="117"/>
        <v>박일</v>
      </c>
    </row>
    <row r="1549" ht="16.5" hidden="1" customHeight="1">
      <c r="A1549" s="168">
        <f>A1548</f>
        <v>44300</v>
      </c>
      <c r="B1549" s="167" t="str">
        <f t="shared" si="109"/>
        <v>수</v>
      </c>
      <c r="C1549" s="168" t="str">
        <f>IF(VLOOKUP(A1549,'최초-일자'!A:D,4,FALSE)="Y","Y","N")</f>
        <v>Y</v>
      </c>
      <c r="D1549" s="101" t="s">
        <v>13</v>
      </c>
      <c r="E1549" s="169" t="str">
        <f t="shared" si="126"/>
        <v>윤신일</v>
      </c>
      <c r="F1549" s="167" t="str">
        <f>VLOOKUP(A1549,'최초-일자'!A:L,11,FALSE)</f>
        <v>윤신일</v>
      </c>
      <c r="G1549" s="170"/>
      <c r="H1549" s="167"/>
      <c r="I1549" s="167"/>
      <c r="J1549" s="167"/>
      <c r="K1549" s="167"/>
      <c r="L1549" s="35" t="str">
        <f t="shared" si="129"/>
        <v/>
      </c>
      <c r="M1549" s="35" t="str">
        <f t="shared" si="128"/>
        <v/>
      </c>
      <c r="N1549" s="35" t="str">
        <f t="shared" si="114"/>
        <v/>
      </c>
      <c r="O1549" s="171" t="str">
        <f t="shared" si="127"/>
        <v/>
      </c>
      <c r="P1549" s="171" t="str">
        <f t="shared" si="116"/>
        <v/>
      </c>
      <c r="Q1549" s="171" t="str">
        <f t="shared" si="117"/>
        <v>윤신일</v>
      </c>
    </row>
    <row r="1550" ht="16.5" hidden="1" customHeight="1">
      <c r="A1550" s="168">
        <f>A1549+1</f>
        <v>44301</v>
      </c>
      <c r="B1550" s="167" t="str">
        <f t="shared" si="109"/>
        <v>목</v>
      </c>
      <c r="C1550" s="168" t="str">
        <f>IF(VLOOKUP(A1550,'최초-일자'!A:D,4,FALSE)="Y","Y","N")</f>
        <v>Y</v>
      </c>
      <c r="D1550" s="101" t="s">
        <v>3</v>
      </c>
      <c r="E1550" s="169" t="str">
        <f t="shared" si="126"/>
        <v>이승철</v>
      </c>
      <c r="F1550" s="167" t="str">
        <f>VLOOKUP(A1550,'최초-일자'!A:L,6,FALSE)</f>
        <v>이승철</v>
      </c>
      <c r="G1550" s="170"/>
      <c r="H1550" s="167"/>
      <c r="I1550" s="167"/>
      <c r="J1550" s="167"/>
      <c r="K1550" s="167"/>
      <c r="L1550" s="35" t="str">
        <f t="shared" si="129"/>
        <v/>
      </c>
      <c r="M1550" s="35" t="str">
        <f t="shared" si="128"/>
        <v/>
      </c>
      <c r="N1550" s="35" t="str">
        <f t="shared" si="114"/>
        <v/>
      </c>
      <c r="O1550" s="171" t="str">
        <f t="shared" si="127"/>
        <v/>
      </c>
      <c r="P1550" s="171" t="str">
        <f t="shared" si="116"/>
        <v/>
      </c>
      <c r="Q1550" s="171" t="str">
        <f t="shared" si="117"/>
        <v>이승철</v>
      </c>
    </row>
    <row r="1551" ht="16.5" hidden="1" customHeight="1">
      <c r="A1551" s="168">
        <f>A1550</f>
        <v>44301</v>
      </c>
      <c r="B1551" s="167" t="str">
        <f t="shared" si="109"/>
        <v>목</v>
      </c>
      <c r="C1551" s="168" t="str">
        <f>IF(VLOOKUP(A1551,'최초-일자'!A:D,4,FALSE)="Y","Y","N")</f>
        <v>Y</v>
      </c>
      <c r="D1551" s="101" t="s">
        <v>13</v>
      </c>
      <c r="E1551" s="169" t="str">
        <f t="shared" si="126"/>
        <v>신명진</v>
      </c>
      <c r="F1551" s="167" t="str">
        <f>VLOOKUP(A1551,'최초-일자'!A:L,11,FALSE)</f>
        <v>신명진</v>
      </c>
      <c r="G1551" s="170"/>
      <c r="H1551" s="167"/>
      <c r="I1551" s="167"/>
      <c r="J1551" s="167"/>
      <c r="K1551" s="167"/>
      <c r="L1551" s="35" t="str">
        <f t="shared" si="129"/>
        <v/>
      </c>
      <c r="M1551" s="35" t="str">
        <f t="shared" si="128"/>
        <v/>
      </c>
      <c r="N1551" s="35" t="str">
        <f t="shared" si="114"/>
        <v/>
      </c>
      <c r="O1551" s="171" t="str">
        <f t="shared" si="127"/>
        <v/>
      </c>
      <c r="P1551" s="171" t="str">
        <f t="shared" si="116"/>
        <v/>
      </c>
      <c r="Q1551" s="171" t="str">
        <f t="shared" si="117"/>
        <v>신명진</v>
      </c>
    </row>
    <row r="1552" ht="16.5" hidden="1" customHeight="1">
      <c r="A1552" s="168">
        <f>A1551+1</f>
        <v>44302</v>
      </c>
      <c r="B1552" s="167" t="str">
        <f t="shared" si="109"/>
        <v>금</v>
      </c>
      <c r="C1552" s="168" t="str">
        <f>IF(VLOOKUP(A1552,'최초-일자'!A:D,4,FALSE)="Y","Y","N")</f>
        <v>Y</v>
      </c>
      <c r="D1552" s="101" t="s">
        <v>3</v>
      </c>
      <c r="E1552" s="169" t="str">
        <f t="shared" si="126"/>
        <v>배태훈</v>
      </c>
      <c r="F1552" s="167" t="str">
        <f>VLOOKUP(A1552,'최초-일자'!A:L,6,FALSE)</f>
        <v>배태훈</v>
      </c>
      <c r="G1552" s="170"/>
      <c r="H1552" s="167"/>
      <c r="I1552" s="167"/>
      <c r="J1552" s="167"/>
      <c r="K1552" s="167"/>
      <c r="L1552" s="35" t="str">
        <f t="shared" si="129"/>
        <v/>
      </c>
      <c r="M1552" s="35" t="str">
        <f t="shared" si="128"/>
        <v/>
      </c>
      <c r="N1552" s="35" t="str">
        <f t="shared" si="114"/>
        <v/>
      </c>
      <c r="O1552" s="171" t="str">
        <f t="shared" si="127"/>
        <v/>
      </c>
      <c r="P1552" s="171" t="str">
        <f t="shared" si="116"/>
        <v/>
      </c>
      <c r="Q1552" s="171" t="str">
        <f t="shared" si="117"/>
        <v>배태훈</v>
      </c>
    </row>
    <row r="1553" ht="16.5" hidden="1" customHeight="1">
      <c r="A1553" s="168">
        <f>A1552</f>
        <v>44302</v>
      </c>
      <c r="B1553" s="167" t="str">
        <f t="shared" si="109"/>
        <v>금</v>
      </c>
      <c r="C1553" s="168" t="str">
        <f>IF(VLOOKUP(A1553,'최초-일자'!A:D,4,FALSE)="Y","Y","N")</f>
        <v>Y</v>
      </c>
      <c r="D1553" s="101" t="s">
        <v>13</v>
      </c>
      <c r="E1553" s="169" t="str">
        <f t="shared" si="126"/>
        <v>이화용</v>
      </c>
      <c r="F1553" s="167" t="str">
        <f>VLOOKUP(A1553,'최초-일자'!A:L,11,FALSE)</f>
        <v>이화용</v>
      </c>
      <c r="G1553" s="170"/>
      <c r="H1553" s="167"/>
      <c r="I1553" s="167"/>
      <c r="J1553" s="167"/>
      <c r="K1553" s="167"/>
      <c r="L1553" s="35" t="str">
        <f t="shared" si="129"/>
        <v/>
      </c>
      <c r="M1553" s="35" t="str">
        <f t="shared" si="128"/>
        <v/>
      </c>
      <c r="N1553" s="35" t="str">
        <f t="shared" si="114"/>
        <v/>
      </c>
      <c r="O1553" s="171" t="str">
        <f t="shared" si="127"/>
        <v/>
      </c>
      <c r="P1553" s="171" t="str">
        <f t="shared" si="116"/>
        <v/>
      </c>
      <c r="Q1553" s="171" t="str">
        <f t="shared" si="117"/>
        <v>이화용</v>
      </c>
    </row>
    <row r="1554" ht="16.5" hidden="1" customHeight="1">
      <c r="A1554" s="168">
        <f>A1553+1</f>
        <v>44303</v>
      </c>
      <c r="B1554" s="167" t="str">
        <f t="shared" si="109"/>
        <v>토</v>
      </c>
      <c r="C1554" s="168" t="str">
        <f>IF(VLOOKUP(A1554,'최초-일자'!A:D,4,FALSE)="Y","Y","N")</f>
        <v>N</v>
      </c>
      <c r="D1554" s="101" t="s">
        <v>3</v>
      </c>
      <c r="E1554" s="169" t="str">
        <f t="shared" si="126"/>
        <v>#N/A</v>
      </c>
      <c r="F1554" s="167" t="str">
        <f>VLOOKUP(A1554,'최초-일자'!A:L,6,FALSE)</f>
        <v/>
      </c>
      <c r="G1554" s="170"/>
      <c r="H1554" s="167"/>
      <c r="I1554" s="167"/>
      <c r="J1554" s="167"/>
      <c r="K1554" s="167"/>
      <c r="L1554" s="35" t="str">
        <f t="shared" si="129"/>
        <v/>
      </c>
      <c r="M1554" s="35" t="str">
        <f t="shared" si="128"/>
        <v/>
      </c>
      <c r="N1554" s="35" t="str">
        <f t="shared" si="114"/>
        <v/>
      </c>
      <c r="O1554" s="171" t="str">
        <f t="shared" si="127"/>
        <v/>
      </c>
      <c r="P1554" s="171" t="str">
        <f t="shared" si="116"/>
        <v/>
      </c>
      <c r="Q1554" s="171" t="str">
        <f t="shared" si="117"/>
        <v/>
      </c>
    </row>
    <row r="1555" ht="16.5" hidden="1" customHeight="1">
      <c r="A1555" s="168">
        <f>A1554</f>
        <v>44303</v>
      </c>
      <c r="B1555" s="167" t="str">
        <f t="shared" si="109"/>
        <v>토</v>
      </c>
      <c r="C1555" s="168" t="str">
        <f>IF(VLOOKUP(A1555,'최초-일자'!A:D,4,FALSE)="Y","Y","N")</f>
        <v>N</v>
      </c>
      <c r="D1555" s="101" t="s">
        <v>13</v>
      </c>
      <c r="E1555" s="169" t="str">
        <f t="shared" si="126"/>
        <v>#N/A</v>
      </c>
      <c r="F1555" s="167" t="str">
        <f>VLOOKUP(A1555,'최초-일자'!A:L,11,FALSE)</f>
        <v/>
      </c>
      <c r="G1555" s="170"/>
      <c r="H1555" s="167"/>
      <c r="I1555" s="167"/>
      <c r="J1555" s="167"/>
      <c r="K1555" s="167"/>
      <c r="L1555" s="35" t="str">
        <f t="shared" si="129"/>
        <v/>
      </c>
      <c r="M1555" s="35" t="str">
        <f t="shared" si="128"/>
        <v/>
      </c>
      <c r="N1555" s="35" t="str">
        <f t="shared" si="114"/>
        <v/>
      </c>
      <c r="O1555" s="171" t="str">
        <f t="shared" si="127"/>
        <v/>
      </c>
      <c r="P1555" s="171" t="str">
        <f t="shared" si="116"/>
        <v/>
      </c>
      <c r="Q1555" s="171" t="str">
        <f t="shared" si="117"/>
        <v/>
      </c>
    </row>
    <row r="1556" ht="16.5" hidden="1" customHeight="1">
      <c r="A1556" s="168">
        <f>A1555+1</f>
        <v>44304</v>
      </c>
      <c r="B1556" s="167" t="str">
        <f t="shared" si="109"/>
        <v>일</v>
      </c>
      <c r="C1556" s="168" t="str">
        <f>IF(VLOOKUP(A1556,'최초-일자'!A:D,4,FALSE)="Y","Y","N")</f>
        <v>N</v>
      </c>
      <c r="D1556" s="101" t="s">
        <v>3</v>
      </c>
      <c r="E1556" s="169" t="str">
        <f t="shared" si="126"/>
        <v>#N/A</v>
      </c>
      <c r="F1556" s="167" t="str">
        <f>VLOOKUP(A1556,'최초-일자'!A:L,6,FALSE)</f>
        <v/>
      </c>
      <c r="G1556" s="170"/>
      <c r="H1556" s="167"/>
      <c r="I1556" s="167"/>
      <c r="J1556" s="167"/>
      <c r="K1556" s="167"/>
      <c r="L1556" s="35" t="str">
        <f t="shared" si="129"/>
        <v/>
      </c>
      <c r="M1556" s="35" t="str">
        <f t="shared" si="128"/>
        <v/>
      </c>
      <c r="N1556" s="35" t="str">
        <f t="shared" si="114"/>
        <v/>
      </c>
      <c r="O1556" s="171" t="str">
        <f t="shared" si="127"/>
        <v/>
      </c>
      <c r="P1556" s="171" t="str">
        <f t="shared" si="116"/>
        <v/>
      </c>
      <c r="Q1556" s="171" t="str">
        <f t="shared" si="117"/>
        <v/>
      </c>
    </row>
    <row r="1557" ht="16.5" hidden="1" customHeight="1">
      <c r="A1557" s="168">
        <f>A1556</f>
        <v>44304</v>
      </c>
      <c r="B1557" s="167" t="str">
        <f t="shared" si="109"/>
        <v>일</v>
      </c>
      <c r="C1557" s="168" t="str">
        <f>IF(VLOOKUP(A1557,'최초-일자'!A:D,4,FALSE)="Y","Y","N")</f>
        <v>N</v>
      </c>
      <c r="D1557" s="101" t="s">
        <v>13</v>
      </c>
      <c r="E1557" s="169" t="str">
        <f t="shared" si="126"/>
        <v>#N/A</v>
      </c>
      <c r="F1557" s="167" t="str">
        <f>VLOOKUP(A1557,'최초-일자'!A:L,11,FALSE)</f>
        <v/>
      </c>
      <c r="G1557" s="170"/>
      <c r="H1557" s="167"/>
      <c r="I1557" s="167"/>
      <c r="J1557" s="167"/>
      <c r="K1557" s="167"/>
      <c r="L1557" s="35" t="str">
        <f t="shared" si="129"/>
        <v/>
      </c>
      <c r="M1557" s="35" t="str">
        <f t="shared" si="128"/>
        <v/>
      </c>
      <c r="N1557" s="35" t="str">
        <f t="shared" si="114"/>
        <v/>
      </c>
      <c r="O1557" s="171" t="str">
        <f t="shared" si="127"/>
        <v/>
      </c>
      <c r="P1557" s="171" t="str">
        <f t="shared" si="116"/>
        <v/>
      </c>
      <c r="Q1557" s="171" t="str">
        <f t="shared" si="117"/>
        <v/>
      </c>
    </row>
    <row r="1558" ht="16.5" hidden="1" customHeight="1">
      <c r="A1558" s="168">
        <f>A1557+1</f>
        <v>44305</v>
      </c>
      <c r="B1558" s="167" t="str">
        <f t="shared" si="109"/>
        <v>월</v>
      </c>
      <c r="C1558" s="168" t="str">
        <f>IF(VLOOKUP(A1558,'최초-일자'!A:D,4,FALSE)="Y","Y","N")</f>
        <v>Y</v>
      </c>
      <c r="D1558" s="101" t="s">
        <v>3</v>
      </c>
      <c r="E1558" s="169" t="str">
        <f t="shared" si="126"/>
        <v>신명진</v>
      </c>
      <c r="F1558" s="167" t="str">
        <f>VLOOKUP(A1558,'최초-일자'!A:L,6,FALSE)</f>
        <v>윤신일</v>
      </c>
      <c r="G1558" s="185" t="s">
        <v>6</v>
      </c>
      <c r="H1558" s="167"/>
      <c r="I1558" s="167"/>
      <c r="J1558" s="167"/>
      <c r="K1558" s="167"/>
      <c r="L1558" s="35" t="str">
        <f t="shared" si="129"/>
        <v/>
      </c>
      <c r="M1558" s="35" t="str">
        <f t="shared" si="128"/>
        <v/>
      </c>
      <c r="N1558" s="35" t="str">
        <f t="shared" si="114"/>
        <v/>
      </c>
      <c r="O1558" s="171" t="str">
        <f t="shared" si="127"/>
        <v/>
      </c>
      <c r="P1558" s="171" t="str">
        <f t="shared" si="116"/>
        <v>신명진</v>
      </c>
      <c r="Q1558" s="171" t="str">
        <f t="shared" si="117"/>
        <v>윤신일</v>
      </c>
    </row>
    <row r="1559" ht="16.5" hidden="1" customHeight="1">
      <c r="A1559" s="168">
        <f>A1558</f>
        <v>44305</v>
      </c>
      <c r="B1559" s="167" t="str">
        <f t="shared" si="109"/>
        <v>월</v>
      </c>
      <c r="C1559" s="168" t="str">
        <f>IF(VLOOKUP(A1559,'최초-일자'!A:D,4,FALSE)="Y","Y","N")</f>
        <v>Y</v>
      </c>
      <c r="D1559" s="101" t="s">
        <v>13</v>
      </c>
      <c r="E1559" s="169" t="str">
        <f t="shared" si="126"/>
        <v>박일</v>
      </c>
      <c r="F1559" s="167" t="str">
        <f>VLOOKUP(A1559,'최초-일자'!A:L,11,FALSE)</f>
        <v>박일</v>
      </c>
      <c r="G1559" s="170"/>
      <c r="H1559" s="167"/>
      <c r="I1559" s="167"/>
      <c r="J1559" s="167"/>
      <c r="K1559" s="167"/>
      <c r="L1559" s="35" t="str">
        <f t="shared" si="129"/>
        <v/>
      </c>
      <c r="M1559" s="35" t="str">
        <f t="shared" si="128"/>
        <v/>
      </c>
      <c r="N1559" s="35" t="str">
        <f t="shared" si="114"/>
        <v/>
      </c>
      <c r="O1559" s="171" t="str">
        <f t="shared" si="127"/>
        <v/>
      </c>
      <c r="P1559" s="171" t="str">
        <f t="shared" si="116"/>
        <v/>
      </c>
      <c r="Q1559" s="171" t="str">
        <f t="shared" si="117"/>
        <v>박일</v>
      </c>
    </row>
    <row r="1560" ht="16.5" hidden="1" customHeight="1">
      <c r="A1560" s="168">
        <f>A1559+1</f>
        <v>44306</v>
      </c>
      <c r="B1560" s="167" t="str">
        <f t="shared" si="109"/>
        <v>화</v>
      </c>
      <c r="C1560" s="168" t="str">
        <f>IF(VLOOKUP(A1560,'최초-일자'!A:D,4,FALSE)="Y","Y","N")</f>
        <v>Y</v>
      </c>
      <c r="D1560" s="101" t="s">
        <v>3</v>
      </c>
      <c r="E1560" s="169" t="str">
        <f t="shared" si="126"/>
        <v>윤신일</v>
      </c>
      <c r="F1560" s="167" t="str">
        <f>VLOOKUP(A1560,'최초-일자'!A:L,6,FALSE)</f>
        <v>신명진</v>
      </c>
      <c r="G1560" s="185" t="s">
        <v>9</v>
      </c>
      <c r="H1560" s="167"/>
      <c r="I1560" s="167"/>
      <c r="J1560" s="167"/>
      <c r="K1560" s="167"/>
      <c r="L1560" s="35" t="str">
        <f t="shared" si="129"/>
        <v/>
      </c>
      <c r="M1560" s="35" t="str">
        <f t="shared" si="128"/>
        <v/>
      </c>
      <c r="N1560" s="35" t="str">
        <f t="shared" si="114"/>
        <v/>
      </c>
      <c r="O1560" s="171" t="str">
        <f t="shared" si="127"/>
        <v/>
      </c>
      <c r="P1560" s="171" t="str">
        <f t="shared" si="116"/>
        <v>윤신일</v>
      </c>
      <c r="Q1560" s="171" t="str">
        <f t="shared" si="117"/>
        <v>신명진</v>
      </c>
    </row>
    <row r="1561" ht="16.5" hidden="1" customHeight="1">
      <c r="A1561" s="168">
        <f>A1560</f>
        <v>44306</v>
      </c>
      <c r="B1561" s="167" t="str">
        <f t="shared" si="109"/>
        <v>화</v>
      </c>
      <c r="C1561" s="168" t="str">
        <f>IF(VLOOKUP(A1561,'최초-일자'!A:D,4,FALSE)="Y","Y","N")</f>
        <v>Y</v>
      </c>
      <c r="D1561" s="101" t="s">
        <v>13</v>
      </c>
      <c r="E1561" s="169" t="str">
        <f t="shared" si="126"/>
        <v>배태훈</v>
      </c>
      <c r="F1561" s="167" t="str">
        <f>VLOOKUP(A1561,'최초-일자'!A:L,11,FALSE)</f>
        <v>이승철</v>
      </c>
      <c r="G1561" s="185" t="s">
        <v>1</v>
      </c>
      <c r="H1561" s="167"/>
      <c r="I1561" s="167"/>
      <c r="J1561" s="167"/>
      <c r="K1561" s="167"/>
      <c r="L1561" s="35" t="str">
        <f t="shared" si="129"/>
        <v/>
      </c>
      <c r="M1561" s="35" t="str">
        <f t="shared" si="128"/>
        <v/>
      </c>
      <c r="N1561" s="35" t="str">
        <f t="shared" si="114"/>
        <v/>
      </c>
      <c r="O1561" s="171" t="str">
        <f t="shared" si="127"/>
        <v/>
      </c>
      <c r="P1561" s="171" t="str">
        <f t="shared" si="116"/>
        <v>배태훈</v>
      </c>
      <c r="Q1561" s="171" t="str">
        <f t="shared" si="117"/>
        <v>이승철</v>
      </c>
    </row>
    <row r="1562" ht="16.5" hidden="1" customHeight="1">
      <c r="A1562" s="168">
        <f>A1561+1</f>
        <v>44307</v>
      </c>
      <c r="B1562" s="167" t="str">
        <f t="shared" si="109"/>
        <v>수</v>
      </c>
      <c r="C1562" s="168" t="str">
        <f>IF(VLOOKUP(A1562,'최초-일자'!A:D,4,FALSE)="Y","Y","N")</f>
        <v>Y</v>
      </c>
      <c r="D1562" s="101" t="s">
        <v>3</v>
      </c>
      <c r="E1562" s="169" t="str">
        <f t="shared" si="126"/>
        <v>이화용</v>
      </c>
      <c r="F1562" s="167" t="str">
        <f>VLOOKUP(A1562,'최초-일자'!A:L,6,FALSE)</f>
        <v>이화용</v>
      </c>
      <c r="G1562" s="170"/>
      <c r="H1562" s="167"/>
      <c r="I1562" s="167"/>
      <c r="J1562" s="167"/>
      <c r="K1562" s="167"/>
      <c r="L1562" s="35" t="str">
        <f t="shared" si="129"/>
        <v/>
      </c>
      <c r="M1562" s="35" t="str">
        <f t="shared" si="128"/>
        <v/>
      </c>
      <c r="N1562" s="35" t="str">
        <f t="shared" si="114"/>
        <v/>
      </c>
      <c r="O1562" s="171" t="str">
        <f t="shared" si="127"/>
        <v/>
      </c>
      <c r="P1562" s="171" t="str">
        <f t="shared" si="116"/>
        <v/>
      </c>
      <c r="Q1562" s="171" t="str">
        <f t="shared" si="117"/>
        <v>이화용</v>
      </c>
    </row>
    <row r="1563" ht="16.5" hidden="1" customHeight="1">
      <c r="A1563" s="168">
        <f>A1562</f>
        <v>44307</v>
      </c>
      <c r="B1563" s="167" t="str">
        <f t="shared" si="109"/>
        <v>수</v>
      </c>
      <c r="C1563" s="168" t="str">
        <f>IF(VLOOKUP(A1563,'최초-일자'!A:D,4,FALSE)="Y","Y","N")</f>
        <v>Y</v>
      </c>
      <c r="D1563" s="101" t="s">
        <v>13</v>
      </c>
      <c r="E1563" s="169" t="str">
        <f t="shared" si="126"/>
        <v>김채연</v>
      </c>
      <c r="F1563" s="167" t="str">
        <f>VLOOKUP(A1563,'최초-일자'!A:L,11,FALSE)</f>
        <v>배태훈</v>
      </c>
      <c r="G1563" s="185" t="s">
        <v>49</v>
      </c>
      <c r="H1563" s="167"/>
      <c r="I1563" s="167"/>
      <c r="J1563" s="167"/>
      <c r="K1563" s="167"/>
      <c r="L1563" s="35" t="str">
        <f t="shared" si="129"/>
        <v/>
      </c>
      <c r="M1563" s="35" t="str">
        <f t="shared" si="128"/>
        <v/>
      </c>
      <c r="N1563" s="35" t="str">
        <f t="shared" si="114"/>
        <v/>
      </c>
      <c r="O1563" s="171" t="str">
        <f t="shared" si="127"/>
        <v/>
      </c>
      <c r="P1563" s="171" t="str">
        <f t="shared" si="116"/>
        <v>김채연</v>
      </c>
      <c r="Q1563" s="171" t="str">
        <f t="shared" si="117"/>
        <v>배태훈</v>
      </c>
    </row>
    <row r="1564" ht="16.5" hidden="1" customHeight="1">
      <c r="A1564" s="168">
        <f>A1563+1</f>
        <v>44308</v>
      </c>
      <c r="B1564" s="167" t="str">
        <f t="shared" si="109"/>
        <v>목</v>
      </c>
      <c r="C1564" s="168" t="str">
        <f>IF(VLOOKUP(A1564,'최초-일자'!A:D,4,FALSE)="Y","Y","N")</f>
        <v>Y</v>
      </c>
      <c r="D1564" s="101" t="s">
        <v>3</v>
      </c>
      <c r="E1564" s="169" t="str">
        <f t="shared" si="126"/>
        <v>박일</v>
      </c>
      <c r="F1564" s="167" t="str">
        <f>VLOOKUP(A1564,'최초-일자'!A:L,6,FALSE)</f>
        <v>박일</v>
      </c>
      <c r="G1564" s="170"/>
      <c r="H1564" s="167"/>
      <c r="I1564" s="167"/>
      <c r="J1564" s="167"/>
      <c r="K1564" s="167"/>
      <c r="L1564" s="35" t="str">
        <f t="shared" si="129"/>
        <v/>
      </c>
      <c r="M1564" s="35" t="str">
        <f t="shared" si="128"/>
        <v/>
      </c>
      <c r="N1564" s="35" t="str">
        <f t="shared" si="114"/>
        <v/>
      </c>
      <c r="O1564" s="171" t="str">
        <f t="shared" si="127"/>
        <v/>
      </c>
      <c r="P1564" s="171" t="str">
        <f t="shared" si="116"/>
        <v/>
      </c>
      <c r="Q1564" s="171" t="str">
        <f t="shared" si="117"/>
        <v>박일</v>
      </c>
    </row>
    <row r="1565" ht="16.5" hidden="1" customHeight="1">
      <c r="A1565" s="168">
        <f>A1564</f>
        <v>44308</v>
      </c>
      <c r="B1565" s="167" t="str">
        <f t="shared" si="109"/>
        <v>목</v>
      </c>
      <c r="C1565" s="168" t="str">
        <f>IF(VLOOKUP(A1565,'최초-일자'!A:D,4,FALSE)="Y","Y","N")</f>
        <v>Y</v>
      </c>
      <c r="D1565" s="101" t="s">
        <v>13</v>
      </c>
      <c r="E1565" s="169" t="str">
        <f t="shared" si="126"/>
        <v>윤신일</v>
      </c>
      <c r="F1565" s="167" t="str">
        <f>VLOOKUP(A1565,'최초-일자'!A:L,11,FALSE)</f>
        <v>윤신일</v>
      </c>
      <c r="G1565" s="170"/>
      <c r="H1565" s="167"/>
      <c r="I1565" s="167"/>
      <c r="J1565" s="167"/>
      <c r="K1565" s="167"/>
      <c r="L1565" s="35" t="str">
        <f t="shared" si="129"/>
        <v/>
      </c>
      <c r="M1565" s="35" t="str">
        <f t="shared" si="128"/>
        <v/>
      </c>
      <c r="N1565" s="35" t="str">
        <f t="shared" si="114"/>
        <v/>
      </c>
      <c r="O1565" s="171" t="str">
        <f t="shared" si="127"/>
        <v/>
      </c>
      <c r="P1565" s="171" t="str">
        <f t="shared" si="116"/>
        <v/>
      </c>
      <c r="Q1565" s="171" t="str">
        <f t="shared" si="117"/>
        <v>윤신일</v>
      </c>
    </row>
    <row r="1566" ht="16.5" hidden="1" customHeight="1">
      <c r="A1566" s="168">
        <f>A1565+1</f>
        <v>44309</v>
      </c>
      <c r="B1566" s="167" t="str">
        <f t="shared" si="109"/>
        <v>금</v>
      </c>
      <c r="C1566" s="168" t="str">
        <f>IF(VLOOKUP(A1566,'최초-일자'!A:D,4,FALSE)="Y","Y","N")</f>
        <v>Y</v>
      </c>
      <c r="D1566" s="101" t="s">
        <v>3</v>
      </c>
      <c r="E1566" s="169" t="str">
        <f t="shared" si="126"/>
        <v>이승철</v>
      </c>
      <c r="F1566" s="167" t="str">
        <f>VLOOKUP(A1566,'최초-일자'!A:L,6,FALSE)</f>
        <v>이승철</v>
      </c>
      <c r="G1566" s="170"/>
      <c r="H1566" s="167"/>
      <c r="I1566" s="167"/>
      <c r="J1566" s="167"/>
      <c r="K1566" s="167"/>
      <c r="L1566" s="35" t="str">
        <f t="shared" si="129"/>
        <v/>
      </c>
      <c r="M1566" s="35" t="str">
        <f t="shared" si="128"/>
        <v/>
      </c>
      <c r="N1566" s="35" t="str">
        <f t="shared" si="114"/>
        <v/>
      </c>
      <c r="O1566" s="171" t="str">
        <f t="shared" si="127"/>
        <v/>
      </c>
      <c r="P1566" s="171" t="str">
        <f t="shared" si="116"/>
        <v/>
      </c>
      <c r="Q1566" s="171" t="str">
        <f t="shared" si="117"/>
        <v>이승철</v>
      </c>
    </row>
    <row r="1567" ht="16.5" hidden="1" customHeight="1">
      <c r="A1567" s="168">
        <f>A1566</f>
        <v>44309</v>
      </c>
      <c r="B1567" s="167" t="str">
        <f t="shared" si="109"/>
        <v>금</v>
      </c>
      <c r="C1567" s="168" t="str">
        <f>IF(VLOOKUP(A1567,'최초-일자'!A:D,4,FALSE)="Y","Y","N")</f>
        <v>Y</v>
      </c>
      <c r="D1567" s="101" t="s">
        <v>13</v>
      </c>
      <c r="E1567" s="169" t="str">
        <f t="shared" si="126"/>
        <v>신명진</v>
      </c>
      <c r="F1567" s="167" t="str">
        <f>VLOOKUP(A1567,'최초-일자'!A:L,11,FALSE)</f>
        <v>신명진</v>
      </c>
      <c r="G1567" s="170"/>
      <c r="H1567" s="167"/>
      <c r="I1567" s="167"/>
      <c r="J1567" s="167"/>
      <c r="K1567" s="167"/>
      <c r="L1567" s="35" t="str">
        <f t="shared" si="129"/>
        <v/>
      </c>
      <c r="M1567" s="35" t="str">
        <f t="shared" si="128"/>
        <v/>
      </c>
      <c r="N1567" s="35" t="str">
        <f t="shared" si="114"/>
        <v/>
      </c>
      <c r="O1567" s="171" t="str">
        <f t="shared" si="127"/>
        <v/>
      </c>
      <c r="P1567" s="171" t="str">
        <f t="shared" si="116"/>
        <v/>
      </c>
      <c r="Q1567" s="171" t="str">
        <f t="shared" si="117"/>
        <v>신명진</v>
      </c>
    </row>
    <row r="1568" ht="16.5" hidden="1" customHeight="1">
      <c r="A1568" s="168">
        <f>A1567+1</f>
        <v>44310</v>
      </c>
      <c r="B1568" s="167" t="str">
        <f t="shared" si="109"/>
        <v>토</v>
      </c>
      <c r="C1568" s="168" t="str">
        <f>IF(VLOOKUP(A1568,'최초-일자'!A:D,4,FALSE)="Y","Y","N")</f>
        <v>N</v>
      </c>
      <c r="D1568" s="101" t="s">
        <v>3</v>
      </c>
      <c r="E1568" s="169" t="str">
        <f t="shared" si="126"/>
        <v>#N/A</v>
      </c>
      <c r="F1568" s="167" t="str">
        <f>VLOOKUP(A1568,'최초-일자'!A:L,6,FALSE)</f>
        <v/>
      </c>
      <c r="G1568" s="170"/>
      <c r="H1568" s="167"/>
      <c r="I1568" s="167"/>
      <c r="J1568" s="167"/>
      <c r="K1568" s="167"/>
      <c r="L1568" s="35" t="str">
        <f t="shared" si="129"/>
        <v/>
      </c>
      <c r="M1568" s="35" t="str">
        <f t="shared" si="128"/>
        <v/>
      </c>
      <c r="N1568" s="35" t="str">
        <f t="shared" si="114"/>
        <v/>
      </c>
      <c r="O1568" s="171" t="str">
        <f t="shared" si="127"/>
        <v/>
      </c>
      <c r="P1568" s="171" t="str">
        <f t="shared" si="116"/>
        <v/>
      </c>
      <c r="Q1568" s="171" t="str">
        <f t="shared" si="117"/>
        <v/>
      </c>
    </row>
    <row r="1569" ht="16.5" hidden="1" customHeight="1">
      <c r="A1569" s="168">
        <f>A1568</f>
        <v>44310</v>
      </c>
      <c r="B1569" s="167" t="str">
        <f t="shared" si="109"/>
        <v>토</v>
      </c>
      <c r="C1569" s="168" t="str">
        <f>IF(VLOOKUP(A1569,'최초-일자'!A:D,4,FALSE)="Y","Y","N")</f>
        <v>N</v>
      </c>
      <c r="D1569" s="101" t="s">
        <v>13</v>
      </c>
      <c r="E1569" s="169" t="str">
        <f t="shared" si="126"/>
        <v>#N/A</v>
      </c>
      <c r="F1569" s="167" t="str">
        <f>VLOOKUP(A1569,'최초-일자'!A:L,11,FALSE)</f>
        <v/>
      </c>
      <c r="G1569" s="170"/>
      <c r="H1569" s="167"/>
      <c r="I1569" s="167"/>
      <c r="J1569" s="167"/>
      <c r="K1569" s="167"/>
      <c r="L1569" s="35" t="str">
        <f t="shared" si="129"/>
        <v/>
      </c>
      <c r="M1569" s="35" t="str">
        <f t="shared" si="128"/>
        <v/>
      </c>
      <c r="N1569" s="35" t="str">
        <f t="shared" si="114"/>
        <v/>
      </c>
      <c r="O1569" s="171" t="str">
        <f t="shared" si="127"/>
        <v/>
      </c>
      <c r="P1569" s="171" t="str">
        <f t="shared" si="116"/>
        <v/>
      </c>
      <c r="Q1569" s="171" t="str">
        <f t="shared" si="117"/>
        <v/>
      </c>
    </row>
    <row r="1570" ht="16.5" hidden="1" customHeight="1">
      <c r="A1570" s="168">
        <f>A1569+1</f>
        <v>44311</v>
      </c>
      <c r="B1570" s="167" t="str">
        <f t="shared" si="109"/>
        <v>일</v>
      </c>
      <c r="C1570" s="168" t="str">
        <f>IF(VLOOKUP(A1570,'최초-일자'!A:D,4,FALSE)="Y","Y","N")</f>
        <v>N</v>
      </c>
      <c r="D1570" s="101" t="s">
        <v>3</v>
      </c>
      <c r="E1570" s="169" t="str">
        <f t="shared" si="126"/>
        <v>#N/A</v>
      </c>
      <c r="F1570" s="167" t="str">
        <f>VLOOKUP(A1570,'최초-일자'!A:L,6,FALSE)</f>
        <v/>
      </c>
      <c r="G1570" s="170"/>
      <c r="H1570" s="167"/>
      <c r="I1570" s="167"/>
      <c r="J1570" s="167"/>
      <c r="K1570" s="167"/>
      <c r="L1570" s="35" t="str">
        <f t="shared" si="129"/>
        <v/>
      </c>
      <c r="M1570" s="35" t="str">
        <f t="shared" si="128"/>
        <v/>
      </c>
      <c r="N1570" s="35" t="str">
        <f t="shared" si="114"/>
        <v/>
      </c>
      <c r="O1570" s="171" t="str">
        <f t="shared" si="127"/>
        <v/>
      </c>
      <c r="P1570" s="171" t="str">
        <f t="shared" si="116"/>
        <v/>
      </c>
      <c r="Q1570" s="171" t="str">
        <f t="shared" si="117"/>
        <v/>
      </c>
    </row>
    <row r="1571" ht="16.5" hidden="1" customHeight="1">
      <c r="A1571" s="168">
        <f>A1570</f>
        <v>44311</v>
      </c>
      <c r="B1571" s="167" t="str">
        <f t="shared" si="109"/>
        <v>일</v>
      </c>
      <c r="C1571" s="168" t="str">
        <f>IF(VLOOKUP(A1571,'최초-일자'!A:D,4,FALSE)="Y","Y","N")</f>
        <v>N</v>
      </c>
      <c r="D1571" s="101" t="s">
        <v>13</v>
      </c>
      <c r="E1571" s="169" t="str">
        <f t="shared" si="126"/>
        <v>#N/A</v>
      </c>
      <c r="F1571" s="167" t="str">
        <f>VLOOKUP(A1571,'최초-일자'!A:L,11,FALSE)</f>
        <v/>
      </c>
      <c r="G1571" s="170"/>
      <c r="H1571" s="167"/>
      <c r="I1571" s="167"/>
      <c r="J1571" s="167"/>
      <c r="K1571" s="167"/>
      <c r="L1571" s="35" t="str">
        <f t="shared" si="129"/>
        <v/>
      </c>
      <c r="M1571" s="35" t="str">
        <f t="shared" si="128"/>
        <v/>
      </c>
      <c r="N1571" s="35" t="str">
        <f t="shared" si="114"/>
        <v/>
      </c>
      <c r="O1571" s="171" t="str">
        <f t="shared" si="127"/>
        <v/>
      </c>
      <c r="P1571" s="171" t="str">
        <f t="shared" si="116"/>
        <v/>
      </c>
      <c r="Q1571" s="171" t="str">
        <f t="shared" si="117"/>
        <v/>
      </c>
    </row>
    <row r="1572" ht="16.5" hidden="1" customHeight="1">
      <c r="A1572" s="168">
        <f>A1571+1</f>
        <v>44312</v>
      </c>
      <c r="B1572" s="167" t="str">
        <f t="shared" si="109"/>
        <v>월</v>
      </c>
      <c r="C1572" s="168" t="str">
        <f>IF(VLOOKUP(A1572,'최초-일자'!A:D,4,FALSE)="Y","Y","N")</f>
        <v>Y</v>
      </c>
      <c r="D1572" s="101" t="s">
        <v>3</v>
      </c>
      <c r="E1572" s="169" t="str">
        <f t="shared" si="126"/>
        <v>배태훈</v>
      </c>
      <c r="F1572" s="167" t="str">
        <f>VLOOKUP(A1572,'최초-일자'!A:L,6,FALSE)</f>
        <v>배태훈</v>
      </c>
      <c r="G1572" s="170"/>
      <c r="H1572" s="167"/>
      <c r="I1572" s="167"/>
      <c r="J1572" s="167"/>
      <c r="K1572" s="167"/>
      <c r="L1572" s="35" t="str">
        <f t="shared" si="129"/>
        <v/>
      </c>
      <c r="M1572" s="35" t="str">
        <f t="shared" si="128"/>
        <v/>
      </c>
      <c r="N1572" s="35" t="str">
        <f t="shared" si="114"/>
        <v/>
      </c>
      <c r="O1572" s="171" t="str">
        <f t="shared" si="127"/>
        <v/>
      </c>
      <c r="P1572" s="171" t="str">
        <f t="shared" si="116"/>
        <v/>
      </c>
      <c r="Q1572" s="171" t="str">
        <f t="shared" si="117"/>
        <v>배태훈</v>
      </c>
    </row>
    <row r="1573" ht="16.5" hidden="1" customHeight="1">
      <c r="A1573" s="168">
        <f>A1572</f>
        <v>44312</v>
      </c>
      <c r="B1573" s="167" t="str">
        <f t="shared" si="109"/>
        <v>월</v>
      </c>
      <c r="C1573" s="168" t="str">
        <f>IF(VLOOKUP(A1573,'최초-일자'!A:D,4,FALSE)="Y","Y","N")</f>
        <v>Y</v>
      </c>
      <c r="D1573" s="101" t="s">
        <v>13</v>
      </c>
      <c r="E1573" s="169" t="str">
        <f t="shared" si="126"/>
        <v>이화용</v>
      </c>
      <c r="F1573" s="167" t="str">
        <f>VLOOKUP(A1573,'최초-일자'!A:L,11,FALSE)</f>
        <v>이화용</v>
      </c>
      <c r="G1573" s="170"/>
      <c r="H1573" s="167"/>
      <c r="I1573" s="167"/>
      <c r="J1573" s="167"/>
      <c r="K1573" s="167"/>
      <c r="L1573" s="35" t="str">
        <f t="shared" si="129"/>
        <v/>
      </c>
      <c r="M1573" s="35" t="str">
        <f t="shared" si="128"/>
        <v/>
      </c>
      <c r="N1573" s="35" t="str">
        <f t="shared" si="114"/>
        <v/>
      </c>
      <c r="O1573" s="171" t="str">
        <f t="shared" si="127"/>
        <v/>
      </c>
      <c r="P1573" s="171" t="str">
        <f t="shared" si="116"/>
        <v/>
      </c>
      <c r="Q1573" s="171" t="str">
        <f t="shared" si="117"/>
        <v>이화용</v>
      </c>
    </row>
    <row r="1574" ht="16.5" hidden="1" customHeight="1">
      <c r="A1574" s="168">
        <f>A1573+1</f>
        <v>44313</v>
      </c>
      <c r="B1574" s="167" t="str">
        <f t="shared" si="109"/>
        <v>화</v>
      </c>
      <c r="C1574" s="168" t="str">
        <f>IF(VLOOKUP(A1574,'최초-일자'!A:D,4,FALSE)="Y","Y","N")</f>
        <v>Y</v>
      </c>
      <c r="D1574" s="101" t="s">
        <v>3</v>
      </c>
      <c r="E1574" s="169" t="str">
        <f t="shared" si="126"/>
        <v>윤신일</v>
      </c>
      <c r="F1574" s="167" t="str">
        <f>VLOOKUP(A1574,'최초-일자'!A:L,6,FALSE)</f>
        <v>윤신일</v>
      </c>
      <c r="G1574" s="170"/>
      <c r="H1574" s="167"/>
      <c r="I1574" s="167"/>
      <c r="J1574" s="167"/>
      <c r="K1574" s="167"/>
      <c r="L1574" s="35" t="str">
        <f t="shared" si="129"/>
        <v/>
      </c>
      <c r="M1574" s="35" t="str">
        <f t="shared" si="128"/>
        <v/>
      </c>
      <c r="N1574" s="35" t="str">
        <f t="shared" si="114"/>
        <v/>
      </c>
      <c r="O1574" s="171" t="str">
        <f t="shared" si="127"/>
        <v/>
      </c>
      <c r="P1574" s="171" t="str">
        <f t="shared" si="116"/>
        <v/>
      </c>
      <c r="Q1574" s="171" t="str">
        <f t="shared" si="117"/>
        <v>윤신일</v>
      </c>
    </row>
    <row r="1575" ht="16.5" hidden="1" customHeight="1">
      <c r="A1575" s="168">
        <f>A1574</f>
        <v>44313</v>
      </c>
      <c r="B1575" s="167" t="str">
        <f t="shared" si="109"/>
        <v>화</v>
      </c>
      <c r="C1575" s="168" t="str">
        <f>IF(VLOOKUP(A1575,'최초-일자'!A:D,4,FALSE)="Y","Y","N")</f>
        <v>Y</v>
      </c>
      <c r="D1575" s="101" t="s">
        <v>13</v>
      </c>
      <c r="E1575" s="169" t="str">
        <f t="shared" si="126"/>
        <v>박일</v>
      </c>
      <c r="F1575" s="167" t="str">
        <f>VLOOKUP(A1575,'최초-일자'!A:L,11,FALSE)</f>
        <v>박일</v>
      </c>
      <c r="G1575" s="170"/>
      <c r="H1575" s="167"/>
      <c r="I1575" s="167"/>
      <c r="J1575" s="167"/>
      <c r="K1575" s="167"/>
      <c r="L1575" s="35" t="str">
        <f t="shared" si="129"/>
        <v/>
      </c>
      <c r="M1575" s="35" t="str">
        <f t="shared" si="128"/>
        <v/>
      </c>
      <c r="N1575" s="35" t="str">
        <f t="shared" si="114"/>
        <v/>
      </c>
      <c r="O1575" s="171" t="str">
        <f t="shared" si="127"/>
        <v/>
      </c>
      <c r="P1575" s="171" t="str">
        <f t="shared" si="116"/>
        <v/>
      </c>
      <c r="Q1575" s="171" t="str">
        <f t="shared" si="117"/>
        <v>박일</v>
      </c>
    </row>
    <row r="1576" ht="16.5" hidden="1" customHeight="1">
      <c r="A1576" s="168">
        <f>A1575+1</f>
        <v>44314</v>
      </c>
      <c r="B1576" s="167" t="str">
        <f t="shared" si="109"/>
        <v>수</v>
      </c>
      <c r="C1576" s="168" t="str">
        <f>IF(VLOOKUP(A1576,'최초-일자'!A:D,4,FALSE)="Y","Y","N")</f>
        <v>Y</v>
      </c>
      <c r="D1576" s="101" t="s">
        <v>3</v>
      </c>
      <c r="E1576" s="169" t="str">
        <f t="shared" si="126"/>
        <v>신명진</v>
      </c>
      <c r="F1576" s="167" t="str">
        <f>VLOOKUP(A1576,'최초-일자'!A:L,6,FALSE)</f>
        <v>신명진</v>
      </c>
      <c r="G1576" s="170"/>
      <c r="H1576" s="167"/>
      <c r="I1576" s="167"/>
      <c r="J1576" s="167"/>
      <c r="K1576" s="167"/>
      <c r="L1576" s="35" t="str">
        <f t="shared" si="129"/>
        <v/>
      </c>
      <c r="M1576" s="35" t="str">
        <f t="shared" si="128"/>
        <v/>
      </c>
      <c r="N1576" s="35" t="str">
        <f t="shared" si="114"/>
        <v/>
      </c>
      <c r="O1576" s="171" t="str">
        <f t="shared" si="127"/>
        <v/>
      </c>
      <c r="P1576" s="171" t="str">
        <f t="shared" si="116"/>
        <v/>
      </c>
      <c r="Q1576" s="171" t="str">
        <f t="shared" si="117"/>
        <v>신명진</v>
      </c>
    </row>
    <row r="1577" ht="16.5" hidden="1" customHeight="1">
      <c r="A1577" s="168">
        <f>A1576</f>
        <v>44314</v>
      </c>
      <c r="B1577" s="167" t="str">
        <f t="shared" si="109"/>
        <v>수</v>
      </c>
      <c r="C1577" s="168" t="str">
        <f>IF(VLOOKUP(A1577,'최초-일자'!A:D,4,FALSE)="Y","Y","N")</f>
        <v>Y</v>
      </c>
      <c r="D1577" s="101" t="s">
        <v>13</v>
      </c>
      <c r="E1577" s="169" t="str">
        <f t="shared" si="126"/>
        <v>이승철</v>
      </c>
      <c r="F1577" s="167" t="str">
        <f>VLOOKUP(A1577,'최초-일자'!A:L,11,FALSE)</f>
        <v>이승철</v>
      </c>
      <c r="G1577" s="170"/>
      <c r="H1577" s="167"/>
      <c r="I1577" s="167"/>
      <c r="J1577" s="167"/>
      <c r="K1577" s="167"/>
      <c r="L1577" s="35" t="str">
        <f t="shared" si="129"/>
        <v/>
      </c>
      <c r="M1577" s="35" t="str">
        <f t="shared" si="128"/>
        <v/>
      </c>
      <c r="N1577" s="35" t="str">
        <f t="shared" si="114"/>
        <v/>
      </c>
      <c r="O1577" s="171" t="str">
        <f t="shared" si="127"/>
        <v/>
      </c>
      <c r="P1577" s="171" t="str">
        <f t="shared" si="116"/>
        <v/>
      </c>
      <c r="Q1577" s="171" t="str">
        <f t="shared" si="117"/>
        <v>이승철</v>
      </c>
    </row>
    <row r="1578" ht="16.5" hidden="1" customHeight="1">
      <c r="A1578" s="168">
        <f>A1577+1</f>
        <v>44315</v>
      </c>
      <c r="B1578" s="167" t="str">
        <f t="shared" si="109"/>
        <v>목</v>
      </c>
      <c r="C1578" s="168" t="str">
        <f>IF(VLOOKUP(A1578,'최초-일자'!A:D,4,FALSE)="Y","Y","N")</f>
        <v>Y</v>
      </c>
      <c r="D1578" s="101" t="s">
        <v>3</v>
      </c>
      <c r="E1578" s="169" t="str">
        <f t="shared" si="126"/>
        <v>이화용</v>
      </c>
      <c r="F1578" s="167" t="str">
        <f>VLOOKUP(A1578,'최초-일자'!A:L,6,FALSE)</f>
        <v>이화용</v>
      </c>
      <c r="G1578" s="170"/>
      <c r="H1578" s="167"/>
      <c r="I1578" s="167"/>
      <c r="J1578" s="167"/>
      <c r="K1578" s="167"/>
      <c r="L1578" s="35" t="str">
        <f t="shared" si="129"/>
        <v/>
      </c>
      <c r="M1578" s="35" t="str">
        <f t="shared" si="128"/>
        <v/>
      </c>
      <c r="N1578" s="35" t="str">
        <f t="shared" si="114"/>
        <v/>
      </c>
      <c r="O1578" s="171" t="str">
        <f t="shared" si="127"/>
        <v/>
      </c>
      <c r="P1578" s="171" t="str">
        <f t="shared" si="116"/>
        <v/>
      </c>
      <c r="Q1578" s="171" t="str">
        <f t="shared" si="117"/>
        <v>이화용</v>
      </c>
    </row>
    <row r="1579" ht="16.5" hidden="1" customHeight="1">
      <c r="A1579" s="168">
        <f>A1578</f>
        <v>44315</v>
      </c>
      <c r="B1579" s="167" t="str">
        <f t="shared" si="109"/>
        <v>목</v>
      </c>
      <c r="C1579" s="168" t="str">
        <f>IF(VLOOKUP(A1579,'최초-일자'!A:D,4,FALSE)="Y","Y","N")</f>
        <v>Y</v>
      </c>
      <c r="D1579" s="101" t="s">
        <v>13</v>
      </c>
      <c r="E1579" s="169" t="str">
        <f t="shared" si="126"/>
        <v>김채연</v>
      </c>
      <c r="F1579" s="167" t="str">
        <f>VLOOKUP(A1579,'최초-일자'!A:L,11,FALSE)</f>
        <v>배태훈</v>
      </c>
      <c r="G1579" s="185" t="s">
        <v>49</v>
      </c>
      <c r="H1579" s="167"/>
      <c r="I1579" s="167"/>
      <c r="J1579" s="167"/>
      <c r="K1579" s="167"/>
      <c r="L1579" s="35" t="str">
        <f t="shared" si="129"/>
        <v/>
      </c>
      <c r="M1579" s="35" t="str">
        <f t="shared" si="128"/>
        <v/>
      </c>
      <c r="N1579" s="35" t="str">
        <f t="shared" si="114"/>
        <v/>
      </c>
      <c r="O1579" s="171" t="str">
        <f t="shared" si="127"/>
        <v/>
      </c>
      <c r="P1579" s="171" t="str">
        <f t="shared" si="116"/>
        <v>김채연</v>
      </c>
      <c r="Q1579" s="171" t="str">
        <f t="shared" si="117"/>
        <v>배태훈</v>
      </c>
    </row>
    <row r="1580" ht="16.5" hidden="1" customHeight="1">
      <c r="A1580" s="168">
        <f>A1579+1</f>
        <v>44316</v>
      </c>
      <c r="B1580" s="167" t="str">
        <f t="shared" si="109"/>
        <v>금</v>
      </c>
      <c r="C1580" s="168" t="str">
        <f>IF(VLOOKUP(A1580,'최초-일자'!A:D,4,FALSE)="Y","Y","N")</f>
        <v>Y</v>
      </c>
      <c r="D1580" s="101" t="s">
        <v>3</v>
      </c>
      <c r="E1580" s="169" t="str">
        <f t="shared" si="126"/>
        <v>박일</v>
      </c>
      <c r="F1580" s="167" t="str">
        <f>VLOOKUP(A1580,'최초-일자'!A:L,6,FALSE)</f>
        <v>박일</v>
      </c>
      <c r="G1580" s="170"/>
      <c r="H1580" s="167"/>
      <c r="I1580" s="167"/>
      <c r="J1580" s="167"/>
      <c r="K1580" s="167"/>
      <c r="L1580" s="35" t="str">
        <f t="shared" si="129"/>
        <v/>
      </c>
      <c r="M1580" s="35" t="str">
        <f t="shared" si="128"/>
        <v/>
      </c>
      <c r="N1580" s="35" t="str">
        <f t="shared" si="114"/>
        <v/>
      </c>
      <c r="O1580" s="171" t="str">
        <f t="shared" si="127"/>
        <v/>
      </c>
      <c r="P1580" s="171" t="str">
        <f t="shared" si="116"/>
        <v/>
      </c>
      <c r="Q1580" s="171" t="str">
        <f t="shared" si="117"/>
        <v>박일</v>
      </c>
    </row>
    <row r="1581" ht="16.5" hidden="1" customHeight="1">
      <c r="A1581" s="168">
        <f>A1580</f>
        <v>44316</v>
      </c>
      <c r="B1581" s="167" t="str">
        <f t="shared" si="109"/>
        <v>금</v>
      </c>
      <c r="C1581" s="168" t="str">
        <f>IF(VLOOKUP(A1581,'최초-일자'!A:D,4,FALSE)="Y","Y","N")</f>
        <v>Y</v>
      </c>
      <c r="D1581" s="101" t="s">
        <v>13</v>
      </c>
      <c r="E1581" s="169" t="str">
        <f t="shared" si="126"/>
        <v>윤신일</v>
      </c>
      <c r="F1581" s="167" t="str">
        <f>VLOOKUP(A1581,'최초-일자'!A:L,11,FALSE)</f>
        <v>윤신일</v>
      </c>
      <c r="G1581" s="170"/>
      <c r="H1581" s="167"/>
      <c r="I1581" s="167"/>
      <c r="J1581" s="167"/>
      <c r="K1581" s="167"/>
      <c r="L1581" s="35" t="str">
        <f t="shared" si="129"/>
        <v/>
      </c>
      <c r="M1581" s="35" t="str">
        <f t="shared" si="128"/>
        <v/>
      </c>
      <c r="N1581" s="35" t="str">
        <f t="shared" si="114"/>
        <v/>
      </c>
      <c r="O1581" s="171" t="str">
        <f t="shared" si="127"/>
        <v/>
      </c>
      <c r="P1581" s="171" t="str">
        <f t="shared" si="116"/>
        <v/>
      </c>
      <c r="Q1581" s="171" t="str">
        <f t="shared" si="117"/>
        <v>윤신일</v>
      </c>
    </row>
    <row r="1582" ht="16.5" hidden="1" customHeight="1">
      <c r="A1582" s="168">
        <f>A1581+1</f>
        <v>44317</v>
      </c>
      <c r="B1582" s="167" t="str">
        <f t="shared" si="109"/>
        <v>토</v>
      </c>
      <c r="C1582" s="168" t="str">
        <f>IF(VLOOKUP(A1582,'최초-일자'!A:D,4,FALSE)="Y","Y","N")</f>
        <v>N</v>
      </c>
      <c r="D1582" s="101" t="s">
        <v>3</v>
      </c>
      <c r="E1582" s="169" t="str">
        <f t="shared" si="126"/>
        <v>#N/A</v>
      </c>
      <c r="F1582" s="167" t="str">
        <f>VLOOKUP(A1582,'최초-일자'!A:L,6,FALSE)</f>
        <v/>
      </c>
      <c r="G1582" s="170"/>
      <c r="H1582" s="167"/>
      <c r="I1582" s="167"/>
      <c r="J1582" s="167"/>
      <c r="K1582" s="167"/>
      <c r="L1582" s="35" t="str">
        <f t="shared" si="129"/>
        <v/>
      </c>
      <c r="M1582" s="35" t="str">
        <f t="shared" si="128"/>
        <v/>
      </c>
      <c r="N1582" s="35" t="str">
        <f t="shared" si="114"/>
        <v/>
      </c>
      <c r="O1582" s="171" t="str">
        <f t="shared" si="127"/>
        <v/>
      </c>
      <c r="P1582" s="171" t="str">
        <f t="shared" si="116"/>
        <v/>
      </c>
      <c r="Q1582" s="171" t="str">
        <f t="shared" si="117"/>
        <v/>
      </c>
    </row>
    <row r="1583" ht="16.5" hidden="1" customHeight="1">
      <c r="A1583" s="168">
        <f>A1582</f>
        <v>44317</v>
      </c>
      <c r="B1583" s="167" t="str">
        <f t="shared" si="109"/>
        <v>토</v>
      </c>
      <c r="C1583" s="168" t="str">
        <f>IF(VLOOKUP(A1583,'최초-일자'!A:D,4,FALSE)="Y","Y","N")</f>
        <v>N</v>
      </c>
      <c r="D1583" s="101" t="s">
        <v>13</v>
      </c>
      <c r="E1583" s="169" t="str">
        <f t="shared" si="126"/>
        <v>#N/A</v>
      </c>
      <c r="F1583" s="167" t="str">
        <f>VLOOKUP(A1583,'최초-일자'!A:L,11,FALSE)</f>
        <v/>
      </c>
      <c r="G1583" s="170"/>
      <c r="H1583" s="167"/>
      <c r="I1583" s="167"/>
      <c r="J1583" s="167"/>
      <c r="K1583" s="167"/>
      <c r="L1583" s="35" t="str">
        <f t="shared" si="129"/>
        <v/>
      </c>
      <c r="M1583" s="35" t="str">
        <f t="shared" si="128"/>
        <v/>
      </c>
      <c r="N1583" s="35" t="str">
        <f t="shared" si="114"/>
        <v/>
      </c>
      <c r="O1583" s="171" t="str">
        <f t="shared" si="127"/>
        <v/>
      </c>
      <c r="P1583" s="171" t="str">
        <f t="shared" si="116"/>
        <v/>
      </c>
      <c r="Q1583" s="171" t="str">
        <f t="shared" si="117"/>
        <v/>
      </c>
    </row>
    <row r="1584" ht="16.5" hidden="1" customHeight="1">
      <c r="A1584" s="168">
        <f>A1583+1</f>
        <v>44318</v>
      </c>
      <c r="B1584" s="167" t="str">
        <f t="shared" si="109"/>
        <v>일</v>
      </c>
      <c r="C1584" s="168" t="str">
        <f>IF(VLOOKUP(A1584,'최초-일자'!A:D,4,FALSE)="Y","Y","N")</f>
        <v>N</v>
      </c>
      <c r="D1584" s="101" t="s">
        <v>3</v>
      </c>
      <c r="E1584" s="169" t="str">
        <f t="shared" si="126"/>
        <v>#N/A</v>
      </c>
      <c r="F1584" s="167" t="str">
        <f>VLOOKUP(A1584,'최초-일자'!A:L,6,FALSE)</f>
        <v/>
      </c>
      <c r="G1584" s="170"/>
      <c r="H1584" s="167"/>
      <c r="I1584" s="167"/>
      <c r="J1584" s="167"/>
      <c r="K1584" s="167"/>
      <c r="L1584" s="35" t="str">
        <f t="shared" si="129"/>
        <v/>
      </c>
      <c r="M1584" s="35" t="str">
        <f t="shared" si="128"/>
        <v/>
      </c>
      <c r="N1584" s="35" t="str">
        <f t="shared" si="114"/>
        <v/>
      </c>
      <c r="O1584" s="171" t="str">
        <f t="shared" si="127"/>
        <v/>
      </c>
      <c r="P1584" s="171" t="str">
        <f t="shared" si="116"/>
        <v/>
      </c>
      <c r="Q1584" s="171" t="str">
        <f t="shared" si="117"/>
        <v/>
      </c>
    </row>
    <row r="1585" ht="16.5" hidden="1" customHeight="1">
      <c r="A1585" s="168">
        <f>A1584</f>
        <v>44318</v>
      </c>
      <c r="B1585" s="167" t="str">
        <f t="shared" si="109"/>
        <v>일</v>
      </c>
      <c r="C1585" s="168" t="str">
        <f>IF(VLOOKUP(A1585,'최초-일자'!A:D,4,FALSE)="Y","Y","N")</f>
        <v>N</v>
      </c>
      <c r="D1585" s="101" t="s">
        <v>13</v>
      </c>
      <c r="E1585" s="169" t="str">
        <f t="shared" si="126"/>
        <v>#N/A</v>
      </c>
      <c r="F1585" s="167" t="str">
        <f>VLOOKUP(A1585,'최초-일자'!A:L,11,FALSE)</f>
        <v/>
      </c>
      <c r="G1585" s="170"/>
      <c r="H1585" s="167"/>
      <c r="I1585" s="167"/>
      <c r="J1585" s="167"/>
      <c r="K1585" s="167"/>
      <c r="L1585" s="35" t="str">
        <f t="shared" si="129"/>
        <v/>
      </c>
      <c r="M1585" s="35" t="str">
        <f t="shared" si="128"/>
        <v/>
      </c>
      <c r="N1585" s="35" t="str">
        <f t="shared" si="114"/>
        <v/>
      </c>
      <c r="O1585" s="171" t="str">
        <f t="shared" si="127"/>
        <v/>
      </c>
      <c r="P1585" s="171" t="str">
        <f t="shared" si="116"/>
        <v/>
      </c>
      <c r="Q1585" s="171" t="str">
        <f t="shared" si="117"/>
        <v/>
      </c>
    </row>
    <row r="1586" ht="16.5" hidden="1" customHeight="1">
      <c r="A1586" s="168">
        <f>A1585+1</f>
        <v>44319</v>
      </c>
      <c r="B1586" s="167" t="str">
        <f t="shared" si="109"/>
        <v>월</v>
      </c>
      <c r="C1586" s="168" t="str">
        <f>IF(VLOOKUP(A1586,'최초-일자'!A:D,4,FALSE)="Y","Y","N")</f>
        <v>Y</v>
      </c>
      <c r="D1586" s="101" t="s">
        <v>3</v>
      </c>
      <c r="E1586" s="169" t="str">
        <f t="shared" si="126"/>
        <v>이승철</v>
      </c>
      <c r="F1586" s="167" t="str">
        <f>VLOOKUP(A1586,'최초-일자'!A:L,6,FALSE)</f>
        <v>이승철</v>
      </c>
      <c r="G1586" s="170"/>
      <c r="H1586" s="167"/>
      <c r="I1586" s="167"/>
      <c r="J1586" s="167"/>
      <c r="K1586" s="167"/>
      <c r="L1586" s="35" t="str">
        <f t="shared" si="129"/>
        <v/>
      </c>
      <c r="M1586" s="35" t="str">
        <f t="shared" si="128"/>
        <v/>
      </c>
      <c r="N1586" s="35" t="str">
        <f t="shared" si="114"/>
        <v/>
      </c>
      <c r="O1586" s="171" t="str">
        <f t="shared" si="127"/>
        <v/>
      </c>
      <c r="P1586" s="171" t="str">
        <f t="shared" si="116"/>
        <v/>
      </c>
      <c r="Q1586" s="171" t="str">
        <f t="shared" si="117"/>
        <v>이승철</v>
      </c>
    </row>
    <row r="1587" ht="16.5" hidden="1" customHeight="1">
      <c r="A1587" s="168">
        <f>A1586</f>
        <v>44319</v>
      </c>
      <c r="B1587" s="167" t="str">
        <f t="shared" si="109"/>
        <v>월</v>
      </c>
      <c r="C1587" s="168" t="str">
        <f>IF(VLOOKUP(A1587,'최초-일자'!A:D,4,FALSE)="Y","Y","N")</f>
        <v>Y</v>
      </c>
      <c r="D1587" s="101" t="s">
        <v>13</v>
      </c>
      <c r="E1587" s="169" t="str">
        <f t="shared" si="126"/>
        <v>배태훈</v>
      </c>
      <c r="F1587" s="167" t="str">
        <f>VLOOKUP(A1587,'최초-일자'!A:L,11,FALSE)</f>
        <v>신명진</v>
      </c>
      <c r="G1587" s="185" t="s">
        <v>1</v>
      </c>
      <c r="H1587" s="167"/>
      <c r="I1587" s="167"/>
      <c r="J1587" s="167"/>
      <c r="K1587" s="167"/>
      <c r="L1587" s="35" t="str">
        <f t="shared" si="129"/>
        <v/>
      </c>
      <c r="M1587" s="35" t="str">
        <f t="shared" si="128"/>
        <v/>
      </c>
      <c r="N1587" s="35" t="str">
        <f t="shared" si="114"/>
        <v/>
      </c>
      <c r="O1587" s="171" t="str">
        <f t="shared" si="127"/>
        <v/>
      </c>
      <c r="P1587" s="171" t="str">
        <f t="shared" si="116"/>
        <v>배태훈</v>
      </c>
      <c r="Q1587" s="171" t="str">
        <f t="shared" si="117"/>
        <v>신명진</v>
      </c>
    </row>
    <row r="1588" ht="16.5" hidden="1" customHeight="1">
      <c r="A1588" s="168">
        <f>A1587+1</f>
        <v>44320</v>
      </c>
      <c r="B1588" s="167" t="str">
        <f t="shared" si="109"/>
        <v>화</v>
      </c>
      <c r="C1588" s="168" t="str">
        <f>IF(VLOOKUP(A1588,'최초-일자'!A:D,4,FALSE)="Y","Y","N")</f>
        <v>Y</v>
      </c>
      <c r="D1588" s="101" t="s">
        <v>3</v>
      </c>
      <c r="E1588" s="169" t="str">
        <f t="shared" si="126"/>
        <v>배태훈</v>
      </c>
      <c r="F1588" s="167" t="str">
        <f>VLOOKUP(A1588,'최초-일자'!A:L,6,FALSE)</f>
        <v>배태훈</v>
      </c>
      <c r="G1588" s="170"/>
      <c r="H1588" s="167"/>
      <c r="I1588" s="167"/>
      <c r="J1588" s="167"/>
      <c r="K1588" s="167"/>
      <c r="L1588" s="35" t="str">
        <f t="shared" si="129"/>
        <v/>
      </c>
      <c r="M1588" s="35" t="str">
        <f t="shared" si="128"/>
        <v/>
      </c>
      <c r="N1588" s="35" t="str">
        <f t="shared" si="114"/>
        <v/>
      </c>
      <c r="O1588" s="171" t="str">
        <f t="shared" si="127"/>
        <v/>
      </c>
      <c r="P1588" s="171" t="str">
        <f t="shared" si="116"/>
        <v/>
      </c>
      <c r="Q1588" s="171" t="str">
        <f t="shared" si="117"/>
        <v>배태훈</v>
      </c>
    </row>
    <row r="1589" ht="16.5" hidden="1" customHeight="1">
      <c r="A1589" s="168">
        <f>A1588</f>
        <v>44320</v>
      </c>
      <c r="B1589" s="167" t="str">
        <f t="shared" si="109"/>
        <v>화</v>
      </c>
      <c r="C1589" s="168" t="str">
        <f>IF(VLOOKUP(A1589,'최초-일자'!A:D,4,FALSE)="Y","Y","N")</f>
        <v>Y</v>
      </c>
      <c r="D1589" s="101" t="s">
        <v>13</v>
      </c>
      <c r="E1589" s="169" t="str">
        <f t="shared" si="126"/>
        <v>박일</v>
      </c>
      <c r="F1589" s="167" t="str">
        <f>VLOOKUP(A1589,'최초-일자'!A:L,11,FALSE)</f>
        <v>이화용</v>
      </c>
      <c r="G1589" s="185" t="s">
        <v>81</v>
      </c>
      <c r="H1589" s="167"/>
      <c r="I1589" s="167"/>
      <c r="J1589" s="167"/>
      <c r="K1589" s="167"/>
      <c r="L1589" s="35" t="str">
        <f t="shared" si="129"/>
        <v/>
      </c>
      <c r="M1589" s="35" t="str">
        <f t="shared" si="128"/>
        <v/>
      </c>
      <c r="N1589" s="35" t="str">
        <f t="shared" si="114"/>
        <v/>
      </c>
      <c r="O1589" s="171" t="str">
        <f t="shared" si="127"/>
        <v/>
      </c>
      <c r="P1589" s="171" t="str">
        <f t="shared" si="116"/>
        <v>박일</v>
      </c>
      <c r="Q1589" s="171" t="str">
        <f t="shared" si="117"/>
        <v>이화용</v>
      </c>
    </row>
    <row r="1590" ht="16.5" hidden="1" customHeight="1">
      <c r="A1590" s="168">
        <f>A1589+1</f>
        <v>44321</v>
      </c>
      <c r="B1590" s="167" t="str">
        <f t="shared" si="109"/>
        <v>수</v>
      </c>
      <c r="C1590" s="168" t="str">
        <f>IF(VLOOKUP(A1590,'최초-일자'!A:D,4,FALSE)="Y","Y","N")</f>
        <v>N</v>
      </c>
      <c r="D1590" s="101" t="s">
        <v>3</v>
      </c>
      <c r="E1590" s="169" t="str">
        <f t="shared" si="126"/>
        <v>[휴]어린이날</v>
      </c>
      <c r="F1590" s="167" t="str">
        <f>VLOOKUP(A1590,'최초-일자'!A:L,6,FALSE)</f>
        <v>[휴]어린이날</v>
      </c>
      <c r="G1590" s="170"/>
      <c r="H1590" s="167"/>
      <c r="I1590" s="167"/>
      <c r="J1590" s="167"/>
      <c r="K1590" s="167"/>
      <c r="L1590" s="35" t="str">
        <f t="shared" si="129"/>
        <v/>
      </c>
      <c r="M1590" s="35" t="str">
        <f t="shared" si="128"/>
        <v/>
      </c>
      <c r="N1590" s="35" t="str">
        <f t="shared" si="114"/>
        <v/>
      </c>
      <c r="O1590" s="171" t="str">
        <f t="shared" si="127"/>
        <v/>
      </c>
      <c r="P1590" s="171" t="str">
        <f t="shared" si="116"/>
        <v/>
      </c>
      <c r="Q1590" s="171" t="str">
        <f t="shared" si="117"/>
        <v>[휴]어린이날</v>
      </c>
    </row>
    <row r="1591" ht="16.5" hidden="1" customHeight="1">
      <c r="A1591" s="168">
        <f>A1590</f>
        <v>44321</v>
      </c>
      <c r="B1591" s="167" t="str">
        <f t="shared" si="109"/>
        <v>수</v>
      </c>
      <c r="C1591" s="168" t="str">
        <f>IF(VLOOKUP(A1591,'최초-일자'!A:D,4,FALSE)="Y","Y","N")</f>
        <v>N</v>
      </c>
      <c r="D1591" s="101" t="s">
        <v>13</v>
      </c>
      <c r="E1591" s="169" t="str">
        <f t="shared" si="126"/>
        <v>[휴]어린이날</v>
      </c>
      <c r="F1591" s="167" t="str">
        <f>VLOOKUP(A1591,'최초-일자'!A:L,11,FALSE)</f>
        <v>[휴]어린이날</v>
      </c>
      <c r="G1591" s="188"/>
      <c r="H1591" s="167"/>
      <c r="I1591" s="167"/>
      <c r="J1591" s="167"/>
      <c r="K1591" s="167"/>
      <c r="L1591" s="35" t="str">
        <f t="shared" si="129"/>
        <v/>
      </c>
      <c r="M1591" s="35" t="str">
        <f t="shared" si="128"/>
        <v/>
      </c>
      <c r="N1591" s="35" t="str">
        <f t="shared" si="114"/>
        <v/>
      </c>
      <c r="O1591" s="171" t="str">
        <f t="shared" si="127"/>
        <v/>
      </c>
      <c r="P1591" s="171" t="str">
        <f t="shared" si="116"/>
        <v/>
      </c>
      <c r="Q1591" s="171" t="str">
        <f t="shared" si="117"/>
        <v>[휴]어린이날</v>
      </c>
    </row>
    <row r="1592" ht="16.5" hidden="1" customHeight="1">
      <c r="A1592" s="168">
        <f>A1591+1</f>
        <v>44322</v>
      </c>
      <c r="B1592" s="167" t="str">
        <f t="shared" si="109"/>
        <v>목</v>
      </c>
      <c r="C1592" s="168" t="str">
        <f>IF(VLOOKUP(A1592,'최초-일자'!A:D,4,FALSE)="Y","Y","N")</f>
        <v>Y</v>
      </c>
      <c r="D1592" s="101" t="s">
        <v>3</v>
      </c>
      <c r="E1592" s="169" t="str">
        <f t="shared" si="126"/>
        <v>윤신일</v>
      </c>
      <c r="F1592" s="167" t="str">
        <f>VLOOKUP(A1592,'최초-일자'!A:L,6,FALSE)</f>
        <v>윤신일</v>
      </c>
      <c r="G1592" s="170"/>
      <c r="H1592" s="167"/>
      <c r="I1592" s="167"/>
      <c r="J1592" s="167"/>
      <c r="K1592" s="167"/>
      <c r="L1592" s="35" t="str">
        <f t="shared" si="129"/>
        <v/>
      </c>
      <c r="M1592" s="35" t="str">
        <f t="shared" si="128"/>
        <v/>
      </c>
      <c r="N1592" s="35" t="str">
        <f t="shared" si="114"/>
        <v/>
      </c>
      <c r="O1592" s="171" t="str">
        <f t="shared" si="127"/>
        <v/>
      </c>
      <c r="P1592" s="171" t="str">
        <f t="shared" si="116"/>
        <v/>
      </c>
      <c r="Q1592" s="171" t="str">
        <f t="shared" si="117"/>
        <v>윤신일</v>
      </c>
    </row>
    <row r="1593" ht="16.5" hidden="1" customHeight="1">
      <c r="A1593" s="168">
        <f>A1592</f>
        <v>44322</v>
      </c>
      <c r="B1593" s="167" t="str">
        <f t="shared" si="109"/>
        <v>목</v>
      </c>
      <c r="C1593" s="168" t="str">
        <f>IF(VLOOKUP(A1593,'최초-일자'!A:D,4,FALSE)="Y","Y","N")</f>
        <v>Y</v>
      </c>
      <c r="D1593" s="101" t="s">
        <v>13</v>
      </c>
      <c r="E1593" s="169" t="str">
        <f t="shared" si="126"/>
        <v>김현호</v>
      </c>
      <c r="F1593" s="167" t="str">
        <f>VLOOKUP(A1593,'최초-일자'!A:L,11,FALSE)</f>
        <v>김현호</v>
      </c>
      <c r="G1593" s="170"/>
      <c r="H1593" s="167"/>
      <c r="I1593" s="167"/>
      <c r="J1593" s="167"/>
      <c r="K1593" s="167"/>
      <c r="L1593" s="35" t="str">
        <f t="shared" si="129"/>
        <v/>
      </c>
      <c r="M1593" s="35" t="str">
        <f t="shared" si="128"/>
        <v/>
      </c>
      <c r="N1593" s="35" t="str">
        <f t="shared" si="114"/>
        <v/>
      </c>
      <c r="O1593" s="171" t="str">
        <f t="shared" si="127"/>
        <v/>
      </c>
      <c r="P1593" s="171" t="str">
        <f t="shared" si="116"/>
        <v/>
      </c>
      <c r="Q1593" s="171" t="str">
        <f t="shared" si="117"/>
        <v>김현호</v>
      </c>
    </row>
    <row r="1594" ht="16.5" hidden="1" customHeight="1">
      <c r="A1594" s="168">
        <f>A1593+1</f>
        <v>44323</v>
      </c>
      <c r="B1594" s="167" t="str">
        <f t="shared" si="109"/>
        <v>금</v>
      </c>
      <c r="C1594" s="168" t="str">
        <f>IF(VLOOKUP(A1594,'최초-일자'!A:D,4,FALSE)="Y","Y","N")</f>
        <v>Y</v>
      </c>
      <c r="D1594" s="101" t="s">
        <v>3</v>
      </c>
      <c r="E1594" s="169" t="str">
        <f t="shared" si="126"/>
        <v>신명진</v>
      </c>
      <c r="F1594" s="167" t="str">
        <f>VLOOKUP(A1594,'최초-일자'!A:L,6,FALSE)</f>
        <v>신명진</v>
      </c>
      <c r="G1594" s="170"/>
      <c r="H1594" s="167"/>
      <c r="I1594" s="167"/>
      <c r="J1594" s="167"/>
      <c r="K1594" s="167"/>
      <c r="L1594" s="35" t="str">
        <f t="shared" si="129"/>
        <v/>
      </c>
      <c r="M1594" s="35" t="str">
        <f t="shared" si="128"/>
        <v/>
      </c>
      <c r="N1594" s="35" t="str">
        <f t="shared" si="114"/>
        <v/>
      </c>
      <c r="O1594" s="171" t="str">
        <f t="shared" si="127"/>
        <v/>
      </c>
      <c r="P1594" s="171" t="str">
        <f t="shared" si="116"/>
        <v/>
      </c>
      <c r="Q1594" s="171" t="str">
        <f t="shared" si="117"/>
        <v>신명진</v>
      </c>
    </row>
    <row r="1595" ht="16.5" hidden="1" customHeight="1">
      <c r="A1595" s="168">
        <f>A1594</f>
        <v>44323</v>
      </c>
      <c r="B1595" s="167" t="str">
        <f t="shared" si="109"/>
        <v>금</v>
      </c>
      <c r="C1595" s="168" t="str">
        <f>IF(VLOOKUP(A1595,'최초-일자'!A:D,4,FALSE)="Y","Y","N")</f>
        <v>Y</v>
      </c>
      <c r="D1595" s="101" t="s">
        <v>13</v>
      </c>
      <c r="E1595" s="169" t="str">
        <f t="shared" si="126"/>
        <v>이화용</v>
      </c>
      <c r="F1595" s="167" t="str">
        <f>VLOOKUP(A1595,'최초-일자'!A:L,11,FALSE)</f>
        <v>박일</v>
      </c>
      <c r="G1595" s="185" t="s">
        <v>10</v>
      </c>
      <c r="H1595" s="167"/>
      <c r="I1595" s="167"/>
      <c r="J1595" s="167"/>
      <c r="K1595" s="167"/>
      <c r="L1595" s="35" t="str">
        <f t="shared" si="129"/>
        <v/>
      </c>
      <c r="M1595" s="35" t="str">
        <f t="shared" si="128"/>
        <v/>
      </c>
      <c r="N1595" s="35" t="str">
        <f t="shared" si="114"/>
        <v/>
      </c>
      <c r="O1595" s="171" t="str">
        <f t="shared" si="127"/>
        <v/>
      </c>
      <c r="P1595" s="171" t="str">
        <f t="shared" si="116"/>
        <v>이화용</v>
      </c>
      <c r="Q1595" s="171" t="str">
        <f t="shared" si="117"/>
        <v>박일</v>
      </c>
    </row>
    <row r="1596" ht="16.5" hidden="1" customHeight="1">
      <c r="A1596" s="168">
        <f>A1595+1</f>
        <v>44324</v>
      </c>
      <c r="B1596" s="167" t="str">
        <f t="shared" si="109"/>
        <v>토</v>
      </c>
      <c r="C1596" s="168" t="str">
        <f>IF(VLOOKUP(A1596,'최초-일자'!A:D,4,FALSE)="Y","Y","N")</f>
        <v>N</v>
      </c>
      <c r="D1596" s="101" t="s">
        <v>3</v>
      </c>
      <c r="E1596" s="169" t="str">
        <f t="shared" si="126"/>
        <v>#N/A</v>
      </c>
      <c r="F1596" s="167" t="str">
        <f>VLOOKUP(A1596,'최초-일자'!A:L,6,FALSE)</f>
        <v/>
      </c>
      <c r="G1596" s="170"/>
      <c r="H1596" s="167"/>
      <c r="I1596" s="167"/>
      <c r="J1596" s="167"/>
      <c r="K1596" s="167"/>
      <c r="L1596" s="35" t="str">
        <f t="shared" si="129"/>
        <v/>
      </c>
      <c r="M1596" s="35" t="str">
        <f t="shared" si="128"/>
        <v/>
      </c>
      <c r="N1596" s="35" t="str">
        <f t="shared" si="114"/>
        <v/>
      </c>
      <c r="O1596" s="171" t="str">
        <f t="shared" si="127"/>
        <v/>
      </c>
      <c r="P1596" s="171" t="str">
        <f t="shared" si="116"/>
        <v/>
      </c>
      <c r="Q1596" s="171" t="str">
        <f t="shared" si="117"/>
        <v/>
      </c>
    </row>
    <row r="1597" ht="16.5" hidden="1" customHeight="1">
      <c r="A1597" s="168">
        <f>A1596</f>
        <v>44324</v>
      </c>
      <c r="B1597" s="167" t="str">
        <f t="shared" si="109"/>
        <v>토</v>
      </c>
      <c r="C1597" s="168" t="str">
        <f>IF(VLOOKUP(A1597,'최초-일자'!A:D,4,FALSE)="Y","Y","N")</f>
        <v>N</v>
      </c>
      <c r="D1597" s="101" t="s">
        <v>13</v>
      </c>
      <c r="E1597" s="169" t="str">
        <f t="shared" si="126"/>
        <v>#N/A</v>
      </c>
      <c r="F1597" s="167" t="str">
        <f>VLOOKUP(A1597,'최초-일자'!A:L,11,FALSE)</f>
        <v/>
      </c>
      <c r="G1597" s="170"/>
      <c r="H1597" s="167"/>
      <c r="I1597" s="167"/>
      <c r="J1597" s="167"/>
      <c r="K1597" s="167"/>
      <c r="L1597" s="35" t="str">
        <f t="shared" si="129"/>
        <v/>
      </c>
      <c r="M1597" s="35" t="str">
        <f t="shared" si="128"/>
        <v/>
      </c>
      <c r="N1597" s="35" t="str">
        <f t="shared" si="114"/>
        <v/>
      </c>
      <c r="O1597" s="171" t="str">
        <f t="shared" si="127"/>
        <v/>
      </c>
      <c r="P1597" s="171" t="str">
        <f t="shared" si="116"/>
        <v/>
      </c>
      <c r="Q1597" s="171" t="str">
        <f t="shared" si="117"/>
        <v/>
      </c>
    </row>
    <row r="1598" ht="16.5" hidden="1" customHeight="1">
      <c r="A1598" s="168">
        <f>A1597+1</f>
        <v>44325</v>
      </c>
      <c r="B1598" s="167" t="str">
        <f t="shared" si="109"/>
        <v>일</v>
      </c>
      <c r="C1598" s="168" t="str">
        <f>IF(VLOOKUP(A1598,'최초-일자'!A:D,4,FALSE)="Y","Y","N")</f>
        <v>N</v>
      </c>
      <c r="D1598" s="101" t="s">
        <v>3</v>
      </c>
      <c r="E1598" s="169" t="str">
        <f t="shared" si="126"/>
        <v>#N/A</v>
      </c>
      <c r="F1598" s="167" t="str">
        <f>VLOOKUP(A1598,'최초-일자'!A:L,6,FALSE)</f>
        <v/>
      </c>
      <c r="G1598" s="170"/>
      <c r="H1598" s="167"/>
      <c r="I1598" s="167"/>
      <c r="J1598" s="167"/>
      <c r="K1598" s="167"/>
      <c r="L1598" s="35" t="str">
        <f t="shared" si="129"/>
        <v/>
      </c>
      <c r="M1598" s="35" t="str">
        <f t="shared" si="128"/>
        <v/>
      </c>
      <c r="N1598" s="35" t="str">
        <f t="shared" si="114"/>
        <v/>
      </c>
      <c r="O1598" s="171" t="str">
        <f t="shared" si="127"/>
        <v/>
      </c>
      <c r="P1598" s="171" t="str">
        <f t="shared" si="116"/>
        <v/>
      </c>
      <c r="Q1598" s="171" t="str">
        <f t="shared" si="117"/>
        <v/>
      </c>
    </row>
    <row r="1599" ht="16.5" hidden="1" customHeight="1">
      <c r="A1599" s="168">
        <f>A1598</f>
        <v>44325</v>
      </c>
      <c r="B1599" s="167" t="str">
        <f t="shared" si="109"/>
        <v>일</v>
      </c>
      <c r="C1599" s="168" t="str">
        <f>IF(VLOOKUP(A1599,'최초-일자'!A:D,4,FALSE)="Y","Y","N")</f>
        <v>N</v>
      </c>
      <c r="D1599" s="101" t="s">
        <v>13</v>
      </c>
      <c r="E1599" s="169" t="str">
        <f t="shared" si="126"/>
        <v>#N/A</v>
      </c>
      <c r="F1599" s="167" t="str">
        <f>VLOOKUP(A1599,'최초-일자'!A:L,11,FALSE)</f>
        <v/>
      </c>
      <c r="G1599" s="170"/>
      <c r="H1599" s="167"/>
      <c r="I1599" s="167"/>
      <c r="J1599" s="167"/>
      <c r="K1599" s="167"/>
      <c r="L1599" s="35" t="str">
        <f t="shared" si="129"/>
        <v/>
      </c>
      <c r="M1599" s="35" t="str">
        <f t="shared" si="128"/>
        <v/>
      </c>
      <c r="N1599" s="35" t="str">
        <f t="shared" si="114"/>
        <v/>
      </c>
      <c r="O1599" s="171" t="str">
        <f t="shared" si="127"/>
        <v/>
      </c>
      <c r="P1599" s="171" t="str">
        <f t="shared" si="116"/>
        <v/>
      </c>
      <c r="Q1599" s="171" t="str">
        <f t="shared" si="117"/>
        <v/>
      </c>
    </row>
    <row r="1600" ht="16.5" hidden="1" customHeight="1">
      <c r="A1600" s="168">
        <f>A1599+1</f>
        <v>44326</v>
      </c>
      <c r="B1600" s="167" t="str">
        <f t="shared" si="109"/>
        <v>월</v>
      </c>
      <c r="C1600" s="168" t="str">
        <f>IF(VLOOKUP(A1600,'최초-일자'!A:D,4,FALSE)="Y","Y","N")</f>
        <v>Y</v>
      </c>
      <c r="D1600" s="101" t="s">
        <v>3</v>
      </c>
      <c r="E1600" s="169" t="str">
        <f t="shared" si="126"/>
        <v>김현호</v>
      </c>
      <c r="F1600" s="167" t="str">
        <f>VLOOKUP(A1600,'최초-일자'!A:L,6,FALSE)</f>
        <v>이화용</v>
      </c>
      <c r="G1600" s="185" t="s">
        <v>240</v>
      </c>
      <c r="H1600" s="167"/>
      <c r="I1600" s="167"/>
      <c r="J1600" s="167"/>
      <c r="K1600" s="167"/>
      <c r="L1600" s="35" t="str">
        <f t="shared" si="129"/>
        <v/>
      </c>
      <c r="M1600" s="35" t="str">
        <f t="shared" si="128"/>
        <v/>
      </c>
      <c r="N1600" s="35" t="str">
        <f t="shared" si="114"/>
        <v/>
      </c>
      <c r="O1600" s="171" t="str">
        <f t="shared" si="127"/>
        <v/>
      </c>
      <c r="P1600" s="171" t="str">
        <f t="shared" si="116"/>
        <v>김현호</v>
      </c>
      <c r="Q1600" s="171" t="str">
        <f t="shared" si="117"/>
        <v>이화용</v>
      </c>
    </row>
    <row r="1601" ht="16.5" hidden="1" customHeight="1">
      <c r="A1601" s="168">
        <f>A1600</f>
        <v>44326</v>
      </c>
      <c r="B1601" s="167" t="str">
        <f t="shared" si="109"/>
        <v>월</v>
      </c>
      <c r="C1601" s="168" t="str">
        <f>IF(VLOOKUP(A1601,'최초-일자'!A:D,4,FALSE)="Y","Y","N")</f>
        <v>Y</v>
      </c>
      <c r="D1601" s="101" t="s">
        <v>13</v>
      </c>
      <c r="E1601" s="169" t="str">
        <f t="shared" si="126"/>
        <v>이승철</v>
      </c>
      <c r="F1601" s="167" t="str">
        <f>VLOOKUP(A1601,'최초-일자'!A:L,11,FALSE)</f>
        <v>이승철</v>
      </c>
      <c r="G1601" s="170"/>
      <c r="H1601" s="167"/>
      <c r="I1601" s="167"/>
      <c r="J1601" s="167"/>
      <c r="K1601" s="167"/>
      <c r="L1601" s="35" t="str">
        <f t="shared" si="129"/>
        <v/>
      </c>
      <c r="M1601" s="35" t="str">
        <f t="shared" si="128"/>
        <v/>
      </c>
      <c r="N1601" s="35" t="str">
        <f t="shared" si="114"/>
        <v/>
      </c>
      <c r="O1601" s="171" t="str">
        <f t="shared" si="127"/>
        <v/>
      </c>
      <c r="P1601" s="171" t="str">
        <f t="shared" si="116"/>
        <v/>
      </c>
      <c r="Q1601" s="171" t="str">
        <f t="shared" si="117"/>
        <v>이승철</v>
      </c>
    </row>
    <row r="1602" ht="16.5" hidden="1" customHeight="1">
      <c r="A1602" s="168">
        <f>A1601+1</f>
        <v>44327</v>
      </c>
      <c r="B1602" s="167" t="str">
        <f t="shared" si="109"/>
        <v>화</v>
      </c>
      <c r="C1602" s="168" t="str">
        <f>IF(VLOOKUP(A1602,'최초-일자'!A:D,4,FALSE)="Y","Y","N")</f>
        <v>Y</v>
      </c>
      <c r="D1602" s="101" t="s">
        <v>3</v>
      </c>
      <c r="E1602" s="169" t="str">
        <f t="shared" si="126"/>
        <v>이화용</v>
      </c>
      <c r="F1602" s="167" t="str">
        <f>VLOOKUP(A1602,'최초-일자'!A:L,6,FALSE)</f>
        <v>김현호</v>
      </c>
      <c r="G1602" s="185" t="s">
        <v>10</v>
      </c>
      <c r="H1602" s="167"/>
      <c r="I1602" s="167"/>
      <c r="J1602" s="167"/>
      <c r="K1602" s="167"/>
      <c r="L1602" s="35" t="str">
        <f t="shared" si="129"/>
        <v/>
      </c>
      <c r="M1602" s="35" t="str">
        <f t="shared" si="128"/>
        <v/>
      </c>
      <c r="N1602" s="35" t="str">
        <f t="shared" si="114"/>
        <v/>
      </c>
      <c r="O1602" s="171" t="str">
        <f t="shared" si="127"/>
        <v/>
      </c>
      <c r="P1602" s="171" t="str">
        <f t="shared" si="116"/>
        <v>이화용</v>
      </c>
      <c r="Q1602" s="171" t="str">
        <f t="shared" si="117"/>
        <v>김현호</v>
      </c>
    </row>
    <row r="1603" ht="16.5" hidden="1" customHeight="1">
      <c r="A1603" s="168">
        <f>A1602</f>
        <v>44327</v>
      </c>
      <c r="B1603" s="167" t="str">
        <f t="shared" si="109"/>
        <v>화</v>
      </c>
      <c r="C1603" s="168" t="str">
        <f>IF(VLOOKUP(A1603,'최초-일자'!A:D,4,FALSE)="Y","Y","N")</f>
        <v>Y</v>
      </c>
      <c r="D1603" s="101" t="s">
        <v>13</v>
      </c>
      <c r="E1603" s="169" t="str">
        <f t="shared" si="126"/>
        <v>신명진</v>
      </c>
      <c r="F1603" s="167" t="str">
        <f>VLOOKUP(A1603,'최초-일자'!A:L,11,FALSE)</f>
        <v>배태훈</v>
      </c>
      <c r="G1603" s="185" t="s">
        <v>6</v>
      </c>
      <c r="H1603" s="167"/>
      <c r="I1603" s="167"/>
      <c r="J1603" s="167"/>
      <c r="K1603" s="167"/>
      <c r="L1603" s="35" t="str">
        <f t="shared" si="129"/>
        <v/>
      </c>
      <c r="M1603" s="35" t="str">
        <f t="shared" si="128"/>
        <v/>
      </c>
      <c r="N1603" s="35" t="str">
        <f t="shared" si="114"/>
        <v/>
      </c>
      <c r="O1603" s="171" t="str">
        <f t="shared" si="127"/>
        <v/>
      </c>
      <c r="P1603" s="171" t="str">
        <f t="shared" si="116"/>
        <v>신명진</v>
      </c>
      <c r="Q1603" s="171" t="str">
        <f t="shared" si="117"/>
        <v>배태훈</v>
      </c>
    </row>
    <row r="1604" ht="16.5" hidden="1" customHeight="1">
      <c r="A1604" s="168">
        <f>A1603+1</f>
        <v>44328</v>
      </c>
      <c r="B1604" s="167" t="str">
        <f t="shared" si="109"/>
        <v>수</v>
      </c>
      <c r="C1604" s="168" t="str">
        <f>IF(VLOOKUP(A1604,'최초-일자'!A:D,4,FALSE)="Y","Y","N")</f>
        <v>Y</v>
      </c>
      <c r="D1604" s="101" t="s">
        <v>3</v>
      </c>
      <c r="E1604" s="169" t="str">
        <f t="shared" si="126"/>
        <v>박일</v>
      </c>
      <c r="F1604" s="167" t="str">
        <f>VLOOKUP(A1604,'최초-일자'!A:L,6,FALSE)</f>
        <v>박일</v>
      </c>
      <c r="G1604" s="170"/>
      <c r="H1604" s="167"/>
      <c r="I1604" s="167"/>
      <c r="J1604" s="167"/>
      <c r="K1604" s="167"/>
      <c r="L1604" s="35" t="str">
        <f t="shared" si="129"/>
        <v/>
      </c>
      <c r="M1604" s="35" t="str">
        <f t="shared" si="128"/>
        <v/>
      </c>
      <c r="N1604" s="35" t="str">
        <f t="shared" si="114"/>
        <v/>
      </c>
      <c r="O1604" s="171" t="str">
        <f t="shared" si="127"/>
        <v/>
      </c>
      <c r="P1604" s="171" t="str">
        <f t="shared" si="116"/>
        <v/>
      </c>
      <c r="Q1604" s="171" t="str">
        <f t="shared" si="117"/>
        <v>박일</v>
      </c>
    </row>
    <row r="1605" ht="16.5" hidden="1" customHeight="1">
      <c r="A1605" s="168">
        <f>A1604</f>
        <v>44328</v>
      </c>
      <c r="B1605" s="167" t="str">
        <f t="shared" si="109"/>
        <v>수</v>
      </c>
      <c r="C1605" s="168" t="str">
        <f>IF(VLOOKUP(A1605,'최초-일자'!A:D,4,FALSE)="Y","Y","N")</f>
        <v>Y</v>
      </c>
      <c r="D1605" s="101" t="s">
        <v>13</v>
      </c>
      <c r="E1605" s="169" t="str">
        <f t="shared" si="126"/>
        <v>윤신일</v>
      </c>
      <c r="F1605" s="167" t="str">
        <f>VLOOKUP(A1605,'최초-일자'!A:L,11,FALSE)</f>
        <v>윤신일</v>
      </c>
      <c r="G1605" s="170"/>
      <c r="H1605" s="167"/>
      <c r="I1605" s="167"/>
      <c r="J1605" s="167"/>
      <c r="K1605" s="167"/>
      <c r="L1605" s="35" t="str">
        <f t="shared" si="129"/>
        <v/>
      </c>
      <c r="M1605" s="35" t="str">
        <f t="shared" si="128"/>
        <v/>
      </c>
      <c r="N1605" s="35" t="str">
        <f t="shared" si="114"/>
        <v/>
      </c>
      <c r="O1605" s="171" t="str">
        <f t="shared" si="127"/>
        <v/>
      </c>
      <c r="P1605" s="171" t="str">
        <f t="shared" si="116"/>
        <v/>
      </c>
      <c r="Q1605" s="171" t="str">
        <f t="shared" si="117"/>
        <v>윤신일</v>
      </c>
    </row>
    <row r="1606" ht="16.5" hidden="1" customHeight="1">
      <c r="A1606" s="168">
        <f>A1605+1</f>
        <v>44329</v>
      </c>
      <c r="B1606" s="167" t="str">
        <f t="shared" si="109"/>
        <v>목</v>
      </c>
      <c r="C1606" s="168" t="str">
        <f>IF(VLOOKUP(A1606,'최초-일자'!A:D,4,FALSE)="Y","Y","N")</f>
        <v>Y</v>
      </c>
      <c r="D1606" s="101" t="s">
        <v>3</v>
      </c>
      <c r="E1606" s="169" t="str">
        <f t="shared" si="126"/>
        <v>윤신일</v>
      </c>
      <c r="F1606" s="167" t="str">
        <f>VLOOKUP(A1606,'최초-일자'!A:L,6,FALSE)</f>
        <v>이승철</v>
      </c>
      <c r="G1606" s="185" t="s">
        <v>9</v>
      </c>
      <c r="H1606" s="167"/>
      <c r="I1606" s="167"/>
      <c r="J1606" s="167"/>
      <c r="K1606" s="167"/>
      <c r="L1606" s="35" t="str">
        <f t="shared" si="129"/>
        <v/>
      </c>
      <c r="M1606" s="35" t="str">
        <f t="shared" si="128"/>
        <v/>
      </c>
      <c r="N1606" s="35" t="str">
        <f t="shared" si="114"/>
        <v/>
      </c>
      <c r="O1606" s="171" t="str">
        <f t="shared" si="127"/>
        <v/>
      </c>
      <c r="P1606" s="171" t="str">
        <f t="shared" si="116"/>
        <v>윤신일</v>
      </c>
      <c r="Q1606" s="171" t="str">
        <f t="shared" si="117"/>
        <v>이승철</v>
      </c>
    </row>
    <row r="1607" ht="16.5" hidden="1" customHeight="1">
      <c r="A1607" s="168">
        <f>A1606</f>
        <v>44329</v>
      </c>
      <c r="B1607" s="167" t="str">
        <f t="shared" si="109"/>
        <v>목</v>
      </c>
      <c r="C1607" s="168" t="str">
        <f>IF(VLOOKUP(A1607,'최초-일자'!A:D,4,FALSE)="Y","Y","N")</f>
        <v>Y</v>
      </c>
      <c r="D1607" s="101" t="s">
        <v>13</v>
      </c>
      <c r="E1607" s="169" t="str">
        <f t="shared" si="126"/>
        <v>신명진</v>
      </c>
      <c r="F1607" s="167" t="str">
        <f>VLOOKUP(A1607,'최초-일자'!A:L,11,FALSE)</f>
        <v>신명진</v>
      </c>
      <c r="G1607" s="170"/>
      <c r="H1607" s="167"/>
      <c r="I1607" s="167"/>
      <c r="J1607" s="167"/>
      <c r="K1607" s="167"/>
      <c r="L1607" s="35" t="str">
        <f t="shared" si="129"/>
        <v/>
      </c>
      <c r="M1607" s="35" t="str">
        <f t="shared" si="128"/>
        <v/>
      </c>
      <c r="N1607" s="35" t="str">
        <f t="shared" si="114"/>
        <v/>
      </c>
      <c r="O1607" s="171" t="str">
        <f t="shared" si="127"/>
        <v/>
      </c>
      <c r="P1607" s="171" t="str">
        <f t="shared" si="116"/>
        <v/>
      </c>
      <c r="Q1607" s="171" t="str">
        <f t="shared" si="117"/>
        <v>신명진</v>
      </c>
    </row>
    <row r="1608" ht="16.5" hidden="1" customHeight="1">
      <c r="A1608" s="168">
        <f>A1607+1</f>
        <v>44330</v>
      </c>
      <c r="B1608" s="167" t="str">
        <f t="shared" si="109"/>
        <v>금</v>
      </c>
      <c r="C1608" s="168" t="str">
        <f>IF(VLOOKUP(A1608,'최초-일자'!A:D,4,FALSE)="Y","Y","N")</f>
        <v>Y</v>
      </c>
      <c r="D1608" s="101" t="s">
        <v>3</v>
      </c>
      <c r="E1608" s="169" t="str">
        <f t="shared" si="126"/>
        <v>배태훈</v>
      </c>
      <c r="F1608" s="167" t="str">
        <f>VLOOKUP(A1608,'최초-일자'!A:L,6,FALSE)</f>
        <v>배태훈</v>
      </c>
      <c r="G1608" s="170"/>
      <c r="H1608" s="167"/>
      <c r="I1608" s="167"/>
      <c r="J1608" s="167"/>
      <c r="K1608" s="167"/>
      <c r="L1608" s="35" t="str">
        <f t="shared" si="129"/>
        <v/>
      </c>
      <c r="M1608" s="35" t="str">
        <f t="shared" si="128"/>
        <v/>
      </c>
      <c r="N1608" s="35" t="str">
        <f t="shared" si="114"/>
        <v/>
      </c>
      <c r="O1608" s="171" t="str">
        <f t="shared" si="127"/>
        <v/>
      </c>
      <c r="P1608" s="171" t="str">
        <f t="shared" si="116"/>
        <v/>
      </c>
      <c r="Q1608" s="171" t="str">
        <f t="shared" si="117"/>
        <v>배태훈</v>
      </c>
    </row>
    <row r="1609" ht="16.5" hidden="1" customHeight="1">
      <c r="A1609" s="168">
        <f>A1608</f>
        <v>44330</v>
      </c>
      <c r="B1609" s="167" t="str">
        <f t="shared" si="109"/>
        <v>금</v>
      </c>
      <c r="C1609" s="168" t="str">
        <f>IF(VLOOKUP(A1609,'최초-일자'!A:D,4,FALSE)="Y","Y","N")</f>
        <v>Y</v>
      </c>
      <c r="D1609" s="101" t="s">
        <v>13</v>
      </c>
      <c r="E1609" s="169" t="str">
        <f t="shared" si="126"/>
        <v>이화용</v>
      </c>
      <c r="F1609" s="167" t="str">
        <f>VLOOKUP(A1609,'최초-일자'!A:L,11,FALSE)</f>
        <v>이화용</v>
      </c>
      <c r="G1609" s="170"/>
      <c r="H1609" s="167"/>
      <c r="I1609" s="167"/>
      <c r="J1609" s="167"/>
      <c r="K1609" s="167"/>
      <c r="L1609" s="35" t="str">
        <f t="shared" si="129"/>
        <v/>
      </c>
      <c r="M1609" s="35" t="str">
        <f t="shared" si="128"/>
        <v/>
      </c>
      <c r="N1609" s="35" t="str">
        <f t="shared" si="114"/>
        <v/>
      </c>
      <c r="O1609" s="171" t="str">
        <f t="shared" si="127"/>
        <v/>
      </c>
      <c r="P1609" s="171" t="str">
        <f t="shared" si="116"/>
        <v/>
      </c>
      <c r="Q1609" s="171" t="str">
        <f t="shared" si="117"/>
        <v>이화용</v>
      </c>
    </row>
    <row r="1610" ht="16.5" hidden="1" customHeight="1">
      <c r="A1610" s="168">
        <f>A1609+1</f>
        <v>44331</v>
      </c>
      <c r="B1610" s="167" t="str">
        <f t="shared" si="109"/>
        <v>토</v>
      </c>
      <c r="C1610" s="168" t="str">
        <f>IF(VLOOKUP(A1610,'최초-일자'!A:D,4,FALSE)="Y","Y","N")</f>
        <v>N</v>
      </c>
      <c r="D1610" s="101" t="s">
        <v>3</v>
      </c>
      <c r="E1610" s="169" t="str">
        <f t="shared" si="126"/>
        <v>#N/A</v>
      </c>
      <c r="F1610" s="167" t="str">
        <f>VLOOKUP(A1610,'최초-일자'!A:L,6,FALSE)</f>
        <v/>
      </c>
      <c r="G1610" s="170"/>
      <c r="H1610" s="167"/>
      <c r="I1610" s="167"/>
      <c r="J1610" s="167"/>
      <c r="K1610" s="167"/>
      <c r="L1610" s="35" t="str">
        <f t="shared" si="129"/>
        <v/>
      </c>
      <c r="M1610" s="35" t="str">
        <f t="shared" si="128"/>
        <v/>
      </c>
      <c r="N1610" s="35" t="str">
        <f t="shared" si="114"/>
        <v/>
      </c>
      <c r="O1610" s="171" t="str">
        <f t="shared" si="127"/>
        <v/>
      </c>
      <c r="P1610" s="171" t="str">
        <f t="shared" si="116"/>
        <v/>
      </c>
      <c r="Q1610" s="171" t="str">
        <f t="shared" si="117"/>
        <v/>
      </c>
    </row>
    <row r="1611" ht="16.5" hidden="1" customHeight="1">
      <c r="A1611" s="168">
        <f>A1610</f>
        <v>44331</v>
      </c>
      <c r="B1611" s="167" t="str">
        <f t="shared" si="109"/>
        <v>토</v>
      </c>
      <c r="C1611" s="168" t="str">
        <f>IF(VLOOKUP(A1611,'최초-일자'!A:D,4,FALSE)="Y","Y","N")</f>
        <v>N</v>
      </c>
      <c r="D1611" s="101" t="s">
        <v>13</v>
      </c>
      <c r="E1611" s="169" t="str">
        <f t="shared" si="126"/>
        <v>#N/A</v>
      </c>
      <c r="F1611" s="167" t="str">
        <f>VLOOKUP(A1611,'최초-일자'!A:L,11,FALSE)</f>
        <v/>
      </c>
      <c r="G1611" s="170"/>
      <c r="H1611" s="167"/>
      <c r="I1611" s="167"/>
      <c r="J1611" s="167"/>
      <c r="K1611" s="167"/>
      <c r="L1611" s="35" t="str">
        <f t="shared" si="129"/>
        <v/>
      </c>
      <c r="M1611" s="35" t="str">
        <f t="shared" si="128"/>
        <v/>
      </c>
      <c r="N1611" s="35" t="str">
        <f t="shared" si="114"/>
        <v/>
      </c>
      <c r="O1611" s="171" t="str">
        <f t="shared" si="127"/>
        <v/>
      </c>
      <c r="P1611" s="171" t="str">
        <f t="shared" si="116"/>
        <v/>
      </c>
      <c r="Q1611" s="171" t="str">
        <f t="shared" si="117"/>
        <v/>
      </c>
    </row>
    <row r="1612" ht="16.5" hidden="1" customHeight="1">
      <c r="A1612" s="168">
        <f>A1611+1</f>
        <v>44332</v>
      </c>
      <c r="B1612" s="167" t="str">
        <f t="shared" si="109"/>
        <v>일</v>
      </c>
      <c r="C1612" s="168" t="str">
        <f>IF(VLOOKUP(A1612,'최초-일자'!A:D,4,FALSE)="Y","Y","N")</f>
        <v>N</v>
      </c>
      <c r="D1612" s="101" t="s">
        <v>3</v>
      </c>
      <c r="E1612" s="169" t="str">
        <f t="shared" si="126"/>
        <v>#N/A</v>
      </c>
      <c r="F1612" s="167" t="str">
        <f>VLOOKUP(A1612,'최초-일자'!A:L,6,FALSE)</f>
        <v/>
      </c>
      <c r="G1612" s="170"/>
      <c r="H1612" s="167"/>
      <c r="I1612" s="167"/>
      <c r="J1612" s="167"/>
      <c r="K1612" s="167"/>
      <c r="L1612" s="35" t="str">
        <f t="shared" si="129"/>
        <v/>
      </c>
      <c r="M1612" s="35" t="str">
        <f t="shared" si="128"/>
        <v/>
      </c>
      <c r="N1612" s="35" t="str">
        <f t="shared" si="114"/>
        <v/>
      </c>
      <c r="O1612" s="171" t="str">
        <f t="shared" si="127"/>
        <v/>
      </c>
      <c r="P1612" s="171" t="str">
        <f t="shared" si="116"/>
        <v/>
      </c>
      <c r="Q1612" s="171" t="str">
        <f t="shared" si="117"/>
        <v/>
      </c>
    </row>
    <row r="1613" ht="16.5" hidden="1" customHeight="1">
      <c r="A1613" s="168">
        <f>A1612</f>
        <v>44332</v>
      </c>
      <c r="B1613" s="167" t="str">
        <f t="shared" si="109"/>
        <v>일</v>
      </c>
      <c r="C1613" s="168" t="str">
        <f>IF(VLOOKUP(A1613,'최초-일자'!A:D,4,FALSE)="Y","Y","N")</f>
        <v>N</v>
      </c>
      <c r="D1613" s="101" t="s">
        <v>13</v>
      </c>
      <c r="E1613" s="169" t="str">
        <f t="shared" si="126"/>
        <v>#N/A</v>
      </c>
      <c r="F1613" s="167" t="str">
        <f>VLOOKUP(A1613,'최초-일자'!A:L,11,FALSE)</f>
        <v/>
      </c>
      <c r="G1613" s="170"/>
      <c r="H1613" s="167"/>
      <c r="I1613" s="167"/>
      <c r="J1613" s="167"/>
      <c r="K1613" s="167"/>
      <c r="L1613" s="35" t="str">
        <f t="shared" si="129"/>
        <v/>
      </c>
      <c r="M1613" s="35" t="str">
        <f t="shared" si="128"/>
        <v/>
      </c>
      <c r="N1613" s="35" t="str">
        <f t="shared" si="114"/>
        <v/>
      </c>
      <c r="O1613" s="171" t="str">
        <f t="shared" si="127"/>
        <v/>
      </c>
      <c r="P1613" s="171" t="str">
        <f t="shared" si="116"/>
        <v/>
      </c>
      <c r="Q1613" s="171" t="str">
        <f t="shared" si="117"/>
        <v/>
      </c>
    </row>
    <row r="1614" ht="16.5" hidden="1" customHeight="1">
      <c r="A1614" s="168">
        <f>A1613+1</f>
        <v>44333</v>
      </c>
      <c r="B1614" s="167" t="str">
        <f t="shared" si="109"/>
        <v>월</v>
      </c>
      <c r="C1614" s="168" t="str">
        <f>IF(VLOOKUP(A1614,'최초-일자'!A:D,4,FALSE)="Y","Y","N")</f>
        <v>Y</v>
      </c>
      <c r="D1614" s="101" t="s">
        <v>3</v>
      </c>
      <c r="E1614" s="169" t="str">
        <f t="shared" si="126"/>
        <v>김채연</v>
      </c>
      <c r="F1614" s="167" t="str">
        <f>VLOOKUP(A1614,'최초-일자'!A:L,6,FALSE)</f>
        <v>윤신일</v>
      </c>
      <c r="G1614" s="185" t="s">
        <v>49</v>
      </c>
      <c r="H1614" s="167"/>
      <c r="I1614" s="167"/>
      <c r="J1614" s="167"/>
      <c r="K1614" s="167"/>
      <c r="L1614" s="35" t="str">
        <f t="shared" si="129"/>
        <v/>
      </c>
      <c r="M1614" s="35" t="str">
        <f t="shared" si="128"/>
        <v/>
      </c>
      <c r="N1614" s="35" t="str">
        <f t="shared" si="114"/>
        <v/>
      </c>
      <c r="O1614" s="171" t="str">
        <f t="shared" si="127"/>
        <v/>
      </c>
      <c r="P1614" s="171" t="str">
        <f t="shared" si="116"/>
        <v>김채연</v>
      </c>
      <c r="Q1614" s="171" t="str">
        <f t="shared" si="117"/>
        <v>윤신일</v>
      </c>
    </row>
    <row r="1615" ht="16.5" hidden="1" customHeight="1">
      <c r="A1615" s="168">
        <f>A1614</f>
        <v>44333</v>
      </c>
      <c r="B1615" s="167" t="str">
        <f t="shared" si="109"/>
        <v>월</v>
      </c>
      <c r="C1615" s="168" t="str">
        <f>IF(VLOOKUP(A1615,'최초-일자'!A:D,4,FALSE)="Y","Y","N")</f>
        <v>Y</v>
      </c>
      <c r="D1615" s="101" t="s">
        <v>13</v>
      </c>
      <c r="E1615" s="169" t="str">
        <f t="shared" si="126"/>
        <v>김현호</v>
      </c>
      <c r="F1615" s="167" t="str">
        <f>VLOOKUP(A1615,'최초-일자'!A:L,11,FALSE)</f>
        <v>김현호</v>
      </c>
      <c r="G1615" s="170"/>
      <c r="H1615" s="167"/>
      <c r="I1615" s="167"/>
      <c r="J1615" s="167"/>
      <c r="K1615" s="167"/>
      <c r="L1615" s="35" t="str">
        <f t="shared" si="129"/>
        <v/>
      </c>
      <c r="M1615" s="35" t="str">
        <f t="shared" si="128"/>
        <v/>
      </c>
      <c r="N1615" s="35" t="str">
        <f t="shared" si="114"/>
        <v/>
      </c>
      <c r="O1615" s="171" t="str">
        <f t="shared" si="127"/>
        <v/>
      </c>
      <c r="P1615" s="171" t="str">
        <f t="shared" si="116"/>
        <v/>
      </c>
      <c r="Q1615" s="171" t="str">
        <f t="shared" si="117"/>
        <v>김현호</v>
      </c>
    </row>
    <row r="1616" ht="16.5" hidden="1" customHeight="1">
      <c r="A1616" s="168">
        <f>A1614+1</f>
        <v>44334</v>
      </c>
      <c r="B1616" s="167" t="str">
        <f t="shared" si="109"/>
        <v>화</v>
      </c>
      <c r="C1616" s="168" t="str">
        <f>IF(VLOOKUP(A1616,'최초-일자'!A:D,4,FALSE)="Y","Y","N")</f>
        <v>Y</v>
      </c>
      <c r="D1616" s="101" t="s">
        <v>3</v>
      </c>
      <c r="E1616" s="169" t="str">
        <f t="shared" si="126"/>
        <v>신명진</v>
      </c>
      <c r="F1616" s="167" t="str">
        <f>VLOOKUP(A1616,'최초-일자'!A:L,6,FALSE)</f>
        <v>신명진</v>
      </c>
      <c r="G1616" s="170"/>
      <c r="H1616" s="167"/>
      <c r="I1616" s="167"/>
      <c r="J1616" s="167"/>
      <c r="K1616" s="167"/>
      <c r="L1616" s="35" t="str">
        <f t="shared" si="129"/>
        <v/>
      </c>
      <c r="M1616" s="35" t="str">
        <f t="shared" si="128"/>
        <v/>
      </c>
      <c r="N1616" s="35" t="str">
        <f t="shared" si="114"/>
        <v/>
      </c>
      <c r="O1616" s="171" t="str">
        <f t="shared" si="127"/>
        <v/>
      </c>
      <c r="P1616" s="171" t="str">
        <f t="shared" si="116"/>
        <v/>
      </c>
      <c r="Q1616" s="171" t="str">
        <f t="shared" si="117"/>
        <v>신명진</v>
      </c>
    </row>
    <row r="1617" ht="16.5" hidden="1" customHeight="1">
      <c r="A1617" s="168">
        <f>A1616</f>
        <v>44334</v>
      </c>
      <c r="B1617" s="167" t="str">
        <f t="shared" si="109"/>
        <v>화</v>
      </c>
      <c r="C1617" s="168" t="str">
        <f>IF(VLOOKUP(A1617,'최초-일자'!A:D,4,FALSE)="Y","Y","N")</f>
        <v>Y</v>
      </c>
      <c r="D1617" s="101" t="s">
        <v>13</v>
      </c>
      <c r="E1617" s="169" t="str">
        <f t="shared" si="126"/>
        <v>박일</v>
      </c>
      <c r="F1617" s="167" t="str">
        <f>VLOOKUP(A1617,'최초-일자'!A:L,11,FALSE)</f>
        <v>박일</v>
      </c>
      <c r="G1617" s="170"/>
      <c r="H1617" s="167"/>
      <c r="I1617" s="167"/>
      <c r="J1617" s="167"/>
      <c r="K1617" s="167"/>
      <c r="L1617" s="35" t="str">
        <f t="shared" si="129"/>
        <v/>
      </c>
      <c r="M1617" s="35" t="str">
        <f t="shared" si="128"/>
        <v/>
      </c>
      <c r="N1617" s="35" t="str">
        <f t="shared" si="114"/>
        <v/>
      </c>
      <c r="O1617" s="171" t="str">
        <f t="shared" si="127"/>
        <v/>
      </c>
      <c r="P1617" s="171" t="str">
        <f t="shared" si="116"/>
        <v/>
      </c>
      <c r="Q1617" s="171" t="str">
        <f t="shared" si="117"/>
        <v>박일</v>
      </c>
    </row>
    <row r="1618" ht="16.5" hidden="1" customHeight="1">
      <c r="A1618" s="168">
        <f>A1617+1</f>
        <v>44335</v>
      </c>
      <c r="B1618" s="167" t="str">
        <f t="shared" si="109"/>
        <v>수</v>
      </c>
      <c r="C1618" s="168" t="str">
        <f>IF(VLOOKUP(A1618,'최초-일자'!A:D,4,FALSE)="Y","Y","N")</f>
        <v>N</v>
      </c>
      <c r="D1618" s="101" t="s">
        <v>3</v>
      </c>
      <c r="E1618" s="169" t="str">
        <f t="shared" si="126"/>
        <v>[휴]석가탄신일</v>
      </c>
      <c r="F1618" s="167" t="str">
        <f>VLOOKUP(A1618,'최초-일자'!A:L,6,FALSE)</f>
        <v>[휴]석가탄신일</v>
      </c>
      <c r="G1618" s="170"/>
      <c r="H1618" s="167"/>
      <c r="I1618" s="167"/>
      <c r="J1618" s="167"/>
      <c r="K1618" s="167"/>
      <c r="L1618" s="35" t="str">
        <f t="shared" si="129"/>
        <v/>
      </c>
      <c r="M1618" s="35" t="str">
        <f t="shared" si="128"/>
        <v/>
      </c>
      <c r="N1618" s="35" t="str">
        <f t="shared" si="114"/>
        <v/>
      </c>
      <c r="O1618" s="171" t="str">
        <f t="shared" si="127"/>
        <v/>
      </c>
      <c r="P1618" s="171" t="str">
        <f t="shared" si="116"/>
        <v/>
      </c>
      <c r="Q1618" s="171" t="str">
        <f t="shared" si="117"/>
        <v>[휴]석가탄신일</v>
      </c>
    </row>
    <row r="1619" ht="16.5" hidden="1" customHeight="1">
      <c r="A1619" s="168">
        <f>A1618</f>
        <v>44335</v>
      </c>
      <c r="B1619" s="167" t="str">
        <f t="shared" si="109"/>
        <v>수</v>
      </c>
      <c r="C1619" s="168" t="str">
        <f>IF(VLOOKUP(A1619,'최초-일자'!A:D,4,FALSE)="Y","Y","N")</f>
        <v>N</v>
      </c>
      <c r="D1619" s="101" t="s">
        <v>13</v>
      </c>
      <c r="E1619" s="169" t="str">
        <f t="shared" si="126"/>
        <v>[휴]석가탄신일</v>
      </c>
      <c r="F1619" s="167" t="str">
        <f>VLOOKUP(A1619,'최초-일자'!A:L,11,FALSE)</f>
        <v>[휴]석가탄신일</v>
      </c>
      <c r="G1619" s="170"/>
      <c r="H1619" s="167"/>
      <c r="I1619" s="167"/>
      <c r="J1619" s="167"/>
      <c r="K1619" s="167"/>
      <c r="L1619" s="35" t="str">
        <f t="shared" si="129"/>
        <v/>
      </c>
      <c r="M1619" s="35" t="str">
        <f t="shared" si="128"/>
        <v/>
      </c>
      <c r="N1619" s="35" t="str">
        <f t="shared" si="114"/>
        <v/>
      </c>
      <c r="O1619" s="171" t="str">
        <f t="shared" si="127"/>
        <v/>
      </c>
      <c r="P1619" s="171" t="str">
        <f t="shared" si="116"/>
        <v/>
      </c>
      <c r="Q1619" s="171" t="str">
        <f t="shared" si="117"/>
        <v>[휴]석가탄신일</v>
      </c>
    </row>
    <row r="1620" ht="16.5" hidden="1" customHeight="1">
      <c r="A1620" s="168">
        <f>A1619+1</f>
        <v>44336</v>
      </c>
      <c r="B1620" s="167" t="str">
        <f t="shared" si="109"/>
        <v>목</v>
      </c>
      <c r="C1620" s="168" t="str">
        <f>IF(VLOOKUP(A1620,'최초-일자'!A:D,4,FALSE)="Y","Y","N")</f>
        <v>Y</v>
      </c>
      <c r="D1620" s="101" t="s">
        <v>3</v>
      </c>
      <c r="E1620" s="169" t="str">
        <f t="shared" si="126"/>
        <v>이화용</v>
      </c>
      <c r="F1620" s="167" t="str">
        <f>VLOOKUP(A1620,'최초-일자'!A:L,6,FALSE)</f>
        <v>이화용</v>
      </c>
      <c r="G1620" s="170"/>
      <c r="H1620" s="167"/>
      <c r="I1620" s="167"/>
      <c r="J1620" s="167"/>
      <c r="K1620" s="167"/>
      <c r="L1620" s="35" t="str">
        <f t="shared" si="129"/>
        <v/>
      </c>
      <c r="M1620" s="35" t="str">
        <f t="shared" si="128"/>
        <v/>
      </c>
      <c r="N1620" s="35" t="str">
        <f t="shared" si="114"/>
        <v/>
      </c>
      <c r="O1620" s="171" t="str">
        <f t="shared" si="127"/>
        <v/>
      </c>
      <c r="P1620" s="171" t="str">
        <f t="shared" si="116"/>
        <v/>
      </c>
      <c r="Q1620" s="171" t="str">
        <f t="shared" si="117"/>
        <v>이화용</v>
      </c>
    </row>
    <row r="1621" ht="16.5" hidden="1" customHeight="1">
      <c r="A1621" s="168">
        <f>A1620</f>
        <v>44336</v>
      </c>
      <c r="B1621" s="167" t="str">
        <f t="shared" si="109"/>
        <v>목</v>
      </c>
      <c r="C1621" s="168" t="str">
        <f>IF(VLOOKUP(A1621,'최초-일자'!A:D,4,FALSE)="Y","Y","N")</f>
        <v>Y</v>
      </c>
      <c r="D1621" s="101" t="s">
        <v>13</v>
      </c>
      <c r="E1621" s="169" t="str">
        <f t="shared" si="126"/>
        <v>이승철</v>
      </c>
      <c r="F1621" s="167" t="str">
        <f>VLOOKUP(A1621,'최초-일자'!A:L,11,FALSE)</f>
        <v>이승철</v>
      </c>
      <c r="G1621" s="170"/>
      <c r="H1621" s="167"/>
      <c r="I1621" s="167"/>
      <c r="J1621" s="167"/>
      <c r="K1621" s="167"/>
      <c r="L1621" s="35" t="str">
        <f t="shared" si="129"/>
        <v/>
      </c>
      <c r="M1621" s="35" t="str">
        <f t="shared" si="128"/>
        <v/>
      </c>
      <c r="N1621" s="35" t="str">
        <f t="shared" si="114"/>
        <v/>
      </c>
      <c r="O1621" s="171" t="str">
        <f t="shared" si="127"/>
        <v/>
      </c>
      <c r="P1621" s="171" t="str">
        <f t="shared" si="116"/>
        <v/>
      </c>
      <c r="Q1621" s="171" t="str">
        <f t="shared" si="117"/>
        <v>이승철</v>
      </c>
    </row>
    <row r="1622" ht="16.5" hidden="1" customHeight="1">
      <c r="A1622" s="168">
        <f>A1621+1</f>
        <v>44337</v>
      </c>
      <c r="B1622" s="167" t="str">
        <f t="shared" si="109"/>
        <v>금</v>
      </c>
      <c r="C1622" s="168" t="str">
        <f>IF(VLOOKUP(A1622,'최초-일자'!A:D,4,FALSE)="Y","Y","N")</f>
        <v>Y</v>
      </c>
      <c r="D1622" s="101" t="s">
        <v>3</v>
      </c>
      <c r="E1622" s="169" t="str">
        <f t="shared" si="126"/>
        <v>김현호</v>
      </c>
      <c r="F1622" s="167" t="str">
        <f>VLOOKUP(A1622,'최초-일자'!A:L,6,FALSE)</f>
        <v>김현호</v>
      </c>
      <c r="G1622" s="170"/>
      <c r="H1622" s="167"/>
      <c r="I1622" s="167"/>
      <c r="J1622" s="167"/>
      <c r="K1622" s="167"/>
      <c r="L1622" s="35" t="str">
        <f t="shared" si="129"/>
        <v/>
      </c>
      <c r="M1622" s="35" t="str">
        <f t="shared" si="128"/>
        <v/>
      </c>
      <c r="N1622" s="35" t="str">
        <f t="shared" si="114"/>
        <v/>
      </c>
      <c r="O1622" s="171" t="str">
        <f t="shared" si="127"/>
        <v/>
      </c>
      <c r="P1622" s="171" t="str">
        <f t="shared" si="116"/>
        <v/>
      </c>
      <c r="Q1622" s="171" t="str">
        <f t="shared" si="117"/>
        <v>김현호</v>
      </c>
    </row>
    <row r="1623" ht="16.5" hidden="1" customHeight="1">
      <c r="A1623" s="168">
        <f>A1622</f>
        <v>44337</v>
      </c>
      <c r="B1623" s="167" t="str">
        <f t="shared" si="109"/>
        <v>금</v>
      </c>
      <c r="C1623" s="168" t="str">
        <f>IF(VLOOKUP(A1623,'최초-일자'!A:D,4,FALSE)="Y","Y","N")</f>
        <v>Y</v>
      </c>
      <c r="D1623" s="101" t="s">
        <v>13</v>
      </c>
      <c r="E1623" s="169" t="str">
        <f t="shared" si="126"/>
        <v>배태훈</v>
      </c>
      <c r="F1623" s="167" t="str">
        <f>VLOOKUP(A1623,'최초-일자'!A:L,11,FALSE)</f>
        <v>배태훈</v>
      </c>
      <c r="G1623" s="170"/>
      <c r="H1623" s="167"/>
      <c r="I1623" s="167"/>
      <c r="J1623" s="167"/>
      <c r="K1623" s="167"/>
      <c r="L1623" s="35" t="str">
        <f t="shared" si="129"/>
        <v/>
      </c>
      <c r="M1623" s="35" t="str">
        <f t="shared" si="128"/>
        <v/>
      </c>
      <c r="N1623" s="35" t="str">
        <f t="shared" si="114"/>
        <v/>
      </c>
      <c r="O1623" s="171" t="str">
        <f t="shared" si="127"/>
        <v/>
      </c>
      <c r="P1623" s="171" t="str">
        <f t="shared" si="116"/>
        <v/>
      </c>
      <c r="Q1623" s="171" t="str">
        <f t="shared" si="117"/>
        <v>배태훈</v>
      </c>
    </row>
    <row r="1624" ht="16.5" hidden="1" customHeight="1">
      <c r="A1624" s="168">
        <f>A1623+1</f>
        <v>44338</v>
      </c>
      <c r="B1624" s="167" t="str">
        <f t="shared" si="109"/>
        <v>토</v>
      </c>
      <c r="C1624" s="168" t="str">
        <f>IF(VLOOKUP(A1624,'최초-일자'!A:D,4,FALSE)="Y","Y","N")</f>
        <v>N</v>
      </c>
      <c r="D1624" s="101" t="s">
        <v>3</v>
      </c>
      <c r="E1624" s="169" t="str">
        <f t="shared" si="126"/>
        <v>#N/A</v>
      </c>
      <c r="F1624" s="167" t="str">
        <f>VLOOKUP(A1624,'최초-일자'!A:L,6,FALSE)</f>
        <v/>
      </c>
      <c r="G1624" s="170"/>
      <c r="H1624" s="167"/>
      <c r="I1624" s="167"/>
      <c r="J1624" s="167"/>
      <c r="K1624" s="167"/>
      <c r="L1624" s="35" t="str">
        <f t="shared" si="129"/>
        <v/>
      </c>
      <c r="M1624" s="35" t="str">
        <f t="shared" si="128"/>
        <v/>
      </c>
      <c r="N1624" s="35" t="str">
        <f t="shared" si="114"/>
        <v/>
      </c>
      <c r="O1624" s="171" t="str">
        <f t="shared" si="127"/>
        <v/>
      </c>
      <c r="P1624" s="171" t="str">
        <f t="shared" si="116"/>
        <v/>
      </c>
      <c r="Q1624" s="171" t="str">
        <f t="shared" si="117"/>
        <v/>
      </c>
    </row>
    <row r="1625" ht="16.5" hidden="1" customHeight="1">
      <c r="A1625" s="168">
        <f>A1624</f>
        <v>44338</v>
      </c>
      <c r="B1625" s="167" t="str">
        <f t="shared" si="109"/>
        <v>토</v>
      </c>
      <c r="C1625" s="168" t="str">
        <f>IF(VLOOKUP(A1625,'최초-일자'!A:D,4,FALSE)="Y","Y","N")</f>
        <v>N</v>
      </c>
      <c r="D1625" s="101" t="s">
        <v>13</v>
      </c>
      <c r="E1625" s="169" t="str">
        <f t="shared" si="126"/>
        <v>#N/A</v>
      </c>
      <c r="F1625" s="167" t="str">
        <f>VLOOKUP(A1625,'최초-일자'!A:L,11,FALSE)</f>
        <v/>
      </c>
      <c r="G1625" s="170"/>
      <c r="H1625" s="167"/>
      <c r="I1625" s="167"/>
      <c r="J1625" s="167"/>
      <c r="K1625" s="167"/>
      <c r="L1625" s="35" t="str">
        <f t="shared" si="129"/>
        <v/>
      </c>
      <c r="M1625" s="35" t="str">
        <f t="shared" si="128"/>
        <v/>
      </c>
      <c r="N1625" s="35" t="str">
        <f t="shared" si="114"/>
        <v/>
      </c>
      <c r="O1625" s="171" t="str">
        <f t="shared" si="127"/>
        <v/>
      </c>
      <c r="P1625" s="171" t="str">
        <f t="shared" si="116"/>
        <v/>
      </c>
      <c r="Q1625" s="171" t="str">
        <f t="shared" si="117"/>
        <v/>
      </c>
    </row>
    <row r="1626" ht="16.5" hidden="1" customHeight="1">
      <c r="A1626" s="168">
        <f>A1625+1</f>
        <v>44339</v>
      </c>
      <c r="B1626" s="167" t="str">
        <f t="shared" si="109"/>
        <v>일</v>
      </c>
      <c r="C1626" s="168" t="str">
        <f>IF(VLOOKUP(A1626,'최초-일자'!A:D,4,FALSE)="Y","Y","N")</f>
        <v>N</v>
      </c>
      <c r="D1626" s="101" t="s">
        <v>3</v>
      </c>
      <c r="E1626" s="169" t="str">
        <f t="shared" si="126"/>
        <v>#N/A</v>
      </c>
      <c r="F1626" s="167" t="str">
        <f>VLOOKUP(A1626,'최초-일자'!A:L,6,FALSE)</f>
        <v/>
      </c>
      <c r="G1626" s="170"/>
      <c r="H1626" s="167"/>
      <c r="I1626" s="167"/>
      <c r="J1626" s="167"/>
      <c r="K1626" s="167"/>
      <c r="L1626" s="35" t="str">
        <f t="shared" si="129"/>
        <v/>
      </c>
      <c r="M1626" s="35" t="str">
        <f t="shared" si="128"/>
        <v/>
      </c>
      <c r="N1626" s="35" t="str">
        <f t="shared" si="114"/>
        <v/>
      </c>
      <c r="O1626" s="171" t="str">
        <f t="shared" si="127"/>
        <v/>
      </c>
      <c r="P1626" s="171" t="str">
        <f t="shared" si="116"/>
        <v/>
      </c>
      <c r="Q1626" s="171" t="str">
        <f t="shared" si="117"/>
        <v/>
      </c>
    </row>
    <row r="1627" ht="16.5" hidden="1" customHeight="1">
      <c r="A1627" s="168">
        <f>A1626</f>
        <v>44339</v>
      </c>
      <c r="B1627" s="167" t="str">
        <f t="shared" si="109"/>
        <v>일</v>
      </c>
      <c r="C1627" s="168" t="str">
        <f>IF(VLOOKUP(A1627,'최초-일자'!A:D,4,FALSE)="Y","Y","N")</f>
        <v>N</v>
      </c>
      <c r="D1627" s="101" t="s">
        <v>13</v>
      </c>
      <c r="E1627" s="169" t="str">
        <f t="shared" si="126"/>
        <v>#N/A</v>
      </c>
      <c r="F1627" s="167" t="str">
        <f>VLOOKUP(A1627,'최초-일자'!A:L,11,FALSE)</f>
        <v/>
      </c>
      <c r="G1627" s="170"/>
      <c r="H1627" s="167"/>
      <c r="I1627" s="167"/>
      <c r="J1627" s="167"/>
      <c r="K1627" s="167"/>
      <c r="L1627" s="35" t="str">
        <f t="shared" si="129"/>
        <v/>
      </c>
      <c r="M1627" s="35" t="str">
        <f t="shared" si="128"/>
        <v/>
      </c>
      <c r="N1627" s="35" t="str">
        <f t="shared" si="114"/>
        <v/>
      </c>
      <c r="O1627" s="171" t="str">
        <f t="shared" si="127"/>
        <v/>
      </c>
      <c r="P1627" s="171" t="str">
        <f t="shared" si="116"/>
        <v/>
      </c>
      <c r="Q1627" s="171" t="str">
        <f t="shared" si="117"/>
        <v/>
      </c>
    </row>
    <row r="1628" ht="16.5" hidden="1" customHeight="1">
      <c r="A1628" s="168">
        <f>A1627+1</f>
        <v>44340</v>
      </c>
      <c r="B1628" s="167" t="str">
        <f t="shared" si="109"/>
        <v>월</v>
      </c>
      <c r="C1628" s="168" t="str">
        <f>IF(VLOOKUP(A1628,'최초-일자'!A:D,4,FALSE)="Y","Y","N")</f>
        <v>Y</v>
      </c>
      <c r="D1628" s="101" t="s">
        <v>3</v>
      </c>
      <c r="E1628" s="169" t="str">
        <f t="shared" si="126"/>
        <v>박일</v>
      </c>
      <c r="F1628" s="167" t="str">
        <f>VLOOKUP(A1628,'최초-일자'!A:L,6,FALSE)</f>
        <v>박일</v>
      </c>
      <c r="G1628" s="170"/>
      <c r="H1628" s="167"/>
      <c r="I1628" s="167"/>
      <c r="J1628" s="167"/>
      <c r="K1628" s="167"/>
      <c r="L1628" s="35" t="str">
        <f t="shared" si="129"/>
        <v/>
      </c>
      <c r="M1628" s="35" t="str">
        <f t="shared" si="128"/>
        <v/>
      </c>
      <c r="N1628" s="35" t="str">
        <f t="shared" si="114"/>
        <v/>
      </c>
      <c r="O1628" s="171" t="str">
        <f t="shared" si="127"/>
        <v/>
      </c>
      <c r="P1628" s="171" t="str">
        <f t="shared" si="116"/>
        <v/>
      </c>
      <c r="Q1628" s="171" t="str">
        <f t="shared" si="117"/>
        <v>박일</v>
      </c>
    </row>
    <row r="1629" ht="16.5" hidden="1" customHeight="1">
      <c r="A1629" s="168">
        <f>A1628</f>
        <v>44340</v>
      </c>
      <c r="B1629" s="167" t="str">
        <f t="shared" si="109"/>
        <v>월</v>
      </c>
      <c r="C1629" s="168" t="str">
        <f>IF(VLOOKUP(A1629,'최초-일자'!A:D,4,FALSE)="Y","Y","N")</f>
        <v>Y</v>
      </c>
      <c r="D1629" s="101" t="s">
        <v>13</v>
      </c>
      <c r="E1629" s="169" t="str">
        <f t="shared" si="126"/>
        <v>윤신일</v>
      </c>
      <c r="F1629" s="167" t="str">
        <f>VLOOKUP(A1629,'최초-일자'!A:L,11,FALSE)</f>
        <v>윤신일</v>
      </c>
      <c r="G1629" s="170"/>
      <c r="H1629" s="167"/>
      <c r="I1629" s="167"/>
      <c r="J1629" s="167"/>
      <c r="K1629" s="167"/>
      <c r="L1629" s="35" t="str">
        <f t="shared" si="129"/>
        <v/>
      </c>
      <c r="M1629" s="35" t="str">
        <f t="shared" si="128"/>
        <v/>
      </c>
      <c r="N1629" s="35" t="str">
        <f t="shared" si="114"/>
        <v/>
      </c>
      <c r="O1629" s="171" t="str">
        <f t="shared" si="127"/>
        <v/>
      </c>
      <c r="P1629" s="171" t="str">
        <f t="shared" si="116"/>
        <v/>
      </c>
      <c r="Q1629" s="171" t="str">
        <f t="shared" si="117"/>
        <v>윤신일</v>
      </c>
    </row>
    <row r="1630" ht="16.5" hidden="1" customHeight="1">
      <c r="A1630" s="168">
        <f>A1629+1</f>
        <v>44341</v>
      </c>
      <c r="B1630" s="167" t="str">
        <f t="shared" si="109"/>
        <v>화</v>
      </c>
      <c r="C1630" s="168" t="str">
        <f>IF(VLOOKUP(A1630,'최초-일자'!A:D,4,FALSE)="Y","Y","N")</f>
        <v>Y</v>
      </c>
      <c r="D1630" s="101" t="s">
        <v>3</v>
      </c>
      <c r="E1630" s="169" t="str">
        <f t="shared" si="126"/>
        <v>이승철</v>
      </c>
      <c r="F1630" s="167" t="str">
        <f>VLOOKUP(A1630,'최초-일자'!A:L,6,FALSE)</f>
        <v>이승철</v>
      </c>
      <c r="G1630" s="170"/>
      <c r="H1630" s="167"/>
      <c r="I1630" s="167"/>
      <c r="J1630" s="167"/>
      <c r="K1630" s="167"/>
      <c r="L1630" s="35" t="str">
        <f t="shared" si="129"/>
        <v/>
      </c>
      <c r="M1630" s="35" t="str">
        <f t="shared" si="128"/>
        <v/>
      </c>
      <c r="N1630" s="35" t="str">
        <f t="shared" si="114"/>
        <v/>
      </c>
      <c r="O1630" s="171" t="str">
        <f t="shared" si="127"/>
        <v/>
      </c>
      <c r="P1630" s="171" t="str">
        <f t="shared" si="116"/>
        <v/>
      </c>
      <c r="Q1630" s="171" t="str">
        <f t="shared" si="117"/>
        <v>이승철</v>
      </c>
    </row>
    <row r="1631" ht="16.5" hidden="1" customHeight="1">
      <c r="A1631" s="168">
        <f>A1630</f>
        <v>44341</v>
      </c>
      <c r="B1631" s="167" t="str">
        <f t="shared" si="109"/>
        <v>화</v>
      </c>
      <c r="C1631" s="168" t="str">
        <f>IF(VLOOKUP(A1631,'최초-일자'!A:D,4,FALSE)="Y","Y","N")</f>
        <v>Y</v>
      </c>
      <c r="D1631" s="101" t="s">
        <v>13</v>
      </c>
      <c r="E1631" s="169" t="str">
        <f t="shared" si="126"/>
        <v>신명진</v>
      </c>
      <c r="F1631" s="167" t="str">
        <f>VLOOKUP(A1631,'최초-일자'!A:L,11,FALSE)</f>
        <v>신명진</v>
      </c>
      <c r="G1631" s="170"/>
      <c r="H1631" s="167"/>
      <c r="I1631" s="167"/>
      <c r="J1631" s="167"/>
      <c r="K1631" s="167"/>
      <c r="L1631" s="35" t="str">
        <f t="shared" si="129"/>
        <v/>
      </c>
      <c r="M1631" s="35" t="str">
        <f t="shared" si="128"/>
        <v/>
      </c>
      <c r="N1631" s="35" t="str">
        <f t="shared" si="114"/>
        <v/>
      </c>
      <c r="O1631" s="171" t="str">
        <f t="shared" si="127"/>
        <v/>
      </c>
      <c r="P1631" s="171" t="str">
        <f t="shared" si="116"/>
        <v/>
      </c>
      <c r="Q1631" s="171" t="str">
        <f t="shared" si="117"/>
        <v>신명진</v>
      </c>
    </row>
    <row r="1632" ht="16.5" hidden="1" customHeight="1">
      <c r="A1632" s="168">
        <f>A1631+1</f>
        <v>44342</v>
      </c>
      <c r="B1632" s="167" t="str">
        <f t="shared" si="109"/>
        <v>수</v>
      </c>
      <c r="C1632" s="168" t="str">
        <f>IF(VLOOKUP(A1632,'최초-일자'!A:D,4,FALSE)="Y","Y","N")</f>
        <v>Y</v>
      </c>
      <c r="D1632" s="101" t="s">
        <v>3</v>
      </c>
      <c r="E1632" s="169" t="str">
        <f t="shared" si="126"/>
        <v>배태훈</v>
      </c>
      <c r="F1632" s="167" t="str">
        <f>VLOOKUP(A1632,'최초-일자'!A:L,6,FALSE)</f>
        <v>배태훈</v>
      </c>
      <c r="G1632" s="170"/>
      <c r="H1632" s="167"/>
      <c r="I1632" s="167"/>
      <c r="J1632" s="167"/>
      <c r="K1632" s="167"/>
      <c r="L1632" s="35" t="str">
        <f t="shared" si="129"/>
        <v/>
      </c>
      <c r="M1632" s="35" t="str">
        <f t="shared" si="128"/>
        <v/>
      </c>
      <c r="N1632" s="35" t="str">
        <f t="shared" si="114"/>
        <v/>
      </c>
      <c r="O1632" s="171" t="str">
        <f t="shared" si="127"/>
        <v/>
      </c>
      <c r="P1632" s="171" t="str">
        <f t="shared" si="116"/>
        <v/>
      </c>
      <c r="Q1632" s="171" t="str">
        <f t="shared" si="117"/>
        <v>배태훈</v>
      </c>
    </row>
    <row r="1633" ht="16.5" hidden="1" customHeight="1">
      <c r="A1633" s="168">
        <f>A1632</f>
        <v>44342</v>
      </c>
      <c r="B1633" s="167" t="str">
        <f t="shared" si="109"/>
        <v>수</v>
      </c>
      <c r="C1633" s="168" t="str">
        <f>IF(VLOOKUP(A1633,'최초-일자'!A:D,4,FALSE)="Y","Y","N")</f>
        <v>Y</v>
      </c>
      <c r="D1633" s="101" t="s">
        <v>13</v>
      </c>
      <c r="E1633" s="169" t="str">
        <f t="shared" si="126"/>
        <v>이화용</v>
      </c>
      <c r="F1633" s="167" t="str">
        <f>VLOOKUP(A1633,'최초-일자'!A:L,11,FALSE)</f>
        <v>이화용</v>
      </c>
      <c r="G1633" s="170"/>
      <c r="H1633" s="167"/>
      <c r="I1633" s="167"/>
      <c r="J1633" s="167"/>
      <c r="K1633" s="167"/>
      <c r="L1633" s="35" t="str">
        <f t="shared" si="129"/>
        <v/>
      </c>
      <c r="M1633" s="35" t="str">
        <f t="shared" si="128"/>
        <v/>
      </c>
      <c r="N1633" s="35" t="str">
        <f t="shared" si="114"/>
        <v/>
      </c>
      <c r="O1633" s="171" t="str">
        <f t="shared" si="127"/>
        <v/>
      </c>
      <c r="P1633" s="171" t="str">
        <f t="shared" si="116"/>
        <v/>
      </c>
      <c r="Q1633" s="171" t="str">
        <f t="shared" si="117"/>
        <v>이화용</v>
      </c>
    </row>
    <row r="1634" ht="16.5" hidden="1" customHeight="1">
      <c r="A1634" s="168">
        <f>A1633+1</f>
        <v>44343</v>
      </c>
      <c r="B1634" s="167" t="str">
        <f t="shared" si="109"/>
        <v>목</v>
      </c>
      <c r="C1634" s="168" t="str">
        <f>IF(VLOOKUP(A1634,'최초-일자'!A:D,4,FALSE)="Y","Y","N")</f>
        <v>Y</v>
      </c>
      <c r="D1634" s="101" t="s">
        <v>3</v>
      </c>
      <c r="E1634" s="169" t="str">
        <f t="shared" si="126"/>
        <v>윤신일</v>
      </c>
      <c r="F1634" s="167" t="str">
        <f>VLOOKUP(A1634,'최초-일자'!A:L,6,FALSE)</f>
        <v>윤신일</v>
      </c>
      <c r="G1634" s="170"/>
      <c r="H1634" s="167"/>
      <c r="I1634" s="167"/>
      <c r="J1634" s="167"/>
      <c r="K1634" s="167"/>
      <c r="L1634" s="35" t="str">
        <f t="shared" si="129"/>
        <v/>
      </c>
      <c r="M1634" s="35" t="str">
        <f t="shared" si="128"/>
        <v/>
      </c>
      <c r="N1634" s="35" t="str">
        <f t="shared" si="114"/>
        <v/>
      </c>
      <c r="O1634" s="171" t="str">
        <f t="shared" si="127"/>
        <v/>
      </c>
      <c r="P1634" s="171" t="str">
        <f t="shared" si="116"/>
        <v/>
      </c>
      <c r="Q1634" s="171" t="str">
        <f t="shared" si="117"/>
        <v>윤신일</v>
      </c>
    </row>
    <row r="1635" ht="16.5" hidden="1" customHeight="1">
      <c r="A1635" s="168">
        <f>A1634</f>
        <v>44343</v>
      </c>
      <c r="B1635" s="167" t="str">
        <f t="shared" si="109"/>
        <v>목</v>
      </c>
      <c r="C1635" s="168" t="str">
        <f>IF(VLOOKUP(A1635,'최초-일자'!A:D,4,FALSE)="Y","Y","N")</f>
        <v>Y</v>
      </c>
      <c r="D1635" s="101" t="s">
        <v>13</v>
      </c>
      <c r="E1635" s="169" t="str">
        <f t="shared" si="126"/>
        <v>김현호</v>
      </c>
      <c r="F1635" s="167" t="str">
        <f>VLOOKUP(A1635,'최초-일자'!A:L,11,FALSE)</f>
        <v>김현호</v>
      </c>
      <c r="G1635" s="170"/>
      <c r="H1635" s="167"/>
      <c r="I1635" s="167"/>
      <c r="J1635" s="167"/>
      <c r="K1635" s="167"/>
      <c r="L1635" s="35" t="str">
        <f t="shared" si="129"/>
        <v/>
      </c>
      <c r="M1635" s="35" t="str">
        <f t="shared" si="128"/>
        <v/>
      </c>
      <c r="N1635" s="35" t="str">
        <f t="shared" si="114"/>
        <v/>
      </c>
      <c r="O1635" s="171" t="str">
        <f t="shared" si="127"/>
        <v/>
      </c>
      <c r="P1635" s="171" t="str">
        <f t="shared" si="116"/>
        <v/>
      </c>
      <c r="Q1635" s="171" t="str">
        <f t="shared" si="117"/>
        <v>김현호</v>
      </c>
    </row>
    <row r="1636" ht="16.5" hidden="1" customHeight="1">
      <c r="A1636" s="168">
        <f>A1635+1</f>
        <v>44344</v>
      </c>
      <c r="B1636" s="167" t="str">
        <f t="shared" si="109"/>
        <v>금</v>
      </c>
      <c r="C1636" s="168" t="str">
        <f>IF(VLOOKUP(A1636,'최초-일자'!A:D,4,FALSE)="Y","Y","N")</f>
        <v>Y</v>
      </c>
      <c r="D1636" s="101" t="s">
        <v>3</v>
      </c>
      <c r="E1636" s="169" t="str">
        <f t="shared" si="126"/>
        <v>신명진</v>
      </c>
      <c r="F1636" s="167" t="str">
        <f>VLOOKUP(A1636,'최초-일자'!A:L,6,FALSE)</f>
        <v>신명진</v>
      </c>
      <c r="G1636" s="170"/>
      <c r="H1636" s="167"/>
      <c r="I1636" s="167"/>
      <c r="J1636" s="167"/>
      <c r="K1636" s="167"/>
      <c r="L1636" s="35" t="str">
        <f t="shared" si="129"/>
        <v/>
      </c>
      <c r="M1636" s="35" t="str">
        <f t="shared" si="128"/>
        <v/>
      </c>
      <c r="N1636" s="35" t="str">
        <f t="shared" si="114"/>
        <v/>
      </c>
      <c r="O1636" s="171" t="str">
        <f t="shared" si="127"/>
        <v/>
      </c>
      <c r="P1636" s="171" t="str">
        <f t="shared" si="116"/>
        <v/>
      </c>
      <c r="Q1636" s="171" t="str">
        <f t="shared" si="117"/>
        <v>신명진</v>
      </c>
    </row>
    <row r="1637" ht="16.5" hidden="1" customHeight="1">
      <c r="A1637" s="168">
        <f>A1636</f>
        <v>44344</v>
      </c>
      <c r="B1637" s="167" t="str">
        <f t="shared" si="109"/>
        <v>금</v>
      </c>
      <c r="C1637" s="168" t="str">
        <f>IF(VLOOKUP(A1637,'최초-일자'!A:D,4,FALSE)="Y","Y","N")</f>
        <v>Y</v>
      </c>
      <c r="D1637" s="101" t="s">
        <v>13</v>
      </c>
      <c r="E1637" s="169" t="str">
        <f t="shared" si="126"/>
        <v>박일</v>
      </c>
      <c r="F1637" s="167" t="str">
        <f>VLOOKUP(A1637,'최초-일자'!A:L,11,FALSE)</f>
        <v>박일</v>
      </c>
      <c r="G1637" s="170"/>
      <c r="H1637" s="167"/>
      <c r="I1637" s="167"/>
      <c r="J1637" s="167"/>
      <c r="K1637" s="167"/>
      <c r="L1637" s="35" t="str">
        <f t="shared" si="129"/>
        <v/>
      </c>
      <c r="M1637" s="35" t="str">
        <f t="shared" si="128"/>
        <v/>
      </c>
      <c r="N1637" s="35" t="str">
        <f t="shared" si="114"/>
        <v/>
      </c>
      <c r="O1637" s="171" t="str">
        <f t="shared" si="127"/>
        <v/>
      </c>
      <c r="P1637" s="171" t="str">
        <f t="shared" si="116"/>
        <v/>
      </c>
      <c r="Q1637" s="171" t="str">
        <f t="shared" si="117"/>
        <v>박일</v>
      </c>
    </row>
    <row r="1638" ht="16.5" hidden="1" customHeight="1">
      <c r="A1638" s="168">
        <f>A1637+1</f>
        <v>44345</v>
      </c>
      <c r="B1638" s="167" t="str">
        <f t="shared" si="109"/>
        <v>토</v>
      </c>
      <c r="C1638" s="168" t="str">
        <f>IF(VLOOKUP(A1638,'최초-일자'!A:D,4,FALSE)="Y","Y","N")</f>
        <v>N</v>
      </c>
      <c r="D1638" s="101" t="s">
        <v>3</v>
      </c>
      <c r="E1638" s="169" t="str">
        <f t="shared" si="126"/>
        <v>#N/A</v>
      </c>
      <c r="F1638" s="167" t="str">
        <f>VLOOKUP(A1638,'최초-일자'!A:L,6,FALSE)</f>
        <v/>
      </c>
      <c r="G1638" s="170"/>
      <c r="H1638" s="167"/>
      <c r="I1638" s="167"/>
      <c r="J1638" s="167"/>
      <c r="K1638" s="167"/>
      <c r="L1638" s="35" t="str">
        <f t="shared" si="129"/>
        <v/>
      </c>
      <c r="M1638" s="35" t="str">
        <f t="shared" si="128"/>
        <v/>
      </c>
      <c r="N1638" s="35" t="str">
        <f t="shared" si="114"/>
        <v/>
      </c>
      <c r="O1638" s="171" t="str">
        <f t="shared" si="127"/>
        <v/>
      </c>
      <c r="P1638" s="171" t="str">
        <f t="shared" si="116"/>
        <v/>
      </c>
      <c r="Q1638" s="171" t="str">
        <f t="shared" si="117"/>
        <v/>
      </c>
    </row>
    <row r="1639" ht="16.5" hidden="1" customHeight="1">
      <c r="A1639" s="168">
        <f>A1638</f>
        <v>44345</v>
      </c>
      <c r="B1639" s="167" t="str">
        <f t="shared" si="109"/>
        <v>토</v>
      </c>
      <c r="C1639" s="168" t="str">
        <f>IF(VLOOKUP(A1639,'최초-일자'!A:D,4,FALSE)="Y","Y","N")</f>
        <v>N</v>
      </c>
      <c r="D1639" s="101" t="s">
        <v>13</v>
      </c>
      <c r="E1639" s="169" t="str">
        <f t="shared" si="126"/>
        <v>#N/A</v>
      </c>
      <c r="F1639" s="167" t="str">
        <f>VLOOKUP(A1639,'최초-일자'!A:L,11,FALSE)</f>
        <v/>
      </c>
      <c r="G1639" s="170"/>
      <c r="H1639" s="167"/>
      <c r="I1639" s="167"/>
      <c r="J1639" s="167"/>
      <c r="K1639" s="167"/>
      <c r="L1639" s="35" t="str">
        <f t="shared" si="129"/>
        <v/>
      </c>
      <c r="M1639" s="35" t="str">
        <f t="shared" si="128"/>
        <v/>
      </c>
      <c r="N1639" s="35" t="str">
        <f t="shared" si="114"/>
        <v/>
      </c>
      <c r="O1639" s="171" t="str">
        <f t="shared" si="127"/>
        <v/>
      </c>
      <c r="P1639" s="171" t="str">
        <f t="shared" si="116"/>
        <v/>
      </c>
      <c r="Q1639" s="171" t="str">
        <f t="shared" si="117"/>
        <v/>
      </c>
    </row>
    <row r="1640" ht="16.5" hidden="1" customHeight="1">
      <c r="A1640" s="168">
        <f>A1639+1</f>
        <v>44346</v>
      </c>
      <c r="B1640" s="167" t="str">
        <f t="shared" si="109"/>
        <v>일</v>
      </c>
      <c r="C1640" s="168" t="str">
        <f>IF(VLOOKUP(A1640,'최초-일자'!A:D,4,FALSE)="Y","Y","N")</f>
        <v>N</v>
      </c>
      <c r="D1640" s="101" t="s">
        <v>3</v>
      </c>
      <c r="E1640" s="169" t="str">
        <f t="shared" si="126"/>
        <v>#N/A</v>
      </c>
      <c r="F1640" s="167" t="str">
        <f>VLOOKUP(A1640,'최초-일자'!A:L,6,FALSE)</f>
        <v/>
      </c>
      <c r="G1640" s="170"/>
      <c r="H1640" s="167"/>
      <c r="I1640" s="167"/>
      <c r="J1640" s="167"/>
      <c r="K1640" s="167"/>
      <c r="L1640" s="35" t="str">
        <f t="shared" si="129"/>
        <v/>
      </c>
      <c r="M1640" s="35" t="str">
        <f t="shared" si="128"/>
        <v/>
      </c>
      <c r="N1640" s="35" t="str">
        <f t="shared" si="114"/>
        <v/>
      </c>
      <c r="O1640" s="171" t="str">
        <f t="shared" si="127"/>
        <v/>
      </c>
      <c r="P1640" s="171" t="str">
        <f t="shared" si="116"/>
        <v/>
      </c>
      <c r="Q1640" s="171" t="str">
        <f t="shared" si="117"/>
        <v/>
      </c>
    </row>
    <row r="1641" ht="16.5" hidden="1" customHeight="1">
      <c r="A1641" s="168">
        <f>A1640</f>
        <v>44346</v>
      </c>
      <c r="B1641" s="167" t="str">
        <f t="shared" si="109"/>
        <v>일</v>
      </c>
      <c r="C1641" s="168" t="str">
        <f>IF(VLOOKUP(A1641,'최초-일자'!A:D,4,FALSE)="Y","Y","N")</f>
        <v>N</v>
      </c>
      <c r="D1641" s="101" t="s">
        <v>13</v>
      </c>
      <c r="E1641" s="169" t="str">
        <f t="shared" si="126"/>
        <v>#N/A</v>
      </c>
      <c r="F1641" s="167" t="str">
        <f>VLOOKUP(A1641,'최초-일자'!A:L,11,FALSE)</f>
        <v/>
      </c>
      <c r="G1641" s="170"/>
      <c r="H1641" s="167"/>
      <c r="I1641" s="167"/>
      <c r="J1641" s="167"/>
      <c r="K1641" s="167"/>
      <c r="L1641" s="35" t="str">
        <f t="shared" si="129"/>
        <v/>
      </c>
      <c r="M1641" s="35" t="str">
        <f t="shared" si="128"/>
        <v/>
      </c>
      <c r="N1641" s="35" t="str">
        <f t="shared" si="114"/>
        <v/>
      </c>
      <c r="O1641" s="171" t="str">
        <f t="shared" si="127"/>
        <v/>
      </c>
      <c r="P1641" s="171" t="str">
        <f t="shared" si="116"/>
        <v/>
      </c>
      <c r="Q1641" s="171" t="str">
        <f t="shared" si="117"/>
        <v/>
      </c>
    </row>
    <row r="1642" ht="16.5" hidden="1" customHeight="1">
      <c r="A1642" s="168">
        <f>A1641+1</f>
        <v>44347</v>
      </c>
      <c r="B1642" s="167" t="str">
        <f t="shared" si="109"/>
        <v>월</v>
      </c>
      <c r="C1642" s="168" t="str">
        <f>IF(VLOOKUP(A1642,'최초-일자'!A:D,4,FALSE)="Y","Y","N")</f>
        <v>Y</v>
      </c>
      <c r="D1642" s="101" t="s">
        <v>3</v>
      </c>
      <c r="E1642" s="169" t="str">
        <f t="shared" si="126"/>
        <v>이화용</v>
      </c>
      <c r="F1642" s="167" t="str">
        <f>VLOOKUP(A1642,'최초-일자'!A:L,6,FALSE)</f>
        <v>이화용</v>
      </c>
      <c r="G1642" s="170"/>
      <c r="H1642" s="167"/>
      <c r="I1642" s="167"/>
      <c r="J1642" s="167"/>
      <c r="K1642" s="167"/>
      <c r="L1642" s="35" t="str">
        <f t="shared" si="129"/>
        <v/>
      </c>
      <c r="M1642" s="35" t="str">
        <f t="shared" si="128"/>
        <v/>
      </c>
      <c r="N1642" s="35" t="str">
        <f t="shared" si="114"/>
        <v/>
      </c>
      <c r="O1642" s="171" t="str">
        <f t="shared" si="127"/>
        <v/>
      </c>
      <c r="P1642" s="171" t="str">
        <f t="shared" si="116"/>
        <v/>
      </c>
      <c r="Q1642" s="171" t="str">
        <f t="shared" si="117"/>
        <v>이화용</v>
      </c>
    </row>
    <row r="1643" ht="16.5" hidden="1" customHeight="1">
      <c r="A1643" s="168">
        <f>A1642</f>
        <v>44347</v>
      </c>
      <c r="B1643" s="167" t="str">
        <f t="shared" si="109"/>
        <v>월</v>
      </c>
      <c r="C1643" s="168" t="str">
        <f>IF(VLOOKUP(A1643,'최초-일자'!A:D,4,FALSE)="Y","Y","N")</f>
        <v>Y</v>
      </c>
      <c r="D1643" s="101" t="s">
        <v>13</v>
      </c>
      <c r="E1643" s="169" t="str">
        <f t="shared" si="126"/>
        <v>이승철</v>
      </c>
      <c r="F1643" s="167" t="str">
        <f>VLOOKUP(A1643,'최초-일자'!A:L,11,FALSE)</f>
        <v>이승철</v>
      </c>
      <c r="G1643" s="170"/>
      <c r="H1643" s="167"/>
      <c r="I1643" s="167"/>
      <c r="J1643" s="167"/>
      <c r="K1643" s="167"/>
      <c r="L1643" s="35" t="str">
        <f t="shared" si="129"/>
        <v/>
      </c>
      <c r="M1643" s="35" t="str">
        <f t="shared" si="128"/>
        <v/>
      </c>
      <c r="N1643" s="35" t="str">
        <f t="shared" si="114"/>
        <v/>
      </c>
      <c r="O1643" s="171" t="str">
        <f t="shared" si="127"/>
        <v/>
      </c>
      <c r="P1643" s="171" t="str">
        <f t="shared" si="116"/>
        <v/>
      </c>
      <c r="Q1643" s="171" t="str">
        <f t="shared" si="117"/>
        <v>이승철</v>
      </c>
    </row>
    <row r="1644" ht="16.5" hidden="1" customHeight="1">
      <c r="A1644" s="168">
        <f>A1643+1</f>
        <v>44348</v>
      </c>
      <c r="B1644" s="167" t="str">
        <f t="shared" si="109"/>
        <v>화</v>
      </c>
      <c r="C1644" s="168" t="str">
        <f>IF(VLOOKUP(A1644,'최초-일자'!A:D,4,FALSE)="Y","Y","N")</f>
        <v>Y</v>
      </c>
      <c r="D1644" s="101" t="s">
        <v>3</v>
      </c>
      <c r="E1644" s="169" t="str">
        <f t="shared" si="126"/>
        <v>김현호</v>
      </c>
      <c r="F1644" s="167" t="str">
        <f>VLOOKUP(A1644,'최초-일자'!A:L,6,FALSE)</f>
        <v>김현호</v>
      </c>
      <c r="G1644" s="170"/>
      <c r="H1644" s="167"/>
      <c r="I1644" s="167"/>
      <c r="J1644" s="167"/>
      <c r="K1644" s="167"/>
      <c r="L1644" s="35" t="str">
        <f t="shared" si="129"/>
        <v/>
      </c>
      <c r="M1644" s="35" t="str">
        <f t="shared" si="128"/>
        <v/>
      </c>
      <c r="N1644" s="35" t="str">
        <f t="shared" si="114"/>
        <v/>
      </c>
      <c r="O1644" s="171" t="str">
        <f t="shared" si="127"/>
        <v/>
      </c>
      <c r="P1644" s="171" t="str">
        <f t="shared" si="116"/>
        <v/>
      </c>
      <c r="Q1644" s="171" t="str">
        <f t="shared" si="117"/>
        <v>김현호</v>
      </c>
    </row>
    <row r="1645" ht="16.5" hidden="1" customHeight="1">
      <c r="A1645" s="168">
        <f>A1644</f>
        <v>44348</v>
      </c>
      <c r="B1645" s="167" t="str">
        <f t="shared" si="109"/>
        <v>화</v>
      </c>
      <c r="C1645" s="168" t="str">
        <f>IF(VLOOKUP(A1645,'최초-일자'!A:D,4,FALSE)="Y","Y","N")</f>
        <v>Y</v>
      </c>
      <c r="D1645" s="101" t="s">
        <v>13</v>
      </c>
      <c r="E1645" s="169" t="str">
        <f t="shared" si="126"/>
        <v>배태훈</v>
      </c>
      <c r="F1645" s="167" t="str">
        <f>VLOOKUP(A1645,'최초-일자'!A:L,11,FALSE)</f>
        <v>배태훈</v>
      </c>
      <c r="G1645" s="170"/>
      <c r="H1645" s="167"/>
      <c r="I1645" s="167"/>
      <c r="J1645" s="167"/>
      <c r="K1645" s="167"/>
      <c r="L1645" s="35" t="str">
        <f t="shared" si="129"/>
        <v/>
      </c>
      <c r="M1645" s="35" t="str">
        <f t="shared" si="128"/>
        <v/>
      </c>
      <c r="N1645" s="35" t="str">
        <f t="shared" si="114"/>
        <v/>
      </c>
      <c r="O1645" s="171" t="str">
        <f t="shared" si="127"/>
        <v/>
      </c>
      <c r="P1645" s="171" t="str">
        <f t="shared" si="116"/>
        <v/>
      </c>
      <c r="Q1645" s="171" t="str">
        <f t="shared" si="117"/>
        <v>배태훈</v>
      </c>
    </row>
    <row r="1646" ht="16.5" hidden="1" customHeight="1">
      <c r="A1646" s="168">
        <f>A1645+1</f>
        <v>44349</v>
      </c>
      <c r="B1646" s="167" t="str">
        <f t="shared" si="109"/>
        <v>수</v>
      </c>
      <c r="C1646" s="168" t="str">
        <f>IF(VLOOKUP(A1646,'최초-일자'!A:D,4,FALSE)="Y","Y","N")</f>
        <v>Y</v>
      </c>
      <c r="D1646" s="101" t="s">
        <v>3</v>
      </c>
      <c r="E1646" s="169" t="str">
        <f t="shared" si="126"/>
        <v>김연수</v>
      </c>
      <c r="F1646" s="167" t="str">
        <f>VLOOKUP(A1646,'최초-일자'!A:L,6,FALSE)</f>
        <v>김연수</v>
      </c>
      <c r="G1646" s="170"/>
      <c r="H1646" s="167"/>
      <c r="I1646" s="167"/>
      <c r="J1646" s="167"/>
      <c r="K1646" s="167"/>
      <c r="L1646" s="35" t="str">
        <f t="shared" si="129"/>
        <v/>
      </c>
      <c r="M1646" s="35" t="str">
        <f t="shared" si="128"/>
        <v/>
      </c>
      <c r="N1646" s="35" t="str">
        <f t="shared" si="114"/>
        <v/>
      </c>
      <c r="O1646" s="171" t="str">
        <f t="shared" si="127"/>
        <v/>
      </c>
      <c r="P1646" s="171" t="str">
        <f t="shared" si="116"/>
        <v/>
      </c>
      <c r="Q1646" s="171" t="str">
        <f t="shared" si="117"/>
        <v>김연수</v>
      </c>
    </row>
    <row r="1647" ht="16.5" hidden="1" customHeight="1">
      <c r="A1647" s="168">
        <f>A1646</f>
        <v>44349</v>
      </c>
      <c r="B1647" s="167" t="str">
        <f t="shared" si="109"/>
        <v>수</v>
      </c>
      <c r="C1647" s="168" t="str">
        <f>IF(VLOOKUP(A1647,'최초-일자'!A:D,4,FALSE)="Y","Y","N")</f>
        <v>Y</v>
      </c>
      <c r="D1647" s="101" t="s">
        <v>13</v>
      </c>
      <c r="E1647" s="169" t="str">
        <f t="shared" si="126"/>
        <v>윤신일</v>
      </c>
      <c r="F1647" s="167" t="str">
        <f>VLOOKUP(A1647,'최초-일자'!A:L,11,FALSE)</f>
        <v>윤신일</v>
      </c>
      <c r="G1647" s="170"/>
      <c r="H1647" s="167"/>
      <c r="I1647" s="167"/>
      <c r="J1647" s="167"/>
      <c r="K1647" s="167"/>
      <c r="L1647" s="35" t="str">
        <f t="shared" si="129"/>
        <v/>
      </c>
      <c r="M1647" s="35" t="str">
        <f t="shared" si="128"/>
        <v/>
      </c>
      <c r="N1647" s="35" t="str">
        <f t="shared" si="114"/>
        <v/>
      </c>
      <c r="O1647" s="171" t="str">
        <f t="shared" si="127"/>
        <v/>
      </c>
      <c r="P1647" s="171" t="str">
        <f t="shared" si="116"/>
        <v/>
      </c>
      <c r="Q1647" s="171" t="str">
        <f t="shared" si="117"/>
        <v>윤신일</v>
      </c>
    </row>
    <row r="1648" ht="16.5" hidden="1" customHeight="1">
      <c r="A1648" s="168">
        <f>A1647+1</f>
        <v>44350</v>
      </c>
      <c r="B1648" s="167" t="str">
        <f t="shared" si="109"/>
        <v>목</v>
      </c>
      <c r="C1648" s="168" t="str">
        <f>IF(VLOOKUP(A1648,'최초-일자'!A:D,4,FALSE)="Y","Y","N")</f>
        <v>Y</v>
      </c>
      <c r="D1648" s="101" t="s">
        <v>3</v>
      </c>
      <c r="E1648" s="169" t="str">
        <f t="shared" si="126"/>
        <v>박일</v>
      </c>
      <c r="F1648" s="167" t="str">
        <f>VLOOKUP(A1648,'최초-일자'!A:L,6,FALSE)</f>
        <v>박일</v>
      </c>
      <c r="G1648" s="170"/>
      <c r="H1648" s="167"/>
      <c r="I1648" s="167"/>
      <c r="J1648" s="167"/>
      <c r="K1648" s="167"/>
      <c r="L1648" s="35" t="str">
        <f t="shared" si="129"/>
        <v/>
      </c>
      <c r="M1648" s="35" t="str">
        <f t="shared" si="128"/>
        <v/>
      </c>
      <c r="N1648" s="35" t="str">
        <f t="shared" si="114"/>
        <v/>
      </c>
      <c r="O1648" s="171" t="str">
        <f t="shared" si="127"/>
        <v/>
      </c>
      <c r="P1648" s="171" t="str">
        <f t="shared" si="116"/>
        <v/>
      </c>
      <c r="Q1648" s="171" t="str">
        <f t="shared" si="117"/>
        <v>박일</v>
      </c>
    </row>
    <row r="1649" ht="16.5" hidden="1" customHeight="1">
      <c r="A1649" s="168">
        <f>A1648</f>
        <v>44350</v>
      </c>
      <c r="B1649" s="167" t="str">
        <f t="shared" si="109"/>
        <v>목</v>
      </c>
      <c r="C1649" s="168" t="str">
        <f>IF(VLOOKUP(A1649,'최초-일자'!A:D,4,FALSE)="Y","Y","N")</f>
        <v>Y</v>
      </c>
      <c r="D1649" s="101" t="s">
        <v>13</v>
      </c>
      <c r="E1649" s="169" t="str">
        <f t="shared" si="126"/>
        <v>신명진</v>
      </c>
      <c r="F1649" s="167" t="str">
        <f>VLOOKUP(A1649,'최초-일자'!A:L,11,FALSE)</f>
        <v>신명진</v>
      </c>
      <c r="G1649" s="170"/>
      <c r="H1649" s="167"/>
      <c r="I1649" s="167"/>
      <c r="J1649" s="167"/>
      <c r="K1649" s="167"/>
      <c r="L1649" s="35" t="str">
        <f t="shared" si="129"/>
        <v/>
      </c>
      <c r="M1649" s="35" t="str">
        <f t="shared" si="128"/>
        <v/>
      </c>
      <c r="N1649" s="35" t="str">
        <f t="shared" si="114"/>
        <v/>
      </c>
      <c r="O1649" s="171" t="str">
        <f t="shared" si="127"/>
        <v/>
      </c>
      <c r="P1649" s="171" t="str">
        <f t="shared" si="116"/>
        <v/>
      </c>
      <c r="Q1649" s="171" t="str">
        <f t="shared" si="117"/>
        <v>신명진</v>
      </c>
    </row>
    <row r="1650" ht="16.5" hidden="1" customHeight="1">
      <c r="A1650" s="168">
        <f>A1649+1</f>
        <v>44351</v>
      </c>
      <c r="B1650" s="167" t="str">
        <f t="shared" si="109"/>
        <v>금</v>
      </c>
      <c r="C1650" s="168" t="str">
        <f>IF(VLOOKUP(A1650,'최초-일자'!A:D,4,FALSE)="Y","Y","N")</f>
        <v>Y</v>
      </c>
      <c r="D1650" s="101" t="s">
        <v>3</v>
      </c>
      <c r="E1650" s="169" t="str">
        <f t="shared" si="126"/>
        <v>이승철</v>
      </c>
      <c r="F1650" s="167" t="str">
        <f>VLOOKUP(A1650,'최초-일자'!A:L,6,FALSE)</f>
        <v>이승철</v>
      </c>
      <c r="G1650" s="170"/>
      <c r="H1650" s="167"/>
      <c r="I1650" s="167"/>
      <c r="J1650" s="167"/>
      <c r="K1650" s="167"/>
      <c r="L1650" s="35" t="str">
        <f t="shared" si="129"/>
        <v/>
      </c>
      <c r="M1650" s="35" t="str">
        <f t="shared" si="128"/>
        <v/>
      </c>
      <c r="N1650" s="35" t="str">
        <f t="shared" si="114"/>
        <v/>
      </c>
      <c r="O1650" s="171" t="str">
        <f t="shared" si="127"/>
        <v/>
      </c>
      <c r="P1650" s="171" t="str">
        <f t="shared" si="116"/>
        <v/>
      </c>
      <c r="Q1650" s="171" t="str">
        <f t="shared" si="117"/>
        <v>이승철</v>
      </c>
    </row>
    <row r="1651" ht="16.5" hidden="1" customHeight="1">
      <c r="A1651" s="168">
        <f>A1650</f>
        <v>44351</v>
      </c>
      <c r="B1651" s="167" t="str">
        <f t="shared" si="109"/>
        <v>금</v>
      </c>
      <c r="C1651" s="168" t="str">
        <f>IF(VLOOKUP(A1651,'최초-일자'!A:D,4,FALSE)="Y","Y","N")</f>
        <v>Y</v>
      </c>
      <c r="D1651" s="101" t="s">
        <v>13</v>
      </c>
      <c r="E1651" s="169" t="str">
        <f t="shared" si="126"/>
        <v>이화용</v>
      </c>
      <c r="F1651" s="167" t="str">
        <f>VLOOKUP(A1651,'최초-일자'!A:L,11,FALSE)</f>
        <v>이화용</v>
      </c>
      <c r="G1651" s="170"/>
      <c r="H1651" s="167"/>
      <c r="I1651" s="167"/>
      <c r="J1651" s="167"/>
      <c r="K1651" s="167"/>
      <c r="L1651" s="35" t="str">
        <f t="shared" si="129"/>
        <v/>
      </c>
      <c r="M1651" s="35" t="str">
        <f t="shared" si="128"/>
        <v/>
      </c>
      <c r="N1651" s="35" t="str">
        <f t="shared" si="114"/>
        <v/>
      </c>
      <c r="O1651" s="171" t="str">
        <f t="shared" si="127"/>
        <v/>
      </c>
      <c r="P1651" s="171" t="str">
        <f t="shared" si="116"/>
        <v/>
      </c>
      <c r="Q1651" s="171" t="str">
        <f t="shared" si="117"/>
        <v>이화용</v>
      </c>
    </row>
    <row r="1652" ht="16.5" hidden="1" customHeight="1">
      <c r="A1652" s="168">
        <f>A1651+1</f>
        <v>44352</v>
      </c>
      <c r="B1652" s="167" t="str">
        <f t="shared" si="109"/>
        <v>토</v>
      </c>
      <c r="C1652" s="168" t="str">
        <f>IF(VLOOKUP(A1652,'최초-일자'!A:D,4,FALSE)="Y","Y","N")</f>
        <v>N</v>
      </c>
      <c r="D1652" s="101" t="s">
        <v>3</v>
      </c>
      <c r="E1652" s="169" t="str">
        <f t="shared" si="126"/>
        <v>#N/A</v>
      </c>
      <c r="F1652" s="167" t="str">
        <f>VLOOKUP(A1652,'최초-일자'!A:L,6,FALSE)</f>
        <v/>
      </c>
      <c r="G1652" s="170"/>
      <c r="H1652" s="167"/>
      <c r="I1652" s="167"/>
      <c r="J1652" s="167"/>
      <c r="K1652" s="167"/>
      <c r="L1652" s="35" t="str">
        <f t="shared" si="129"/>
        <v/>
      </c>
      <c r="M1652" s="35" t="str">
        <f t="shared" si="128"/>
        <v/>
      </c>
      <c r="N1652" s="35" t="str">
        <f t="shared" si="114"/>
        <v/>
      </c>
      <c r="O1652" s="171" t="str">
        <f t="shared" si="127"/>
        <v/>
      </c>
      <c r="P1652" s="171" t="str">
        <f t="shared" si="116"/>
        <v/>
      </c>
      <c r="Q1652" s="171" t="str">
        <f t="shared" si="117"/>
        <v/>
      </c>
    </row>
    <row r="1653" ht="16.5" hidden="1" customHeight="1">
      <c r="A1653" s="168">
        <f>A1652</f>
        <v>44352</v>
      </c>
      <c r="B1653" s="167" t="str">
        <f t="shared" si="109"/>
        <v>토</v>
      </c>
      <c r="C1653" s="168" t="str">
        <f>IF(VLOOKUP(A1653,'최초-일자'!A:D,4,FALSE)="Y","Y","N")</f>
        <v>N</v>
      </c>
      <c r="D1653" s="101" t="s">
        <v>13</v>
      </c>
      <c r="E1653" s="169" t="str">
        <f t="shared" si="126"/>
        <v>#N/A</v>
      </c>
      <c r="F1653" s="167" t="str">
        <f>VLOOKUP(A1653,'최초-일자'!A:L,11,FALSE)</f>
        <v/>
      </c>
      <c r="G1653" s="170"/>
      <c r="H1653" s="167"/>
      <c r="I1653" s="167"/>
      <c r="J1653" s="167"/>
      <c r="K1653" s="167"/>
      <c r="L1653" s="35" t="str">
        <f t="shared" si="129"/>
        <v/>
      </c>
      <c r="M1653" s="35" t="str">
        <f t="shared" si="128"/>
        <v/>
      </c>
      <c r="N1653" s="35" t="str">
        <f t="shared" si="114"/>
        <v/>
      </c>
      <c r="O1653" s="171" t="str">
        <f t="shared" si="127"/>
        <v/>
      </c>
      <c r="P1653" s="171" t="str">
        <f t="shared" si="116"/>
        <v/>
      </c>
      <c r="Q1653" s="171" t="str">
        <f t="shared" si="117"/>
        <v/>
      </c>
    </row>
    <row r="1654" ht="16.5" hidden="1" customHeight="1">
      <c r="A1654" s="168">
        <f>A1653+1</f>
        <v>44353</v>
      </c>
      <c r="B1654" s="167" t="str">
        <f t="shared" si="109"/>
        <v>일</v>
      </c>
      <c r="C1654" s="168" t="str">
        <f>IF(VLOOKUP(A1654,'최초-일자'!A:D,4,FALSE)="Y","Y","N")</f>
        <v>N</v>
      </c>
      <c r="D1654" s="101" t="s">
        <v>3</v>
      </c>
      <c r="E1654" s="169" t="str">
        <f t="shared" si="126"/>
        <v>#N/A</v>
      </c>
      <c r="F1654" s="167" t="str">
        <f>VLOOKUP(A1654,'최초-일자'!A:L,6,FALSE)</f>
        <v/>
      </c>
      <c r="G1654" s="170"/>
      <c r="H1654" s="167"/>
      <c r="I1654" s="167"/>
      <c r="J1654" s="167"/>
      <c r="K1654" s="167"/>
      <c r="L1654" s="35" t="str">
        <f t="shared" si="129"/>
        <v/>
      </c>
      <c r="M1654" s="35" t="str">
        <f t="shared" si="128"/>
        <v/>
      </c>
      <c r="N1654" s="35" t="str">
        <f t="shared" si="114"/>
        <v/>
      </c>
      <c r="O1654" s="171" t="str">
        <f t="shared" si="127"/>
        <v/>
      </c>
      <c r="P1654" s="171" t="str">
        <f t="shared" si="116"/>
        <v/>
      </c>
      <c r="Q1654" s="171" t="str">
        <f t="shared" si="117"/>
        <v/>
      </c>
    </row>
    <row r="1655" ht="16.5" hidden="1" customHeight="1">
      <c r="A1655" s="168">
        <f>A1654</f>
        <v>44353</v>
      </c>
      <c r="B1655" s="167" t="str">
        <f t="shared" si="109"/>
        <v>일</v>
      </c>
      <c r="C1655" s="168" t="str">
        <f>IF(VLOOKUP(A1655,'최초-일자'!A:D,4,FALSE)="Y","Y","N")</f>
        <v>N</v>
      </c>
      <c r="D1655" s="101" t="s">
        <v>13</v>
      </c>
      <c r="E1655" s="169" t="str">
        <f t="shared" si="126"/>
        <v>#N/A</v>
      </c>
      <c r="F1655" s="167" t="str">
        <f>VLOOKUP(A1655,'최초-일자'!A:L,11,FALSE)</f>
        <v/>
      </c>
      <c r="G1655" s="170"/>
      <c r="H1655" s="167"/>
      <c r="I1655" s="167"/>
      <c r="J1655" s="167"/>
      <c r="K1655" s="167"/>
      <c r="L1655" s="35" t="str">
        <f t="shared" si="129"/>
        <v/>
      </c>
      <c r="M1655" s="35" t="str">
        <f t="shared" si="128"/>
        <v/>
      </c>
      <c r="N1655" s="35" t="str">
        <f t="shared" si="114"/>
        <v/>
      </c>
      <c r="O1655" s="171" t="str">
        <f t="shared" si="127"/>
        <v/>
      </c>
      <c r="P1655" s="171" t="str">
        <f t="shared" si="116"/>
        <v/>
      </c>
      <c r="Q1655" s="171" t="str">
        <f t="shared" si="117"/>
        <v/>
      </c>
    </row>
    <row r="1656" ht="16.5" hidden="1" customHeight="1">
      <c r="A1656" s="168">
        <f>A1655+1</f>
        <v>44354</v>
      </c>
      <c r="B1656" s="167" t="str">
        <f t="shared" si="109"/>
        <v>월</v>
      </c>
      <c r="C1656" s="168" t="str">
        <f>IF(VLOOKUP(A1656,'최초-일자'!A:D,4,FALSE)="Y","Y","N")</f>
        <v>Y</v>
      </c>
      <c r="D1656" s="101" t="s">
        <v>3</v>
      </c>
      <c r="E1656" s="169" t="str">
        <f t="shared" si="126"/>
        <v>배태훈</v>
      </c>
      <c r="F1656" s="167" t="str">
        <f>VLOOKUP(A1656,'최초-일자'!A:L,6,FALSE)</f>
        <v>배태훈</v>
      </c>
      <c r="G1656" s="170"/>
      <c r="H1656" s="167"/>
      <c r="I1656" s="167"/>
      <c r="J1656" s="167"/>
      <c r="K1656" s="167"/>
      <c r="L1656" s="35" t="str">
        <f t="shared" si="129"/>
        <v/>
      </c>
      <c r="M1656" s="35" t="str">
        <f t="shared" si="128"/>
        <v/>
      </c>
      <c r="N1656" s="35" t="str">
        <f t="shared" si="114"/>
        <v/>
      </c>
      <c r="O1656" s="171" t="str">
        <f t="shared" si="127"/>
        <v/>
      </c>
      <c r="P1656" s="171" t="str">
        <f t="shared" si="116"/>
        <v/>
      </c>
      <c r="Q1656" s="171" t="str">
        <f t="shared" si="117"/>
        <v>배태훈</v>
      </c>
    </row>
    <row r="1657" ht="16.5" hidden="1" customHeight="1">
      <c r="A1657" s="168">
        <f>A1656</f>
        <v>44354</v>
      </c>
      <c r="B1657" s="167" t="str">
        <f t="shared" si="109"/>
        <v>월</v>
      </c>
      <c r="C1657" s="168" t="str">
        <f>IF(VLOOKUP(A1657,'최초-일자'!A:D,4,FALSE)="Y","Y","N")</f>
        <v>Y</v>
      </c>
      <c r="D1657" s="101" t="s">
        <v>13</v>
      </c>
      <c r="E1657" s="169" t="str">
        <f t="shared" si="126"/>
        <v>김현호</v>
      </c>
      <c r="F1657" s="167" t="str">
        <f>VLOOKUP(A1657,'최초-일자'!A:L,11,FALSE)</f>
        <v>김현호</v>
      </c>
      <c r="G1657" s="170"/>
      <c r="H1657" s="167"/>
      <c r="I1657" s="167"/>
      <c r="J1657" s="167"/>
      <c r="K1657" s="167"/>
      <c r="L1657" s="35" t="str">
        <f t="shared" si="129"/>
        <v/>
      </c>
      <c r="M1657" s="35" t="str">
        <f t="shared" si="128"/>
        <v/>
      </c>
      <c r="N1657" s="35" t="str">
        <f t="shared" si="114"/>
        <v/>
      </c>
      <c r="O1657" s="171" t="str">
        <f t="shared" si="127"/>
        <v/>
      </c>
      <c r="P1657" s="171" t="str">
        <f t="shared" si="116"/>
        <v/>
      </c>
      <c r="Q1657" s="171" t="str">
        <f t="shared" si="117"/>
        <v>김현호</v>
      </c>
    </row>
    <row r="1658" ht="16.5" hidden="1" customHeight="1">
      <c r="A1658" s="168">
        <f>A1657+1</f>
        <v>44355</v>
      </c>
      <c r="B1658" s="167" t="str">
        <f t="shared" si="109"/>
        <v>화</v>
      </c>
      <c r="C1658" s="168" t="str">
        <f>IF(VLOOKUP(A1658,'최초-일자'!A:D,4,FALSE)="Y","Y","N")</f>
        <v>Y</v>
      </c>
      <c r="D1658" s="101" t="s">
        <v>3</v>
      </c>
      <c r="E1658" s="169" t="str">
        <f t="shared" si="126"/>
        <v>이화용</v>
      </c>
      <c r="F1658" s="167" t="str">
        <f>VLOOKUP(A1658,'최초-일자'!A:L,6,FALSE)</f>
        <v>윤신일</v>
      </c>
      <c r="G1658" s="185" t="s">
        <v>10</v>
      </c>
      <c r="H1658" s="167"/>
      <c r="I1658" s="167"/>
      <c r="J1658" s="167"/>
      <c r="K1658" s="167"/>
      <c r="L1658" s="35" t="str">
        <f t="shared" si="129"/>
        <v/>
      </c>
      <c r="M1658" s="35" t="str">
        <f t="shared" si="128"/>
        <v/>
      </c>
      <c r="N1658" s="35" t="str">
        <f t="shared" si="114"/>
        <v/>
      </c>
      <c r="O1658" s="171" t="str">
        <f t="shared" si="127"/>
        <v/>
      </c>
      <c r="P1658" s="171" t="str">
        <f t="shared" si="116"/>
        <v>이화용</v>
      </c>
      <c r="Q1658" s="171" t="str">
        <f t="shared" si="117"/>
        <v>윤신일</v>
      </c>
    </row>
    <row r="1659" ht="16.5" hidden="1" customHeight="1">
      <c r="A1659" s="168">
        <f>A1658</f>
        <v>44355</v>
      </c>
      <c r="B1659" s="167" t="str">
        <f t="shared" si="109"/>
        <v>화</v>
      </c>
      <c r="C1659" s="168" t="str">
        <f>IF(VLOOKUP(A1659,'최초-일자'!A:D,4,FALSE)="Y","Y","N")</f>
        <v>Y</v>
      </c>
      <c r="D1659" s="101" t="s">
        <v>13</v>
      </c>
      <c r="E1659" s="169" t="str">
        <f t="shared" si="126"/>
        <v>김연수</v>
      </c>
      <c r="F1659" s="167" t="str">
        <f>VLOOKUP(A1659,'최초-일자'!A:L,11,FALSE)</f>
        <v>김연수</v>
      </c>
      <c r="G1659" s="170"/>
      <c r="H1659" s="167"/>
      <c r="I1659" s="167"/>
      <c r="J1659" s="167"/>
      <c r="K1659" s="167"/>
      <c r="L1659" s="35" t="str">
        <f t="shared" si="129"/>
        <v/>
      </c>
      <c r="M1659" s="35" t="str">
        <f t="shared" si="128"/>
        <v/>
      </c>
      <c r="N1659" s="35" t="str">
        <f t="shared" si="114"/>
        <v/>
      </c>
      <c r="O1659" s="171" t="str">
        <f t="shared" si="127"/>
        <v/>
      </c>
      <c r="P1659" s="171" t="str">
        <f t="shared" si="116"/>
        <v/>
      </c>
      <c r="Q1659" s="171" t="str">
        <f t="shared" si="117"/>
        <v>김연수</v>
      </c>
    </row>
    <row r="1660" ht="16.5" hidden="1" customHeight="1">
      <c r="A1660" s="168">
        <f>A1659+1</f>
        <v>44356</v>
      </c>
      <c r="B1660" s="167" t="str">
        <f t="shared" si="109"/>
        <v>수</v>
      </c>
      <c r="C1660" s="168" t="str">
        <f>IF(VLOOKUP(A1660,'최초-일자'!A:D,4,FALSE)="Y","Y","N")</f>
        <v>Y</v>
      </c>
      <c r="D1660" s="101" t="s">
        <v>3</v>
      </c>
      <c r="E1660" s="169" t="str">
        <f t="shared" si="126"/>
        <v>신명진</v>
      </c>
      <c r="F1660" s="167" t="str">
        <f>VLOOKUP(A1660,'최초-일자'!A:L,6,FALSE)</f>
        <v>신명진</v>
      </c>
      <c r="G1660" s="170"/>
      <c r="H1660" s="167"/>
      <c r="I1660" s="167"/>
      <c r="J1660" s="167"/>
      <c r="K1660" s="167"/>
      <c r="L1660" s="35" t="str">
        <f t="shared" si="129"/>
        <v/>
      </c>
      <c r="M1660" s="35" t="str">
        <f t="shared" si="128"/>
        <v/>
      </c>
      <c r="N1660" s="35" t="str">
        <f t="shared" si="114"/>
        <v/>
      </c>
      <c r="O1660" s="171" t="str">
        <f t="shared" si="127"/>
        <v/>
      </c>
      <c r="P1660" s="171" t="str">
        <f t="shared" si="116"/>
        <v/>
      </c>
      <c r="Q1660" s="171" t="str">
        <f t="shared" si="117"/>
        <v>신명진</v>
      </c>
    </row>
    <row r="1661" ht="16.5" hidden="1" customHeight="1">
      <c r="A1661" s="168">
        <f>A1660</f>
        <v>44356</v>
      </c>
      <c r="B1661" s="167" t="str">
        <f t="shared" si="109"/>
        <v>수</v>
      </c>
      <c r="C1661" s="168" t="str">
        <f>IF(VLOOKUP(A1661,'최초-일자'!A:D,4,FALSE)="Y","Y","N")</f>
        <v>Y</v>
      </c>
      <c r="D1661" s="101" t="s">
        <v>13</v>
      </c>
      <c r="E1661" s="169" t="str">
        <f t="shared" si="126"/>
        <v>이화용</v>
      </c>
      <c r="F1661" s="167" t="str">
        <f>VLOOKUP(A1661,'최초-일자'!A:L,11,FALSE)</f>
        <v>박일</v>
      </c>
      <c r="G1661" s="185" t="s">
        <v>10</v>
      </c>
      <c r="H1661" s="167"/>
      <c r="I1661" s="167"/>
      <c r="J1661" s="167"/>
      <c r="K1661" s="167"/>
      <c r="L1661" s="35" t="str">
        <f t="shared" si="129"/>
        <v/>
      </c>
      <c r="M1661" s="35" t="str">
        <f t="shared" si="128"/>
        <v/>
      </c>
      <c r="N1661" s="35" t="str">
        <f t="shared" si="114"/>
        <v/>
      </c>
      <c r="O1661" s="171" t="str">
        <f t="shared" si="127"/>
        <v/>
      </c>
      <c r="P1661" s="171" t="str">
        <f t="shared" si="116"/>
        <v>이화용</v>
      </c>
      <c r="Q1661" s="171" t="str">
        <f t="shared" si="117"/>
        <v>박일</v>
      </c>
    </row>
    <row r="1662" ht="16.5" hidden="1" customHeight="1">
      <c r="A1662" s="168">
        <f>A1661+1</f>
        <v>44357</v>
      </c>
      <c r="B1662" s="167" t="str">
        <f t="shared" si="109"/>
        <v>목</v>
      </c>
      <c r="C1662" s="168" t="str">
        <f>IF(VLOOKUP(A1662,'최초-일자'!A:D,4,FALSE)="Y","Y","N")</f>
        <v>Y</v>
      </c>
      <c r="D1662" s="101" t="s">
        <v>3</v>
      </c>
      <c r="E1662" s="169" t="str">
        <f t="shared" si="126"/>
        <v>윤신일</v>
      </c>
      <c r="F1662" s="167" t="str">
        <f>VLOOKUP(A1662,'최초-일자'!A:L,6,FALSE)</f>
        <v>이화용</v>
      </c>
      <c r="G1662" s="185" t="s">
        <v>9</v>
      </c>
      <c r="H1662" s="167"/>
      <c r="I1662" s="167"/>
      <c r="J1662" s="167"/>
      <c r="K1662" s="167"/>
      <c r="L1662" s="35" t="str">
        <f t="shared" si="129"/>
        <v/>
      </c>
      <c r="M1662" s="35" t="str">
        <f t="shared" si="128"/>
        <v/>
      </c>
      <c r="N1662" s="35" t="str">
        <f t="shared" si="114"/>
        <v/>
      </c>
      <c r="O1662" s="171" t="str">
        <f t="shared" si="127"/>
        <v/>
      </c>
      <c r="P1662" s="171" t="str">
        <f t="shared" si="116"/>
        <v>윤신일</v>
      </c>
      <c r="Q1662" s="171" t="str">
        <f t="shared" si="117"/>
        <v>이화용</v>
      </c>
    </row>
    <row r="1663" ht="16.5" hidden="1" customHeight="1">
      <c r="A1663" s="168">
        <f>A1662</f>
        <v>44357</v>
      </c>
      <c r="B1663" s="167" t="str">
        <f t="shared" si="109"/>
        <v>목</v>
      </c>
      <c r="C1663" s="168" t="str">
        <f>IF(VLOOKUP(A1663,'최초-일자'!A:D,4,FALSE)="Y","Y","N")</f>
        <v>Y</v>
      </c>
      <c r="D1663" s="101" t="s">
        <v>13</v>
      </c>
      <c r="E1663" s="169" t="str">
        <f t="shared" si="126"/>
        <v>이승철</v>
      </c>
      <c r="F1663" s="167" t="str">
        <f>VLOOKUP(A1663,'최초-일자'!A:L,11,FALSE)</f>
        <v>이승철</v>
      </c>
      <c r="G1663" s="170"/>
      <c r="H1663" s="167"/>
      <c r="I1663" s="167"/>
      <c r="J1663" s="167"/>
      <c r="K1663" s="167"/>
      <c r="L1663" s="35" t="str">
        <f t="shared" si="129"/>
        <v/>
      </c>
      <c r="M1663" s="35" t="str">
        <f t="shared" si="128"/>
        <v/>
      </c>
      <c r="N1663" s="35" t="str">
        <f t="shared" si="114"/>
        <v/>
      </c>
      <c r="O1663" s="171" t="str">
        <f t="shared" si="127"/>
        <v/>
      </c>
      <c r="P1663" s="171" t="str">
        <f t="shared" si="116"/>
        <v/>
      </c>
      <c r="Q1663" s="171" t="str">
        <f t="shared" si="117"/>
        <v>이승철</v>
      </c>
    </row>
    <row r="1664" ht="16.5" hidden="1" customHeight="1">
      <c r="A1664" s="168">
        <f>A1663+1</f>
        <v>44358</v>
      </c>
      <c r="B1664" s="167" t="str">
        <f t="shared" si="109"/>
        <v>금</v>
      </c>
      <c r="C1664" s="168" t="str">
        <f>IF(VLOOKUP(A1664,'최초-일자'!A:D,4,FALSE)="Y","Y","N")</f>
        <v>Y</v>
      </c>
      <c r="D1664" s="101" t="s">
        <v>397</v>
      </c>
      <c r="E1664" s="169" t="str">
        <f t="shared" si="126"/>
        <v>김현호</v>
      </c>
      <c r="F1664" s="167" t="str">
        <f>VLOOKUP(A1664,'최초-일자'!A:L,6,FALSE)</f>
        <v>김현호</v>
      </c>
      <c r="G1664" s="170"/>
      <c r="H1664" s="167"/>
      <c r="I1664" s="167"/>
      <c r="J1664" s="167"/>
      <c r="K1664" s="167"/>
      <c r="L1664" s="35" t="str">
        <f t="shared" si="129"/>
        <v/>
      </c>
      <c r="M1664" s="35" t="str">
        <f t="shared" si="128"/>
        <v/>
      </c>
      <c r="N1664" s="35" t="str">
        <f t="shared" si="114"/>
        <v/>
      </c>
      <c r="O1664" s="171" t="str">
        <f t="shared" si="127"/>
        <v/>
      </c>
      <c r="P1664" s="171" t="str">
        <f t="shared" si="116"/>
        <v/>
      </c>
      <c r="Q1664" s="171" t="str">
        <f t="shared" si="117"/>
        <v>김현호</v>
      </c>
    </row>
    <row r="1665" ht="16.5" hidden="1" customHeight="1">
      <c r="A1665" s="168">
        <f>A1664</f>
        <v>44358</v>
      </c>
      <c r="B1665" s="167" t="str">
        <f t="shared" si="109"/>
        <v>금</v>
      </c>
      <c r="C1665" s="168" t="str">
        <f>IF(VLOOKUP(A1665,'최초-일자'!A:D,4,FALSE)="Y","Y","N")</f>
        <v>Y</v>
      </c>
      <c r="D1665" s="101" t="s">
        <v>398</v>
      </c>
      <c r="E1665" s="169" t="str">
        <f t="shared" si="126"/>
        <v>배태훈</v>
      </c>
      <c r="F1665" s="167" t="str">
        <f>VLOOKUP(A1665,'최초-일자'!A:L,11,FALSE)</f>
        <v>배태훈</v>
      </c>
      <c r="G1665" s="170"/>
      <c r="H1665" s="167"/>
      <c r="I1665" s="167"/>
      <c r="J1665" s="167"/>
      <c r="K1665" s="167"/>
      <c r="L1665" s="35" t="str">
        <f t="shared" si="129"/>
        <v/>
      </c>
      <c r="M1665" s="35" t="str">
        <f t="shared" si="128"/>
        <v/>
      </c>
      <c r="N1665" s="35" t="str">
        <f t="shared" si="114"/>
        <v/>
      </c>
      <c r="O1665" s="171" t="str">
        <f t="shared" si="127"/>
        <v/>
      </c>
      <c r="P1665" s="171" t="str">
        <f t="shared" si="116"/>
        <v/>
      </c>
      <c r="Q1665" s="171" t="str">
        <f t="shared" si="117"/>
        <v>배태훈</v>
      </c>
    </row>
    <row r="1666" ht="16.5" hidden="1" customHeight="1">
      <c r="A1666" s="168">
        <f>A1664+1</f>
        <v>44359</v>
      </c>
      <c r="B1666" s="167" t="str">
        <f t="shared" si="109"/>
        <v>토</v>
      </c>
      <c r="C1666" s="168" t="str">
        <f>IF(VLOOKUP(A1666,'최초-일자'!A:D,4,FALSE)="Y","Y","N")</f>
        <v>N</v>
      </c>
      <c r="D1666" s="153" t="s">
        <v>3</v>
      </c>
      <c r="E1666" s="169" t="str">
        <f t="shared" si="126"/>
        <v>#N/A</v>
      </c>
      <c r="F1666" s="167" t="str">
        <f>VLOOKUP(A1666,'최초-일자'!A:L,6,FALSE)</f>
        <v/>
      </c>
      <c r="G1666" s="170"/>
      <c r="H1666" s="167"/>
      <c r="I1666" s="167"/>
      <c r="J1666" s="167"/>
      <c r="K1666" s="167"/>
      <c r="L1666" s="35" t="str">
        <f t="shared" si="129"/>
        <v/>
      </c>
      <c r="M1666" s="35" t="str">
        <f t="shared" si="128"/>
        <v/>
      </c>
      <c r="N1666" s="35" t="str">
        <f t="shared" si="114"/>
        <v/>
      </c>
      <c r="O1666" s="171" t="str">
        <f t="shared" si="127"/>
        <v/>
      </c>
      <c r="P1666" s="171" t="str">
        <f t="shared" si="116"/>
        <v/>
      </c>
      <c r="Q1666" s="171" t="str">
        <f t="shared" si="117"/>
        <v/>
      </c>
    </row>
    <row r="1667" ht="16.5" hidden="1" customHeight="1">
      <c r="A1667" s="168">
        <f>A1666</f>
        <v>44359</v>
      </c>
      <c r="B1667" s="167" t="str">
        <f t="shared" si="109"/>
        <v>토</v>
      </c>
      <c r="C1667" s="168" t="str">
        <f>IF(VLOOKUP(A1667,'최초-일자'!A:D,4,FALSE)="Y","Y","N")</f>
        <v>N</v>
      </c>
      <c r="D1667" s="153" t="s">
        <v>13</v>
      </c>
      <c r="E1667" s="169" t="str">
        <f t="shared" si="126"/>
        <v>#N/A</v>
      </c>
      <c r="F1667" s="167" t="str">
        <f>VLOOKUP(A1667,'최초-일자'!A:L,11,FALSE)</f>
        <v/>
      </c>
      <c r="G1667" s="170"/>
      <c r="H1667" s="167"/>
      <c r="I1667" s="167"/>
      <c r="J1667" s="167"/>
      <c r="K1667" s="167"/>
      <c r="L1667" s="35" t="str">
        <f t="shared" si="129"/>
        <v/>
      </c>
      <c r="M1667" s="35" t="str">
        <f t="shared" si="128"/>
        <v/>
      </c>
      <c r="N1667" s="35" t="str">
        <f t="shared" si="114"/>
        <v/>
      </c>
      <c r="O1667" s="171" t="str">
        <f t="shared" si="127"/>
        <v/>
      </c>
      <c r="P1667" s="171" t="str">
        <f t="shared" si="116"/>
        <v/>
      </c>
      <c r="Q1667" s="171" t="str">
        <f t="shared" si="117"/>
        <v/>
      </c>
    </row>
    <row r="1668" ht="16.5" hidden="1" customHeight="1">
      <c r="A1668" s="168">
        <f>A1667+1</f>
        <v>44360</v>
      </c>
      <c r="B1668" s="167" t="str">
        <f t="shared" si="109"/>
        <v>일</v>
      </c>
      <c r="C1668" s="168" t="str">
        <f>IF(VLOOKUP(A1668,'최초-일자'!A:D,4,FALSE)="Y","Y","N")</f>
        <v>N</v>
      </c>
      <c r="D1668" s="153" t="s">
        <v>3</v>
      </c>
      <c r="E1668" s="169" t="str">
        <f t="shared" si="126"/>
        <v>#N/A</v>
      </c>
      <c r="F1668" s="167" t="str">
        <f>VLOOKUP(A1668,'최초-일자'!A:L,6,FALSE)</f>
        <v/>
      </c>
      <c r="G1668" s="170"/>
      <c r="H1668" s="167"/>
      <c r="I1668" s="167"/>
      <c r="J1668" s="167"/>
      <c r="K1668" s="167"/>
      <c r="L1668" s="35" t="str">
        <f t="shared" si="129"/>
        <v/>
      </c>
      <c r="M1668" s="35" t="str">
        <f t="shared" si="128"/>
        <v/>
      </c>
      <c r="N1668" s="35" t="str">
        <f t="shared" si="114"/>
        <v/>
      </c>
      <c r="O1668" s="171" t="str">
        <f t="shared" si="127"/>
        <v/>
      </c>
      <c r="P1668" s="171" t="str">
        <f t="shared" si="116"/>
        <v/>
      </c>
      <c r="Q1668" s="171" t="str">
        <f t="shared" si="117"/>
        <v/>
      </c>
    </row>
    <row r="1669" ht="16.5" hidden="1" customHeight="1">
      <c r="A1669" s="168">
        <f>A1668</f>
        <v>44360</v>
      </c>
      <c r="B1669" s="167" t="str">
        <f t="shared" si="109"/>
        <v>일</v>
      </c>
      <c r="C1669" s="168" t="str">
        <f>IF(VLOOKUP(A1669,'최초-일자'!A:D,4,FALSE)="Y","Y","N")</f>
        <v>N</v>
      </c>
      <c r="D1669" s="153" t="s">
        <v>13</v>
      </c>
      <c r="E1669" s="169" t="str">
        <f t="shared" si="126"/>
        <v>#N/A</v>
      </c>
      <c r="F1669" s="167" t="str">
        <f>VLOOKUP(A1669,'최초-일자'!A:L,11,FALSE)</f>
        <v/>
      </c>
      <c r="G1669" s="170"/>
      <c r="H1669" s="167"/>
      <c r="I1669" s="167"/>
      <c r="J1669" s="167"/>
      <c r="K1669" s="167"/>
      <c r="L1669" s="35" t="str">
        <f t="shared" si="129"/>
        <v/>
      </c>
      <c r="M1669" s="35" t="str">
        <f t="shared" si="128"/>
        <v/>
      </c>
      <c r="N1669" s="35" t="str">
        <f t="shared" si="114"/>
        <v/>
      </c>
      <c r="O1669" s="171" t="str">
        <f t="shared" si="127"/>
        <v/>
      </c>
      <c r="P1669" s="171" t="str">
        <f t="shared" si="116"/>
        <v/>
      </c>
      <c r="Q1669" s="171" t="str">
        <f t="shared" si="117"/>
        <v/>
      </c>
    </row>
    <row r="1670" ht="16.5" hidden="1" customHeight="1">
      <c r="A1670" s="168">
        <f>A1669+1</f>
        <v>44361</v>
      </c>
      <c r="B1670" s="167" t="str">
        <f t="shared" si="109"/>
        <v>월</v>
      </c>
      <c r="C1670" s="168" t="str">
        <f>IF(VLOOKUP(A1670,'최초-일자'!A:D,4,FALSE)="Y","Y","N")</f>
        <v>Y</v>
      </c>
      <c r="D1670" s="153" t="s">
        <v>3</v>
      </c>
      <c r="E1670" s="169" t="str">
        <f t="shared" si="126"/>
        <v>김연수</v>
      </c>
      <c r="F1670" s="167" t="str">
        <f>VLOOKUP(A1670,'최초-일자'!A:L,6,FALSE)</f>
        <v>김연수</v>
      </c>
      <c r="G1670" s="170"/>
      <c r="H1670" s="167"/>
      <c r="I1670" s="167"/>
      <c r="J1670" s="167"/>
      <c r="K1670" s="167"/>
      <c r="L1670" s="35" t="str">
        <f t="shared" si="129"/>
        <v/>
      </c>
      <c r="M1670" s="35" t="str">
        <f t="shared" si="128"/>
        <v/>
      </c>
      <c r="N1670" s="35" t="str">
        <f t="shared" si="114"/>
        <v/>
      </c>
      <c r="O1670" s="171" t="str">
        <f t="shared" si="127"/>
        <v/>
      </c>
      <c r="P1670" s="171" t="str">
        <f t="shared" si="116"/>
        <v/>
      </c>
      <c r="Q1670" s="171" t="str">
        <f t="shared" si="117"/>
        <v>김연수</v>
      </c>
    </row>
    <row r="1671" ht="16.5" hidden="1" customHeight="1">
      <c r="A1671" s="168">
        <f>A1670</f>
        <v>44361</v>
      </c>
      <c r="B1671" s="167" t="str">
        <f t="shared" si="109"/>
        <v>월</v>
      </c>
      <c r="C1671" s="168" t="str">
        <f>IF(VLOOKUP(A1671,'최초-일자'!A:D,4,FALSE)="Y","Y","N")</f>
        <v>Y</v>
      </c>
      <c r="D1671" s="153" t="s">
        <v>13</v>
      </c>
      <c r="E1671" s="169" t="str">
        <f t="shared" si="126"/>
        <v>윤신일</v>
      </c>
      <c r="F1671" s="167" t="str">
        <f>VLOOKUP(A1671,'최초-일자'!A:L,11,FALSE)</f>
        <v>윤신일</v>
      </c>
      <c r="G1671" s="170"/>
      <c r="H1671" s="167"/>
      <c r="I1671" s="167"/>
      <c r="J1671" s="167"/>
      <c r="K1671" s="167"/>
      <c r="L1671" s="35" t="str">
        <f t="shared" si="129"/>
        <v/>
      </c>
      <c r="M1671" s="35" t="str">
        <f t="shared" si="128"/>
        <v/>
      </c>
      <c r="N1671" s="35" t="str">
        <f t="shared" si="114"/>
        <v/>
      </c>
      <c r="O1671" s="171" t="str">
        <f t="shared" si="127"/>
        <v/>
      </c>
      <c r="P1671" s="171" t="str">
        <f t="shared" si="116"/>
        <v/>
      </c>
      <c r="Q1671" s="171" t="str">
        <f t="shared" si="117"/>
        <v>윤신일</v>
      </c>
    </row>
    <row r="1672" ht="16.5" hidden="1" customHeight="1">
      <c r="A1672" s="168">
        <f>A1671+1</f>
        <v>44362</v>
      </c>
      <c r="B1672" s="167" t="str">
        <f t="shared" si="109"/>
        <v>화</v>
      </c>
      <c r="C1672" s="168" t="str">
        <f>IF(VLOOKUP(A1672,'최초-일자'!A:D,4,FALSE)="Y","Y","N")</f>
        <v>Y</v>
      </c>
      <c r="D1672" s="153" t="s">
        <v>3</v>
      </c>
      <c r="E1672" s="169" t="str">
        <f t="shared" si="126"/>
        <v>윤신일</v>
      </c>
      <c r="F1672" s="167" t="str">
        <f>VLOOKUP(A1672,'최초-일자'!A:L,6,FALSE)</f>
        <v>박일</v>
      </c>
      <c r="G1672" s="185" t="s">
        <v>9</v>
      </c>
      <c r="H1672" s="167"/>
      <c r="I1672" s="167"/>
      <c r="J1672" s="167"/>
      <c r="K1672" s="167"/>
      <c r="L1672" s="35" t="str">
        <f t="shared" si="129"/>
        <v/>
      </c>
      <c r="M1672" s="35" t="str">
        <f t="shared" si="128"/>
        <v/>
      </c>
      <c r="N1672" s="35" t="str">
        <f t="shared" si="114"/>
        <v/>
      </c>
      <c r="O1672" s="171" t="str">
        <f t="shared" si="127"/>
        <v/>
      </c>
      <c r="P1672" s="171" t="str">
        <f t="shared" si="116"/>
        <v>윤신일</v>
      </c>
      <c r="Q1672" s="171" t="str">
        <f t="shared" si="117"/>
        <v>박일</v>
      </c>
    </row>
    <row r="1673" ht="16.5" hidden="1" customHeight="1">
      <c r="A1673" s="168">
        <f>A1672</f>
        <v>44362</v>
      </c>
      <c r="B1673" s="167" t="str">
        <f t="shared" si="109"/>
        <v>화</v>
      </c>
      <c r="C1673" s="168" t="str">
        <f>IF(VLOOKUP(A1673,'최초-일자'!A:D,4,FALSE)="Y","Y","N")</f>
        <v>Y</v>
      </c>
      <c r="D1673" s="153" t="s">
        <v>13</v>
      </c>
      <c r="E1673" s="169" t="str">
        <f t="shared" si="126"/>
        <v>신명진</v>
      </c>
      <c r="F1673" s="167" t="str">
        <f>VLOOKUP(A1673,'최초-일자'!A:L,11,FALSE)</f>
        <v>신명진</v>
      </c>
      <c r="G1673" s="170"/>
      <c r="H1673" s="167"/>
      <c r="I1673" s="167"/>
      <c r="J1673" s="167"/>
      <c r="K1673" s="167"/>
      <c r="L1673" s="35" t="str">
        <f t="shared" si="129"/>
        <v/>
      </c>
      <c r="M1673" s="35" t="str">
        <f t="shared" si="128"/>
        <v/>
      </c>
      <c r="N1673" s="35" t="str">
        <f t="shared" si="114"/>
        <v/>
      </c>
      <c r="O1673" s="171" t="str">
        <f t="shared" si="127"/>
        <v/>
      </c>
      <c r="P1673" s="171" t="str">
        <f t="shared" si="116"/>
        <v/>
      </c>
      <c r="Q1673" s="171" t="str">
        <f t="shared" si="117"/>
        <v>신명진</v>
      </c>
    </row>
    <row r="1674" ht="16.5" hidden="1" customHeight="1">
      <c r="A1674" s="168">
        <f>A1673+1</f>
        <v>44363</v>
      </c>
      <c r="B1674" s="167" t="str">
        <f t="shared" si="109"/>
        <v>수</v>
      </c>
      <c r="C1674" s="168" t="str">
        <f>IF(VLOOKUP(A1674,'최초-일자'!A:D,4,FALSE)="Y","Y","N")</f>
        <v>Y</v>
      </c>
      <c r="D1674" s="153" t="s">
        <v>3</v>
      </c>
      <c r="E1674" s="169" t="str">
        <f t="shared" si="126"/>
        <v>배태훈</v>
      </c>
      <c r="F1674" s="167" t="str">
        <f>VLOOKUP(A1674,'최초-일자'!A:L,6,FALSE)</f>
        <v>이승철</v>
      </c>
      <c r="G1674" s="185" t="s">
        <v>1</v>
      </c>
      <c r="H1674" s="167"/>
      <c r="I1674" s="167"/>
      <c r="J1674" s="167"/>
      <c r="K1674" s="167"/>
      <c r="L1674" s="35" t="str">
        <f t="shared" si="129"/>
        <v/>
      </c>
      <c r="M1674" s="35" t="str">
        <f t="shared" si="128"/>
        <v/>
      </c>
      <c r="N1674" s="35" t="str">
        <f t="shared" si="114"/>
        <v/>
      </c>
      <c r="O1674" s="171" t="str">
        <f t="shared" si="127"/>
        <v/>
      </c>
      <c r="P1674" s="171" t="str">
        <f t="shared" si="116"/>
        <v>배태훈</v>
      </c>
      <c r="Q1674" s="171" t="str">
        <f t="shared" si="117"/>
        <v>이승철</v>
      </c>
    </row>
    <row r="1675" ht="16.5" hidden="1" customHeight="1">
      <c r="A1675" s="168">
        <f>A1674</f>
        <v>44363</v>
      </c>
      <c r="B1675" s="167" t="str">
        <f t="shared" si="109"/>
        <v>수</v>
      </c>
      <c r="C1675" s="168" t="str">
        <f>IF(VLOOKUP(A1675,'최초-일자'!A:D,4,FALSE)="Y","Y","N")</f>
        <v>Y</v>
      </c>
      <c r="D1675" s="153" t="s">
        <v>13</v>
      </c>
      <c r="E1675" s="169" t="str">
        <f t="shared" si="126"/>
        <v>박일</v>
      </c>
      <c r="F1675" s="167" t="str">
        <f>VLOOKUP(A1675,'최초-일자'!A:L,11,FALSE)</f>
        <v>이화용</v>
      </c>
      <c r="G1675" s="185" t="s">
        <v>81</v>
      </c>
      <c r="H1675" s="167"/>
      <c r="I1675" s="167"/>
      <c r="J1675" s="167"/>
      <c r="K1675" s="167"/>
      <c r="L1675" s="35" t="str">
        <f t="shared" si="129"/>
        <v/>
      </c>
      <c r="M1675" s="35" t="str">
        <f t="shared" si="128"/>
        <v/>
      </c>
      <c r="N1675" s="35" t="str">
        <f t="shared" si="114"/>
        <v/>
      </c>
      <c r="O1675" s="171" t="str">
        <f t="shared" si="127"/>
        <v/>
      </c>
      <c r="P1675" s="171" t="str">
        <f t="shared" si="116"/>
        <v>박일</v>
      </c>
      <c r="Q1675" s="171" t="str">
        <f t="shared" si="117"/>
        <v>이화용</v>
      </c>
    </row>
    <row r="1676" ht="16.5" hidden="1" customHeight="1">
      <c r="A1676" s="168">
        <f>A1675+1</f>
        <v>44364</v>
      </c>
      <c r="B1676" s="167" t="str">
        <f t="shared" si="109"/>
        <v>목</v>
      </c>
      <c r="C1676" s="168" t="str">
        <f>IF(VLOOKUP(A1676,'최초-일자'!A:D,4,FALSE)="Y","Y","N")</f>
        <v>Y</v>
      </c>
      <c r="D1676" s="153" t="s">
        <v>3</v>
      </c>
      <c r="E1676" s="169" t="str">
        <f t="shared" si="126"/>
        <v>박일</v>
      </c>
      <c r="F1676" s="167" t="str">
        <f>VLOOKUP(A1676,'최초-일자'!A:L,6,FALSE)</f>
        <v>배태훈</v>
      </c>
      <c r="G1676" s="185" t="s">
        <v>49</v>
      </c>
      <c r="H1676" s="187" t="s">
        <v>81</v>
      </c>
      <c r="I1676" s="167"/>
      <c r="J1676" s="167"/>
      <c r="K1676" s="167"/>
      <c r="L1676" s="35" t="str">
        <f t="shared" si="129"/>
        <v/>
      </c>
      <c r="M1676" s="35" t="str">
        <f t="shared" si="128"/>
        <v/>
      </c>
      <c r="N1676" s="35" t="str">
        <f t="shared" si="114"/>
        <v/>
      </c>
      <c r="O1676" s="171" t="str">
        <f t="shared" si="127"/>
        <v>박일</v>
      </c>
      <c r="P1676" s="171" t="str">
        <f t="shared" si="116"/>
        <v>김채연</v>
      </c>
      <c r="Q1676" s="171" t="str">
        <f t="shared" si="117"/>
        <v>배태훈</v>
      </c>
    </row>
    <row r="1677" ht="16.5" hidden="1" customHeight="1">
      <c r="A1677" s="168">
        <f>A1676</f>
        <v>44364</v>
      </c>
      <c r="B1677" s="167" t="str">
        <f t="shared" si="109"/>
        <v>목</v>
      </c>
      <c r="C1677" s="168" t="str">
        <f>IF(VLOOKUP(A1677,'최초-일자'!A:D,4,FALSE)="Y","Y","N")</f>
        <v>Y</v>
      </c>
      <c r="D1677" s="153" t="s">
        <v>13</v>
      </c>
      <c r="E1677" s="169" t="str">
        <f t="shared" si="126"/>
        <v>김현호</v>
      </c>
      <c r="F1677" s="167" t="str">
        <f>VLOOKUP(A1677,'최초-일자'!A:L,11,FALSE)</f>
        <v>김현호</v>
      </c>
      <c r="G1677" s="170"/>
      <c r="H1677" s="167"/>
      <c r="I1677" s="167"/>
      <c r="J1677" s="167"/>
      <c r="K1677" s="167"/>
      <c r="L1677" s="35" t="str">
        <f t="shared" si="129"/>
        <v/>
      </c>
      <c r="M1677" s="35" t="str">
        <f t="shared" si="128"/>
        <v/>
      </c>
      <c r="N1677" s="35" t="str">
        <f t="shared" si="114"/>
        <v/>
      </c>
      <c r="O1677" s="171" t="str">
        <f t="shared" si="127"/>
        <v/>
      </c>
      <c r="P1677" s="171" t="str">
        <f t="shared" si="116"/>
        <v/>
      </c>
      <c r="Q1677" s="171" t="str">
        <f t="shared" si="117"/>
        <v>김현호</v>
      </c>
    </row>
    <row r="1678" ht="16.5" hidden="1" customHeight="1">
      <c r="A1678" s="168">
        <f>A1677+1</f>
        <v>44365</v>
      </c>
      <c r="B1678" s="167" t="str">
        <f t="shared" si="109"/>
        <v>금</v>
      </c>
      <c r="C1678" s="168" t="str">
        <f>IF(VLOOKUP(A1678,'최초-일자'!A:D,4,FALSE)="Y","Y","N")</f>
        <v>Y</v>
      </c>
      <c r="D1678" s="153" t="s">
        <v>3</v>
      </c>
      <c r="E1678" s="169" t="str">
        <f t="shared" si="126"/>
        <v>윤신일</v>
      </c>
      <c r="F1678" s="167" t="str">
        <f>VLOOKUP(A1678,'최초-일자'!A:L,6,FALSE)</f>
        <v>윤신일</v>
      </c>
      <c r="G1678" s="170"/>
      <c r="H1678" s="167"/>
      <c r="I1678" s="167"/>
      <c r="J1678" s="167"/>
      <c r="K1678" s="167"/>
      <c r="L1678" s="35" t="str">
        <f t="shared" si="129"/>
        <v/>
      </c>
      <c r="M1678" s="35" t="str">
        <f t="shared" si="128"/>
        <v/>
      </c>
      <c r="N1678" s="35" t="str">
        <f t="shared" si="114"/>
        <v/>
      </c>
      <c r="O1678" s="171" t="str">
        <f t="shared" si="127"/>
        <v/>
      </c>
      <c r="P1678" s="171" t="str">
        <f t="shared" si="116"/>
        <v/>
      </c>
      <c r="Q1678" s="171" t="str">
        <f t="shared" si="117"/>
        <v>윤신일</v>
      </c>
    </row>
    <row r="1679" ht="16.5" hidden="1" customHeight="1">
      <c r="A1679" s="168">
        <f>A1678</f>
        <v>44365</v>
      </c>
      <c r="B1679" s="167" t="str">
        <f t="shared" si="109"/>
        <v>금</v>
      </c>
      <c r="C1679" s="168" t="str">
        <f>IF(VLOOKUP(A1679,'최초-일자'!A:D,4,FALSE)="Y","Y","N")</f>
        <v>Y</v>
      </c>
      <c r="D1679" s="153" t="s">
        <v>13</v>
      </c>
      <c r="E1679" s="169" t="str">
        <f t="shared" si="126"/>
        <v>김연수</v>
      </c>
      <c r="F1679" s="167" t="str">
        <f>VLOOKUP(A1679,'최초-일자'!A:L,11,FALSE)</f>
        <v>김연수</v>
      </c>
      <c r="G1679" s="185"/>
      <c r="H1679" s="167"/>
      <c r="I1679" s="167"/>
      <c r="J1679" s="167"/>
      <c r="K1679" s="167"/>
      <c r="L1679" s="35" t="str">
        <f t="shared" si="129"/>
        <v/>
      </c>
      <c r="M1679" s="35" t="str">
        <f t="shared" si="128"/>
        <v/>
      </c>
      <c r="N1679" s="35" t="str">
        <f t="shared" si="114"/>
        <v/>
      </c>
      <c r="O1679" s="171" t="str">
        <f t="shared" si="127"/>
        <v/>
      </c>
      <c r="P1679" s="171" t="str">
        <f t="shared" si="116"/>
        <v/>
      </c>
      <c r="Q1679" s="171" t="str">
        <f t="shared" si="117"/>
        <v>김연수</v>
      </c>
    </row>
    <row r="1680" ht="16.5" hidden="1" customHeight="1">
      <c r="A1680" s="168">
        <f t="shared" ref="A1680:A1681" si="130">A1679+1</f>
        <v>44366</v>
      </c>
      <c r="B1680" s="167" t="str">
        <f t="shared" si="109"/>
        <v>토</v>
      </c>
      <c r="C1680" s="168" t="str">
        <f>IF(VLOOKUP(A1680,'최초-일자'!A:D,4,FALSE)="Y","Y","N")</f>
        <v>N</v>
      </c>
      <c r="D1680" s="153" t="s">
        <v>3</v>
      </c>
      <c r="E1680" s="169" t="str">
        <f t="shared" si="126"/>
        <v>#N/A</v>
      </c>
      <c r="F1680" s="167" t="str">
        <f>VLOOKUP(A1680,'최초-일자'!A:L,6,FALSE)</f>
        <v/>
      </c>
      <c r="G1680" s="170"/>
      <c r="H1680" s="167"/>
      <c r="I1680" s="167"/>
      <c r="J1680" s="167"/>
      <c r="K1680" s="167"/>
      <c r="L1680" s="35" t="str">
        <f t="shared" si="129"/>
        <v/>
      </c>
      <c r="M1680" s="35" t="str">
        <f t="shared" si="128"/>
        <v/>
      </c>
      <c r="N1680" s="35" t="str">
        <f t="shared" si="114"/>
        <v/>
      </c>
      <c r="O1680" s="171" t="str">
        <f t="shared" si="127"/>
        <v/>
      </c>
      <c r="P1680" s="171" t="str">
        <f t="shared" si="116"/>
        <v/>
      </c>
      <c r="Q1680" s="171" t="str">
        <f t="shared" si="117"/>
        <v/>
      </c>
    </row>
    <row r="1681" ht="16.5" hidden="1" customHeight="1">
      <c r="A1681" s="168">
        <f t="shared" si="130"/>
        <v>44367</v>
      </c>
      <c r="B1681" s="167" t="str">
        <f t="shared" si="109"/>
        <v>일</v>
      </c>
      <c r="C1681" s="168" t="str">
        <f>IF(VLOOKUP(A1681,'최초-일자'!A:D,4,FALSE)="Y","Y","N")</f>
        <v>N</v>
      </c>
      <c r="D1681" s="101" t="s">
        <v>3</v>
      </c>
      <c r="E1681" s="169" t="str">
        <f t="shared" si="126"/>
        <v>#N/A</v>
      </c>
      <c r="F1681" s="167" t="str">
        <f>VLOOKUP(A1681,'최초-일자'!A:L,6,FALSE)</f>
        <v/>
      </c>
      <c r="G1681" s="170"/>
      <c r="H1681" s="167"/>
      <c r="I1681" s="167"/>
      <c r="J1681" s="167"/>
      <c r="K1681" s="167"/>
      <c r="L1681" s="35" t="str">
        <f t="shared" si="129"/>
        <v/>
      </c>
      <c r="M1681" s="35" t="str">
        <f t="shared" si="128"/>
        <v/>
      </c>
      <c r="N1681" s="35" t="str">
        <f t="shared" si="114"/>
        <v/>
      </c>
      <c r="O1681" s="171" t="str">
        <f t="shared" si="127"/>
        <v/>
      </c>
      <c r="P1681" s="171" t="str">
        <f t="shared" si="116"/>
        <v/>
      </c>
      <c r="Q1681" s="171" t="str">
        <f t="shared" si="117"/>
        <v/>
      </c>
    </row>
    <row r="1682" ht="16.5" hidden="1" customHeight="1">
      <c r="A1682" s="168">
        <f>A1681</f>
        <v>44367</v>
      </c>
      <c r="B1682" s="167" t="str">
        <f t="shared" si="109"/>
        <v>일</v>
      </c>
      <c r="C1682" s="168" t="str">
        <f>IF(VLOOKUP(A1682,'최초-일자'!A:D,4,FALSE)="Y","Y","N")</f>
        <v>N</v>
      </c>
      <c r="D1682" s="101" t="s">
        <v>13</v>
      </c>
      <c r="E1682" s="169" t="str">
        <f t="shared" si="126"/>
        <v>#N/A</v>
      </c>
      <c r="F1682" s="167" t="str">
        <f>VLOOKUP(A1682,'최초-일자'!A:L,11,FALSE)</f>
        <v/>
      </c>
      <c r="G1682" s="170"/>
      <c r="H1682" s="167"/>
      <c r="I1682" s="167"/>
      <c r="J1682" s="167"/>
      <c r="K1682" s="167"/>
      <c r="L1682" s="35" t="str">
        <f t="shared" si="129"/>
        <v/>
      </c>
      <c r="M1682" s="35" t="str">
        <f t="shared" si="128"/>
        <v/>
      </c>
      <c r="N1682" s="35" t="str">
        <f t="shared" si="114"/>
        <v/>
      </c>
      <c r="O1682" s="171" t="str">
        <f t="shared" si="127"/>
        <v/>
      </c>
      <c r="P1682" s="171" t="str">
        <f t="shared" si="116"/>
        <v/>
      </c>
      <c r="Q1682" s="171" t="str">
        <f t="shared" si="117"/>
        <v/>
      </c>
    </row>
    <row r="1683" ht="16.5" hidden="1" customHeight="1">
      <c r="A1683" s="168">
        <f>A1682+1</f>
        <v>44368</v>
      </c>
      <c r="B1683" s="167" t="str">
        <f t="shared" si="109"/>
        <v>월</v>
      </c>
      <c r="C1683" s="168" t="str">
        <f>IF(VLOOKUP(A1683,'최초-일자'!A:D,4,FALSE)="Y","Y","N")</f>
        <v>Y</v>
      </c>
      <c r="D1683" s="101" t="s">
        <v>3</v>
      </c>
      <c r="E1683" s="169" t="str">
        <f t="shared" si="126"/>
        <v>신명진</v>
      </c>
      <c r="F1683" s="167" t="str">
        <f>VLOOKUP(A1683,'최초-일자'!A:L,6,FALSE)</f>
        <v>신명진</v>
      </c>
      <c r="G1683" s="170"/>
      <c r="H1683" s="167"/>
      <c r="I1683" s="167"/>
      <c r="J1683" s="167"/>
      <c r="K1683" s="167"/>
      <c r="L1683" s="35" t="str">
        <f t="shared" si="129"/>
        <v/>
      </c>
      <c r="M1683" s="35" t="str">
        <f t="shared" si="128"/>
        <v/>
      </c>
      <c r="N1683" s="35" t="str">
        <f t="shared" si="114"/>
        <v/>
      </c>
      <c r="O1683" s="171" t="str">
        <f t="shared" si="127"/>
        <v/>
      </c>
      <c r="P1683" s="171" t="str">
        <f t="shared" si="116"/>
        <v/>
      </c>
      <c r="Q1683" s="171" t="str">
        <f t="shared" si="117"/>
        <v>신명진</v>
      </c>
    </row>
    <row r="1684" ht="16.5" hidden="1" customHeight="1">
      <c r="A1684" s="168">
        <f>A1683</f>
        <v>44368</v>
      </c>
      <c r="B1684" s="167" t="str">
        <f t="shared" si="109"/>
        <v>월</v>
      </c>
      <c r="C1684" s="168" t="str">
        <f>IF(VLOOKUP(A1684,'최초-일자'!A:D,4,FALSE)="Y","Y","N")</f>
        <v>Y</v>
      </c>
      <c r="D1684" s="101" t="s">
        <v>13</v>
      </c>
      <c r="E1684" s="169" t="str">
        <f t="shared" si="126"/>
        <v>박일</v>
      </c>
      <c r="F1684" s="167" t="str">
        <f>VLOOKUP(A1684,'최초-일자'!A:L,11,FALSE)</f>
        <v>박일</v>
      </c>
      <c r="G1684" s="170"/>
      <c r="H1684" s="167"/>
      <c r="I1684" s="167"/>
      <c r="J1684" s="167"/>
      <c r="K1684" s="167"/>
      <c r="L1684" s="35" t="str">
        <f t="shared" si="129"/>
        <v/>
      </c>
      <c r="M1684" s="35" t="str">
        <f t="shared" si="128"/>
        <v/>
      </c>
      <c r="N1684" s="35" t="str">
        <f t="shared" si="114"/>
        <v/>
      </c>
      <c r="O1684" s="171" t="str">
        <f t="shared" si="127"/>
        <v/>
      </c>
      <c r="P1684" s="171" t="str">
        <f t="shared" si="116"/>
        <v/>
      </c>
      <c r="Q1684" s="171" t="str">
        <f t="shared" si="117"/>
        <v>박일</v>
      </c>
    </row>
    <row r="1685" ht="16.5" hidden="1" customHeight="1">
      <c r="A1685" s="168">
        <f>A1684+1</f>
        <v>44369</v>
      </c>
      <c r="B1685" s="167" t="str">
        <f t="shared" si="109"/>
        <v>화</v>
      </c>
      <c r="C1685" s="168" t="str">
        <f>IF(VLOOKUP(A1685,'최초-일자'!A:D,4,FALSE)="Y","Y","N")</f>
        <v>Y</v>
      </c>
      <c r="D1685" s="101" t="s">
        <v>3</v>
      </c>
      <c r="E1685" s="169" t="str">
        <f t="shared" si="126"/>
        <v>박일</v>
      </c>
      <c r="F1685" s="167" t="str">
        <f>VLOOKUP(A1685,'최초-일자'!A:L,6,FALSE)</f>
        <v>이화용</v>
      </c>
      <c r="G1685" s="185" t="s">
        <v>9</v>
      </c>
      <c r="H1685" s="187" t="s">
        <v>81</v>
      </c>
      <c r="I1685" s="167"/>
      <c r="J1685" s="167"/>
      <c r="K1685" s="167"/>
      <c r="L1685" s="35" t="str">
        <f t="shared" si="129"/>
        <v/>
      </c>
      <c r="M1685" s="35" t="str">
        <f t="shared" si="128"/>
        <v/>
      </c>
      <c r="N1685" s="35" t="str">
        <f t="shared" si="114"/>
        <v/>
      </c>
      <c r="O1685" s="171" t="str">
        <f t="shared" si="127"/>
        <v>박일</v>
      </c>
      <c r="P1685" s="171" t="str">
        <f t="shared" si="116"/>
        <v>윤신일</v>
      </c>
      <c r="Q1685" s="171" t="str">
        <f t="shared" si="117"/>
        <v>이화용</v>
      </c>
    </row>
    <row r="1686" ht="16.5" hidden="1" customHeight="1">
      <c r="A1686" s="168">
        <f>A1685</f>
        <v>44369</v>
      </c>
      <c r="B1686" s="167" t="str">
        <f t="shared" si="109"/>
        <v>화</v>
      </c>
      <c r="C1686" s="168" t="str">
        <f>IF(VLOOKUP(A1686,'최초-일자'!A:D,4,FALSE)="Y","Y","N")</f>
        <v>Y</v>
      </c>
      <c r="D1686" s="101" t="s">
        <v>13</v>
      </c>
      <c r="E1686" s="169" t="str">
        <f t="shared" si="126"/>
        <v>김채연</v>
      </c>
      <c r="F1686" s="167" t="str">
        <f>VLOOKUP(A1686,'최초-일자'!A:L,11,FALSE)</f>
        <v>이승철</v>
      </c>
      <c r="G1686" s="185" t="s">
        <v>1</v>
      </c>
      <c r="H1686" s="187" t="s">
        <v>49</v>
      </c>
      <c r="I1686" s="167"/>
      <c r="J1686" s="167"/>
      <c r="K1686" s="167"/>
      <c r="L1686" s="35" t="str">
        <f t="shared" si="129"/>
        <v/>
      </c>
      <c r="M1686" s="35" t="str">
        <f t="shared" si="128"/>
        <v/>
      </c>
      <c r="N1686" s="35" t="str">
        <f t="shared" si="114"/>
        <v/>
      </c>
      <c r="O1686" s="171" t="str">
        <f t="shared" si="127"/>
        <v>김채연</v>
      </c>
      <c r="P1686" s="171" t="str">
        <f t="shared" si="116"/>
        <v>배태훈</v>
      </c>
      <c r="Q1686" s="171" t="str">
        <f t="shared" si="117"/>
        <v>이승철</v>
      </c>
    </row>
    <row r="1687" ht="16.5" hidden="1" customHeight="1">
      <c r="A1687" s="168">
        <f>A1686+1</f>
        <v>44370</v>
      </c>
      <c r="B1687" s="167" t="str">
        <f t="shared" si="109"/>
        <v>수</v>
      </c>
      <c r="C1687" s="168" t="str">
        <f>IF(VLOOKUP(A1687,'최초-일자'!A:D,4,FALSE)="Y","Y","N")</f>
        <v>Y</v>
      </c>
      <c r="D1687" s="101" t="s">
        <v>3</v>
      </c>
      <c r="E1687" s="169" t="str">
        <f t="shared" si="126"/>
        <v>김현호</v>
      </c>
      <c r="F1687" s="167" t="str">
        <f>VLOOKUP(A1687,'최초-일자'!A:L,6,FALSE)</f>
        <v>김현호</v>
      </c>
      <c r="G1687" s="170"/>
      <c r="H1687" s="167"/>
      <c r="I1687" s="167"/>
      <c r="J1687" s="167"/>
      <c r="K1687" s="167"/>
      <c r="L1687" s="35" t="str">
        <f t="shared" si="129"/>
        <v/>
      </c>
      <c r="M1687" s="35" t="str">
        <f t="shared" si="128"/>
        <v/>
      </c>
      <c r="N1687" s="35" t="str">
        <f t="shared" si="114"/>
        <v/>
      </c>
      <c r="O1687" s="171" t="str">
        <f t="shared" si="127"/>
        <v/>
      </c>
      <c r="P1687" s="171" t="str">
        <f t="shared" si="116"/>
        <v/>
      </c>
      <c r="Q1687" s="171" t="str">
        <f t="shared" si="117"/>
        <v>김현호</v>
      </c>
    </row>
    <row r="1688" ht="16.5" hidden="1" customHeight="1">
      <c r="A1688" s="168">
        <f>A1687</f>
        <v>44370</v>
      </c>
      <c r="B1688" s="167" t="str">
        <f t="shared" si="109"/>
        <v>수</v>
      </c>
      <c r="C1688" s="168" t="str">
        <f>IF(VLOOKUP(A1688,'최초-일자'!A:D,4,FALSE)="Y","Y","N")</f>
        <v>Y</v>
      </c>
      <c r="D1688" s="101" t="s">
        <v>13</v>
      </c>
      <c r="E1688" s="169" t="str">
        <f t="shared" si="126"/>
        <v>신명진</v>
      </c>
      <c r="F1688" s="167" t="str">
        <f>VLOOKUP(A1688,'최초-일자'!A:L,11,FALSE)</f>
        <v>배태훈</v>
      </c>
      <c r="G1688" s="185" t="s">
        <v>6</v>
      </c>
      <c r="H1688" s="167"/>
      <c r="I1688" s="167"/>
      <c r="J1688" s="167"/>
      <c r="K1688" s="167"/>
      <c r="L1688" s="35" t="str">
        <f t="shared" si="129"/>
        <v/>
      </c>
      <c r="M1688" s="35" t="str">
        <f t="shared" si="128"/>
        <v/>
      </c>
      <c r="N1688" s="35" t="str">
        <f t="shared" si="114"/>
        <v/>
      </c>
      <c r="O1688" s="171" t="str">
        <f t="shared" si="127"/>
        <v/>
      </c>
      <c r="P1688" s="171" t="str">
        <f t="shared" si="116"/>
        <v>신명진</v>
      </c>
      <c r="Q1688" s="171" t="str">
        <f t="shared" si="117"/>
        <v>배태훈</v>
      </c>
    </row>
    <row r="1689" ht="16.5" hidden="1" customHeight="1">
      <c r="A1689" s="168">
        <f>A1688+1</f>
        <v>44371</v>
      </c>
      <c r="B1689" s="167" t="str">
        <f t="shared" si="109"/>
        <v>목</v>
      </c>
      <c r="C1689" s="168" t="str">
        <f>IF(VLOOKUP(A1689,'최초-일자'!A:D,4,FALSE)="Y","Y","N")</f>
        <v>Y</v>
      </c>
      <c r="D1689" s="101" t="s">
        <v>3</v>
      </c>
      <c r="E1689" s="169" t="str">
        <f t="shared" si="126"/>
        <v>김연수</v>
      </c>
      <c r="F1689" s="167" t="str">
        <f>VLOOKUP(A1689,'최초-일자'!A:L,6,FALSE)</f>
        <v>김연수</v>
      </c>
      <c r="G1689" s="170"/>
      <c r="H1689" s="167"/>
      <c r="I1689" s="167"/>
      <c r="J1689" s="167"/>
      <c r="K1689" s="167"/>
      <c r="L1689" s="35" t="str">
        <f t="shared" si="129"/>
        <v/>
      </c>
      <c r="M1689" s="35" t="str">
        <f t="shared" si="128"/>
        <v/>
      </c>
      <c r="N1689" s="35" t="str">
        <f t="shared" si="114"/>
        <v/>
      </c>
      <c r="O1689" s="171" t="str">
        <f t="shared" si="127"/>
        <v/>
      </c>
      <c r="P1689" s="171" t="str">
        <f t="shared" si="116"/>
        <v/>
      </c>
      <c r="Q1689" s="171" t="str">
        <f t="shared" si="117"/>
        <v>김연수</v>
      </c>
    </row>
    <row r="1690" ht="16.5" hidden="1" customHeight="1">
      <c r="A1690" s="168">
        <f>A1689</f>
        <v>44371</v>
      </c>
      <c r="B1690" s="167" t="str">
        <f t="shared" si="109"/>
        <v>목</v>
      </c>
      <c r="C1690" s="168" t="str">
        <f>IF(VLOOKUP(A1690,'최초-일자'!A:D,4,FALSE)="Y","Y","N")</f>
        <v>Y</v>
      </c>
      <c r="D1690" s="101" t="s">
        <v>13</v>
      </c>
      <c r="E1690" s="169" t="str">
        <f t="shared" si="126"/>
        <v>윤신일</v>
      </c>
      <c r="F1690" s="167" t="str">
        <f>VLOOKUP(A1690,'최초-일자'!A:L,11,FALSE)</f>
        <v>윤신일</v>
      </c>
      <c r="G1690" s="170"/>
      <c r="H1690" s="167"/>
      <c r="I1690" s="167"/>
      <c r="J1690" s="167"/>
      <c r="K1690" s="167"/>
      <c r="L1690" s="35" t="str">
        <f t="shared" si="129"/>
        <v/>
      </c>
      <c r="M1690" s="35" t="str">
        <f t="shared" si="128"/>
        <v/>
      </c>
      <c r="N1690" s="35" t="str">
        <f t="shared" si="114"/>
        <v/>
      </c>
      <c r="O1690" s="171" t="str">
        <f t="shared" si="127"/>
        <v/>
      </c>
      <c r="P1690" s="171" t="str">
        <f t="shared" si="116"/>
        <v/>
      </c>
      <c r="Q1690" s="171" t="str">
        <f t="shared" si="117"/>
        <v>윤신일</v>
      </c>
    </row>
    <row r="1691" ht="16.5" hidden="1" customHeight="1">
      <c r="A1691" s="168">
        <f>A1690+1</f>
        <v>44372</v>
      </c>
      <c r="B1691" s="167" t="str">
        <f t="shared" si="109"/>
        <v>금</v>
      </c>
      <c r="C1691" s="168" t="str">
        <f>IF(VLOOKUP(A1691,'최초-일자'!A:D,4,FALSE)="Y","Y","N")</f>
        <v>Y</v>
      </c>
      <c r="D1691" s="101" t="s">
        <v>3</v>
      </c>
      <c r="E1691" s="169" t="str">
        <f t="shared" si="126"/>
        <v>박일</v>
      </c>
      <c r="F1691" s="167" t="str">
        <f>VLOOKUP(A1691,'최초-일자'!A:L,6,FALSE)</f>
        <v>박일</v>
      </c>
      <c r="G1691" s="170"/>
      <c r="H1691" s="167"/>
      <c r="I1691" s="167"/>
      <c r="J1691" s="167"/>
      <c r="K1691" s="167"/>
      <c r="L1691" s="35" t="str">
        <f t="shared" si="129"/>
        <v/>
      </c>
      <c r="M1691" s="35" t="str">
        <f t="shared" si="128"/>
        <v/>
      </c>
      <c r="N1691" s="35" t="str">
        <f t="shared" si="114"/>
        <v/>
      </c>
      <c r="O1691" s="171" t="str">
        <f t="shared" si="127"/>
        <v/>
      </c>
      <c r="P1691" s="171" t="str">
        <f t="shared" si="116"/>
        <v/>
      </c>
      <c r="Q1691" s="171" t="str">
        <f t="shared" si="117"/>
        <v>박일</v>
      </c>
    </row>
    <row r="1692" ht="16.5" hidden="1" customHeight="1">
      <c r="A1692" s="168">
        <f>A1691</f>
        <v>44372</v>
      </c>
      <c r="B1692" s="167" t="str">
        <f t="shared" si="109"/>
        <v>금</v>
      </c>
      <c r="C1692" s="168" t="str">
        <f>IF(VLOOKUP(A1692,'최초-일자'!A:D,4,FALSE)="Y","Y","N")</f>
        <v>Y</v>
      </c>
      <c r="D1692" s="101" t="s">
        <v>13</v>
      </c>
      <c r="E1692" s="169" t="str">
        <f t="shared" si="126"/>
        <v>신명진</v>
      </c>
      <c r="F1692" s="167" t="str">
        <f>VLOOKUP(A1692,'최초-일자'!A:L,11,FALSE)</f>
        <v>신명진</v>
      </c>
      <c r="G1692" s="170"/>
      <c r="H1692" s="167"/>
      <c r="I1692" s="167"/>
      <c r="J1692" s="167"/>
      <c r="K1692" s="167"/>
      <c r="L1692" s="35" t="str">
        <f t="shared" si="129"/>
        <v/>
      </c>
      <c r="M1692" s="35" t="str">
        <f t="shared" si="128"/>
        <v/>
      </c>
      <c r="N1692" s="35" t="str">
        <f t="shared" si="114"/>
        <v/>
      </c>
      <c r="O1692" s="171" t="str">
        <f t="shared" si="127"/>
        <v/>
      </c>
      <c r="P1692" s="171" t="str">
        <f t="shared" si="116"/>
        <v/>
      </c>
      <c r="Q1692" s="171" t="str">
        <f t="shared" si="117"/>
        <v>신명진</v>
      </c>
    </row>
    <row r="1693" ht="16.5" hidden="1" customHeight="1">
      <c r="A1693" s="168">
        <f>A1692+1</f>
        <v>44373</v>
      </c>
      <c r="B1693" s="167" t="str">
        <f t="shared" si="109"/>
        <v>토</v>
      </c>
      <c r="C1693" s="168" t="str">
        <f>IF(VLOOKUP(A1693,'최초-일자'!A:D,4,FALSE)="Y","Y","N")</f>
        <v>N</v>
      </c>
      <c r="D1693" s="101" t="s">
        <v>3</v>
      </c>
      <c r="E1693" s="169" t="str">
        <f t="shared" si="126"/>
        <v>#N/A</v>
      </c>
      <c r="F1693" s="167" t="str">
        <f>VLOOKUP(A1693,'최초-일자'!A:L,6,FALSE)</f>
        <v/>
      </c>
      <c r="G1693" s="170"/>
      <c r="H1693" s="167"/>
      <c r="I1693" s="167"/>
      <c r="J1693" s="167"/>
      <c r="K1693" s="167"/>
      <c r="L1693" s="35" t="str">
        <f t="shared" si="129"/>
        <v/>
      </c>
      <c r="M1693" s="35" t="str">
        <f t="shared" si="128"/>
        <v/>
      </c>
      <c r="N1693" s="35" t="str">
        <f t="shared" si="114"/>
        <v/>
      </c>
      <c r="O1693" s="171" t="str">
        <f t="shared" si="127"/>
        <v/>
      </c>
      <c r="P1693" s="171" t="str">
        <f t="shared" si="116"/>
        <v/>
      </c>
      <c r="Q1693" s="171" t="str">
        <f t="shared" si="117"/>
        <v/>
      </c>
    </row>
    <row r="1694" ht="16.5" hidden="1" customHeight="1">
      <c r="A1694" s="168">
        <f>A1693</f>
        <v>44373</v>
      </c>
      <c r="B1694" s="167" t="str">
        <f t="shared" si="109"/>
        <v>토</v>
      </c>
      <c r="C1694" s="168" t="str">
        <f>IF(VLOOKUP(A1694,'최초-일자'!A:D,4,FALSE)="Y","Y","N")</f>
        <v>N</v>
      </c>
      <c r="D1694" s="101" t="s">
        <v>13</v>
      </c>
      <c r="E1694" s="169" t="str">
        <f t="shared" si="126"/>
        <v>#N/A</v>
      </c>
      <c r="F1694" s="167" t="str">
        <f>VLOOKUP(A1694,'최초-일자'!A:L,11,FALSE)</f>
        <v/>
      </c>
      <c r="G1694" s="170"/>
      <c r="H1694" s="167"/>
      <c r="I1694" s="167"/>
      <c r="J1694" s="167"/>
      <c r="K1694" s="167"/>
      <c r="L1694" s="35" t="str">
        <f t="shared" si="129"/>
        <v/>
      </c>
      <c r="M1694" s="35" t="str">
        <f t="shared" si="128"/>
        <v/>
      </c>
      <c r="N1694" s="35" t="str">
        <f t="shared" si="114"/>
        <v/>
      </c>
      <c r="O1694" s="171" t="str">
        <f t="shared" si="127"/>
        <v/>
      </c>
      <c r="P1694" s="171" t="str">
        <f t="shared" si="116"/>
        <v/>
      </c>
      <c r="Q1694" s="171" t="str">
        <f t="shared" si="117"/>
        <v/>
      </c>
    </row>
    <row r="1695" ht="16.5" hidden="1" customHeight="1">
      <c r="A1695" s="168">
        <f>A1694+1</f>
        <v>44374</v>
      </c>
      <c r="B1695" s="167" t="str">
        <f t="shared" si="109"/>
        <v>일</v>
      </c>
      <c r="C1695" s="168" t="str">
        <f>IF(VLOOKUP(A1695,'최초-일자'!A:D,4,FALSE)="Y","Y","N")</f>
        <v>N</v>
      </c>
      <c r="D1695" s="101" t="s">
        <v>3</v>
      </c>
      <c r="E1695" s="169" t="str">
        <f t="shared" si="126"/>
        <v>#N/A</v>
      </c>
      <c r="F1695" s="167" t="str">
        <f>VLOOKUP(A1695,'최초-일자'!A:L,6,FALSE)</f>
        <v/>
      </c>
      <c r="G1695" s="170"/>
      <c r="H1695" s="167"/>
      <c r="I1695" s="167"/>
      <c r="J1695" s="167"/>
      <c r="K1695" s="167"/>
      <c r="L1695" s="35" t="str">
        <f t="shared" si="129"/>
        <v/>
      </c>
      <c r="M1695" s="35" t="str">
        <f t="shared" si="128"/>
        <v/>
      </c>
      <c r="N1695" s="35" t="str">
        <f t="shared" si="114"/>
        <v/>
      </c>
      <c r="O1695" s="171" t="str">
        <f t="shared" si="127"/>
        <v/>
      </c>
      <c r="P1695" s="171" t="str">
        <f t="shared" si="116"/>
        <v/>
      </c>
      <c r="Q1695" s="171" t="str">
        <f t="shared" si="117"/>
        <v/>
      </c>
    </row>
    <row r="1696" ht="16.5" hidden="1" customHeight="1">
      <c r="A1696" s="168">
        <f>A1695</f>
        <v>44374</v>
      </c>
      <c r="B1696" s="167" t="str">
        <f t="shared" si="109"/>
        <v>일</v>
      </c>
      <c r="C1696" s="168" t="str">
        <f>IF(VLOOKUP(A1696,'최초-일자'!A:D,4,FALSE)="Y","Y","N")</f>
        <v>N</v>
      </c>
      <c r="D1696" s="101" t="s">
        <v>13</v>
      </c>
      <c r="E1696" s="169" t="str">
        <f t="shared" si="126"/>
        <v>#N/A</v>
      </c>
      <c r="F1696" s="167" t="str">
        <f>VLOOKUP(A1696,'최초-일자'!A:L,11,FALSE)</f>
        <v/>
      </c>
      <c r="G1696" s="170"/>
      <c r="H1696" s="167"/>
      <c r="I1696" s="167"/>
      <c r="J1696" s="167"/>
      <c r="K1696" s="167"/>
      <c r="L1696" s="35" t="str">
        <f t="shared" si="129"/>
        <v/>
      </c>
      <c r="M1696" s="35" t="str">
        <f t="shared" si="128"/>
        <v/>
      </c>
      <c r="N1696" s="35" t="str">
        <f t="shared" si="114"/>
        <v/>
      </c>
      <c r="O1696" s="171" t="str">
        <f t="shared" si="127"/>
        <v/>
      </c>
      <c r="P1696" s="171" t="str">
        <f t="shared" si="116"/>
        <v/>
      </c>
      <c r="Q1696" s="171" t="str">
        <f t="shared" si="117"/>
        <v/>
      </c>
    </row>
    <row r="1697" ht="16.5" hidden="1" customHeight="1">
      <c r="A1697" s="168">
        <f>A1696+1</f>
        <v>44375</v>
      </c>
      <c r="B1697" s="167" t="str">
        <f t="shared" si="109"/>
        <v>월</v>
      </c>
      <c r="C1697" s="168" t="str">
        <f>IF(VLOOKUP(A1697,'최초-일자'!A:D,4,FALSE)="Y","Y","N")</f>
        <v>Y</v>
      </c>
      <c r="D1697" s="101" t="s">
        <v>3</v>
      </c>
      <c r="E1697" s="169" t="str">
        <f t="shared" si="126"/>
        <v>이승철</v>
      </c>
      <c r="F1697" s="167" t="str">
        <f>VLOOKUP(A1697,'최초-일자'!A:L,6,FALSE)</f>
        <v>이승철</v>
      </c>
      <c r="G1697" s="170"/>
      <c r="H1697" s="167"/>
      <c r="I1697" s="167"/>
      <c r="J1697" s="167"/>
      <c r="K1697" s="167"/>
      <c r="L1697" s="35" t="str">
        <f t="shared" si="129"/>
        <v/>
      </c>
      <c r="M1697" s="35" t="str">
        <f t="shared" si="128"/>
        <v/>
      </c>
      <c r="N1697" s="35" t="str">
        <f t="shared" si="114"/>
        <v/>
      </c>
      <c r="O1697" s="171" t="str">
        <f t="shared" si="127"/>
        <v/>
      </c>
      <c r="P1697" s="171" t="str">
        <f t="shared" si="116"/>
        <v/>
      </c>
      <c r="Q1697" s="171" t="str">
        <f t="shared" si="117"/>
        <v>이승철</v>
      </c>
    </row>
    <row r="1698" ht="16.5" hidden="1" customHeight="1">
      <c r="A1698" s="168">
        <f>A1697</f>
        <v>44375</v>
      </c>
      <c r="B1698" s="167" t="str">
        <f t="shared" si="109"/>
        <v>월</v>
      </c>
      <c r="C1698" s="168" t="str">
        <f>IF(VLOOKUP(A1698,'최초-일자'!A:D,4,FALSE)="Y","Y","N")</f>
        <v>Y</v>
      </c>
      <c r="D1698" s="101" t="s">
        <v>13</v>
      </c>
      <c r="E1698" s="169" t="str">
        <f t="shared" si="126"/>
        <v>이화용</v>
      </c>
      <c r="F1698" s="167" t="str">
        <f>VLOOKUP(A1698,'최초-일자'!A:L,11,FALSE)</f>
        <v>이화용</v>
      </c>
      <c r="G1698" s="170"/>
      <c r="H1698" s="167"/>
      <c r="I1698" s="167"/>
      <c r="J1698" s="167"/>
      <c r="K1698" s="167"/>
      <c r="L1698" s="35" t="str">
        <f t="shared" si="129"/>
        <v/>
      </c>
      <c r="M1698" s="35" t="str">
        <f t="shared" si="128"/>
        <v/>
      </c>
      <c r="N1698" s="35" t="str">
        <f t="shared" si="114"/>
        <v/>
      </c>
      <c r="O1698" s="171" t="str">
        <f t="shared" si="127"/>
        <v/>
      </c>
      <c r="P1698" s="171" t="str">
        <f t="shared" si="116"/>
        <v/>
      </c>
      <c r="Q1698" s="171" t="str">
        <f t="shared" si="117"/>
        <v>이화용</v>
      </c>
    </row>
    <row r="1699" ht="16.5" hidden="1" customHeight="1">
      <c r="A1699" s="168">
        <f>A1698+1</f>
        <v>44376</v>
      </c>
      <c r="B1699" s="167" t="str">
        <f t="shared" si="109"/>
        <v>화</v>
      </c>
      <c r="C1699" s="168" t="str">
        <f>IF(VLOOKUP(A1699,'최초-일자'!A:D,4,FALSE)="Y","Y","N")</f>
        <v>Y</v>
      </c>
      <c r="D1699" s="101" t="s">
        <v>3</v>
      </c>
      <c r="E1699" s="169" t="str">
        <f t="shared" si="126"/>
        <v>배태훈</v>
      </c>
      <c r="F1699" s="167" t="str">
        <f>VLOOKUP(A1699,'최초-일자'!A:L,6,FALSE)</f>
        <v>배태훈</v>
      </c>
      <c r="G1699" s="170"/>
      <c r="H1699" s="167"/>
      <c r="I1699" s="167"/>
      <c r="J1699" s="167"/>
      <c r="K1699" s="167"/>
      <c r="L1699" s="35" t="str">
        <f t="shared" si="129"/>
        <v/>
      </c>
      <c r="M1699" s="35" t="str">
        <f t="shared" si="128"/>
        <v/>
      </c>
      <c r="N1699" s="35" t="str">
        <f t="shared" si="114"/>
        <v/>
      </c>
      <c r="O1699" s="171" t="str">
        <f t="shared" si="127"/>
        <v/>
      </c>
      <c r="P1699" s="171" t="str">
        <f t="shared" si="116"/>
        <v/>
      </c>
      <c r="Q1699" s="171" t="str">
        <f t="shared" si="117"/>
        <v>배태훈</v>
      </c>
    </row>
    <row r="1700" ht="16.5" hidden="1" customHeight="1">
      <c r="A1700" s="168">
        <f>A1699</f>
        <v>44376</v>
      </c>
      <c r="B1700" s="167" t="str">
        <f t="shared" si="109"/>
        <v>화</v>
      </c>
      <c r="C1700" s="168" t="str">
        <f>IF(VLOOKUP(A1700,'최초-일자'!A:D,4,FALSE)="Y","Y","N")</f>
        <v>Y</v>
      </c>
      <c r="D1700" s="101" t="s">
        <v>13</v>
      </c>
      <c r="E1700" s="169" t="str">
        <f t="shared" si="126"/>
        <v>김현호</v>
      </c>
      <c r="F1700" s="167" t="str">
        <f>VLOOKUP(A1700,'최초-일자'!A:L,11,FALSE)</f>
        <v>김현호</v>
      </c>
      <c r="G1700" s="170"/>
      <c r="H1700" s="167"/>
      <c r="I1700" s="167"/>
      <c r="J1700" s="167"/>
      <c r="K1700" s="167"/>
      <c r="L1700" s="35" t="str">
        <f t="shared" si="129"/>
        <v/>
      </c>
      <c r="M1700" s="35" t="str">
        <f t="shared" si="128"/>
        <v/>
      </c>
      <c r="N1700" s="35" t="str">
        <f t="shared" si="114"/>
        <v/>
      </c>
      <c r="O1700" s="171" t="str">
        <f t="shared" si="127"/>
        <v/>
      </c>
      <c r="P1700" s="171" t="str">
        <f t="shared" si="116"/>
        <v/>
      </c>
      <c r="Q1700" s="171" t="str">
        <f t="shared" si="117"/>
        <v>김현호</v>
      </c>
    </row>
    <row r="1701" ht="16.5" hidden="1" customHeight="1">
      <c r="A1701" s="168">
        <f>A1700+1</f>
        <v>44377</v>
      </c>
      <c r="B1701" s="167" t="str">
        <f t="shared" si="109"/>
        <v>수</v>
      </c>
      <c r="C1701" s="168" t="str">
        <f>IF(VLOOKUP(A1701,'최초-일자'!A:D,4,FALSE)="Y","Y","N")</f>
        <v>Y</v>
      </c>
      <c r="D1701" s="101" t="s">
        <v>3</v>
      </c>
      <c r="E1701" s="169" t="str">
        <f t="shared" si="126"/>
        <v>이화용</v>
      </c>
      <c r="F1701" s="167" t="str">
        <f>VLOOKUP(A1701,'최초-일자'!A:L,6,FALSE)</f>
        <v>윤신일</v>
      </c>
      <c r="G1701" s="185" t="s">
        <v>10</v>
      </c>
      <c r="H1701" s="167"/>
      <c r="I1701" s="167"/>
      <c r="J1701" s="167"/>
      <c r="K1701" s="167"/>
      <c r="L1701" s="35" t="str">
        <f t="shared" si="129"/>
        <v/>
      </c>
      <c r="M1701" s="35" t="str">
        <f t="shared" si="128"/>
        <v/>
      </c>
      <c r="N1701" s="35" t="str">
        <f t="shared" si="114"/>
        <v/>
      </c>
      <c r="O1701" s="171" t="str">
        <f t="shared" si="127"/>
        <v/>
      </c>
      <c r="P1701" s="171" t="str">
        <f t="shared" si="116"/>
        <v>이화용</v>
      </c>
      <c r="Q1701" s="171" t="str">
        <f t="shared" si="117"/>
        <v>윤신일</v>
      </c>
    </row>
    <row r="1702" ht="16.5" hidden="1" customHeight="1">
      <c r="A1702" s="168">
        <f>A1701</f>
        <v>44377</v>
      </c>
      <c r="B1702" s="167" t="str">
        <f t="shared" si="109"/>
        <v>수</v>
      </c>
      <c r="C1702" s="168" t="str">
        <f>IF(VLOOKUP(A1702,'최초-일자'!A:D,4,FALSE)="Y","Y","N")</f>
        <v>Y</v>
      </c>
      <c r="D1702" s="101" t="s">
        <v>13</v>
      </c>
      <c r="E1702" s="169" t="str">
        <f t="shared" si="126"/>
        <v>김연수</v>
      </c>
      <c r="F1702" s="167" t="str">
        <f>VLOOKUP(A1702,'최초-일자'!A:L,11,FALSE)</f>
        <v>김연수</v>
      </c>
      <c r="G1702" s="185"/>
      <c r="H1702" s="167"/>
      <c r="I1702" s="167"/>
      <c r="J1702" s="167"/>
      <c r="K1702" s="167"/>
      <c r="L1702" s="35" t="str">
        <f t="shared" si="129"/>
        <v/>
      </c>
      <c r="M1702" s="35" t="str">
        <f t="shared" si="128"/>
        <v/>
      </c>
      <c r="N1702" s="35" t="str">
        <f t="shared" si="114"/>
        <v/>
      </c>
      <c r="O1702" s="171" t="str">
        <f t="shared" si="127"/>
        <v/>
      </c>
      <c r="P1702" s="171" t="str">
        <f t="shared" si="116"/>
        <v/>
      </c>
      <c r="Q1702" s="171" t="str">
        <f t="shared" si="117"/>
        <v>김연수</v>
      </c>
    </row>
    <row r="1703" ht="16.5" hidden="1" customHeight="1">
      <c r="A1703" s="168">
        <f>A1702+1</f>
        <v>44378</v>
      </c>
      <c r="B1703" s="167" t="str">
        <f t="shared" si="109"/>
        <v>목</v>
      </c>
      <c r="C1703" s="168" t="str">
        <f>IF(VLOOKUP(A1703,'최초-일자'!A:D,4,FALSE)="Y","Y","N")</f>
        <v>Y</v>
      </c>
      <c r="D1703" s="101" t="s">
        <v>3</v>
      </c>
      <c r="E1703" s="169" t="str">
        <f t="shared" si="126"/>
        <v>신명진</v>
      </c>
      <c r="F1703" s="167" t="str">
        <f>VLOOKUP(A1703,'최초-일자'!A:L,6,FALSE)</f>
        <v>신명진</v>
      </c>
      <c r="G1703" s="170"/>
      <c r="H1703" s="167"/>
      <c r="I1703" s="167"/>
      <c r="J1703" s="167"/>
      <c r="K1703" s="167"/>
      <c r="L1703" s="35" t="str">
        <f t="shared" si="129"/>
        <v/>
      </c>
      <c r="M1703" s="35" t="str">
        <f t="shared" si="128"/>
        <v/>
      </c>
      <c r="N1703" s="35" t="str">
        <f t="shared" si="114"/>
        <v/>
      </c>
      <c r="O1703" s="171" t="str">
        <f t="shared" si="127"/>
        <v/>
      </c>
      <c r="P1703" s="171" t="str">
        <f t="shared" si="116"/>
        <v/>
      </c>
      <c r="Q1703" s="171" t="str">
        <f t="shared" si="117"/>
        <v>신명진</v>
      </c>
    </row>
    <row r="1704" ht="16.5" hidden="1" customHeight="1">
      <c r="A1704" s="168">
        <f>A1703</f>
        <v>44378</v>
      </c>
      <c r="B1704" s="167" t="str">
        <f t="shared" si="109"/>
        <v>목</v>
      </c>
      <c r="C1704" s="168" t="str">
        <f>IF(VLOOKUP(A1704,'최초-일자'!A:D,4,FALSE)="Y","Y","N")</f>
        <v>Y</v>
      </c>
      <c r="D1704" s="101" t="s">
        <v>13</v>
      </c>
      <c r="E1704" s="169" t="str">
        <f t="shared" si="126"/>
        <v>박일</v>
      </c>
      <c r="F1704" s="167" t="str">
        <f>VLOOKUP(A1704,'최초-일자'!A:L,11,FALSE)</f>
        <v>박일</v>
      </c>
      <c r="G1704" s="170"/>
      <c r="H1704" s="167"/>
      <c r="I1704" s="167"/>
      <c r="J1704" s="167"/>
      <c r="K1704" s="167"/>
      <c r="L1704" s="35" t="str">
        <f t="shared" si="129"/>
        <v/>
      </c>
      <c r="M1704" s="35" t="str">
        <f t="shared" si="128"/>
        <v/>
      </c>
      <c r="N1704" s="35" t="str">
        <f t="shared" si="114"/>
        <v/>
      </c>
      <c r="O1704" s="171" t="str">
        <f t="shared" si="127"/>
        <v/>
      </c>
      <c r="P1704" s="171" t="str">
        <f t="shared" si="116"/>
        <v/>
      </c>
      <c r="Q1704" s="171" t="str">
        <f t="shared" si="117"/>
        <v>박일</v>
      </c>
    </row>
    <row r="1705" ht="16.5" hidden="1" customHeight="1">
      <c r="A1705" s="168">
        <f>A1704+1</f>
        <v>44379</v>
      </c>
      <c r="B1705" s="167" t="str">
        <f t="shared" si="109"/>
        <v>금</v>
      </c>
      <c r="C1705" s="168" t="str">
        <f>IF(VLOOKUP(A1705,'최초-일자'!A:D,4,FALSE)="Y","Y","N")</f>
        <v>Y</v>
      </c>
      <c r="D1705" s="101" t="s">
        <v>3</v>
      </c>
      <c r="E1705" s="169" t="str">
        <f t="shared" si="126"/>
        <v>이화용</v>
      </c>
      <c r="F1705" s="167" t="str">
        <f>VLOOKUP(A1705,'최초-일자'!A:L,6,FALSE)</f>
        <v>이화용</v>
      </c>
      <c r="G1705" s="170"/>
      <c r="H1705" s="167"/>
      <c r="I1705" s="167"/>
      <c r="J1705" s="167"/>
      <c r="K1705" s="167"/>
      <c r="L1705" s="35" t="str">
        <f t="shared" si="129"/>
        <v/>
      </c>
      <c r="M1705" s="35" t="str">
        <f t="shared" si="128"/>
        <v/>
      </c>
      <c r="N1705" s="35" t="str">
        <f t="shared" si="114"/>
        <v/>
      </c>
      <c r="O1705" s="171" t="str">
        <f t="shared" si="127"/>
        <v/>
      </c>
      <c r="P1705" s="171" t="str">
        <f t="shared" si="116"/>
        <v/>
      </c>
      <c r="Q1705" s="171" t="str">
        <f t="shared" si="117"/>
        <v>이화용</v>
      </c>
    </row>
    <row r="1706" ht="16.5" hidden="1" customHeight="1">
      <c r="A1706" s="168">
        <f>A1705</f>
        <v>44379</v>
      </c>
      <c r="B1706" s="167" t="str">
        <f t="shared" si="109"/>
        <v>금</v>
      </c>
      <c r="C1706" s="168" t="str">
        <f>IF(VLOOKUP(A1706,'최초-일자'!A:D,4,FALSE)="Y","Y","N")</f>
        <v>Y</v>
      </c>
      <c r="D1706" s="101" t="s">
        <v>13</v>
      </c>
      <c r="E1706" s="169" t="str">
        <f t="shared" si="126"/>
        <v>배태훈</v>
      </c>
      <c r="F1706" s="167" t="str">
        <f>VLOOKUP(A1706,'최초-일자'!A:L,11,FALSE)</f>
        <v>이승철</v>
      </c>
      <c r="G1706" s="185" t="s">
        <v>1</v>
      </c>
      <c r="H1706" s="167"/>
      <c r="I1706" s="167"/>
      <c r="J1706" s="167"/>
      <c r="K1706" s="167"/>
      <c r="L1706" s="35" t="str">
        <f t="shared" si="129"/>
        <v/>
      </c>
      <c r="M1706" s="35" t="str">
        <f t="shared" si="128"/>
        <v/>
      </c>
      <c r="N1706" s="35" t="str">
        <f t="shared" si="114"/>
        <v/>
      </c>
      <c r="O1706" s="171" t="str">
        <f t="shared" si="127"/>
        <v/>
      </c>
      <c r="P1706" s="171" t="str">
        <f t="shared" si="116"/>
        <v>배태훈</v>
      </c>
      <c r="Q1706" s="171" t="str">
        <f t="shared" si="117"/>
        <v>이승철</v>
      </c>
    </row>
    <row r="1707" ht="16.5" hidden="1" customHeight="1">
      <c r="A1707" s="168">
        <f>A1706+1</f>
        <v>44380</v>
      </c>
      <c r="B1707" s="167" t="str">
        <f t="shared" si="109"/>
        <v>토</v>
      </c>
      <c r="C1707" s="168" t="str">
        <f>IF(VLOOKUP(A1707,'최초-일자'!A:D,4,FALSE)="Y","Y","N")</f>
        <v>N</v>
      </c>
      <c r="D1707" s="101" t="s">
        <v>3</v>
      </c>
      <c r="E1707" s="169" t="str">
        <f t="shared" si="126"/>
        <v>#N/A</v>
      </c>
      <c r="F1707" s="167" t="str">
        <f>VLOOKUP(A1707,'최초-일자'!A:L,6,FALSE)</f>
        <v/>
      </c>
      <c r="G1707" s="170"/>
      <c r="H1707" s="167"/>
      <c r="I1707" s="167"/>
      <c r="J1707" s="167"/>
      <c r="K1707" s="167"/>
      <c r="L1707" s="35" t="str">
        <f t="shared" si="129"/>
        <v/>
      </c>
      <c r="M1707" s="35" t="str">
        <f t="shared" si="128"/>
        <v/>
      </c>
      <c r="N1707" s="35" t="str">
        <f t="shared" si="114"/>
        <v/>
      </c>
      <c r="O1707" s="171" t="str">
        <f t="shared" si="127"/>
        <v/>
      </c>
      <c r="P1707" s="171" t="str">
        <f t="shared" si="116"/>
        <v/>
      </c>
      <c r="Q1707" s="171" t="str">
        <f t="shared" si="117"/>
        <v/>
      </c>
    </row>
    <row r="1708" ht="16.5" hidden="1" customHeight="1">
      <c r="A1708" s="168">
        <f>A1707</f>
        <v>44380</v>
      </c>
      <c r="B1708" s="167" t="str">
        <f t="shared" si="109"/>
        <v>토</v>
      </c>
      <c r="C1708" s="168" t="str">
        <f>IF(VLOOKUP(A1708,'최초-일자'!A:D,4,FALSE)="Y","Y","N")</f>
        <v>N</v>
      </c>
      <c r="D1708" s="101" t="s">
        <v>13</v>
      </c>
      <c r="E1708" s="169" t="str">
        <f t="shared" si="126"/>
        <v>#N/A</v>
      </c>
      <c r="F1708" s="167" t="str">
        <f>VLOOKUP(A1708,'최초-일자'!A:L,11,FALSE)</f>
        <v/>
      </c>
      <c r="G1708" s="170"/>
      <c r="H1708" s="167"/>
      <c r="I1708" s="167"/>
      <c r="J1708" s="167"/>
      <c r="K1708" s="167"/>
      <c r="L1708" s="35" t="str">
        <f t="shared" si="129"/>
        <v/>
      </c>
      <c r="M1708" s="35" t="str">
        <f t="shared" si="128"/>
        <v/>
      </c>
      <c r="N1708" s="35" t="str">
        <f t="shared" si="114"/>
        <v/>
      </c>
      <c r="O1708" s="171" t="str">
        <f t="shared" si="127"/>
        <v/>
      </c>
      <c r="P1708" s="171" t="str">
        <f t="shared" si="116"/>
        <v/>
      </c>
      <c r="Q1708" s="171" t="str">
        <f t="shared" si="117"/>
        <v/>
      </c>
    </row>
    <row r="1709" ht="16.5" hidden="1" customHeight="1">
      <c r="A1709" s="168">
        <f>A1708+1</f>
        <v>44381</v>
      </c>
      <c r="B1709" s="167" t="str">
        <f t="shared" si="109"/>
        <v>일</v>
      </c>
      <c r="C1709" s="168" t="str">
        <f>IF(VLOOKUP(A1709,'최초-일자'!A:D,4,FALSE)="Y","Y","N")</f>
        <v>N</v>
      </c>
      <c r="D1709" s="101" t="s">
        <v>3</v>
      </c>
      <c r="E1709" s="169" t="str">
        <f t="shared" si="126"/>
        <v>#N/A</v>
      </c>
      <c r="F1709" s="167" t="str">
        <f>VLOOKUP(A1709,'최초-일자'!A:L,6,FALSE)</f>
        <v/>
      </c>
      <c r="G1709" s="170"/>
      <c r="H1709" s="167"/>
      <c r="I1709" s="167"/>
      <c r="J1709" s="167"/>
      <c r="K1709" s="167"/>
      <c r="L1709" s="35" t="str">
        <f t="shared" si="129"/>
        <v/>
      </c>
      <c r="M1709" s="35" t="str">
        <f t="shared" si="128"/>
        <v/>
      </c>
      <c r="N1709" s="35" t="str">
        <f t="shared" si="114"/>
        <v/>
      </c>
      <c r="O1709" s="171" t="str">
        <f t="shared" si="127"/>
        <v/>
      </c>
      <c r="P1709" s="171" t="str">
        <f t="shared" si="116"/>
        <v/>
      </c>
      <c r="Q1709" s="171" t="str">
        <f t="shared" si="117"/>
        <v/>
      </c>
    </row>
    <row r="1710" ht="16.5" hidden="1" customHeight="1">
      <c r="A1710" s="168">
        <f>A1709</f>
        <v>44381</v>
      </c>
      <c r="B1710" s="167" t="str">
        <f t="shared" si="109"/>
        <v>일</v>
      </c>
      <c r="C1710" s="168" t="str">
        <f>IF(VLOOKUP(A1710,'최초-일자'!A:D,4,FALSE)="Y","Y","N")</f>
        <v>N</v>
      </c>
      <c r="D1710" s="101" t="s">
        <v>13</v>
      </c>
      <c r="E1710" s="169" t="str">
        <f t="shared" si="126"/>
        <v>#N/A</v>
      </c>
      <c r="F1710" s="167" t="str">
        <f>VLOOKUP(A1710,'최초-일자'!A:L,11,FALSE)</f>
        <v/>
      </c>
      <c r="G1710" s="170"/>
      <c r="H1710" s="167"/>
      <c r="I1710" s="167"/>
      <c r="J1710" s="167"/>
      <c r="K1710" s="167"/>
      <c r="L1710" s="35" t="str">
        <f t="shared" si="129"/>
        <v/>
      </c>
      <c r="M1710" s="35" t="str">
        <f t="shared" si="128"/>
        <v/>
      </c>
      <c r="N1710" s="35" t="str">
        <f t="shared" si="114"/>
        <v/>
      </c>
      <c r="O1710" s="171" t="str">
        <f t="shared" si="127"/>
        <v/>
      </c>
      <c r="P1710" s="171" t="str">
        <f t="shared" si="116"/>
        <v/>
      </c>
      <c r="Q1710" s="171" t="str">
        <f t="shared" si="117"/>
        <v/>
      </c>
    </row>
    <row r="1711" ht="16.5" hidden="1" customHeight="1">
      <c r="A1711" s="168">
        <f>A1710+1</f>
        <v>44382</v>
      </c>
      <c r="B1711" s="167" t="str">
        <f t="shared" si="109"/>
        <v>월</v>
      </c>
      <c r="C1711" s="168" t="str">
        <f>IF(VLOOKUP(A1711,'최초-일자'!A:D,4,FALSE)="Y","Y","N")</f>
        <v>Y</v>
      </c>
      <c r="D1711" s="101" t="s">
        <v>3</v>
      </c>
      <c r="E1711" s="169" t="str">
        <f t="shared" si="126"/>
        <v>김연수</v>
      </c>
      <c r="F1711" s="167" t="str">
        <f>VLOOKUP(A1711,'최초-일자'!A:L,6,FALSE)</f>
        <v>김현호</v>
      </c>
      <c r="G1711" s="185" t="s">
        <v>236</v>
      </c>
      <c r="H1711" s="167"/>
      <c r="I1711" s="167"/>
      <c r="J1711" s="167"/>
      <c r="K1711" s="167"/>
      <c r="L1711" s="35" t="str">
        <f t="shared" si="129"/>
        <v/>
      </c>
      <c r="M1711" s="35" t="str">
        <f t="shared" si="128"/>
        <v/>
      </c>
      <c r="N1711" s="35" t="str">
        <f t="shared" si="114"/>
        <v/>
      </c>
      <c r="O1711" s="171" t="str">
        <f t="shared" si="127"/>
        <v/>
      </c>
      <c r="P1711" s="171" t="str">
        <f t="shared" si="116"/>
        <v>김연수</v>
      </c>
      <c r="Q1711" s="171" t="str">
        <f t="shared" si="117"/>
        <v>김현호</v>
      </c>
    </row>
    <row r="1712" ht="16.5" hidden="1" customHeight="1">
      <c r="A1712" s="168">
        <f>A1711</f>
        <v>44382</v>
      </c>
      <c r="B1712" s="167" t="str">
        <f t="shared" si="109"/>
        <v>월</v>
      </c>
      <c r="C1712" s="168" t="str">
        <f>IF(VLOOKUP(A1712,'최초-일자'!A:D,4,FALSE)="Y","Y","N")</f>
        <v>Y</v>
      </c>
      <c r="D1712" s="101" t="s">
        <v>13</v>
      </c>
      <c r="E1712" s="169" t="str">
        <f t="shared" si="126"/>
        <v>배태훈</v>
      </c>
      <c r="F1712" s="167" t="str">
        <f>VLOOKUP(A1712,'최초-일자'!A:L,11,FALSE)</f>
        <v>배태훈</v>
      </c>
      <c r="G1712" s="170"/>
      <c r="H1712" s="167"/>
      <c r="I1712" s="167"/>
      <c r="J1712" s="167"/>
      <c r="K1712" s="167"/>
      <c r="L1712" s="35" t="str">
        <f t="shared" si="129"/>
        <v/>
      </c>
      <c r="M1712" s="35" t="str">
        <f t="shared" si="128"/>
        <v/>
      </c>
      <c r="N1712" s="35" t="str">
        <f t="shared" si="114"/>
        <v/>
      </c>
      <c r="O1712" s="171" t="str">
        <f t="shared" si="127"/>
        <v/>
      </c>
      <c r="P1712" s="171" t="str">
        <f t="shared" si="116"/>
        <v/>
      </c>
      <c r="Q1712" s="171" t="str">
        <f t="shared" si="117"/>
        <v>배태훈</v>
      </c>
    </row>
    <row r="1713" ht="16.5" hidden="1" customHeight="1">
      <c r="A1713" s="168">
        <f>A1712+1</f>
        <v>44383</v>
      </c>
      <c r="B1713" s="167" t="str">
        <f t="shared" si="109"/>
        <v>화</v>
      </c>
      <c r="C1713" s="168" t="str">
        <f>IF(VLOOKUP(A1713,'최초-일자'!A:D,4,FALSE)="Y","Y","N")</f>
        <v>Y</v>
      </c>
      <c r="D1713" s="101" t="s">
        <v>3</v>
      </c>
      <c r="E1713" s="169" t="str">
        <f t="shared" si="126"/>
        <v>김현호</v>
      </c>
      <c r="F1713" s="167" t="str">
        <f>VLOOKUP(A1713,'최초-일자'!A:L,6,FALSE)</f>
        <v>김연수</v>
      </c>
      <c r="G1713" s="185" t="s">
        <v>240</v>
      </c>
      <c r="H1713" s="167"/>
      <c r="I1713" s="167"/>
      <c r="J1713" s="167"/>
      <c r="K1713" s="167"/>
      <c r="L1713" s="35" t="str">
        <f t="shared" si="129"/>
        <v/>
      </c>
      <c r="M1713" s="35" t="str">
        <f t="shared" si="128"/>
        <v/>
      </c>
      <c r="N1713" s="35" t="str">
        <f t="shared" si="114"/>
        <v/>
      </c>
      <c r="O1713" s="171" t="str">
        <f t="shared" si="127"/>
        <v/>
      </c>
      <c r="P1713" s="171" t="str">
        <f t="shared" si="116"/>
        <v>김현호</v>
      </c>
      <c r="Q1713" s="171" t="str">
        <f t="shared" si="117"/>
        <v>김연수</v>
      </c>
    </row>
    <row r="1714" ht="16.5" hidden="1" customHeight="1">
      <c r="A1714" s="168">
        <f>A1713</f>
        <v>44383</v>
      </c>
      <c r="B1714" s="167" t="str">
        <f t="shared" si="109"/>
        <v>화</v>
      </c>
      <c r="C1714" s="168" t="str">
        <f>IF(VLOOKUP(A1714,'최초-일자'!A:D,4,FALSE)="Y","Y","N")</f>
        <v>Y</v>
      </c>
      <c r="D1714" s="101" t="s">
        <v>13</v>
      </c>
      <c r="E1714" s="169" t="str">
        <f t="shared" si="126"/>
        <v>윤신일</v>
      </c>
      <c r="F1714" s="167" t="str">
        <f>VLOOKUP(A1714,'최초-일자'!A:L,11,FALSE)</f>
        <v>윤신일</v>
      </c>
      <c r="G1714" s="170"/>
      <c r="H1714" s="167"/>
      <c r="I1714" s="167"/>
      <c r="J1714" s="167"/>
      <c r="K1714" s="167"/>
      <c r="L1714" s="35" t="str">
        <f t="shared" si="129"/>
        <v/>
      </c>
      <c r="M1714" s="35" t="str">
        <f t="shared" si="128"/>
        <v/>
      </c>
      <c r="N1714" s="35" t="str">
        <f t="shared" si="114"/>
        <v/>
      </c>
      <c r="O1714" s="171" t="str">
        <f t="shared" si="127"/>
        <v/>
      </c>
      <c r="P1714" s="171" t="str">
        <f t="shared" si="116"/>
        <v/>
      </c>
      <c r="Q1714" s="171" t="str">
        <f t="shared" si="117"/>
        <v>윤신일</v>
      </c>
    </row>
    <row r="1715" ht="16.5" hidden="1" customHeight="1">
      <c r="A1715" s="168">
        <f>A1714+1</f>
        <v>44384</v>
      </c>
      <c r="B1715" s="167" t="str">
        <f t="shared" si="109"/>
        <v>수</v>
      </c>
      <c r="C1715" s="168" t="str">
        <f>IF(VLOOKUP(A1715,'최초-일자'!A:D,4,FALSE)="Y","Y","N")</f>
        <v>Y</v>
      </c>
      <c r="D1715" s="101" t="s">
        <v>3</v>
      </c>
      <c r="E1715" s="169" t="str">
        <f t="shared" si="126"/>
        <v>박일</v>
      </c>
      <c r="F1715" s="167" t="str">
        <f>VLOOKUP(A1715,'최초-일자'!A:L,6,FALSE)</f>
        <v>박일</v>
      </c>
      <c r="G1715" s="185"/>
      <c r="H1715" s="167"/>
      <c r="I1715" s="167"/>
      <c r="J1715" s="167"/>
      <c r="K1715" s="167"/>
      <c r="L1715" s="35" t="str">
        <f t="shared" si="129"/>
        <v/>
      </c>
      <c r="M1715" s="35" t="str">
        <f t="shared" si="128"/>
        <v/>
      </c>
      <c r="N1715" s="35" t="str">
        <f t="shared" si="114"/>
        <v/>
      </c>
      <c r="O1715" s="171" t="str">
        <f t="shared" si="127"/>
        <v/>
      </c>
      <c r="P1715" s="171" t="str">
        <f t="shared" si="116"/>
        <v/>
      </c>
      <c r="Q1715" s="171" t="str">
        <f t="shared" si="117"/>
        <v>박일</v>
      </c>
    </row>
    <row r="1716" ht="16.5" hidden="1" customHeight="1">
      <c r="A1716" s="168">
        <f>A1715</f>
        <v>44384</v>
      </c>
      <c r="B1716" s="167" t="str">
        <f t="shared" si="109"/>
        <v>수</v>
      </c>
      <c r="C1716" s="168" t="str">
        <f>IF(VLOOKUP(A1716,'최초-일자'!A:D,4,FALSE)="Y","Y","N")</f>
        <v>Y</v>
      </c>
      <c r="D1716" s="101" t="s">
        <v>13</v>
      </c>
      <c r="E1716" s="169" t="str">
        <f t="shared" si="126"/>
        <v>배태훈</v>
      </c>
      <c r="F1716" s="167" t="str">
        <f>VLOOKUP(A1716,'최초-일자'!A:L,11,FALSE)</f>
        <v>신명진</v>
      </c>
      <c r="G1716" s="185" t="s">
        <v>1</v>
      </c>
      <c r="H1716" s="167"/>
      <c r="I1716" s="167"/>
      <c r="J1716" s="167"/>
      <c r="K1716" s="167"/>
      <c r="L1716" s="35" t="str">
        <f t="shared" si="129"/>
        <v/>
      </c>
      <c r="M1716" s="35" t="str">
        <f t="shared" si="128"/>
        <v/>
      </c>
      <c r="N1716" s="35" t="str">
        <f t="shared" si="114"/>
        <v/>
      </c>
      <c r="O1716" s="171" t="str">
        <f t="shared" si="127"/>
        <v/>
      </c>
      <c r="P1716" s="171" t="str">
        <f t="shared" si="116"/>
        <v>배태훈</v>
      </c>
      <c r="Q1716" s="171" t="str">
        <f t="shared" si="117"/>
        <v>신명진</v>
      </c>
    </row>
    <row r="1717" ht="16.5" hidden="1" customHeight="1">
      <c r="A1717" s="168">
        <f>A1716+1</f>
        <v>44385</v>
      </c>
      <c r="B1717" s="167" t="str">
        <f t="shared" si="109"/>
        <v>목</v>
      </c>
      <c r="C1717" s="168" t="str">
        <f>IF(VLOOKUP(A1717,'최초-일자'!A:D,4,FALSE)="Y","Y","N")</f>
        <v>Y</v>
      </c>
      <c r="D1717" s="101" t="s">
        <v>3</v>
      </c>
      <c r="E1717" s="169" t="str">
        <f t="shared" si="126"/>
        <v>이승철</v>
      </c>
      <c r="F1717" s="167" t="str">
        <f>VLOOKUP(A1717,'최초-일자'!A:L,6,FALSE)</f>
        <v>이승철</v>
      </c>
      <c r="G1717" s="170"/>
      <c r="H1717" s="167"/>
      <c r="I1717" s="167"/>
      <c r="J1717" s="167"/>
      <c r="K1717" s="167"/>
      <c r="L1717" s="35" t="str">
        <f t="shared" si="129"/>
        <v/>
      </c>
      <c r="M1717" s="35" t="str">
        <f t="shared" si="128"/>
        <v/>
      </c>
      <c r="N1717" s="35" t="str">
        <f t="shared" si="114"/>
        <v/>
      </c>
      <c r="O1717" s="171" t="str">
        <f t="shared" si="127"/>
        <v/>
      </c>
      <c r="P1717" s="171" t="str">
        <f t="shared" si="116"/>
        <v/>
      </c>
      <c r="Q1717" s="171" t="str">
        <f t="shared" si="117"/>
        <v>이승철</v>
      </c>
    </row>
    <row r="1718" ht="16.5" hidden="1" customHeight="1">
      <c r="A1718" s="168">
        <f>A1717</f>
        <v>44385</v>
      </c>
      <c r="B1718" s="167" t="str">
        <f t="shared" si="109"/>
        <v>목</v>
      </c>
      <c r="C1718" s="168" t="str">
        <f>IF(VLOOKUP(A1718,'최초-일자'!A:D,4,FALSE)="Y","Y","N")</f>
        <v>Y</v>
      </c>
      <c r="D1718" s="101" t="s">
        <v>13</v>
      </c>
      <c r="E1718" s="169" t="str">
        <f t="shared" si="126"/>
        <v>이화용</v>
      </c>
      <c r="F1718" s="167" t="str">
        <f>VLOOKUP(A1718,'최초-일자'!A:L,11,FALSE)</f>
        <v>이화용</v>
      </c>
      <c r="G1718" s="170"/>
      <c r="H1718" s="167"/>
      <c r="I1718" s="167"/>
      <c r="J1718" s="167"/>
      <c r="K1718" s="167"/>
      <c r="L1718" s="35" t="str">
        <f t="shared" si="129"/>
        <v/>
      </c>
      <c r="M1718" s="35" t="str">
        <f t="shared" si="128"/>
        <v/>
      </c>
      <c r="N1718" s="35" t="str">
        <f t="shared" si="114"/>
        <v/>
      </c>
      <c r="O1718" s="171" t="str">
        <f t="shared" si="127"/>
        <v/>
      </c>
      <c r="P1718" s="171" t="str">
        <f t="shared" si="116"/>
        <v/>
      </c>
      <c r="Q1718" s="171" t="str">
        <f t="shared" si="117"/>
        <v>이화용</v>
      </c>
    </row>
    <row r="1719" ht="16.5" hidden="1" customHeight="1">
      <c r="A1719" s="168">
        <f>A1718+1</f>
        <v>44386</v>
      </c>
      <c r="B1719" s="167" t="str">
        <f t="shared" si="109"/>
        <v>금</v>
      </c>
      <c r="C1719" s="168" t="str">
        <f>IF(VLOOKUP(A1719,'최초-일자'!A:D,4,FALSE)="Y","Y","N")</f>
        <v>Y</v>
      </c>
      <c r="D1719" s="101" t="s">
        <v>3</v>
      </c>
      <c r="E1719" s="169" t="str">
        <f t="shared" si="126"/>
        <v>배태훈</v>
      </c>
      <c r="F1719" s="167" t="str">
        <f>VLOOKUP(A1719,'최초-일자'!A:L,6,FALSE)</f>
        <v>배태훈</v>
      </c>
      <c r="G1719" s="170"/>
      <c r="H1719" s="167"/>
      <c r="I1719" s="167"/>
      <c r="J1719" s="167"/>
      <c r="K1719" s="167"/>
      <c r="L1719" s="35" t="str">
        <f t="shared" si="129"/>
        <v/>
      </c>
      <c r="M1719" s="35" t="str">
        <f t="shared" si="128"/>
        <v/>
      </c>
      <c r="N1719" s="35" t="str">
        <f t="shared" si="114"/>
        <v/>
      </c>
      <c r="O1719" s="171" t="str">
        <f t="shared" si="127"/>
        <v/>
      </c>
      <c r="P1719" s="171" t="str">
        <f t="shared" si="116"/>
        <v/>
      </c>
      <c r="Q1719" s="171" t="str">
        <f t="shared" si="117"/>
        <v>배태훈</v>
      </c>
    </row>
    <row r="1720" ht="16.5" hidden="1" customHeight="1">
      <c r="A1720" s="168">
        <f>A1719</f>
        <v>44386</v>
      </c>
      <c r="B1720" s="167" t="str">
        <f t="shared" si="109"/>
        <v>금</v>
      </c>
      <c r="C1720" s="168" t="str">
        <f>IF(VLOOKUP(A1720,'최초-일자'!A:D,4,FALSE)="Y","Y","N")</f>
        <v>Y</v>
      </c>
      <c r="D1720" s="101" t="s">
        <v>13</v>
      </c>
      <c r="E1720" s="169" t="str">
        <f t="shared" si="126"/>
        <v>김현호</v>
      </c>
      <c r="F1720" s="167" t="str">
        <f>VLOOKUP(A1720,'최초-일자'!A:L,11,FALSE)</f>
        <v>김현호</v>
      </c>
      <c r="G1720" s="170"/>
      <c r="H1720" s="167"/>
      <c r="I1720" s="167"/>
      <c r="J1720" s="167"/>
      <c r="K1720" s="167"/>
      <c r="L1720" s="35" t="str">
        <f t="shared" si="129"/>
        <v/>
      </c>
      <c r="M1720" s="35" t="str">
        <f t="shared" si="128"/>
        <v/>
      </c>
      <c r="N1720" s="35" t="str">
        <f t="shared" si="114"/>
        <v/>
      </c>
      <c r="O1720" s="171" t="str">
        <f t="shared" si="127"/>
        <v/>
      </c>
      <c r="P1720" s="171" t="str">
        <f t="shared" si="116"/>
        <v/>
      </c>
      <c r="Q1720" s="171" t="str">
        <f t="shared" si="117"/>
        <v>김현호</v>
      </c>
    </row>
    <row r="1721" ht="16.5" hidden="1" customHeight="1">
      <c r="A1721" s="168">
        <f>A1720+1</f>
        <v>44387</v>
      </c>
      <c r="B1721" s="167" t="str">
        <f t="shared" si="109"/>
        <v>토</v>
      </c>
      <c r="C1721" s="168" t="str">
        <f>IF(VLOOKUP(A1721,'최초-일자'!A:D,4,FALSE)="Y","Y","N")</f>
        <v>N</v>
      </c>
      <c r="D1721" s="101" t="s">
        <v>3</v>
      </c>
      <c r="E1721" s="169" t="str">
        <f t="shared" si="126"/>
        <v>#N/A</v>
      </c>
      <c r="F1721" s="167" t="str">
        <f>VLOOKUP(A1721,'최초-일자'!A:L,6,FALSE)</f>
        <v/>
      </c>
      <c r="G1721" s="170"/>
      <c r="H1721" s="167"/>
      <c r="I1721" s="167"/>
      <c r="J1721" s="167"/>
      <c r="K1721" s="167"/>
      <c r="L1721" s="35" t="str">
        <f t="shared" si="129"/>
        <v/>
      </c>
      <c r="M1721" s="35" t="str">
        <f t="shared" si="128"/>
        <v/>
      </c>
      <c r="N1721" s="35" t="str">
        <f t="shared" si="114"/>
        <v/>
      </c>
      <c r="O1721" s="171" t="str">
        <f t="shared" si="127"/>
        <v/>
      </c>
      <c r="P1721" s="171" t="str">
        <f t="shared" si="116"/>
        <v/>
      </c>
      <c r="Q1721" s="171" t="str">
        <f t="shared" si="117"/>
        <v/>
      </c>
    </row>
    <row r="1722" ht="16.5" hidden="1" customHeight="1">
      <c r="A1722" s="168">
        <f>A1721</f>
        <v>44387</v>
      </c>
      <c r="B1722" s="167" t="str">
        <f t="shared" si="109"/>
        <v>토</v>
      </c>
      <c r="C1722" s="168" t="str">
        <f>IF(VLOOKUP(A1722,'최초-일자'!A:D,4,FALSE)="Y","Y","N")</f>
        <v>N</v>
      </c>
      <c r="D1722" s="101" t="s">
        <v>13</v>
      </c>
      <c r="E1722" s="169" t="str">
        <f t="shared" si="126"/>
        <v>#N/A</v>
      </c>
      <c r="F1722" s="167" t="str">
        <f>VLOOKUP(A1722,'최초-일자'!A:L,11,FALSE)</f>
        <v/>
      </c>
      <c r="G1722" s="170"/>
      <c r="H1722" s="167"/>
      <c r="I1722" s="167"/>
      <c r="J1722" s="167"/>
      <c r="K1722" s="167"/>
      <c r="L1722" s="35" t="str">
        <f t="shared" si="129"/>
        <v/>
      </c>
      <c r="M1722" s="35" t="str">
        <f t="shared" si="128"/>
        <v/>
      </c>
      <c r="N1722" s="35" t="str">
        <f t="shared" si="114"/>
        <v/>
      </c>
      <c r="O1722" s="171" t="str">
        <f t="shared" si="127"/>
        <v/>
      </c>
      <c r="P1722" s="171" t="str">
        <f t="shared" si="116"/>
        <v/>
      </c>
      <c r="Q1722" s="171" t="str">
        <f t="shared" si="117"/>
        <v/>
      </c>
    </row>
    <row r="1723" ht="16.5" hidden="1" customHeight="1">
      <c r="A1723" s="168">
        <f>A1722+1</f>
        <v>44388</v>
      </c>
      <c r="B1723" s="167" t="str">
        <f t="shared" si="109"/>
        <v>일</v>
      </c>
      <c r="C1723" s="168" t="str">
        <f>IF(VLOOKUP(A1723,'최초-일자'!A:D,4,FALSE)="Y","Y","N")</f>
        <v>N</v>
      </c>
      <c r="D1723" s="101" t="s">
        <v>3</v>
      </c>
      <c r="E1723" s="169" t="str">
        <f t="shared" si="126"/>
        <v>#N/A</v>
      </c>
      <c r="F1723" s="167" t="str">
        <f>VLOOKUP(A1723,'최초-일자'!A:L,6,FALSE)</f>
        <v/>
      </c>
      <c r="G1723" s="170"/>
      <c r="H1723" s="167"/>
      <c r="I1723" s="167"/>
      <c r="J1723" s="167"/>
      <c r="K1723" s="167"/>
      <c r="L1723" s="35" t="str">
        <f t="shared" si="129"/>
        <v/>
      </c>
      <c r="M1723" s="35" t="str">
        <f t="shared" si="128"/>
        <v/>
      </c>
      <c r="N1723" s="35" t="str">
        <f t="shared" si="114"/>
        <v/>
      </c>
      <c r="O1723" s="171" t="str">
        <f t="shared" si="127"/>
        <v/>
      </c>
      <c r="P1723" s="171" t="str">
        <f t="shared" si="116"/>
        <v/>
      </c>
      <c r="Q1723" s="171" t="str">
        <f t="shared" si="117"/>
        <v/>
      </c>
    </row>
    <row r="1724" ht="16.5" hidden="1" customHeight="1">
      <c r="A1724" s="168">
        <f>A1723</f>
        <v>44388</v>
      </c>
      <c r="B1724" s="167" t="str">
        <f t="shared" si="109"/>
        <v>일</v>
      </c>
      <c r="C1724" s="168" t="str">
        <f>IF(VLOOKUP(A1724,'최초-일자'!A:D,4,FALSE)="Y","Y","N")</f>
        <v>N</v>
      </c>
      <c r="D1724" s="101" t="s">
        <v>13</v>
      </c>
      <c r="E1724" s="169" t="str">
        <f t="shared" si="126"/>
        <v>#N/A</v>
      </c>
      <c r="F1724" s="167" t="str">
        <f>VLOOKUP(A1724,'최초-일자'!A:L,11,FALSE)</f>
        <v/>
      </c>
      <c r="G1724" s="170"/>
      <c r="H1724" s="167"/>
      <c r="I1724" s="167"/>
      <c r="J1724" s="167"/>
      <c r="K1724" s="167"/>
      <c r="L1724" s="35" t="str">
        <f t="shared" si="129"/>
        <v/>
      </c>
      <c r="M1724" s="35" t="str">
        <f t="shared" si="128"/>
        <v/>
      </c>
      <c r="N1724" s="35" t="str">
        <f t="shared" si="114"/>
        <v/>
      </c>
      <c r="O1724" s="171" t="str">
        <f t="shared" si="127"/>
        <v/>
      </c>
      <c r="P1724" s="171" t="str">
        <f t="shared" si="116"/>
        <v/>
      </c>
      <c r="Q1724" s="171" t="str">
        <f t="shared" si="117"/>
        <v/>
      </c>
    </row>
    <row r="1725" ht="16.5" hidden="1" customHeight="1">
      <c r="A1725" s="168">
        <f>A1724+1</f>
        <v>44389</v>
      </c>
      <c r="B1725" s="167" t="str">
        <f t="shared" si="109"/>
        <v>월</v>
      </c>
      <c r="C1725" s="168" t="str">
        <f>IF(VLOOKUP(A1725,'최초-일자'!A:D,4,FALSE)="Y","Y","N")</f>
        <v>Y</v>
      </c>
      <c r="D1725" s="101" t="s">
        <v>3</v>
      </c>
      <c r="E1725" s="169" t="str">
        <f t="shared" si="126"/>
        <v>윤신일</v>
      </c>
      <c r="F1725" s="167" t="str">
        <f>VLOOKUP(A1725,'최초-일자'!A:L,6,FALSE)</f>
        <v>윤신일</v>
      </c>
      <c r="G1725" s="170"/>
      <c r="H1725" s="167"/>
      <c r="I1725" s="167"/>
      <c r="J1725" s="167"/>
      <c r="K1725" s="167"/>
      <c r="L1725" s="35" t="str">
        <f t="shared" si="129"/>
        <v/>
      </c>
      <c r="M1725" s="35" t="str">
        <f t="shared" si="128"/>
        <v/>
      </c>
      <c r="N1725" s="35" t="str">
        <f t="shared" si="114"/>
        <v/>
      </c>
      <c r="O1725" s="171" t="str">
        <f t="shared" si="127"/>
        <v/>
      </c>
      <c r="P1725" s="171" t="str">
        <f t="shared" si="116"/>
        <v/>
      </c>
      <c r="Q1725" s="171" t="str">
        <f t="shared" si="117"/>
        <v>윤신일</v>
      </c>
    </row>
    <row r="1726" ht="16.5" hidden="1" customHeight="1">
      <c r="A1726" s="168">
        <f>A1725</f>
        <v>44389</v>
      </c>
      <c r="B1726" s="167" t="str">
        <f t="shared" si="109"/>
        <v>월</v>
      </c>
      <c r="C1726" s="168" t="str">
        <f>IF(VLOOKUP(A1726,'최초-일자'!A:D,4,FALSE)="Y","Y","N")</f>
        <v>Y</v>
      </c>
      <c r="D1726" s="101" t="s">
        <v>13</v>
      </c>
      <c r="E1726" s="169" t="str">
        <f t="shared" si="126"/>
        <v>김연수</v>
      </c>
      <c r="F1726" s="167" t="str">
        <f>VLOOKUP(A1726,'최초-일자'!A:L,11,FALSE)</f>
        <v>김연수</v>
      </c>
      <c r="G1726" s="170"/>
      <c r="H1726" s="167"/>
      <c r="I1726" s="167"/>
      <c r="J1726" s="167"/>
      <c r="K1726" s="167"/>
      <c r="L1726" s="35" t="str">
        <f t="shared" si="129"/>
        <v/>
      </c>
      <c r="M1726" s="35" t="str">
        <f t="shared" si="128"/>
        <v/>
      </c>
      <c r="N1726" s="35" t="str">
        <f t="shared" si="114"/>
        <v/>
      </c>
      <c r="O1726" s="171" t="str">
        <f t="shared" si="127"/>
        <v/>
      </c>
      <c r="P1726" s="171" t="str">
        <f t="shared" si="116"/>
        <v/>
      </c>
      <c r="Q1726" s="171" t="str">
        <f t="shared" si="117"/>
        <v>김연수</v>
      </c>
    </row>
    <row r="1727" ht="16.5" hidden="1" customHeight="1">
      <c r="A1727" s="168">
        <f>A1726+1</f>
        <v>44390</v>
      </c>
      <c r="B1727" s="167" t="str">
        <f t="shared" si="109"/>
        <v>화</v>
      </c>
      <c r="C1727" s="168" t="str">
        <f>IF(VLOOKUP(A1727,'최초-일자'!A:D,4,FALSE)="Y","Y","N")</f>
        <v>Y</v>
      </c>
      <c r="D1727" s="101" t="s">
        <v>3</v>
      </c>
      <c r="E1727" s="169" t="str">
        <f t="shared" si="126"/>
        <v>신명진</v>
      </c>
      <c r="F1727" s="167" t="str">
        <f>VLOOKUP(A1727,'최초-일자'!A:L,6,FALSE)</f>
        <v>신명진</v>
      </c>
      <c r="G1727" s="170"/>
      <c r="H1727" s="167"/>
      <c r="I1727" s="167"/>
      <c r="J1727" s="167"/>
      <c r="K1727" s="167"/>
      <c r="L1727" s="35" t="str">
        <f t="shared" si="129"/>
        <v/>
      </c>
      <c r="M1727" s="35" t="str">
        <f t="shared" si="128"/>
        <v/>
      </c>
      <c r="N1727" s="35" t="str">
        <f t="shared" si="114"/>
        <v/>
      </c>
      <c r="O1727" s="171" t="str">
        <f t="shared" si="127"/>
        <v/>
      </c>
      <c r="P1727" s="171" t="str">
        <f t="shared" si="116"/>
        <v/>
      </c>
      <c r="Q1727" s="171" t="str">
        <f t="shared" si="117"/>
        <v>신명진</v>
      </c>
    </row>
    <row r="1728" ht="16.5" hidden="1" customHeight="1">
      <c r="A1728" s="168">
        <f>A1727</f>
        <v>44390</v>
      </c>
      <c r="B1728" s="167" t="str">
        <f t="shared" si="109"/>
        <v>화</v>
      </c>
      <c r="C1728" s="168" t="str">
        <f>IF(VLOOKUP(A1728,'최초-일자'!A:D,4,FALSE)="Y","Y","N")</f>
        <v>Y</v>
      </c>
      <c r="D1728" s="101" t="s">
        <v>13</v>
      </c>
      <c r="E1728" s="169" t="str">
        <f t="shared" si="126"/>
        <v>이화용</v>
      </c>
      <c r="F1728" s="167" t="str">
        <f>VLOOKUP(A1728,'최초-일자'!A:L,11,FALSE)</f>
        <v>박일</v>
      </c>
      <c r="G1728" s="185" t="s">
        <v>10</v>
      </c>
      <c r="H1728" s="167"/>
      <c r="I1728" s="167"/>
      <c r="J1728" s="167"/>
      <c r="K1728" s="167"/>
      <c r="L1728" s="35" t="str">
        <f t="shared" si="129"/>
        <v/>
      </c>
      <c r="M1728" s="35" t="str">
        <f t="shared" si="128"/>
        <v/>
      </c>
      <c r="N1728" s="35" t="str">
        <f t="shared" si="114"/>
        <v/>
      </c>
      <c r="O1728" s="171" t="str">
        <f t="shared" si="127"/>
        <v/>
      </c>
      <c r="P1728" s="171" t="str">
        <f t="shared" si="116"/>
        <v>이화용</v>
      </c>
      <c r="Q1728" s="171" t="str">
        <f t="shared" si="117"/>
        <v>박일</v>
      </c>
    </row>
    <row r="1729" ht="16.5" hidden="1" customHeight="1">
      <c r="A1729" s="168">
        <f>A1728+1</f>
        <v>44391</v>
      </c>
      <c r="B1729" s="167" t="str">
        <f t="shared" si="109"/>
        <v>수</v>
      </c>
      <c r="C1729" s="168" t="str">
        <f>IF(VLOOKUP(A1729,'최초-일자'!A:D,4,FALSE)="Y","Y","N")</f>
        <v>Y</v>
      </c>
      <c r="D1729" s="101" t="s">
        <v>3</v>
      </c>
      <c r="E1729" s="169" t="str">
        <f t="shared" si="126"/>
        <v>김현호</v>
      </c>
      <c r="F1729" s="167" t="str">
        <f>VLOOKUP(A1729,'최초-일자'!A:L,6,FALSE)</f>
        <v>이화용</v>
      </c>
      <c r="G1729" s="185" t="s">
        <v>240</v>
      </c>
      <c r="H1729" s="167"/>
      <c r="I1729" s="167"/>
      <c r="J1729" s="167"/>
      <c r="K1729" s="167"/>
      <c r="L1729" s="35" t="str">
        <f t="shared" si="129"/>
        <v/>
      </c>
      <c r="M1729" s="35" t="str">
        <f t="shared" si="128"/>
        <v/>
      </c>
      <c r="N1729" s="35" t="str">
        <f t="shared" si="114"/>
        <v/>
      </c>
      <c r="O1729" s="171" t="str">
        <f t="shared" si="127"/>
        <v/>
      </c>
      <c r="P1729" s="171" t="str">
        <f t="shared" si="116"/>
        <v>김현호</v>
      </c>
      <c r="Q1729" s="171" t="str">
        <f t="shared" si="117"/>
        <v>이화용</v>
      </c>
    </row>
    <row r="1730" ht="16.5" hidden="1" customHeight="1">
      <c r="A1730" s="168">
        <f>A1729</f>
        <v>44391</v>
      </c>
      <c r="B1730" s="167" t="str">
        <f t="shared" si="109"/>
        <v>수</v>
      </c>
      <c r="C1730" s="168" t="str">
        <f>IF(VLOOKUP(A1730,'최초-일자'!A:D,4,FALSE)="Y","Y","N")</f>
        <v>Y</v>
      </c>
      <c r="D1730" s="101" t="s">
        <v>13</v>
      </c>
      <c r="E1730" s="169" t="str">
        <f t="shared" si="126"/>
        <v>이승철</v>
      </c>
      <c r="F1730" s="167" t="str">
        <f>VLOOKUP(A1730,'최초-일자'!A:L,11,FALSE)</f>
        <v>이승철</v>
      </c>
      <c r="G1730" s="170"/>
      <c r="H1730" s="167"/>
      <c r="I1730" s="167"/>
      <c r="J1730" s="167"/>
      <c r="K1730" s="167"/>
      <c r="L1730" s="35" t="str">
        <f t="shared" si="129"/>
        <v/>
      </c>
      <c r="M1730" s="35" t="str">
        <f t="shared" si="128"/>
        <v/>
      </c>
      <c r="N1730" s="35" t="str">
        <f t="shared" si="114"/>
        <v/>
      </c>
      <c r="O1730" s="171" t="str">
        <f t="shared" si="127"/>
        <v/>
      </c>
      <c r="P1730" s="171" t="str">
        <f t="shared" si="116"/>
        <v/>
      </c>
      <c r="Q1730" s="171" t="str">
        <f t="shared" si="117"/>
        <v>이승철</v>
      </c>
    </row>
    <row r="1731" ht="16.5" hidden="1" customHeight="1">
      <c r="A1731" s="168">
        <f>A1730+1</f>
        <v>44392</v>
      </c>
      <c r="B1731" s="167" t="str">
        <f t="shared" si="109"/>
        <v>목</v>
      </c>
      <c r="C1731" s="168" t="str">
        <f>IF(VLOOKUP(A1731,'최초-일자'!A:D,4,FALSE)="Y","Y","N")</f>
        <v>Y</v>
      </c>
      <c r="D1731" s="101" t="s">
        <v>3</v>
      </c>
      <c r="E1731" s="169" t="str">
        <f t="shared" si="126"/>
        <v>이화용</v>
      </c>
      <c r="F1731" s="167" t="str">
        <f>VLOOKUP(A1731,'최초-일자'!A:L,6,FALSE)</f>
        <v>김현호</v>
      </c>
      <c r="G1731" s="185" t="s">
        <v>10</v>
      </c>
      <c r="H1731" s="167"/>
      <c r="I1731" s="167"/>
      <c r="J1731" s="167"/>
      <c r="K1731" s="167"/>
      <c r="L1731" s="35" t="str">
        <f t="shared" si="129"/>
        <v/>
      </c>
      <c r="M1731" s="35" t="str">
        <f t="shared" si="128"/>
        <v/>
      </c>
      <c r="N1731" s="35" t="str">
        <f t="shared" si="114"/>
        <v/>
      </c>
      <c r="O1731" s="171" t="str">
        <f t="shared" si="127"/>
        <v/>
      </c>
      <c r="P1731" s="171" t="str">
        <f t="shared" si="116"/>
        <v>이화용</v>
      </c>
      <c r="Q1731" s="171" t="str">
        <f t="shared" si="117"/>
        <v>김현호</v>
      </c>
    </row>
    <row r="1732" ht="16.5" hidden="1" customHeight="1">
      <c r="A1732" s="168">
        <f>A1731</f>
        <v>44392</v>
      </c>
      <c r="B1732" s="167" t="str">
        <f t="shared" si="109"/>
        <v>목</v>
      </c>
      <c r="C1732" s="168" t="str">
        <f>IF(VLOOKUP(A1732,'최초-일자'!A:D,4,FALSE)="Y","Y","N")</f>
        <v>Y</v>
      </c>
      <c r="D1732" s="101" t="s">
        <v>13</v>
      </c>
      <c r="E1732" s="169" t="str">
        <f t="shared" si="126"/>
        <v>신명진</v>
      </c>
      <c r="F1732" s="167" t="str">
        <f>VLOOKUP(A1732,'최초-일자'!A:L,11,FALSE)</f>
        <v>배태훈</v>
      </c>
      <c r="G1732" s="185" t="s">
        <v>6</v>
      </c>
      <c r="H1732" s="167"/>
      <c r="I1732" s="167"/>
      <c r="J1732" s="167"/>
      <c r="K1732" s="167"/>
      <c r="L1732" s="35" t="str">
        <f t="shared" si="129"/>
        <v/>
      </c>
      <c r="M1732" s="35" t="str">
        <f t="shared" si="128"/>
        <v/>
      </c>
      <c r="N1732" s="35" t="str">
        <f t="shared" si="114"/>
        <v/>
      </c>
      <c r="O1732" s="171" t="str">
        <f t="shared" si="127"/>
        <v/>
      </c>
      <c r="P1732" s="171" t="str">
        <f t="shared" si="116"/>
        <v>신명진</v>
      </c>
      <c r="Q1732" s="171" t="str">
        <f t="shared" si="117"/>
        <v>배태훈</v>
      </c>
    </row>
    <row r="1733" ht="16.5" hidden="1" customHeight="1">
      <c r="A1733" s="168">
        <f>A1732+1</f>
        <v>44393</v>
      </c>
      <c r="B1733" s="167" t="str">
        <f t="shared" si="109"/>
        <v>금</v>
      </c>
      <c r="C1733" s="168" t="str">
        <f>IF(VLOOKUP(A1733,'최초-일자'!A:D,4,FALSE)="Y","Y","N")</f>
        <v>Y</v>
      </c>
      <c r="D1733" s="101" t="s">
        <v>3</v>
      </c>
      <c r="E1733" s="169" t="str">
        <f t="shared" si="126"/>
        <v>김연수</v>
      </c>
      <c r="F1733" s="167" t="str">
        <f>VLOOKUP(A1733,'최초-일자'!A:L,6,FALSE)</f>
        <v>김연수</v>
      </c>
      <c r="G1733" s="170"/>
      <c r="H1733" s="167"/>
      <c r="I1733" s="167"/>
      <c r="J1733" s="167"/>
      <c r="K1733" s="167"/>
      <c r="L1733" s="35" t="str">
        <f t="shared" si="129"/>
        <v/>
      </c>
      <c r="M1733" s="35" t="str">
        <f t="shared" si="128"/>
        <v/>
      </c>
      <c r="N1733" s="35" t="str">
        <f t="shared" si="114"/>
        <v/>
      </c>
      <c r="O1733" s="171" t="str">
        <f t="shared" si="127"/>
        <v/>
      </c>
      <c r="P1733" s="171" t="str">
        <f t="shared" si="116"/>
        <v/>
      </c>
      <c r="Q1733" s="171" t="str">
        <f t="shared" si="117"/>
        <v>김연수</v>
      </c>
    </row>
    <row r="1734" ht="16.5" hidden="1" customHeight="1">
      <c r="A1734" s="168">
        <f>A1733</f>
        <v>44393</v>
      </c>
      <c r="B1734" s="167" t="str">
        <f t="shared" si="109"/>
        <v>금</v>
      </c>
      <c r="C1734" s="168" t="str">
        <f>IF(VLOOKUP(A1734,'최초-일자'!A:D,4,FALSE)="Y","Y","N")</f>
        <v>Y</v>
      </c>
      <c r="D1734" s="101" t="s">
        <v>13</v>
      </c>
      <c r="E1734" s="169" t="str">
        <f t="shared" si="126"/>
        <v>박일</v>
      </c>
      <c r="F1734" s="167" t="str">
        <f>VLOOKUP(A1734,'최초-일자'!A:L,11,FALSE)</f>
        <v>윤신일</v>
      </c>
      <c r="G1734" s="185" t="s">
        <v>81</v>
      </c>
      <c r="H1734" s="167"/>
      <c r="I1734" s="167"/>
      <c r="J1734" s="167"/>
      <c r="K1734" s="167"/>
      <c r="L1734" s="35" t="str">
        <f t="shared" si="129"/>
        <v/>
      </c>
      <c r="M1734" s="35" t="str">
        <f t="shared" si="128"/>
        <v/>
      </c>
      <c r="N1734" s="35" t="str">
        <f t="shared" si="114"/>
        <v/>
      </c>
      <c r="O1734" s="171" t="str">
        <f t="shared" si="127"/>
        <v/>
      </c>
      <c r="P1734" s="171" t="str">
        <f t="shared" si="116"/>
        <v>박일</v>
      </c>
      <c r="Q1734" s="171" t="str">
        <f t="shared" si="117"/>
        <v>윤신일</v>
      </c>
    </row>
    <row r="1735" ht="16.5" hidden="1" customHeight="1">
      <c r="A1735" s="168">
        <f>A1734+1</f>
        <v>44394</v>
      </c>
      <c r="B1735" s="167" t="str">
        <f t="shared" si="109"/>
        <v>토</v>
      </c>
      <c r="C1735" s="168" t="str">
        <f>IF(VLOOKUP(A1735,'최초-일자'!A:D,4,FALSE)="Y","Y","N")</f>
        <v>N</v>
      </c>
      <c r="D1735" s="101" t="s">
        <v>3</v>
      </c>
      <c r="E1735" s="169" t="str">
        <f t="shared" si="126"/>
        <v>#N/A</v>
      </c>
      <c r="F1735" s="167" t="str">
        <f>VLOOKUP(A1735,'최초-일자'!A:L,6,FALSE)</f>
        <v/>
      </c>
      <c r="G1735" s="170"/>
      <c r="H1735" s="167"/>
      <c r="I1735" s="167"/>
      <c r="J1735" s="167"/>
      <c r="K1735" s="167"/>
      <c r="L1735" s="35" t="str">
        <f t="shared" si="129"/>
        <v/>
      </c>
      <c r="M1735" s="35" t="str">
        <f t="shared" si="128"/>
        <v/>
      </c>
      <c r="N1735" s="35" t="str">
        <f t="shared" si="114"/>
        <v/>
      </c>
      <c r="O1735" s="171" t="str">
        <f t="shared" si="127"/>
        <v/>
      </c>
      <c r="P1735" s="171" t="str">
        <f t="shared" si="116"/>
        <v/>
      </c>
      <c r="Q1735" s="171" t="str">
        <f t="shared" si="117"/>
        <v/>
      </c>
    </row>
    <row r="1736" ht="16.5" hidden="1" customHeight="1">
      <c r="A1736" s="168">
        <f>A1735</f>
        <v>44394</v>
      </c>
      <c r="B1736" s="167" t="str">
        <f t="shared" si="109"/>
        <v>토</v>
      </c>
      <c r="C1736" s="168" t="str">
        <f>IF(VLOOKUP(A1736,'최초-일자'!A:D,4,FALSE)="Y","Y","N")</f>
        <v>N</v>
      </c>
      <c r="D1736" s="101" t="s">
        <v>13</v>
      </c>
      <c r="E1736" s="169" t="str">
        <f t="shared" si="126"/>
        <v>#N/A</v>
      </c>
      <c r="F1736" s="167" t="str">
        <f>VLOOKUP(A1736,'최초-일자'!A:L,11,FALSE)</f>
        <v/>
      </c>
      <c r="G1736" s="170"/>
      <c r="H1736" s="167"/>
      <c r="I1736" s="167"/>
      <c r="J1736" s="167"/>
      <c r="K1736" s="167"/>
      <c r="L1736" s="35" t="str">
        <f t="shared" si="129"/>
        <v/>
      </c>
      <c r="M1736" s="35" t="str">
        <f t="shared" si="128"/>
        <v/>
      </c>
      <c r="N1736" s="35" t="str">
        <f t="shared" si="114"/>
        <v/>
      </c>
      <c r="O1736" s="171" t="str">
        <f t="shared" si="127"/>
        <v/>
      </c>
      <c r="P1736" s="171" t="str">
        <f t="shared" si="116"/>
        <v/>
      </c>
      <c r="Q1736" s="171" t="str">
        <f t="shared" si="117"/>
        <v/>
      </c>
    </row>
    <row r="1737" ht="16.5" hidden="1" customHeight="1">
      <c r="A1737" s="168">
        <f>A1736+1</f>
        <v>44395</v>
      </c>
      <c r="B1737" s="167" t="str">
        <f t="shared" si="109"/>
        <v>일</v>
      </c>
      <c r="C1737" s="168" t="str">
        <f>IF(VLOOKUP(A1737,'최초-일자'!A:D,4,FALSE)="Y","Y","N")</f>
        <v>N</v>
      </c>
      <c r="D1737" s="101" t="s">
        <v>3</v>
      </c>
      <c r="E1737" s="169" t="str">
        <f t="shared" si="126"/>
        <v>#N/A</v>
      </c>
      <c r="F1737" s="167" t="str">
        <f>VLOOKUP(A1737,'최초-일자'!A:L,6,FALSE)</f>
        <v/>
      </c>
      <c r="G1737" s="170"/>
      <c r="H1737" s="167"/>
      <c r="I1737" s="167"/>
      <c r="J1737" s="167"/>
      <c r="K1737" s="167"/>
      <c r="L1737" s="35" t="str">
        <f t="shared" si="129"/>
        <v/>
      </c>
      <c r="M1737" s="35" t="str">
        <f t="shared" si="128"/>
        <v/>
      </c>
      <c r="N1737" s="35" t="str">
        <f t="shared" si="114"/>
        <v/>
      </c>
      <c r="O1737" s="171" t="str">
        <f t="shared" si="127"/>
        <v/>
      </c>
      <c r="P1737" s="171" t="str">
        <f t="shared" si="116"/>
        <v/>
      </c>
      <c r="Q1737" s="171" t="str">
        <f t="shared" si="117"/>
        <v/>
      </c>
    </row>
    <row r="1738" ht="16.5" hidden="1" customHeight="1">
      <c r="A1738" s="168">
        <f>A1737</f>
        <v>44395</v>
      </c>
      <c r="B1738" s="167" t="str">
        <f t="shared" si="109"/>
        <v>일</v>
      </c>
      <c r="C1738" s="168" t="str">
        <f>IF(VLOOKUP(A1738,'최초-일자'!A:D,4,FALSE)="Y","Y","N")</f>
        <v>N</v>
      </c>
      <c r="D1738" s="101" t="s">
        <v>13</v>
      </c>
      <c r="E1738" s="169" t="str">
        <f t="shared" si="126"/>
        <v>#N/A</v>
      </c>
      <c r="F1738" s="167" t="str">
        <f>VLOOKUP(A1738,'최초-일자'!A:L,11,FALSE)</f>
        <v/>
      </c>
      <c r="G1738" s="170"/>
      <c r="H1738" s="167"/>
      <c r="I1738" s="167"/>
      <c r="J1738" s="167"/>
      <c r="K1738" s="167"/>
      <c r="L1738" s="35" t="str">
        <f t="shared" si="129"/>
        <v/>
      </c>
      <c r="M1738" s="35" t="str">
        <f t="shared" si="128"/>
        <v/>
      </c>
      <c r="N1738" s="35" t="str">
        <f t="shared" si="114"/>
        <v/>
      </c>
      <c r="O1738" s="171" t="str">
        <f t="shared" si="127"/>
        <v/>
      </c>
      <c r="P1738" s="171" t="str">
        <f t="shared" si="116"/>
        <v/>
      </c>
      <c r="Q1738" s="171" t="str">
        <f t="shared" si="117"/>
        <v/>
      </c>
    </row>
    <row r="1739" ht="16.5" hidden="1" customHeight="1">
      <c r="A1739" s="168">
        <f>A1738+1</f>
        <v>44396</v>
      </c>
      <c r="B1739" s="167" t="str">
        <f t="shared" si="109"/>
        <v>월</v>
      </c>
      <c r="C1739" s="168" t="str">
        <f>IF(VLOOKUP(A1739,'최초-일자'!A:D,4,FALSE)="Y","Y","N")</f>
        <v>Y</v>
      </c>
      <c r="D1739" s="101" t="s">
        <v>3</v>
      </c>
      <c r="E1739" s="169" t="str">
        <f t="shared" si="126"/>
        <v>김현호</v>
      </c>
      <c r="F1739" s="167" t="str">
        <f>VLOOKUP(A1739,'최초-일자'!A:L,6,FALSE)</f>
        <v>박일</v>
      </c>
      <c r="G1739" s="185" t="s">
        <v>240</v>
      </c>
      <c r="H1739" s="167"/>
      <c r="I1739" s="167"/>
      <c r="J1739" s="167"/>
      <c r="K1739" s="167"/>
      <c r="L1739" s="35" t="str">
        <f t="shared" si="129"/>
        <v/>
      </c>
      <c r="M1739" s="35" t="str">
        <f t="shared" si="128"/>
        <v/>
      </c>
      <c r="N1739" s="35" t="str">
        <f t="shared" si="114"/>
        <v/>
      </c>
      <c r="O1739" s="171" t="str">
        <f t="shared" si="127"/>
        <v/>
      </c>
      <c r="P1739" s="171" t="str">
        <f t="shared" si="116"/>
        <v>김현호</v>
      </c>
      <c r="Q1739" s="171" t="str">
        <f t="shared" si="117"/>
        <v>박일</v>
      </c>
    </row>
    <row r="1740" ht="16.5" hidden="1" customHeight="1">
      <c r="A1740" s="168">
        <f>A1739</f>
        <v>44396</v>
      </c>
      <c r="B1740" s="167" t="str">
        <f t="shared" si="109"/>
        <v>월</v>
      </c>
      <c r="C1740" s="168" t="str">
        <f>IF(VLOOKUP(A1740,'최초-일자'!A:D,4,FALSE)="Y","Y","N")</f>
        <v>Y</v>
      </c>
      <c r="D1740" s="101" t="s">
        <v>13</v>
      </c>
      <c r="E1740" s="169" t="str">
        <f t="shared" si="126"/>
        <v>배태훈</v>
      </c>
      <c r="F1740" s="167" t="str">
        <f>VLOOKUP(A1740,'최초-일자'!A:L,11,FALSE)</f>
        <v>신명진</v>
      </c>
      <c r="G1740" s="185" t="s">
        <v>1</v>
      </c>
      <c r="H1740" s="167"/>
      <c r="I1740" s="167"/>
      <c r="J1740" s="167"/>
      <c r="K1740" s="167"/>
      <c r="L1740" s="35" t="str">
        <f t="shared" si="129"/>
        <v/>
      </c>
      <c r="M1740" s="35" t="str">
        <f t="shared" si="128"/>
        <v/>
      </c>
      <c r="N1740" s="35" t="str">
        <f t="shared" si="114"/>
        <v/>
      </c>
      <c r="O1740" s="171" t="str">
        <f t="shared" si="127"/>
        <v/>
      </c>
      <c r="P1740" s="171" t="str">
        <f t="shared" si="116"/>
        <v>배태훈</v>
      </c>
      <c r="Q1740" s="171" t="str">
        <f t="shared" si="117"/>
        <v>신명진</v>
      </c>
    </row>
    <row r="1741" ht="16.5" hidden="1" customHeight="1">
      <c r="A1741" s="168">
        <f>A1740+1</f>
        <v>44397</v>
      </c>
      <c r="B1741" s="167" t="str">
        <f t="shared" si="109"/>
        <v>화</v>
      </c>
      <c r="C1741" s="168" t="str">
        <f>IF(VLOOKUP(A1741,'최초-일자'!A:D,4,FALSE)="Y","Y","N")</f>
        <v>Y</v>
      </c>
      <c r="D1741" s="101" t="s">
        <v>3</v>
      </c>
      <c r="E1741" s="169" t="str">
        <f t="shared" si="126"/>
        <v>이승철</v>
      </c>
      <c r="F1741" s="167" t="str">
        <f>VLOOKUP(A1741,'최초-일자'!A:L,6,FALSE)</f>
        <v>이승철</v>
      </c>
      <c r="G1741" s="170"/>
      <c r="H1741" s="167"/>
      <c r="I1741" s="167"/>
      <c r="J1741" s="167"/>
      <c r="K1741" s="167"/>
      <c r="L1741" s="35" t="str">
        <f t="shared" si="129"/>
        <v/>
      </c>
      <c r="M1741" s="35" t="str">
        <f t="shared" si="128"/>
        <v/>
      </c>
      <c r="N1741" s="35" t="str">
        <f t="shared" si="114"/>
        <v/>
      </c>
      <c r="O1741" s="171" t="str">
        <f t="shared" si="127"/>
        <v/>
      </c>
      <c r="P1741" s="171" t="str">
        <f t="shared" si="116"/>
        <v/>
      </c>
      <c r="Q1741" s="171" t="str">
        <f t="shared" si="117"/>
        <v>이승철</v>
      </c>
    </row>
    <row r="1742" ht="16.5" hidden="1" customHeight="1">
      <c r="A1742" s="168">
        <f>A1741</f>
        <v>44397</v>
      </c>
      <c r="B1742" s="167" t="str">
        <f t="shared" si="109"/>
        <v>화</v>
      </c>
      <c r="C1742" s="168" t="str">
        <f>IF(VLOOKUP(A1742,'최초-일자'!A:D,4,FALSE)="Y","Y","N")</f>
        <v>Y</v>
      </c>
      <c r="D1742" s="101" t="s">
        <v>13</v>
      </c>
      <c r="E1742" s="169" t="str">
        <f t="shared" si="126"/>
        <v>윤신일</v>
      </c>
      <c r="F1742" s="167" t="str">
        <f>VLOOKUP(A1742,'최초-일자'!A:L,11,FALSE)</f>
        <v>이화용</v>
      </c>
      <c r="G1742" s="185" t="s">
        <v>81</v>
      </c>
      <c r="H1742" s="187" t="s">
        <v>9</v>
      </c>
      <c r="I1742" s="167"/>
      <c r="J1742" s="167"/>
      <c r="K1742" s="167"/>
      <c r="L1742" s="35" t="str">
        <f t="shared" si="129"/>
        <v/>
      </c>
      <c r="M1742" s="35" t="str">
        <f t="shared" si="128"/>
        <v/>
      </c>
      <c r="N1742" s="35" t="str">
        <f t="shared" si="114"/>
        <v/>
      </c>
      <c r="O1742" s="171" t="str">
        <f t="shared" si="127"/>
        <v>윤신일</v>
      </c>
      <c r="P1742" s="171" t="str">
        <f t="shared" si="116"/>
        <v>박일</v>
      </c>
      <c r="Q1742" s="171" t="str">
        <f t="shared" si="117"/>
        <v>이화용</v>
      </c>
    </row>
    <row r="1743" ht="16.5" hidden="1" customHeight="1">
      <c r="A1743" s="168">
        <f>A1742+1</f>
        <v>44398</v>
      </c>
      <c r="B1743" s="167" t="str">
        <f t="shared" si="109"/>
        <v>수</v>
      </c>
      <c r="C1743" s="168" t="str">
        <f>IF(VLOOKUP(A1743,'최초-일자'!A:D,4,FALSE)="Y","Y","N")</f>
        <v>Y</v>
      </c>
      <c r="D1743" s="101" t="s">
        <v>3</v>
      </c>
      <c r="E1743" s="169" t="str">
        <f t="shared" si="126"/>
        <v>배태훈</v>
      </c>
      <c r="F1743" s="167" t="str">
        <f>VLOOKUP(A1743,'최초-일자'!A:L,6,FALSE)</f>
        <v>배태훈</v>
      </c>
      <c r="G1743" s="170"/>
      <c r="H1743" s="167"/>
      <c r="I1743" s="167"/>
      <c r="J1743" s="167"/>
      <c r="K1743" s="167"/>
      <c r="L1743" s="35" t="str">
        <f t="shared" si="129"/>
        <v/>
      </c>
      <c r="M1743" s="35" t="str">
        <f t="shared" si="128"/>
        <v/>
      </c>
      <c r="N1743" s="35" t="str">
        <f t="shared" si="114"/>
        <v/>
      </c>
      <c r="O1743" s="171" t="str">
        <f t="shared" si="127"/>
        <v/>
      </c>
      <c r="P1743" s="171" t="str">
        <f t="shared" si="116"/>
        <v/>
      </c>
      <c r="Q1743" s="171" t="str">
        <f t="shared" si="117"/>
        <v>배태훈</v>
      </c>
    </row>
    <row r="1744" ht="16.5" hidden="1" customHeight="1">
      <c r="A1744" s="168">
        <f>A1743</f>
        <v>44398</v>
      </c>
      <c r="B1744" s="167" t="str">
        <f t="shared" si="109"/>
        <v>수</v>
      </c>
      <c r="C1744" s="168" t="str">
        <f>IF(VLOOKUP(A1744,'최초-일자'!A:D,4,FALSE)="Y","Y","N")</f>
        <v>Y</v>
      </c>
      <c r="D1744" s="101" t="s">
        <v>13</v>
      </c>
      <c r="E1744" s="169" t="str">
        <f t="shared" si="126"/>
        <v>김현호</v>
      </c>
      <c r="F1744" s="167" t="str">
        <f>VLOOKUP(A1744,'최초-일자'!A:L,11,FALSE)</f>
        <v>김현호</v>
      </c>
      <c r="G1744" s="170"/>
      <c r="H1744" s="167"/>
      <c r="I1744" s="167"/>
      <c r="J1744" s="167"/>
      <c r="K1744" s="167"/>
      <c r="L1744" s="35" t="str">
        <f t="shared" si="129"/>
        <v/>
      </c>
      <c r="M1744" s="35" t="str">
        <f t="shared" si="128"/>
        <v/>
      </c>
      <c r="N1744" s="35" t="str">
        <f t="shared" si="114"/>
        <v/>
      </c>
      <c r="O1744" s="171" t="str">
        <f t="shared" si="127"/>
        <v/>
      </c>
      <c r="P1744" s="171" t="str">
        <f t="shared" si="116"/>
        <v/>
      </c>
      <c r="Q1744" s="171" t="str">
        <f t="shared" si="117"/>
        <v>김현호</v>
      </c>
    </row>
    <row r="1745" ht="16.5" hidden="1" customHeight="1">
      <c r="A1745" s="168">
        <f>A1744+1</f>
        <v>44399</v>
      </c>
      <c r="B1745" s="167" t="str">
        <f t="shared" si="109"/>
        <v>목</v>
      </c>
      <c r="C1745" s="168" t="str">
        <f>IF(VLOOKUP(A1745,'최초-일자'!A:D,4,FALSE)="Y","Y","N")</f>
        <v>Y</v>
      </c>
      <c r="D1745" s="101" t="s">
        <v>3</v>
      </c>
      <c r="E1745" s="169" t="str">
        <f t="shared" si="126"/>
        <v>윤신일</v>
      </c>
      <c r="F1745" s="167" t="str">
        <f>VLOOKUP(A1745,'최초-일자'!A:L,6,FALSE)</f>
        <v>윤신일</v>
      </c>
      <c r="G1745" s="170"/>
      <c r="H1745" s="167"/>
      <c r="I1745" s="167"/>
      <c r="J1745" s="167"/>
      <c r="K1745" s="167"/>
      <c r="L1745" s="35" t="str">
        <f t="shared" si="129"/>
        <v/>
      </c>
      <c r="M1745" s="35" t="str">
        <f t="shared" si="128"/>
        <v/>
      </c>
      <c r="N1745" s="35" t="str">
        <f t="shared" si="114"/>
        <v/>
      </c>
      <c r="O1745" s="171" t="str">
        <f t="shared" si="127"/>
        <v/>
      </c>
      <c r="P1745" s="171" t="str">
        <f t="shared" si="116"/>
        <v/>
      </c>
      <c r="Q1745" s="171" t="str">
        <f t="shared" si="117"/>
        <v>윤신일</v>
      </c>
    </row>
    <row r="1746" ht="16.5" hidden="1" customHeight="1">
      <c r="A1746" s="168">
        <f>A1745</f>
        <v>44399</v>
      </c>
      <c r="B1746" s="167" t="str">
        <f t="shared" si="109"/>
        <v>목</v>
      </c>
      <c r="C1746" s="168" t="str">
        <f>IF(VLOOKUP(A1746,'최초-일자'!A:D,4,FALSE)="Y","Y","N")</f>
        <v>Y</v>
      </c>
      <c r="D1746" s="101" t="s">
        <v>13</v>
      </c>
      <c r="E1746" s="169" t="str">
        <f t="shared" si="126"/>
        <v>김현호</v>
      </c>
      <c r="F1746" s="167" t="str">
        <f>VLOOKUP(A1746,'최초-일자'!A:L,11,FALSE)</f>
        <v>김연수</v>
      </c>
      <c r="G1746" s="185" t="s">
        <v>240</v>
      </c>
      <c r="H1746" s="167"/>
      <c r="I1746" s="167"/>
      <c r="J1746" s="167"/>
      <c r="K1746" s="167"/>
      <c r="L1746" s="35" t="str">
        <f t="shared" si="129"/>
        <v/>
      </c>
      <c r="M1746" s="35" t="str">
        <f t="shared" si="128"/>
        <v/>
      </c>
      <c r="N1746" s="35" t="str">
        <f t="shared" si="114"/>
        <v/>
      </c>
      <c r="O1746" s="171" t="str">
        <f t="shared" si="127"/>
        <v/>
      </c>
      <c r="P1746" s="171" t="str">
        <f t="shared" si="116"/>
        <v>김현호</v>
      </c>
      <c r="Q1746" s="171" t="str">
        <f t="shared" si="117"/>
        <v>김연수</v>
      </c>
    </row>
    <row r="1747" ht="16.5" hidden="1" customHeight="1">
      <c r="A1747" s="168">
        <f>A1746+1</f>
        <v>44400</v>
      </c>
      <c r="B1747" s="167" t="str">
        <f t="shared" si="109"/>
        <v>금</v>
      </c>
      <c r="C1747" s="168" t="str">
        <f>IF(VLOOKUP(A1747,'최초-일자'!A:D,4,FALSE)="Y","Y","N")</f>
        <v>Y</v>
      </c>
      <c r="D1747" s="101" t="s">
        <v>3</v>
      </c>
      <c r="E1747" s="169" t="str">
        <f t="shared" si="126"/>
        <v>신명진</v>
      </c>
      <c r="F1747" s="167" t="str">
        <f>VLOOKUP(A1747,'최초-일자'!A:L,6,FALSE)</f>
        <v>신명진</v>
      </c>
      <c r="G1747" s="170"/>
      <c r="H1747" s="167"/>
      <c r="I1747" s="167"/>
      <c r="J1747" s="167"/>
      <c r="K1747" s="167"/>
      <c r="L1747" s="35" t="str">
        <f t="shared" si="129"/>
        <v/>
      </c>
      <c r="M1747" s="35" t="str">
        <f t="shared" si="128"/>
        <v/>
      </c>
      <c r="N1747" s="35" t="str">
        <f t="shared" si="114"/>
        <v/>
      </c>
      <c r="O1747" s="171" t="str">
        <f t="shared" si="127"/>
        <v/>
      </c>
      <c r="P1747" s="171" t="str">
        <f t="shared" si="116"/>
        <v/>
      </c>
      <c r="Q1747" s="171" t="str">
        <f t="shared" si="117"/>
        <v>신명진</v>
      </c>
    </row>
    <row r="1748" ht="16.5" hidden="1" customHeight="1">
      <c r="A1748" s="168">
        <f>A1747</f>
        <v>44400</v>
      </c>
      <c r="B1748" s="167" t="str">
        <f t="shared" si="109"/>
        <v>금</v>
      </c>
      <c r="C1748" s="168" t="str">
        <f>IF(VLOOKUP(A1748,'최초-일자'!A:D,4,FALSE)="Y","Y","N")</f>
        <v>Y</v>
      </c>
      <c r="D1748" s="101" t="s">
        <v>13</v>
      </c>
      <c r="E1748" s="169" t="str">
        <f t="shared" si="126"/>
        <v>이화용</v>
      </c>
      <c r="F1748" s="167" t="str">
        <f>VLOOKUP(A1748,'최초-일자'!A:L,11,FALSE)</f>
        <v>박일</v>
      </c>
      <c r="G1748" s="185" t="s">
        <v>10</v>
      </c>
      <c r="H1748" s="167"/>
      <c r="I1748" s="167"/>
      <c r="J1748" s="167"/>
      <c r="K1748" s="167"/>
      <c r="L1748" s="35" t="str">
        <f t="shared" si="129"/>
        <v/>
      </c>
      <c r="M1748" s="35" t="str">
        <f t="shared" si="128"/>
        <v/>
      </c>
      <c r="N1748" s="35" t="str">
        <f t="shared" si="114"/>
        <v/>
      </c>
      <c r="O1748" s="171" t="str">
        <f t="shared" si="127"/>
        <v/>
      </c>
      <c r="P1748" s="171" t="str">
        <f t="shared" si="116"/>
        <v>이화용</v>
      </c>
      <c r="Q1748" s="171" t="str">
        <f t="shared" si="117"/>
        <v>박일</v>
      </c>
    </row>
    <row r="1749" ht="16.5" hidden="1" customHeight="1">
      <c r="A1749" s="168">
        <f>A1748+1</f>
        <v>44401</v>
      </c>
      <c r="B1749" s="167" t="str">
        <f t="shared" si="109"/>
        <v>토</v>
      </c>
      <c r="C1749" s="168" t="str">
        <f>IF(VLOOKUP(A1749,'최초-일자'!A:D,4,FALSE)="Y","Y","N")</f>
        <v>N</v>
      </c>
      <c r="D1749" s="101" t="s">
        <v>3</v>
      </c>
      <c r="E1749" s="169" t="str">
        <f t="shared" si="126"/>
        <v>#N/A</v>
      </c>
      <c r="F1749" s="167" t="str">
        <f>VLOOKUP(A1749,'최초-일자'!A:L,6,FALSE)</f>
        <v/>
      </c>
      <c r="G1749" s="170"/>
      <c r="H1749" s="167"/>
      <c r="I1749" s="167"/>
      <c r="J1749" s="167"/>
      <c r="K1749" s="167"/>
      <c r="L1749" s="35" t="str">
        <f t="shared" si="129"/>
        <v/>
      </c>
      <c r="M1749" s="35" t="str">
        <f t="shared" si="128"/>
        <v/>
      </c>
      <c r="N1749" s="35" t="str">
        <f t="shared" si="114"/>
        <v/>
      </c>
      <c r="O1749" s="171" t="str">
        <f t="shared" si="127"/>
        <v/>
      </c>
      <c r="P1749" s="171" t="str">
        <f t="shared" si="116"/>
        <v/>
      </c>
      <c r="Q1749" s="171" t="str">
        <f t="shared" si="117"/>
        <v/>
      </c>
    </row>
    <row r="1750" ht="16.5" hidden="1" customHeight="1">
      <c r="A1750" s="168">
        <f>A1749</f>
        <v>44401</v>
      </c>
      <c r="B1750" s="167" t="str">
        <f t="shared" si="109"/>
        <v>토</v>
      </c>
      <c r="C1750" s="168" t="str">
        <f>IF(VLOOKUP(A1750,'최초-일자'!A:D,4,FALSE)="Y","Y","N")</f>
        <v>N</v>
      </c>
      <c r="D1750" s="101" t="s">
        <v>13</v>
      </c>
      <c r="E1750" s="169" t="str">
        <f t="shared" si="126"/>
        <v>#N/A</v>
      </c>
      <c r="F1750" s="167" t="str">
        <f>VLOOKUP(A1750,'최초-일자'!A:L,11,FALSE)</f>
        <v/>
      </c>
      <c r="G1750" s="170"/>
      <c r="H1750" s="167"/>
      <c r="I1750" s="167"/>
      <c r="J1750" s="167"/>
      <c r="K1750" s="167"/>
      <c r="L1750" s="35" t="str">
        <f t="shared" si="129"/>
        <v/>
      </c>
      <c r="M1750" s="35" t="str">
        <f t="shared" si="128"/>
        <v/>
      </c>
      <c r="N1750" s="35" t="str">
        <f t="shared" si="114"/>
        <v/>
      </c>
      <c r="O1750" s="171" t="str">
        <f t="shared" si="127"/>
        <v/>
      </c>
      <c r="P1750" s="171" t="str">
        <f t="shared" si="116"/>
        <v/>
      </c>
      <c r="Q1750" s="171" t="str">
        <f t="shared" si="117"/>
        <v/>
      </c>
    </row>
    <row r="1751" ht="16.5" hidden="1" customHeight="1">
      <c r="A1751" s="168">
        <f>A1750+1</f>
        <v>44402</v>
      </c>
      <c r="B1751" s="167" t="str">
        <f t="shared" si="109"/>
        <v>일</v>
      </c>
      <c r="C1751" s="168" t="str">
        <f>IF(VLOOKUP(A1751,'최초-일자'!A:D,4,FALSE)="Y","Y","N")</f>
        <v>N</v>
      </c>
      <c r="D1751" s="101" t="s">
        <v>3</v>
      </c>
      <c r="E1751" s="169" t="str">
        <f t="shared" si="126"/>
        <v>#N/A</v>
      </c>
      <c r="F1751" s="167" t="str">
        <f>VLOOKUP(A1751,'최초-일자'!A:L,6,FALSE)</f>
        <v/>
      </c>
      <c r="G1751" s="170"/>
      <c r="H1751" s="167"/>
      <c r="I1751" s="167"/>
      <c r="J1751" s="167"/>
      <c r="K1751" s="167"/>
      <c r="L1751" s="35" t="str">
        <f t="shared" si="129"/>
        <v/>
      </c>
      <c r="M1751" s="35" t="str">
        <f t="shared" si="128"/>
        <v/>
      </c>
      <c r="N1751" s="35" t="str">
        <f t="shared" si="114"/>
        <v/>
      </c>
      <c r="O1751" s="171" t="str">
        <f t="shared" si="127"/>
        <v/>
      </c>
      <c r="P1751" s="171" t="str">
        <f t="shared" si="116"/>
        <v/>
      </c>
      <c r="Q1751" s="171" t="str">
        <f t="shared" si="117"/>
        <v/>
      </c>
    </row>
    <row r="1752" ht="16.5" hidden="1" customHeight="1">
      <c r="A1752" s="168">
        <f>A1751</f>
        <v>44402</v>
      </c>
      <c r="B1752" s="167" t="str">
        <f t="shared" si="109"/>
        <v>일</v>
      </c>
      <c r="C1752" s="168" t="str">
        <f>IF(VLOOKUP(A1752,'최초-일자'!A:D,4,FALSE)="Y","Y","N")</f>
        <v>N</v>
      </c>
      <c r="D1752" s="101" t="s">
        <v>13</v>
      </c>
      <c r="E1752" s="169" t="str">
        <f t="shared" si="126"/>
        <v>#N/A</v>
      </c>
      <c r="F1752" s="167" t="str">
        <f>VLOOKUP(A1752,'최초-일자'!A:L,11,FALSE)</f>
        <v/>
      </c>
      <c r="G1752" s="170"/>
      <c r="H1752" s="167"/>
      <c r="I1752" s="167"/>
      <c r="J1752" s="167"/>
      <c r="K1752" s="167"/>
      <c r="L1752" s="35" t="str">
        <f t="shared" si="129"/>
        <v/>
      </c>
      <c r="M1752" s="35" t="str">
        <f t="shared" si="128"/>
        <v/>
      </c>
      <c r="N1752" s="35" t="str">
        <f t="shared" si="114"/>
        <v/>
      </c>
      <c r="O1752" s="171" t="str">
        <f t="shared" si="127"/>
        <v/>
      </c>
      <c r="P1752" s="171" t="str">
        <f t="shared" si="116"/>
        <v/>
      </c>
      <c r="Q1752" s="171" t="str">
        <f t="shared" si="117"/>
        <v/>
      </c>
    </row>
    <row r="1753" ht="16.5" hidden="1" customHeight="1">
      <c r="A1753" s="168">
        <f>A1752+1</f>
        <v>44403</v>
      </c>
      <c r="B1753" s="167" t="str">
        <f t="shared" si="109"/>
        <v>월</v>
      </c>
      <c r="C1753" s="168" t="str">
        <f>IF(VLOOKUP(A1753,'최초-일자'!A:D,4,FALSE)="Y","Y","N")</f>
        <v>Y</v>
      </c>
      <c r="D1753" s="101" t="s">
        <v>3</v>
      </c>
      <c r="E1753" s="169" t="str">
        <f t="shared" si="126"/>
        <v>이화용</v>
      </c>
      <c r="F1753" s="167" t="str">
        <f>VLOOKUP(A1753,'최초-일자'!A:L,6,FALSE)</f>
        <v>이화용</v>
      </c>
      <c r="G1753" s="170"/>
      <c r="H1753" s="167"/>
      <c r="I1753" s="167"/>
      <c r="J1753" s="167"/>
      <c r="K1753" s="167"/>
      <c r="L1753" s="35" t="str">
        <f t="shared" si="129"/>
        <v/>
      </c>
      <c r="M1753" s="35" t="str">
        <f t="shared" si="128"/>
        <v/>
      </c>
      <c r="N1753" s="35" t="str">
        <f t="shared" si="114"/>
        <v/>
      </c>
      <c r="O1753" s="171" t="str">
        <f t="shared" si="127"/>
        <v/>
      </c>
      <c r="P1753" s="171" t="str">
        <f t="shared" si="116"/>
        <v/>
      </c>
      <c r="Q1753" s="171" t="str">
        <f t="shared" si="117"/>
        <v>이화용</v>
      </c>
    </row>
    <row r="1754" ht="16.5" hidden="1" customHeight="1">
      <c r="A1754" s="168">
        <f>A1753</f>
        <v>44403</v>
      </c>
      <c r="B1754" s="167" t="str">
        <f t="shared" si="109"/>
        <v>월</v>
      </c>
      <c r="C1754" s="168" t="str">
        <f>IF(VLOOKUP(A1754,'최초-일자'!A:D,4,FALSE)="Y","Y","N")</f>
        <v>Y</v>
      </c>
      <c r="D1754" s="101" t="s">
        <v>13</v>
      </c>
      <c r="E1754" s="169" t="str">
        <f t="shared" si="126"/>
        <v>이승철</v>
      </c>
      <c r="F1754" s="167" t="str">
        <f>VLOOKUP(A1754,'최초-일자'!A:L,11,FALSE)</f>
        <v>이승철</v>
      </c>
      <c r="G1754" s="170"/>
      <c r="H1754" s="167"/>
      <c r="I1754" s="167"/>
      <c r="J1754" s="167"/>
      <c r="K1754" s="167"/>
      <c r="L1754" s="35" t="str">
        <f t="shared" si="129"/>
        <v/>
      </c>
      <c r="M1754" s="35" t="str">
        <f t="shared" si="128"/>
        <v/>
      </c>
      <c r="N1754" s="35" t="str">
        <f t="shared" si="114"/>
        <v/>
      </c>
      <c r="O1754" s="171" t="str">
        <f t="shared" si="127"/>
        <v/>
      </c>
      <c r="P1754" s="171" t="str">
        <f t="shared" si="116"/>
        <v/>
      </c>
      <c r="Q1754" s="171" t="str">
        <f t="shared" si="117"/>
        <v>이승철</v>
      </c>
    </row>
    <row r="1755" ht="16.5" hidden="1" customHeight="1">
      <c r="A1755" s="168">
        <f>A1754+1</f>
        <v>44404</v>
      </c>
      <c r="B1755" s="167" t="str">
        <f t="shared" si="109"/>
        <v>화</v>
      </c>
      <c r="C1755" s="168" t="str">
        <f>IF(VLOOKUP(A1755,'최초-일자'!A:D,4,FALSE)="Y","Y","N")</f>
        <v>Y</v>
      </c>
      <c r="D1755" s="101" t="s">
        <v>3</v>
      </c>
      <c r="E1755" s="169" t="str">
        <f t="shared" si="126"/>
        <v>김연수</v>
      </c>
      <c r="F1755" s="167" t="str">
        <f>VLOOKUP(A1755,'최초-일자'!A:L,6,FALSE)</f>
        <v>김현호</v>
      </c>
      <c r="G1755" s="185" t="s">
        <v>236</v>
      </c>
      <c r="H1755" s="167"/>
      <c r="I1755" s="167"/>
      <c r="J1755" s="167"/>
      <c r="K1755" s="167"/>
      <c r="L1755" s="35" t="str">
        <f t="shared" si="129"/>
        <v/>
      </c>
      <c r="M1755" s="35" t="str">
        <f t="shared" si="128"/>
        <v/>
      </c>
      <c r="N1755" s="35" t="str">
        <f t="shared" si="114"/>
        <v/>
      </c>
      <c r="O1755" s="171" t="str">
        <f t="shared" si="127"/>
        <v/>
      </c>
      <c r="P1755" s="171" t="str">
        <f t="shared" si="116"/>
        <v>김연수</v>
      </c>
      <c r="Q1755" s="171" t="str">
        <f t="shared" si="117"/>
        <v>김현호</v>
      </c>
    </row>
    <row r="1756" ht="16.5" hidden="1" customHeight="1">
      <c r="A1756" s="168">
        <f>A1755</f>
        <v>44404</v>
      </c>
      <c r="B1756" s="167" t="str">
        <f t="shared" si="109"/>
        <v>화</v>
      </c>
      <c r="C1756" s="168" t="str">
        <f>IF(VLOOKUP(A1756,'최초-일자'!A:D,4,FALSE)="Y","Y","N")</f>
        <v>Y</v>
      </c>
      <c r="D1756" s="101" t="s">
        <v>13</v>
      </c>
      <c r="E1756" s="169" t="str">
        <f t="shared" si="126"/>
        <v>배태훈</v>
      </c>
      <c r="F1756" s="167" t="str">
        <f>VLOOKUP(A1756,'최초-일자'!A:L,11,FALSE)</f>
        <v>배태훈</v>
      </c>
      <c r="G1756" s="170"/>
      <c r="H1756" s="167"/>
      <c r="I1756" s="167"/>
      <c r="J1756" s="167"/>
      <c r="K1756" s="167"/>
      <c r="L1756" s="35" t="str">
        <f t="shared" si="129"/>
        <v/>
      </c>
      <c r="M1756" s="35" t="str">
        <f t="shared" si="128"/>
        <v/>
      </c>
      <c r="N1756" s="35" t="str">
        <f t="shared" si="114"/>
        <v/>
      </c>
      <c r="O1756" s="171" t="str">
        <f t="shared" si="127"/>
        <v/>
      </c>
      <c r="P1756" s="171" t="str">
        <f t="shared" si="116"/>
        <v/>
      </c>
      <c r="Q1756" s="171" t="str">
        <f t="shared" si="117"/>
        <v>배태훈</v>
      </c>
    </row>
    <row r="1757" ht="16.5" hidden="1" customHeight="1">
      <c r="A1757" s="168">
        <f>A1756+1</f>
        <v>44405</v>
      </c>
      <c r="B1757" s="167" t="str">
        <f t="shared" si="109"/>
        <v>수</v>
      </c>
      <c r="C1757" s="168" t="str">
        <f>IF(VLOOKUP(A1757,'최초-일자'!A:D,4,FALSE)="Y","Y","N")</f>
        <v>Y</v>
      </c>
      <c r="D1757" s="101" t="s">
        <v>3</v>
      </c>
      <c r="E1757" s="169" t="str">
        <f t="shared" si="126"/>
        <v>김채연</v>
      </c>
      <c r="F1757" s="167" t="str">
        <f>VLOOKUP(A1757,'최초-일자'!A:L,6,FALSE)</f>
        <v>김연수</v>
      </c>
      <c r="G1757" s="185" t="s">
        <v>49</v>
      </c>
      <c r="H1757" s="167"/>
      <c r="I1757" s="167"/>
      <c r="J1757" s="167"/>
      <c r="K1757" s="167"/>
      <c r="L1757" s="35" t="str">
        <f t="shared" si="129"/>
        <v/>
      </c>
      <c r="M1757" s="35" t="str">
        <f t="shared" si="128"/>
        <v/>
      </c>
      <c r="N1757" s="35" t="str">
        <f t="shared" si="114"/>
        <v/>
      </c>
      <c r="O1757" s="171" t="str">
        <f t="shared" si="127"/>
        <v/>
      </c>
      <c r="P1757" s="171" t="str">
        <f t="shared" si="116"/>
        <v>김채연</v>
      </c>
      <c r="Q1757" s="171" t="str">
        <f t="shared" si="117"/>
        <v>김연수</v>
      </c>
    </row>
    <row r="1758" ht="16.5" hidden="1" customHeight="1">
      <c r="A1758" s="168">
        <f>A1757</f>
        <v>44405</v>
      </c>
      <c r="B1758" s="167" t="str">
        <f t="shared" si="109"/>
        <v>수</v>
      </c>
      <c r="C1758" s="168" t="str">
        <f>IF(VLOOKUP(A1758,'최초-일자'!A:D,4,FALSE)="Y","Y","N")</f>
        <v>Y</v>
      </c>
      <c r="D1758" s="101" t="s">
        <v>13</v>
      </c>
      <c r="E1758" s="169" t="str">
        <f t="shared" si="126"/>
        <v>윤신일</v>
      </c>
      <c r="F1758" s="167" t="str">
        <f>VLOOKUP(A1758,'최초-일자'!A:L,11,FALSE)</f>
        <v>윤신일</v>
      </c>
      <c r="G1758" s="170"/>
      <c r="H1758" s="167"/>
      <c r="I1758" s="167"/>
      <c r="J1758" s="167"/>
      <c r="K1758" s="167"/>
      <c r="L1758" s="35" t="str">
        <f t="shared" si="129"/>
        <v/>
      </c>
      <c r="M1758" s="35" t="str">
        <f t="shared" si="128"/>
        <v/>
      </c>
      <c r="N1758" s="35" t="str">
        <f t="shared" si="114"/>
        <v/>
      </c>
      <c r="O1758" s="171" t="str">
        <f t="shared" si="127"/>
        <v/>
      </c>
      <c r="P1758" s="171" t="str">
        <f t="shared" si="116"/>
        <v/>
      </c>
      <c r="Q1758" s="171" t="str">
        <f t="shared" si="117"/>
        <v>윤신일</v>
      </c>
    </row>
    <row r="1759" ht="16.5" hidden="1" customHeight="1">
      <c r="A1759" s="168">
        <f>A1758+1</f>
        <v>44406</v>
      </c>
      <c r="B1759" s="167" t="str">
        <f t="shared" si="109"/>
        <v>목</v>
      </c>
      <c r="C1759" s="168" t="str">
        <f>IF(VLOOKUP(A1759,'최초-일자'!A:D,4,FALSE)="Y","Y","N")</f>
        <v>Y</v>
      </c>
      <c r="D1759" s="101" t="s">
        <v>3</v>
      </c>
      <c r="E1759" s="169" t="str">
        <f t="shared" si="126"/>
        <v>김현호</v>
      </c>
      <c r="F1759" s="167" t="str">
        <f>VLOOKUP(A1759,'최초-일자'!A:L,6,FALSE)</f>
        <v>박일</v>
      </c>
      <c r="G1759" s="185" t="s">
        <v>49</v>
      </c>
      <c r="H1759" s="187" t="s">
        <v>236</v>
      </c>
      <c r="I1759" s="187" t="s">
        <v>240</v>
      </c>
      <c r="J1759" s="167"/>
      <c r="K1759" s="167"/>
      <c r="L1759" s="35" t="str">
        <f t="shared" si="129"/>
        <v/>
      </c>
      <c r="M1759" s="35" t="str">
        <f t="shared" si="128"/>
        <v/>
      </c>
      <c r="N1759" s="35" t="str">
        <f t="shared" si="114"/>
        <v>김현호</v>
      </c>
      <c r="O1759" s="171" t="str">
        <f t="shared" si="127"/>
        <v>김연수</v>
      </c>
      <c r="P1759" s="171" t="str">
        <f t="shared" si="116"/>
        <v>김채연</v>
      </c>
      <c r="Q1759" s="171" t="str">
        <f t="shared" si="117"/>
        <v>박일</v>
      </c>
    </row>
    <row r="1760" ht="16.5" hidden="1" customHeight="1">
      <c r="A1760" s="168">
        <f>A1759</f>
        <v>44406</v>
      </c>
      <c r="B1760" s="167" t="str">
        <f t="shared" si="109"/>
        <v>목</v>
      </c>
      <c r="C1760" s="168" t="str">
        <f>IF(VLOOKUP(A1760,'최초-일자'!A:D,4,FALSE)="Y","Y","N")</f>
        <v>Y</v>
      </c>
      <c r="D1760" s="101" t="s">
        <v>13</v>
      </c>
      <c r="E1760" s="169" t="str">
        <f t="shared" si="126"/>
        <v>신명진</v>
      </c>
      <c r="F1760" s="167" t="str">
        <f>VLOOKUP(A1760,'최초-일자'!A:L,11,FALSE)</f>
        <v>신명진</v>
      </c>
      <c r="G1760" s="170"/>
      <c r="H1760" s="167"/>
      <c r="I1760" s="167"/>
      <c r="J1760" s="167"/>
      <c r="K1760" s="167"/>
      <c r="L1760" s="35" t="str">
        <f t="shared" si="129"/>
        <v/>
      </c>
      <c r="M1760" s="35" t="str">
        <f t="shared" si="128"/>
        <v/>
      </c>
      <c r="N1760" s="35" t="str">
        <f t="shared" si="114"/>
        <v/>
      </c>
      <c r="O1760" s="171" t="str">
        <f t="shared" si="127"/>
        <v/>
      </c>
      <c r="P1760" s="171" t="str">
        <f t="shared" si="116"/>
        <v/>
      </c>
      <c r="Q1760" s="171" t="str">
        <f t="shared" si="117"/>
        <v>신명진</v>
      </c>
    </row>
    <row r="1761" ht="16.5" hidden="1" customHeight="1">
      <c r="A1761" s="168">
        <f>A1760+1</f>
        <v>44407</v>
      </c>
      <c r="B1761" s="167" t="str">
        <f t="shared" si="109"/>
        <v>금</v>
      </c>
      <c r="C1761" s="168" t="str">
        <f>IF(VLOOKUP(A1761,'최초-일자'!A:D,4,FALSE)="Y","Y","N")</f>
        <v>Y</v>
      </c>
      <c r="D1761" s="101" t="s">
        <v>3</v>
      </c>
      <c r="E1761" s="169" t="str">
        <f t="shared" si="126"/>
        <v>배태훈</v>
      </c>
      <c r="F1761" s="167" t="str">
        <f>VLOOKUP(A1761,'최초-일자'!A:L,6,FALSE)</f>
        <v>이승철</v>
      </c>
      <c r="G1761" s="185" t="s">
        <v>1</v>
      </c>
      <c r="H1761" s="167"/>
      <c r="I1761" s="167"/>
      <c r="J1761" s="167"/>
      <c r="K1761" s="167"/>
      <c r="L1761" s="35" t="str">
        <f t="shared" si="129"/>
        <v/>
      </c>
      <c r="M1761" s="35" t="str">
        <f t="shared" si="128"/>
        <v/>
      </c>
      <c r="N1761" s="35" t="str">
        <f t="shared" si="114"/>
        <v/>
      </c>
      <c r="O1761" s="171" t="str">
        <f t="shared" si="127"/>
        <v/>
      </c>
      <c r="P1761" s="171" t="str">
        <f t="shared" si="116"/>
        <v>배태훈</v>
      </c>
      <c r="Q1761" s="171" t="str">
        <f t="shared" si="117"/>
        <v>이승철</v>
      </c>
    </row>
    <row r="1762" ht="16.5" hidden="1" customHeight="1">
      <c r="A1762" s="168">
        <f>A1761</f>
        <v>44407</v>
      </c>
      <c r="B1762" s="167" t="str">
        <f t="shared" si="109"/>
        <v>금</v>
      </c>
      <c r="C1762" s="168" t="str">
        <f>IF(VLOOKUP(A1762,'최초-일자'!A:D,4,FALSE)="Y","Y","N")</f>
        <v>Y</v>
      </c>
      <c r="D1762" s="101" t="s">
        <v>13</v>
      </c>
      <c r="E1762" s="169" t="str">
        <f t="shared" si="126"/>
        <v>김연수</v>
      </c>
      <c r="F1762" s="167" t="str">
        <f>VLOOKUP(A1762,'최초-일자'!A:L,11,FALSE)</f>
        <v>이화용</v>
      </c>
      <c r="G1762" s="185" t="s">
        <v>240</v>
      </c>
      <c r="H1762" s="187" t="s">
        <v>236</v>
      </c>
      <c r="I1762" s="167"/>
      <c r="J1762" s="167"/>
      <c r="K1762" s="167"/>
      <c r="L1762" s="35" t="str">
        <f t="shared" si="129"/>
        <v/>
      </c>
      <c r="M1762" s="35" t="str">
        <f t="shared" si="128"/>
        <v/>
      </c>
      <c r="N1762" s="35" t="str">
        <f t="shared" si="114"/>
        <v/>
      </c>
      <c r="O1762" s="171" t="str">
        <f t="shared" si="127"/>
        <v>김연수</v>
      </c>
      <c r="P1762" s="171" t="str">
        <f t="shared" si="116"/>
        <v>김현호</v>
      </c>
      <c r="Q1762" s="171" t="str">
        <f t="shared" si="117"/>
        <v>이화용</v>
      </c>
    </row>
    <row r="1763" ht="16.5" hidden="1" customHeight="1">
      <c r="A1763" s="168">
        <f>A1762+1</f>
        <v>44408</v>
      </c>
      <c r="B1763" s="167" t="str">
        <f t="shared" si="109"/>
        <v>토</v>
      </c>
      <c r="C1763" s="168" t="str">
        <f>IF(VLOOKUP(A1763,'최초-일자'!A:D,4,FALSE)="Y","Y","N")</f>
        <v>N</v>
      </c>
      <c r="D1763" s="101" t="s">
        <v>3</v>
      </c>
      <c r="E1763" s="169" t="str">
        <f t="shared" si="126"/>
        <v>#N/A</v>
      </c>
      <c r="F1763" s="167" t="str">
        <f>VLOOKUP(A1763,'최초-일자'!A:L,6,FALSE)</f>
        <v/>
      </c>
      <c r="G1763" s="170"/>
      <c r="H1763" s="167"/>
      <c r="I1763" s="167"/>
      <c r="J1763" s="167"/>
      <c r="K1763" s="167"/>
      <c r="L1763" s="35" t="str">
        <f t="shared" si="129"/>
        <v/>
      </c>
      <c r="M1763" s="35" t="str">
        <f t="shared" si="128"/>
        <v/>
      </c>
      <c r="N1763" s="35" t="str">
        <f t="shared" si="114"/>
        <v/>
      </c>
      <c r="O1763" s="171" t="str">
        <f t="shared" si="127"/>
        <v/>
      </c>
      <c r="P1763" s="171" t="str">
        <f t="shared" si="116"/>
        <v/>
      </c>
      <c r="Q1763" s="171" t="str">
        <f t="shared" si="117"/>
        <v/>
      </c>
    </row>
    <row r="1764" ht="16.5" hidden="1" customHeight="1">
      <c r="A1764" s="168">
        <f>A1763</f>
        <v>44408</v>
      </c>
      <c r="B1764" s="167" t="str">
        <f t="shared" si="109"/>
        <v>토</v>
      </c>
      <c r="C1764" s="168" t="str">
        <f>IF(VLOOKUP(A1764,'최초-일자'!A:D,4,FALSE)="Y","Y","N")</f>
        <v>N</v>
      </c>
      <c r="D1764" s="101" t="s">
        <v>13</v>
      </c>
      <c r="E1764" s="169" t="str">
        <f t="shared" si="126"/>
        <v>#N/A</v>
      </c>
      <c r="F1764" s="167" t="str">
        <f>VLOOKUP(A1764,'최초-일자'!A:L,11,FALSE)</f>
        <v/>
      </c>
      <c r="G1764" s="170"/>
      <c r="H1764" s="167"/>
      <c r="I1764" s="167"/>
      <c r="J1764" s="167"/>
      <c r="K1764" s="167"/>
      <c r="L1764" s="35" t="str">
        <f t="shared" si="129"/>
        <v/>
      </c>
      <c r="M1764" s="35" t="str">
        <f t="shared" si="128"/>
        <v/>
      </c>
      <c r="N1764" s="35" t="str">
        <f t="shared" si="114"/>
        <v/>
      </c>
      <c r="O1764" s="171" t="str">
        <f t="shared" si="127"/>
        <v/>
      </c>
      <c r="P1764" s="171" t="str">
        <f t="shared" si="116"/>
        <v/>
      </c>
      <c r="Q1764" s="171" t="str">
        <f t="shared" si="117"/>
        <v/>
      </c>
    </row>
    <row r="1765" ht="16.5" hidden="1" customHeight="1">
      <c r="A1765" s="168">
        <f>A1764+1</f>
        <v>44409</v>
      </c>
      <c r="B1765" s="167" t="str">
        <f t="shared" si="109"/>
        <v>일</v>
      </c>
      <c r="C1765" s="168" t="str">
        <f>IF(VLOOKUP(A1765,'최초-일자'!A:D,4,FALSE)="Y","Y","N")</f>
        <v>N</v>
      </c>
      <c r="D1765" s="101" t="s">
        <v>3</v>
      </c>
      <c r="E1765" s="169" t="str">
        <f t="shared" si="126"/>
        <v>#N/A</v>
      </c>
      <c r="F1765" s="167" t="str">
        <f>VLOOKUP(A1765,'최초-일자'!A:L,6,FALSE)</f>
        <v/>
      </c>
      <c r="G1765" s="170"/>
      <c r="H1765" s="167"/>
      <c r="I1765" s="167"/>
      <c r="J1765" s="167"/>
      <c r="K1765" s="167"/>
      <c r="L1765" s="35" t="str">
        <f t="shared" si="129"/>
        <v/>
      </c>
      <c r="M1765" s="35" t="str">
        <f t="shared" si="128"/>
        <v/>
      </c>
      <c r="N1765" s="35" t="str">
        <f t="shared" si="114"/>
        <v/>
      </c>
      <c r="O1765" s="171" t="str">
        <f t="shared" si="127"/>
        <v/>
      </c>
      <c r="P1765" s="171" t="str">
        <f t="shared" si="116"/>
        <v/>
      </c>
      <c r="Q1765" s="171" t="str">
        <f t="shared" si="117"/>
        <v/>
      </c>
    </row>
    <row r="1766" ht="16.5" hidden="1" customHeight="1">
      <c r="A1766" s="168">
        <f>A1765</f>
        <v>44409</v>
      </c>
      <c r="B1766" s="167" t="str">
        <f t="shared" si="109"/>
        <v>일</v>
      </c>
      <c r="C1766" s="168" t="str">
        <f>IF(VLOOKUP(A1766,'최초-일자'!A:D,4,FALSE)="Y","Y","N")</f>
        <v>N</v>
      </c>
      <c r="D1766" s="101" t="s">
        <v>13</v>
      </c>
      <c r="E1766" s="169" t="str">
        <f t="shared" si="126"/>
        <v>#N/A</v>
      </c>
      <c r="F1766" s="167" t="str">
        <f>VLOOKUP(A1766,'최초-일자'!A:L,11,FALSE)</f>
        <v/>
      </c>
      <c r="G1766" s="170"/>
      <c r="H1766" s="167"/>
      <c r="I1766" s="167"/>
      <c r="J1766" s="167"/>
      <c r="K1766" s="167"/>
      <c r="L1766" s="35" t="str">
        <f t="shared" si="129"/>
        <v/>
      </c>
      <c r="M1766" s="35" t="str">
        <f t="shared" si="128"/>
        <v/>
      </c>
      <c r="N1766" s="35" t="str">
        <f t="shared" si="114"/>
        <v/>
      </c>
      <c r="O1766" s="171" t="str">
        <f t="shared" si="127"/>
        <v/>
      </c>
      <c r="P1766" s="171" t="str">
        <f t="shared" si="116"/>
        <v/>
      </c>
      <c r="Q1766" s="171" t="str">
        <f t="shared" si="117"/>
        <v/>
      </c>
    </row>
    <row r="1767" ht="16.5" hidden="1" customHeight="1">
      <c r="A1767" s="168">
        <f>A1766+1</f>
        <v>44410</v>
      </c>
      <c r="B1767" s="167" t="str">
        <f t="shared" si="109"/>
        <v>월</v>
      </c>
      <c r="C1767" s="168" t="str">
        <f>IF(VLOOKUP(A1767,'최초-일자'!A:D,4,FALSE)="Y","Y","N")</f>
        <v>Y</v>
      </c>
      <c r="D1767" s="101" t="s">
        <v>3</v>
      </c>
      <c r="E1767" s="169" t="str">
        <f t="shared" si="126"/>
        <v>김채연</v>
      </c>
      <c r="F1767" s="167" t="str">
        <f>VLOOKUP(A1767,'최초-일자'!A:L,6,FALSE)</f>
        <v>배태훈</v>
      </c>
      <c r="G1767" s="185" t="s">
        <v>49</v>
      </c>
      <c r="H1767" s="167"/>
      <c r="I1767" s="167"/>
      <c r="J1767" s="167"/>
      <c r="K1767" s="167"/>
      <c r="L1767" s="35" t="str">
        <f t="shared" si="129"/>
        <v/>
      </c>
      <c r="M1767" s="35" t="str">
        <f t="shared" si="128"/>
        <v/>
      </c>
      <c r="N1767" s="35" t="str">
        <f t="shared" si="114"/>
        <v/>
      </c>
      <c r="O1767" s="171" t="str">
        <f t="shared" si="127"/>
        <v/>
      </c>
      <c r="P1767" s="171" t="str">
        <f t="shared" si="116"/>
        <v>김채연</v>
      </c>
      <c r="Q1767" s="171" t="str">
        <f t="shared" si="117"/>
        <v>배태훈</v>
      </c>
    </row>
    <row r="1768" ht="16.5" hidden="1" customHeight="1">
      <c r="A1768" s="168">
        <f>A1767</f>
        <v>44410</v>
      </c>
      <c r="B1768" s="167" t="str">
        <f t="shared" si="109"/>
        <v>월</v>
      </c>
      <c r="C1768" s="168" t="str">
        <f>IF(VLOOKUP(A1768,'최초-일자'!A:D,4,FALSE)="Y","Y","N")</f>
        <v>Y</v>
      </c>
      <c r="D1768" s="101" t="s">
        <v>13</v>
      </c>
      <c r="E1768" s="169" t="str">
        <f t="shared" si="126"/>
        <v>박일</v>
      </c>
      <c r="F1768" s="167" t="str">
        <f>VLOOKUP(A1768,'최초-일자'!A:L,11,FALSE)</f>
        <v>김현호</v>
      </c>
      <c r="G1768" s="185" t="s">
        <v>10</v>
      </c>
      <c r="H1768" s="187" t="s">
        <v>81</v>
      </c>
      <c r="I1768" s="167"/>
      <c r="J1768" s="167"/>
      <c r="K1768" s="167"/>
      <c r="L1768" s="35" t="str">
        <f t="shared" si="129"/>
        <v/>
      </c>
      <c r="M1768" s="35" t="str">
        <f t="shared" si="128"/>
        <v/>
      </c>
      <c r="N1768" s="35" t="str">
        <f t="shared" si="114"/>
        <v/>
      </c>
      <c r="O1768" s="171" t="str">
        <f t="shared" si="127"/>
        <v>박일</v>
      </c>
      <c r="P1768" s="171" t="str">
        <f t="shared" si="116"/>
        <v>이화용</v>
      </c>
      <c r="Q1768" s="171" t="str">
        <f t="shared" si="117"/>
        <v>김현호</v>
      </c>
    </row>
    <row r="1769" ht="16.5" hidden="1" customHeight="1">
      <c r="A1769" s="168">
        <f>A1768+1</f>
        <v>44411</v>
      </c>
      <c r="B1769" s="167" t="str">
        <f t="shared" si="109"/>
        <v>화</v>
      </c>
      <c r="C1769" s="168" t="str">
        <f>IF(VLOOKUP(A1769,'최초-일자'!A:D,4,FALSE)="Y","Y","N")</f>
        <v>Y</v>
      </c>
      <c r="D1769" s="101" t="s">
        <v>3</v>
      </c>
      <c r="E1769" s="169" t="str">
        <f t="shared" si="126"/>
        <v>박일</v>
      </c>
      <c r="F1769" s="167" t="str">
        <f>VLOOKUP(A1769,'최초-일자'!A:L,6,FALSE)</f>
        <v>윤신일</v>
      </c>
      <c r="G1769" s="185" t="s">
        <v>81</v>
      </c>
      <c r="H1769" s="167"/>
      <c r="I1769" s="167"/>
      <c r="J1769" s="167"/>
      <c r="K1769" s="167"/>
      <c r="L1769" s="35" t="str">
        <f t="shared" si="129"/>
        <v/>
      </c>
      <c r="M1769" s="35" t="str">
        <f t="shared" si="128"/>
        <v/>
      </c>
      <c r="N1769" s="35" t="str">
        <f t="shared" si="114"/>
        <v/>
      </c>
      <c r="O1769" s="171" t="str">
        <f t="shared" si="127"/>
        <v/>
      </c>
      <c r="P1769" s="171" t="str">
        <f t="shared" si="116"/>
        <v>박일</v>
      </c>
      <c r="Q1769" s="171" t="str">
        <f t="shared" si="117"/>
        <v>윤신일</v>
      </c>
    </row>
    <row r="1770" ht="16.5" hidden="1" customHeight="1">
      <c r="A1770" s="168">
        <f>A1769</f>
        <v>44411</v>
      </c>
      <c r="B1770" s="167" t="str">
        <f t="shared" si="109"/>
        <v>화</v>
      </c>
      <c r="C1770" s="168" t="str">
        <f>IF(VLOOKUP(A1770,'최초-일자'!A:D,4,FALSE)="Y","Y","N")</f>
        <v>Y</v>
      </c>
      <c r="D1770" s="101" t="s">
        <v>13</v>
      </c>
      <c r="E1770" s="169" t="str">
        <f t="shared" si="126"/>
        <v>배태훈</v>
      </c>
      <c r="F1770" s="167" t="str">
        <f>VLOOKUP(A1770,'최초-일자'!A:L,11,FALSE)</f>
        <v>김연수</v>
      </c>
      <c r="G1770" s="185" t="s">
        <v>49</v>
      </c>
      <c r="H1770" s="187" t="s">
        <v>1</v>
      </c>
      <c r="I1770" s="167"/>
      <c r="J1770" s="167"/>
      <c r="K1770" s="167"/>
      <c r="L1770" s="35" t="str">
        <f t="shared" si="129"/>
        <v/>
      </c>
      <c r="M1770" s="35" t="str">
        <f t="shared" si="128"/>
        <v/>
      </c>
      <c r="N1770" s="35" t="str">
        <f t="shared" si="114"/>
        <v/>
      </c>
      <c r="O1770" s="171" t="str">
        <f t="shared" si="127"/>
        <v>배태훈</v>
      </c>
      <c r="P1770" s="171" t="str">
        <f t="shared" si="116"/>
        <v>김채연</v>
      </c>
      <c r="Q1770" s="171" t="str">
        <f t="shared" si="117"/>
        <v>김연수</v>
      </c>
    </row>
    <row r="1771" ht="16.5" hidden="1" customHeight="1">
      <c r="A1771" s="168">
        <f>A1770+1</f>
        <v>44412</v>
      </c>
      <c r="B1771" s="167" t="str">
        <f t="shared" si="109"/>
        <v>수</v>
      </c>
      <c r="C1771" s="168" t="str">
        <f>IF(VLOOKUP(A1771,'최초-일자'!A:D,4,FALSE)="Y","Y","N")</f>
        <v>Y</v>
      </c>
      <c r="D1771" s="101" t="s">
        <v>3</v>
      </c>
      <c r="E1771" s="169" t="str">
        <f t="shared" si="126"/>
        <v>김채연</v>
      </c>
      <c r="F1771" s="167" t="str">
        <f>VLOOKUP(A1771,'최초-일자'!A:L,6,FALSE)</f>
        <v>신명진</v>
      </c>
      <c r="G1771" s="185" t="s">
        <v>49</v>
      </c>
      <c r="H1771" s="167"/>
      <c r="I1771" s="167"/>
      <c r="J1771" s="167"/>
      <c r="K1771" s="167"/>
      <c r="L1771" s="35" t="str">
        <f t="shared" si="129"/>
        <v/>
      </c>
      <c r="M1771" s="35" t="str">
        <f t="shared" si="128"/>
        <v/>
      </c>
      <c r="N1771" s="35" t="str">
        <f t="shared" si="114"/>
        <v/>
      </c>
      <c r="O1771" s="171" t="str">
        <f t="shared" si="127"/>
        <v/>
      </c>
      <c r="P1771" s="171" t="str">
        <f t="shared" si="116"/>
        <v>김채연</v>
      </c>
      <c r="Q1771" s="171" t="str">
        <f t="shared" si="117"/>
        <v>신명진</v>
      </c>
    </row>
    <row r="1772" ht="16.5" hidden="1" customHeight="1">
      <c r="A1772" s="168">
        <f>A1771</f>
        <v>44412</v>
      </c>
      <c r="B1772" s="167" t="str">
        <f t="shared" si="109"/>
        <v>수</v>
      </c>
      <c r="C1772" s="168" t="str">
        <f>IF(VLOOKUP(A1772,'최초-일자'!A:D,4,FALSE)="Y","Y","N")</f>
        <v>Y</v>
      </c>
      <c r="D1772" s="101" t="s">
        <v>13</v>
      </c>
      <c r="E1772" s="169" t="str">
        <f t="shared" si="126"/>
        <v>김현호</v>
      </c>
      <c r="F1772" s="167" t="str">
        <f>VLOOKUP(A1772,'최초-일자'!A:L,11,FALSE)</f>
        <v>박일</v>
      </c>
      <c r="G1772" s="185" t="s">
        <v>240</v>
      </c>
      <c r="H1772" s="167"/>
      <c r="I1772" s="167"/>
      <c r="J1772" s="167"/>
      <c r="K1772" s="167"/>
      <c r="L1772" s="35" t="str">
        <f t="shared" si="129"/>
        <v/>
      </c>
      <c r="M1772" s="35" t="str">
        <f t="shared" si="128"/>
        <v/>
      </c>
      <c r="N1772" s="35" t="str">
        <f t="shared" si="114"/>
        <v/>
      </c>
      <c r="O1772" s="171" t="str">
        <f t="shared" si="127"/>
        <v/>
      </c>
      <c r="P1772" s="171" t="str">
        <f t="shared" si="116"/>
        <v>김현호</v>
      </c>
      <c r="Q1772" s="171" t="str">
        <f t="shared" si="117"/>
        <v>박일</v>
      </c>
    </row>
    <row r="1773" ht="16.5" hidden="1" customHeight="1">
      <c r="A1773" s="168">
        <f>A1772+1</f>
        <v>44413</v>
      </c>
      <c r="B1773" s="167" t="str">
        <f t="shared" si="109"/>
        <v>목</v>
      </c>
      <c r="C1773" s="168" t="str">
        <f>IF(VLOOKUP(A1773,'최초-일자'!A:D,4,FALSE)="Y","Y","N")</f>
        <v>Y</v>
      </c>
      <c r="D1773" s="101" t="s">
        <v>3</v>
      </c>
      <c r="E1773" s="169" t="str">
        <f t="shared" si="126"/>
        <v>이화용</v>
      </c>
      <c r="F1773" s="167" t="str">
        <f>VLOOKUP(A1773,'최초-일자'!A:L,6,FALSE)</f>
        <v>이화용</v>
      </c>
      <c r="G1773" s="170"/>
      <c r="H1773" s="167"/>
      <c r="I1773" s="167"/>
      <c r="J1773" s="167"/>
      <c r="K1773" s="167"/>
      <c r="L1773" s="35" t="str">
        <f t="shared" si="129"/>
        <v/>
      </c>
      <c r="M1773" s="35" t="str">
        <f t="shared" si="128"/>
        <v/>
      </c>
      <c r="N1773" s="35" t="str">
        <f t="shared" si="114"/>
        <v/>
      </c>
      <c r="O1773" s="171" t="str">
        <f t="shared" si="127"/>
        <v/>
      </c>
      <c r="P1773" s="171" t="str">
        <f t="shared" si="116"/>
        <v/>
      </c>
      <c r="Q1773" s="171" t="str">
        <f t="shared" si="117"/>
        <v>이화용</v>
      </c>
    </row>
    <row r="1774" ht="16.5" hidden="1" customHeight="1">
      <c r="A1774" s="168">
        <f>A1773</f>
        <v>44413</v>
      </c>
      <c r="B1774" s="167" t="str">
        <f t="shared" si="109"/>
        <v>목</v>
      </c>
      <c r="C1774" s="168" t="str">
        <f>IF(VLOOKUP(A1774,'최초-일자'!A:D,4,FALSE)="Y","Y","N")</f>
        <v>Y</v>
      </c>
      <c r="D1774" s="101" t="s">
        <v>13</v>
      </c>
      <c r="E1774" s="169" t="str">
        <f t="shared" si="126"/>
        <v>박일</v>
      </c>
      <c r="F1774" s="167" t="str">
        <f>VLOOKUP(A1774,'최초-일자'!A:L,11,FALSE)</f>
        <v>이승철</v>
      </c>
      <c r="G1774" s="185" t="s">
        <v>236</v>
      </c>
      <c r="H1774" s="187" t="s">
        <v>81</v>
      </c>
      <c r="I1774" s="167"/>
      <c r="J1774" s="167"/>
      <c r="K1774" s="167"/>
      <c r="L1774" s="35" t="str">
        <f t="shared" si="129"/>
        <v/>
      </c>
      <c r="M1774" s="35" t="str">
        <f t="shared" si="128"/>
        <v/>
      </c>
      <c r="N1774" s="35" t="str">
        <f t="shared" si="114"/>
        <v/>
      </c>
      <c r="O1774" s="171" t="str">
        <f t="shared" si="127"/>
        <v>박일</v>
      </c>
      <c r="P1774" s="171" t="str">
        <f t="shared" si="116"/>
        <v>김연수</v>
      </c>
      <c r="Q1774" s="171" t="str">
        <f t="shared" si="117"/>
        <v>이승철</v>
      </c>
    </row>
    <row r="1775" ht="16.5" hidden="1" customHeight="1">
      <c r="A1775" s="168">
        <f>A1774+1</f>
        <v>44414</v>
      </c>
      <c r="B1775" s="167" t="str">
        <f t="shared" si="109"/>
        <v>금</v>
      </c>
      <c r="C1775" s="168" t="str">
        <f>IF(VLOOKUP(A1775,'최초-일자'!A:D,4,FALSE)="Y","Y","N")</f>
        <v>Y</v>
      </c>
      <c r="D1775" s="101" t="s">
        <v>3</v>
      </c>
      <c r="E1775" s="169" t="str">
        <f t="shared" si="126"/>
        <v>박일</v>
      </c>
      <c r="F1775" s="167" t="str">
        <f>VLOOKUP(A1775,'최초-일자'!A:L,6,FALSE)</f>
        <v>김현호</v>
      </c>
      <c r="G1775" s="185" t="s">
        <v>81</v>
      </c>
      <c r="H1775" s="167"/>
      <c r="I1775" s="167"/>
      <c r="J1775" s="167"/>
      <c r="K1775" s="167"/>
      <c r="L1775" s="35" t="str">
        <f t="shared" si="129"/>
        <v/>
      </c>
      <c r="M1775" s="35" t="str">
        <f t="shared" si="128"/>
        <v/>
      </c>
      <c r="N1775" s="35" t="str">
        <f t="shared" si="114"/>
        <v/>
      </c>
      <c r="O1775" s="171" t="str">
        <f t="shared" si="127"/>
        <v/>
      </c>
      <c r="P1775" s="171" t="str">
        <f t="shared" si="116"/>
        <v>박일</v>
      </c>
      <c r="Q1775" s="171" t="str">
        <f t="shared" si="117"/>
        <v>김현호</v>
      </c>
    </row>
    <row r="1776" ht="16.5" hidden="1" customHeight="1">
      <c r="A1776" s="168">
        <f>A1775</f>
        <v>44414</v>
      </c>
      <c r="B1776" s="167" t="str">
        <f t="shared" si="109"/>
        <v>금</v>
      </c>
      <c r="C1776" s="168" t="str">
        <f>IF(VLOOKUP(A1776,'최초-일자'!A:D,4,FALSE)="Y","Y","N")</f>
        <v>Y</v>
      </c>
      <c r="D1776" s="101" t="s">
        <v>13</v>
      </c>
      <c r="E1776" s="169" t="str">
        <f t="shared" si="126"/>
        <v>신명진</v>
      </c>
      <c r="F1776" s="167" t="str">
        <f>VLOOKUP(A1776,'최초-일자'!A:L,11,FALSE)</f>
        <v>배태훈</v>
      </c>
      <c r="G1776" s="185" t="s">
        <v>6</v>
      </c>
      <c r="H1776" s="167"/>
      <c r="I1776" s="167"/>
      <c r="J1776" s="167"/>
      <c r="K1776" s="167"/>
      <c r="L1776" s="35" t="str">
        <f t="shared" si="129"/>
        <v/>
      </c>
      <c r="M1776" s="35" t="str">
        <f t="shared" si="128"/>
        <v/>
      </c>
      <c r="N1776" s="35" t="str">
        <f t="shared" si="114"/>
        <v/>
      </c>
      <c r="O1776" s="171" t="str">
        <f t="shared" si="127"/>
        <v/>
      </c>
      <c r="P1776" s="171" t="str">
        <f t="shared" si="116"/>
        <v>신명진</v>
      </c>
      <c r="Q1776" s="171" t="str">
        <f t="shared" si="117"/>
        <v>배태훈</v>
      </c>
    </row>
    <row r="1777" ht="16.5" hidden="1" customHeight="1">
      <c r="A1777" s="168">
        <f>A1776+1</f>
        <v>44415</v>
      </c>
      <c r="B1777" s="167" t="str">
        <f t="shared" si="109"/>
        <v>토</v>
      </c>
      <c r="C1777" s="168" t="str">
        <f>IF(VLOOKUP(A1777,'최초-일자'!A:D,4,FALSE)="Y","Y","N")</f>
        <v>N</v>
      </c>
      <c r="D1777" s="101" t="s">
        <v>3</v>
      </c>
      <c r="E1777" s="169" t="str">
        <f t="shared" si="126"/>
        <v>#N/A</v>
      </c>
      <c r="F1777" s="167" t="str">
        <f>VLOOKUP(A1777,'최초-일자'!A:L,6,FALSE)</f>
        <v/>
      </c>
      <c r="G1777" s="170"/>
      <c r="H1777" s="167"/>
      <c r="I1777" s="167"/>
      <c r="J1777" s="167"/>
      <c r="K1777" s="167"/>
      <c r="L1777" s="35" t="str">
        <f t="shared" si="129"/>
        <v/>
      </c>
      <c r="M1777" s="35" t="str">
        <f t="shared" si="128"/>
        <v/>
      </c>
      <c r="N1777" s="35" t="str">
        <f t="shared" si="114"/>
        <v/>
      </c>
      <c r="O1777" s="171" t="str">
        <f t="shared" si="127"/>
        <v/>
      </c>
      <c r="P1777" s="171" t="str">
        <f t="shared" si="116"/>
        <v/>
      </c>
      <c r="Q1777" s="171" t="str">
        <f t="shared" si="117"/>
        <v/>
      </c>
    </row>
    <row r="1778" ht="16.5" hidden="1" customHeight="1">
      <c r="A1778" s="168">
        <f>A1777</f>
        <v>44415</v>
      </c>
      <c r="B1778" s="167" t="str">
        <f t="shared" si="109"/>
        <v>토</v>
      </c>
      <c r="C1778" s="168" t="str">
        <f>IF(VLOOKUP(A1778,'최초-일자'!A:D,4,FALSE)="Y","Y","N")</f>
        <v>N</v>
      </c>
      <c r="D1778" s="101" t="s">
        <v>13</v>
      </c>
      <c r="E1778" s="169" t="str">
        <f t="shared" si="126"/>
        <v>#N/A</v>
      </c>
      <c r="F1778" s="167" t="str">
        <f>VLOOKUP(A1778,'최초-일자'!A:L,11,FALSE)</f>
        <v/>
      </c>
      <c r="G1778" s="170"/>
      <c r="H1778" s="167"/>
      <c r="I1778" s="167"/>
      <c r="J1778" s="167"/>
      <c r="K1778" s="167"/>
      <c r="L1778" s="35" t="str">
        <f t="shared" si="129"/>
        <v/>
      </c>
      <c r="M1778" s="35" t="str">
        <f t="shared" si="128"/>
        <v/>
      </c>
      <c r="N1778" s="35" t="str">
        <f t="shared" si="114"/>
        <v/>
      </c>
      <c r="O1778" s="171" t="str">
        <f t="shared" si="127"/>
        <v/>
      </c>
      <c r="P1778" s="171" t="str">
        <f t="shared" si="116"/>
        <v/>
      </c>
      <c r="Q1778" s="171" t="str">
        <f t="shared" si="117"/>
        <v/>
      </c>
    </row>
    <row r="1779" ht="16.5" hidden="1" customHeight="1">
      <c r="A1779" s="168">
        <f>A1778+1</f>
        <v>44416</v>
      </c>
      <c r="B1779" s="167" t="str">
        <f t="shared" si="109"/>
        <v>일</v>
      </c>
      <c r="C1779" s="168" t="str">
        <f>IF(VLOOKUP(A1779,'최초-일자'!A:D,4,FALSE)="Y","Y","N")</f>
        <v>N</v>
      </c>
      <c r="D1779" s="101" t="s">
        <v>3</v>
      </c>
      <c r="E1779" s="169" t="str">
        <f t="shared" si="126"/>
        <v>#N/A</v>
      </c>
      <c r="F1779" s="167" t="str">
        <f>VLOOKUP(A1779,'최초-일자'!A:L,6,FALSE)</f>
        <v/>
      </c>
      <c r="G1779" s="170"/>
      <c r="H1779" s="167"/>
      <c r="I1779" s="167"/>
      <c r="J1779" s="167"/>
      <c r="K1779" s="167"/>
      <c r="L1779" s="35" t="str">
        <f t="shared" si="129"/>
        <v/>
      </c>
      <c r="M1779" s="35" t="str">
        <f t="shared" si="128"/>
        <v/>
      </c>
      <c r="N1779" s="35" t="str">
        <f t="shared" si="114"/>
        <v/>
      </c>
      <c r="O1779" s="171" t="str">
        <f t="shared" si="127"/>
        <v/>
      </c>
      <c r="P1779" s="171" t="str">
        <f t="shared" si="116"/>
        <v/>
      </c>
      <c r="Q1779" s="171" t="str">
        <f t="shared" si="117"/>
        <v/>
      </c>
    </row>
    <row r="1780" ht="16.5" hidden="1" customHeight="1">
      <c r="A1780" s="168">
        <f>A1779</f>
        <v>44416</v>
      </c>
      <c r="B1780" s="167" t="str">
        <f t="shared" si="109"/>
        <v>일</v>
      </c>
      <c r="C1780" s="168" t="str">
        <f>IF(VLOOKUP(A1780,'최초-일자'!A:D,4,FALSE)="Y","Y","N")</f>
        <v>N</v>
      </c>
      <c r="D1780" s="101" t="s">
        <v>13</v>
      </c>
      <c r="E1780" s="169" t="str">
        <f t="shared" si="126"/>
        <v>#N/A</v>
      </c>
      <c r="F1780" s="167" t="str">
        <f>VLOOKUP(A1780,'최초-일자'!A:L,11,FALSE)</f>
        <v/>
      </c>
      <c r="G1780" s="170"/>
      <c r="H1780" s="167"/>
      <c r="I1780" s="167"/>
      <c r="J1780" s="167"/>
      <c r="K1780" s="167"/>
      <c r="L1780" s="35" t="str">
        <f t="shared" si="129"/>
        <v/>
      </c>
      <c r="M1780" s="35" t="str">
        <f t="shared" si="128"/>
        <v/>
      </c>
      <c r="N1780" s="35" t="str">
        <f t="shared" si="114"/>
        <v/>
      </c>
      <c r="O1780" s="171" t="str">
        <f t="shared" si="127"/>
        <v/>
      </c>
      <c r="P1780" s="171" t="str">
        <f t="shared" si="116"/>
        <v/>
      </c>
      <c r="Q1780" s="171" t="str">
        <f t="shared" si="117"/>
        <v/>
      </c>
    </row>
    <row r="1781" ht="16.5" hidden="1" customHeight="1">
      <c r="A1781" s="168">
        <f>A1780+1</f>
        <v>44417</v>
      </c>
      <c r="B1781" s="167" t="str">
        <f t="shared" si="109"/>
        <v>월</v>
      </c>
      <c r="C1781" s="168" t="str">
        <f>IF(VLOOKUP(A1781,'최초-일자'!A:D,4,FALSE)="Y","Y","N")</f>
        <v>Y</v>
      </c>
      <c r="D1781" s="101" t="s">
        <v>3</v>
      </c>
      <c r="E1781" s="169" t="str">
        <f t="shared" si="126"/>
        <v>김연수</v>
      </c>
      <c r="F1781" s="167" t="str">
        <f>VLOOKUP(A1781,'최초-일자'!A:L,6,FALSE)</f>
        <v>김연수</v>
      </c>
      <c r="G1781" s="170"/>
      <c r="H1781" s="167"/>
      <c r="I1781" s="167"/>
      <c r="J1781" s="167"/>
      <c r="K1781" s="167"/>
      <c r="L1781" s="35" t="str">
        <f t="shared" si="129"/>
        <v/>
      </c>
      <c r="M1781" s="35" t="str">
        <f t="shared" si="128"/>
        <v/>
      </c>
      <c r="N1781" s="35" t="str">
        <f t="shared" si="114"/>
        <v/>
      </c>
      <c r="O1781" s="171" t="str">
        <f t="shared" si="127"/>
        <v/>
      </c>
      <c r="P1781" s="171" t="str">
        <f t="shared" si="116"/>
        <v/>
      </c>
      <c r="Q1781" s="171" t="str">
        <f t="shared" si="117"/>
        <v>김연수</v>
      </c>
    </row>
    <row r="1782" ht="16.5" hidden="1" customHeight="1">
      <c r="A1782" s="168">
        <f>A1781</f>
        <v>44417</v>
      </c>
      <c r="B1782" s="167" t="str">
        <f t="shared" si="109"/>
        <v>월</v>
      </c>
      <c r="C1782" s="168" t="str">
        <f>IF(VLOOKUP(A1782,'최초-일자'!A:D,4,FALSE)="Y","Y","N")</f>
        <v>Y</v>
      </c>
      <c r="D1782" s="101" t="s">
        <v>13</v>
      </c>
      <c r="E1782" s="169" t="str">
        <f t="shared" si="126"/>
        <v>이화용</v>
      </c>
      <c r="F1782" s="167" t="str">
        <f>VLOOKUP(A1782,'최초-일자'!A:L,11,FALSE)</f>
        <v>윤신일</v>
      </c>
      <c r="G1782" s="185" t="s">
        <v>10</v>
      </c>
      <c r="H1782" s="167"/>
      <c r="I1782" s="167"/>
      <c r="J1782" s="167"/>
      <c r="K1782" s="167"/>
      <c r="L1782" s="35" t="str">
        <f t="shared" si="129"/>
        <v/>
      </c>
      <c r="M1782" s="35" t="str">
        <f t="shared" si="128"/>
        <v/>
      </c>
      <c r="N1782" s="35" t="str">
        <f t="shared" si="114"/>
        <v/>
      </c>
      <c r="O1782" s="171" t="str">
        <f t="shared" si="127"/>
        <v/>
      </c>
      <c r="P1782" s="171" t="str">
        <f t="shared" si="116"/>
        <v>이화용</v>
      </c>
      <c r="Q1782" s="171" t="str">
        <f t="shared" si="117"/>
        <v>윤신일</v>
      </c>
    </row>
    <row r="1783" ht="16.5" hidden="1" customHeight="1">
      <c r="A1783" s="168">
        <f>A1782+1</f>
        <v>44418</v>
      </c>
      <c r="B1783" s="167" t="str">
        <f t="shared" si="109"/>
        <v>화</v>
      </c>
      <c r="C1783" s="168" t="str">
        <f>IF(VLOOKUP(A1783,'최초-일자'!A:D,4,FALSE)="Y","Y","N")</f>
        <v>Y</v>
      </c>
      <c r="D1783" s="101" t="s">
        <v>3</v>
      </c>
      <c r="E1783" s="169" t="str">
        <f t="shared" si="126"/>
        <v>윤신일</v>
      </c>
      <c r="F1783" s="167" t="str">
        <f>VLOOKUP(A1783,'최초-일자'!A:L,6,FALSE)</f>
        <v>박일</v>
      </c>
      <c r="G1783" s="185" t="s">
        <v>9</v>
      </c>
      <c r="H1783" s="167"/>
      <c r="I1783" s="167"/>
      <c r="J1783" s="167"/>
      <c r="K1783" s="167"/>
      <c r="L1783" s="35" t="str">
        <f t="shared" si="129"/>
        <v/>
      </c>
      <c r="M1783" s="35" t="str">
        <f t="shared" si="128"/>
        <v/>
      </c>
      <c r="N1783" s="35" t="str">
        <f t="shared" si="114"/>
        <v/>
      </c>
      <c r="O1783" s="171" t="str">
        <f t="shared" si="127"/>
        <v/>
      </c>
      <c r="P1783" s="171" t="str">
        <f t="shared" si="116"/>
        <v>윤신일</v>
      </c>
      <c r="Q1783" s="171" t="str">
        <f t="shared" si="117"/>
        <v>박일</v>
      </c>
    </row>
    <row r="1784" ht="16.5" hidden="1" customHeight="1">
      <c r="A1784" s="168">
        <f>A1783</f>
        <v>44418</v>
      </c>
      <c r="B1784" s="167" t="str">
        <f t="shared" si="109"/>
        <v>화</v>
      </c>
      <c r="C1784" s="168" t="str">
        <f>IF(VLOOKUP(A1784,'최초-일자'!A:D,4,FALSE)="Y","Y","N")</f>
        <v>Y</v>
      </c>
      <c r="D1784" s="101" t="s">
        <v>13</v>
      </c>
      <c r="E1784" s="169" t="str">
        <f t="shared" si="126"/>
        <v>김현호</v>
      </c>
      <c r="F1784" s="167" t="str">
        <f>VLOOKUP(A1784,'최초-일자'!A:L,11,FALSE)</f>
        <v>신명진</v>
      </c>
      <c r="G1784" s="185" t="s">
        <v>240</v>
      </c>
      <c r="H1784" s="167"/>
      <c r="I1784" s="167"/>
      <c r="J1784" s="167"/>
      <c r="K1784" s="167"/>
      <c r="L1784" s="35" t="str">
        <f t="shared" si="129"/>
        <v/>
      </c>
      <c r="M1784" s="35" t="str">
        <f t="shared" si="128"/>
        <v/>
      </c>
      <c r="N1784" s="35" t="str">
        <f t="shared" si="114"/>
        <v/>
      </c>
      <c r="O1784" s="171" t="str">
        <f t="shared" si="127"/>
        <v/>
      </c>
      <c r="P1784" s="171" t="str">
        <f t="shared" si="116"/>
        <v>김현호</v>
      </c>
      <c r="Q1784" s="171" t="str">
        <f t="shared" si="117"/>
        <v>신명진</v>
      </c>
    </row>
    <row r="1785" ht="16.5" hidden="1" customHeight="1">
      <c r="A1785" s="168">
        <f>A1784+1</f>
        <v>44419</v>
      </c>
      <c r="B1785" s="167" t="str">
        <f t="shared" si="109"/>
        <v>수</v>
      </c>
      <c r="C1785" s="168" t="str">
        <f>IF(VLOOKUP(A1785,'최초-일자'!A:D,4,FALSE)="Y","Y","N")</f>
        <v>Y</v>
      </c>
      <c r="D1785" s="101" t="s">
        <v>3</v>
      </c>
      <c r="E1785" s="169" t="str">
        <f t="shared" si="126"/>
        <v>배태훈</v>
      </c>
      <c r="F1785" s="167" t="str">
        <f>VLOOKUP(A1785,'최초-일자'!A:L,6,FALSE)</f>
        <v>이승철</v>
      </c>
      <c r="G1785" s="185" t="s">
        <v>1</v>
      </c>
      <c r="H1785" s="167"/>
      <c r="I1785" s="167"/>
      <c r="J1785" s="167"/>
      <c r="K1785" s="167"/>
      <c r="L1785" s="35" t="str">
        <f t="shared" si="129"/>
        <v/>
      </c>
      <c r="M1785" s="35" t="str">
        <f t="shared" si="128"/>
        <v/>
      </c>
      <c r="N1785" s="35" t="str">
        <f t="shared" si="114"/>
        <v/>
      </c>
      <c r="O1785" s="171" t="str">
        <f t="shared" si="127"/>
        <v/>
      </c>
      <c r="P1785" s="171" t="str">
        <f t="shared" si="116"/>
        <v>배태훈</v>
      </c>
      <c r="Q1785" s="171" t="str">
        <f t="shared" si="117"/>
        <v>이승철</v>
      </c>
    </row>
    <row r="1786" ht="16.5" hidden="1" customHeight="1">
      <c r="A1786" s="168">
        <f>A1785</f>
        <v>44419</v>
      </c>
      <c r="B1786" s="167" t="str">
        <f t="shared" si="109"/>
        <v>수</v>
      </c>
      <c r="C1786" s="168" t="str">
        <f>IF(VLOOKUP(A1786,'최초-일자'!A:D,4,FALSE)="Y","Y","N")</f>
        <v>Y</v>
      </c>
      <c r="D1786" s="101" t="s">
        <v>13</v>
      </c>
      <c r="E1786" s="169" t="str">
        <f t="shared" si="126"/>
        <v>윤신일</v>
      </c>
      <c r="F1786" s="167" t="str">
        <f>VLOOKUP(A1786,'최초-일자'!A:L,11,FALSE)</f>
        <v>이화용</v>
      </c>
      <c r="G1786" s="185" t="s">
        <v>9</v>
      </c>
      <c r="H1786" s="167"/>
      <c r="I1786" s="167"/>
      <c r="J1786" s="167"/>
      <c r="K1786" s="167"/>
      <c r="L1786" s="35" t="str">
        <f t="shared" si="129"/>
        <v/>
      </c>
      <c r="M1786" s="35" t="str">
        <f t="shared" si="128"/>
        <v/>
      </c>
      <c r="N1786" s="35" t="str">
        <f t="shared" si="114"/>
        <v/>
      </c>
      <c r="O1786" s="171" t="str">
        <f t="shared" si="127"/>
        <v/>
      </c>
      <c r="P1786" s="171" t="str">
        <f t="shared" si="116"/>
        <v>윤신일</v>
      </c>
      <c r="Q1786" s="171" t="str">
        <f t="shared" si="117"/>
        <v>이화용</v>
      </c>
    </row>
    <row r="1787" ht="16.5" hidden="1" customHeight="1">
      <c r="A1787" s="168">
        <f>A1786+1</f>
        <v>44420</v>
      </c>
      <c r="B1787" s="167" t="str">
        <f t="shared" si="109"/>
        <v>목</v>
      </c>
      <c r="C1787" s="168" t="str">
        <f>IF(VLOOKUP(A1787,'최초-일자'!A:D,4,FALSE)="Y","Y","N")</f>
        <v>Y</v>
      </c>
      <c r="D1787" s="101" t="s">
        <v>3</v>
      </c>
      <c r="E1787" s="169" t="str">
        <f t="shared" si="126"/>
        <v>신명진</v>
      </c>
      <c r="F1787" s="167" t="str">
        <f>VLOOKUP(A1787,'최초-일자'!A:L,6,FALSE)</f>
        <v>배태훈</v>
      </c>
      <c r="G1787" s="185" t="s">
        <v>6</v>
      </c>
      <c r="H1787" s="167"/>
      <c r="I1787" s="167"/>
      <c r="J1787" s="167"/>
      <c r="K1787" s="167"/>
      <c r="L1787" s="35" t="str">
        <f t="shared" si="129"/>
        <v/>
      </c>
      <c r="M1787" s="35" t="str">
        <f t="shared" si="128"/>
        <v/>
      </c>
      <c r="N1787" s="35" t="str">
        <f t="shared" si="114"/>
        <v/>
      </c>
      <c r="O1787" s="171" t="str">
        <f t="shared" si="127"/>
        <v/>
      </c>
      <c r="P1787" s="171" t="str">
        <f t="shared" si="116"/>
        <v>신명진</v>
      </c>
      <c r="Q1787" s="171" t="str">
        <f t="shared" si="117"/>
        <v>배태훈</v>
      </c>
    </row>
    <row r="1788" ht="16.5" hidden="1" customHeight="1">
      <c r="A1788" s="168">
        <f>A1787</f>
        <v>44420</v>
      </c>
      <c r="B1788" s="167" t="str">
        <f t="shared" si="109"/>
        <v>목</v>
      </c>
      <c r="C1788" s="168" t="str">
        <f>IF(VLOOKUP(A1788,'최초-일자'!A:D,4,FALSE)="Y","Y","N")</f>
        <v>Y</v>
      </c>
      <c r="D1788" s="101" t="s">
        <v>13</v>
      </c>
      <c r="E1788" s="169" t="str">
        <f t="shared" si="126"/>
        <v>박일</v>
      </c>
      <c r="F1788" s="167" t="str">
        <f>VLOOKUP(A1788,'최초-일자'!A:L,11,FALSE)</f>
        <v>김현호</v>
      </c>
      <c r="G1788" s="185" t="s">
        <v>81</v>
      </c>
      <c r="H1788" s="167"/>
      <c r="I1788" s="167"/>
      <c r="J1788" s="167"/>
      <c r="K1788" s="167"/>
      <c r="L1788" s="35" t="str">
        <f t="shared" si="129"/>
        <v/>
      </c>
      <c r="M1788" s="35" t="str">
        <f t="shared" si="128"/>
        <v/>
      </c>
      <c r="N1788" s="35" t="str">
        <f t="shared" si="114"/>
        <v/>
      </c>
      <c r="O1788" s="171" t="str">
        <f t="shared" si="127"/>
        <v/>
      </c>
      <c r="P1788" s="171" t="str">
        <f t="shared" si="116"/>
        <v>박일</v>
      </c>
      <c r="Q1788" s="171" t="str">
        <f t="shared" si="117"/>
        <v>김현호</v>
      </c>
    </row>
    <row r="1789" ht="16.5" hidden="1" customHeight="1">
      <c r="A1789" s="168">
        <f>A1788+1</f>
        <v>44421</v>
      </c>
      <c r="B1789" s="167" t="str">
        <f t="shared" si="109"/>
        <v>금</v>
      </c>
      <c r="C1789" s="168" t="str">
        <f>IF(VLOOKUP(A1789,'최초-일자'!A:D,4,FALSE)="Y","Y","N")</f>
        <v>Y</v>
      </c>
      <c r="D1789" s="101" t="s">
        <v>3</v>
      </c>
      <c r="E1789" s="169" t="str">
        <f t="shared" si="126"/>
        <v>윤신일</v>
      </c>
      <c r="F1789" s="167" t="str">
        <f>VLOOKUP(A1789,'최초-일자'!A:L,6,FALSE)</f>
        <v>윤신일</v>
      </c>
      <c r="G1789" s="170"/>
      <c r="H1789" s="167"/>
      <c r="I1789" s="167"/>
      <c r="J1789" s="167"/>
      <c r="K1789" s="167"/>
      <c r="L1789" s="35" t="str">
        <f t="shared" si="129"/>
        <v/>
      </c>
      <c r="M1789" s="35" t="str">
        <f t="shared" si="128"/>
        <v/>
      </c>
      <c r="N1789" s="35" t="str">
        <f t="shared" si="114"/>
        <v/>
      </c>
      <c r="O1789" s="171" t="str">
        <f t="shared" si="127"/>
        <v/>
      </c>
      <c r="P1789" s="171" t="str">
        <f t="shared" si="116"/>
        <v/>
      </c>
      <c r="Q1789" s="171" t="str">
        <f t="shared" si="117"/>
        <v>윤신일</v>
      </c>
    </row>
    <row r="1790" ht="16.5" hidden="1" customHeight="1">
      <c r="A1790" s="168">
        <f>A1789</f>
        <v>44421</v>
      </c>
      <c r="B1790" s="167" t="str">
        <f t="shared" si="109"/>
        <v>금</v>
      </c>
      <c r="C1790" s="168" t="str">
        <f>IF(VLOOKUP(A1790,'최초-일자'!A:D,4,FALSE)="Y","Y","N")</f>
        <v>Y</v>
      </c>
      <c r="D1790" s="101" t="s">
        <v>13</v>
      </c>
      <c r="E1790" s="169" t="str">
        <f t="shared" si="126"/>
        <v>신명진</v>
      </c>
      <c r="F1790" s="167" t="str">
        <f>VLOOKUP(A1790,'최초-일자'!A:L,11,FALSE)</f>
        <v>김연수</v>
      </c>
      <c r="G1790" s="185" t="s">
        <v>6</v>
      </c>
      <c r="H1790" s="167"/>
      <c r="I1790" s="167"/>
      <c r="J1790" s="167"/>
      <c r="K1790" s="167"/>
      <c r="L1790" s="35" t="str">
        <f t="shared" si="129"/>
        <v/>
      </c>
      <c r="M1790" s="35" t="str">
        <f t="shared" si="128"/>
        <v/>
      </c>
      <c r="N1790" s="35" t="str">
        <f t="shared" si="114"/>
        <v/>
      </c>
      <c r="O1790" s="171" t="str">
        <f t="shared" si="127"/>
        <v/>
      </c>
      <c r="P1790" s="171" t="str">
        <f t="shared" si="116"/>
        <v>신명진</v>
      </c>
      <c r="Q1790" s="171" t="str">
        <f t="shared" si="117"/>
        <v>김연수</v>
      </c>
    </row>
    <row r="1791" ht="16.5" hidden="1" customHeight="1">
      <c r="A1791" s="168">
        <f>A1790+1</f>
        <v>44422</v>
      </c>
      <c r="B1791" s="167" t="str">
        <f t="shared" si="109"/>
        <v>토</v>
      </c>
      <c r="C1791" s="168" t="str">
        <f>IF(VLOOKUP(A1791,'최초-일자'!A:D,4,FALSE)="Y","Y","N")</f>
        <v>N</v>
      </c>
      <c r="D1791" s="101" t="s">
        <v>3</v>
      </c>
      <c r="E1791" s="169" t="str">
        <f t="shared" si="126"/>
        <v>#N/A</v>
      </c>
      <c r="F1791" s="167" t="str">
        <f>VLOOKUP(A1791,'최초-일자'!A:L,6,FALSE)</f>
        <v/>
      </c>
      <c r="G1791" s="170"/>
      <c r="H1791" s="167"/>
      <c r="I1791" s="167"/>
      <c r="J1791" s="167"/>
      <c r="K1791" s="167"/>
      <c r="L1791" s="35" t="str">
        <f t="shared" si="129"/>
        <v/>
      </c>
      <c r="M1791" s="35" t="str">
        <f t="shared" si="128"/>
        <v/>
      </c>
      <c r="N1791" s="35" t="str">
        <f t="shared" si="114"/>
        <v/>
      </c>
      <c r="O1791" s="171" t="str">
        <f t="shared" si="127"/>
        <v/>
      </c>
      <c r="P1791" s="171" t="str">
        <f t="shared" si="116"/>
        <v/>
      </c>
      <c r="Q1791" s="171" t="str">
        <f t="shared" si="117"/>
        <v/>
      </c>
    </row>
    <row r="1792" ht="16.5" hidden="1" customHeight="1">
      <c r="A1792" s="168">
        <f>A1791</f>
        <v>44422</v>
      </c>
      <c r="B1792" s="167" t="str">
        <f t="shared" si="109"/>
        <v>토</v>
      </c>
      <c r="C1792" s="168" t="str">
        <f>IF(VLOOKUP(A1792,'최초-일자'!A:D,4,FALSE)="Y","Y","N")</f>
        <v>N</v>
      </c>
      <c r="D1792" s="101" t="s">
        <v>13</v>
      </c>
      <c r="E1792" s="169" t="str">
        <f t="shared" si="126"/>
        <v>#N/A</v>
      </c>
      <c r="F1792" s="167" t="str">
        <f>VLOOKUP(A1792,'최초-일자'!A:L,11,FALSE)</f>
        <v/>
      </c>
      <c r="G1792" s="170"/>
      <c r="H1792" s="167"/>
      <c r="I1792" s="167"/>
      <c r="J1792" s="167"/>
      <c r="K1792" s="167"/>
      <c r="L1792" s="35" t="str">
        <f t="shared" si="129"/>
        <v/>
      </c>
      <c r="M1792" s="35" t="str">
        <f t="shared" si="128"/>
        <v/>
      </c>
      <c r="N1792" s="35" t="str">
        <f t="shared" si="114"/>
        <v/>
      </c>
      <c r="O1792" s="171" t="str">
        <f t="shared" si="127"/>
        <v/>
      </c>
      <c r="P1792" s="171" t="str">
        <f t="shared" si="116"/>
        <v/>
      </c>
      <c r="Q1792" s="171" t="str">
        <f t="shared" si="117"/>
        <v/>
      </c>
    </row>
    <row r="1793" ht="16.5" hidden="1" customHeight="1">
      <c r="A1793" s="168">
        <f>A1792+1</f>
        <v>44423</v>
      </c>
      <c r="B1793" s="167" t="str">
        <f t="shared" si="109"/>
        <v>일</v>
      </c>
      <c r="C1793" s="168" t="str">
        <f>IF(VLOOKUP(A1793,'최초-일자'!A:D,4,FALSE)="Y","Y","N")</f>
        <v>N</v>
      </c>
      <c r="D1793" s="101" t="s">
        <v>3</v>
      </c>
      <c r="E1793" s="169" t="str">
        <f t="shared" si="126"/>
        <v>#N/A</v>
      </c>
      <c r="F1793" s="167" t="str">
        <f>VLOOKUP(A1793,'최초-일자'!A:L,6,FALSE)</f>
        <v/>
      </c>
      <c r="G1793" s="170"/>
      <c r="H1793" s="167"/>
      <c r="I1793" s="167"/>
      <c r="J1793" s="167"/>
      <c r="K1793" s="167"/>
      <c r="L1793" s="35" t="str">
        <f t="shared" si="129"/>
        <v/>
      </c>
      <c r="M1793" s="35" t="str">
        <f t="shared" si="128"/>
        <v/>
      </c>
      <c r="N1793" s="35" t="str">
        <f t="shared" si="114"/>
        <v/>
      </c>
      <c r="O1793" s="171" t="str">
        <f t="shared" si="127"/>
        <v/>
      </c>
      <c r="P1793" s="171" t="str">
        <f t="shared" si="116"/>
        <v/>
      </c>
      <c r="Q1793" s="171" t="str">
        <f t="shared" si="117"/>
        <v/>
      </c>
    </row>
    <row r="1794" ht="16.5" hidden="1" customHeight="1">
      <c r="A1794" s="168">
        <f>A1793</f>
        <v>44423</v>
      </c>
      <c r="B1794" s="167" t="str">
        <f t="shared" si="109"/>
        <v>일</v>
      </c>
      <c r="C1794" s="168" t="str">
        <f>IF(VLOOKUP(A1794,'최초-일자'!A:D,4,FALSE)="Y","Y","N")</f>
        <v>N</v>
      </c>
      <c r="D1794" s="101" t="s">
        <v>13</v>
      </c>
      <c r="E1794" s="169" t="str">
        <f t="shared" si="126"/>
        <v>#N/A</v>
      </c>
      <c r="F1794" s="167" t="str">
        <f>VLOOKUP(A1794,'최초-일자'!A:L,11,FALSE)</f>
        <v/>
      </c>
      <c r="G1794" s="170"/>
      <c r="H1794" s="167"/>
      <c r="I1794" s="167"/>
      <c r="J1794" s="167"/>
      <c r="K1794" s="167"/>
      <c r="L1794" s="35" t="str">
        <f t="shared" si="129"/>
        <v/>
      </c>
      <c r="M1794" s="35" t="str">
        <f t="shared" si="128"/>
        <v/>
      </c>
      <c r="N1794" s="35" t="str">
        <f t="shared" si="114"/>
        <v/>
      </c>
      <c r="O1794" s="171" t="str">
        <f t="shared" si="127"/>
        <v/>
      </c>
      <c r="P1794" s="171" t="str">
        <f t="shared" si="116"/>
        <v/>
      </c>
      <c r="Q1794" s="171" t="str">
        <f t="shared" si="117"/>
        <v/>
      </c>
    </row>
    <row r="1795" ht="16.5" hidden="1" customHeight="1">
      <c r="A1795" s="168">
        <f>A1794+1</f>
        <v>44424</v>
      </c>
      <c r="B1795" s="167" t="str">
        <f t="shared" si="109"/>
        <v>월</v>
      </c>
      <c r="C1795" s="168" t="str">
        <f>IF(VLOOKUP(A1795,'최초-일자'!A:D,4,FALSE)="Y","Y","N")</f>
        <v>N</v>
      </c>
      <c r="D1795" s="101" t="s">
        <v>3</v>
      </c>
      <c r="E1795" s="169" t="str">
        <f t="shared" si="126"/>
        <v>[휴]대체공휴일</v>
      </c>
      <c r="F1795" s="167" t="str">
        <f>VLOOKUP(A1795,'최초-일자'!A:L,6,FALSE)</f>
        <v>[휴]대체공휴일</v>
      </c>
      <c r="G1795" s="170"/>
      <c r="H1795" s="167"/>
      <c r="I1795" s="167"/>
      <c r="J1795" s="167"/>
      <c r="K1795" s="167"/>
      <c r="L1795" s="35" t="str">
        <f t="shared" si="129"/>
        <v/>
      </c>
      <c r="M1795" s="35" t="str">
        <f t="shared" si="128"/>
        <v/>
      </c>
      <c r="N1795" s="35" t="str">
        <f t="shared" si="114"/>
        <v/>
      </c>
      <c r="O1795" s="171" t="str">
        <f t="shared" si="127"/>
        <v/>
      </c>
      <c r="P1795" s="171" t="str">
        <f t="shared" si="116"/>
        <v/>
      </c>
      <c r="Q1795" s="171" t="str">
        <f t="shared" si="117"/>
        <v>[휴]대체공휴일</v>
      </c>
    </row>
    <row r="1796" ht="16.5" hidden="1" customHeight="1">
      <c r="A1796" s="168">
        <f>A1795</f>
        <v>44424</v>
      </c>
      <c r="B1796" s="167" t="str">
        <f t="shared" si="109"/>
        <v>월</v>
      </c>
      <c r="C1796" s="168" t="str">
        <f>IF(VLOOKUP(A1796,'최초-일자'!A:D,4,FALSE)="Y","Y","N")</f>
        <v>N</v>
      </c>
      <c r="D1796" s="101" t="s">
        <v>13</v>
      </c>
      <c r="E1796" s="169" t="str">
        <f t="shared" si="126"/>
        <v>[휴]대체공휴일</v>
      </c>
      <c r="F1796" s="167" t="str">
        <f>VLOOKUP(A1796,'최초-일자'!A:L,11,FALSE)</f>
        <v>[휴]대체공휴일</v>
      </c>
      <c r="G1796" s="170"/>
      <c r="H1796" s="167"/>
      <c r="I1796" s="167"/>
      <c r="J1796" s="167"/>
      <c r="K1796" s="167"/>
      <c r="L1796" s="35" t="str">
        <f t="shared" si="129"/>
        <v/>
      </c>
      <c r="M1796" s="35" t="str">
        <f t="shared" si="128"/>
        <v/>
      </c>
      <c r="N1796" s="35" t="str">
        <f t="shared" si="114"/>
        <v/>
      </c>
      <c r="O1796" s="171" t="str">
        <f t="shared" si="127"/>
        <v/>
      </c>
      <c r="P1796" s="171" t="str">
        <f t="shared" si="116"/>
        <v/>
      </c>
      <c r="Q1796" s="171" t="str">
        <f t="shared" si="117"/>
        <v>[휴]대체공휴일</v>
      </c>
    </row>
    <row r="1797" ht="16.5" hidden="1" customHeight="1">
      <c r="A1797" s="168">
        <f>A1796+1</f>
        <v>44425</v>
      </c>
      <c r="B1797" s="167" t="str">
        <f t="shared" si="109"/>
        <v>화</v>
      </c>
      <c r="C1797" s="168" t="str">
        <f>IF(VLOOKUP(A1797,'최초-일자'!A:D,4,FALSE)="Y","Y","N")</f>
        <v>Y</v>
      </c>
      <c r="D1797" s="101" t="s">
        <v>3</v>
      </c>
      <c r="E1797" s="169" t="str">
        <f t="shared" si="126"/>
        <v>신명진</v>
      </c>
      <c r="F1797" s="167" t="str">
        <f>VLOOKUP(A1797,'최초-일자'!A:L,6,FALSE)</f>
        <v>신명진</v>
      </c>
      <c r="G1797" s="170"/>
      <c r="H1797" s="167"/>
      <c r="I1797" s="167"/>
      <c r="J1797" s="167"/>
      <c r="K1797" s="167"/>
      <c r="L1797" s="35" t="str">
        <f t="shared" si="129"/>
        <v/>
      </c>
      <c r="M1797" s="35" t="str">
        <f t="shared" si="128"/>
        <v/>
      </c>
      <c r="N1797" s="35" t="str">
        <f t="shared" si="114"/>
        <v/>
      </c>
      <c r="O1797" s="171" t="str">
        <f t="shared" si="127"/>
        <v/>
      </c>
      <c r="P1797" s="171" t="str">
        <f t="shared" si="116"/>
        <v/>
      </c>
      <c r="Q1797" s="171" t="str">
        <f t="shared" si="117"/>
        <v>신명진</v>
      </c>
    </row>
    <row r="1798" ht="16.5" hidden="1" customHeight="1">
      <c r="A1798" s="168">
        <f>A1797</f>
        <v>44425</v>
      </c>
      <c r="B1798" s="167" t="str">
        <f t="shared" si="109"/>
        <v>화</v>
      </c>
      <c r="C1798" s="168" t="str">
        <f>IF(VLOOKUP(A1798,'최초-일자'!A:D,4,FALSE)="Y","Y","N")</f>
        <v>Y</v>
      </c>
      <c r="D1798" s="101" t="s">
        <v>13</v>
      </c>
      <c r="E1798" s="169" t="str">
        <f t="shared" si="126"/>
        <v>김연수</v>
      </c>
      <c r="F1798" s="167" t="str">
        <f>VLOOKUP(A1798,'최초-일자'!A:L,11,FALSE)</f>
        <v>박일</v>
      </c>
      <c r="G1798" s="185" t="s">
        <v>236</v>
      </c>
      <c r="H1798" s="167"/>
      <c r="I1798" s="167"/>
      <c r="J1798" s="167"/>
      <c r="K1798" s="167"/>
      <c r="L1798" s="35" t="str">
        <f t="shared" si="129"/>
        <v/>
      </c>
      <c r="M1798" s="35" t="str">
        <f t="shared" si="128"/>
        <v/>
      </c>
      <c r="N1798" s="35" t="str">
        <f t="shared" si="114"/>
        <v/>
      </c>
      <c r="O1798" s="171" t="str">
        <f t="shared" si="127"/>
        <v/>
      </c>
      <c r="P1798" s="171" t="str">
        <f t="shared" si="116"/>
        <v>김연수</v>
      </c>
      <c r="Q1798" s="171" t="str">
        <f t="shared" si="117"/>
        <v>박일</v>
      </c>
    </row>
    <row r="1799" ht="16.5" hidden="1" customHeight="1">
      <c r="A1799" s="168">
        <f>A1798+1</f>
        <v>44426</v>
      </c>
      <c r="B1799" s="167" t="str">
        <f t="shared" si="109"/>
        <v>수</v>
      </c>
      <c r="C1799" s="168" t="str">
        <f>IF(VLOOKUP(A1799,'최초-일자'!A:D,4,FALSE)="Y","Y","N")</f>
        <v>Y</v>
      </c>
      <c r="D1799" s="101" t="s">
        <v>3</v>
      </c>
      <c r="E1799" s="169" t="str">
        <f t="shared" si="126"/>
        <v>김연수</v>
      </c>
      <c r="F1799" s="167" t="str">
        <f>VLOOKUP(A1799,'최초-일자'!A:L,6,FALSE)</f>
        <v>이화용</v>
      </c>
      <c r="G1799" s="185" t="s">
        <v>236</v>
      </c>
      <c r="H1799" s="167"/>
      <c r="I1799" s="167"/>
      <c r="J1799" s="167"/>
      <c r="K1799" s="167"/>
      <c r="L1799" s="35" t="str">
        <f t="shared" si="129"/>
        <v/>
      </c>
      <c r="M1799" s="35" t="str">
        <f t="shared" si="128"/>
        <v/>
      </c>
      <c r="N1799" s="35" t="str">
        <f t="shared" si="114"/>
        <v/>
      </c>
      <c r="O1799" s="171" t="str">
        <f t="shared" si="127"/>
        <v/>
      </c>
      <c r="P1799" s="171" t="str">
        <f t="shared" si="116"/>
        <v>김연수</v>
      </c>
      <c r="Q1799" s="171" t="str">
        <f t="shared" si="117"/>
        <v>이화용</v>
      </c>
    </row>
    <row r="1800" ht="16.5" hidden="1" customHeight="1">
      <c r="A1800" s="168">
        <f>A1799</f>
        <v>44426</v>
      </c>
      <c r="B1800" s="167" t="str">
        <f t="shared" si="109"/>
        <v>수</v>
      </c>
      <c r="C1800" s="168" t="str">
        <f>IF(VLOOKUP(A1800,'최초-일자'!A:D,4,FALSE)="Y","Y","N")</f>
        <v>Y</v>
      </c>
      <c r="D1800" s="101" t="s">
        <v>13</v>
      </c>
      <c r="E1800" s="169" t="str">
        <f t="shared" si="126"/>
        <v>이승철</v>
      </c>
      <c r="F1800" s="167" t="str">
        <f>VLOOKUP(A1800,'최초-일자'!A:L,11,FALSE)</f>
        <v>이승철</v>
      </c>
      <c r="G1800" s="185"/>
      <c r="H1800" s="167"/>
      <c r="I1800" s="167"/>
      <c r="J1800" s="167"/>
      <c r="K1800" s="167"/>
      <c r="L1800" s="35" t="str">
        <f t="shared" si="129"/>
        <v/>
      </c>
      <c r="M1800" s="35" t="str">
        <f t="shared" si="128"/>
        <v/>
      </c>
      <c r="N1800" s="35" t="str">
        <f t="shared" si="114"/>
        <v/>
      </c>
      <c r="O1800" s="171" t="str">
        <f t="shared" si="127"/>
        <v/>
      </c>
      <c r="P1800" s="171" t="str">
        <f t="shared" si="116"/>
        <v/>
      </c>
      <c r="Q1800" s="171" t="str">
        <f t="shared" si="117"/>
        <v>이승철</v>
      </c>
    </row>
    <row r="1801" ht="16.5" hidden="1" customHeight="1">
      <c r="A1801" s="168">
        <f>A1800+1</f>
        <v>44427</v>
      </c>
      <c r="B1801" s="167" t="str">
        <f t="shared" si="109"/>
        <v>목</v>
      </c>
      <c r="C1801" s="168" t="str">
        <f>IF(VLOOKUP(A1801,'최초-일자'!A:D,4,FALSE)="Y","Y","N")</f>
        <v>Y</v>
      </c>
      <c r="D1801" s="101" t="s">
        <v>3</v>
      </c>
      <c r="E1801" s="169" t="str">
        <f t="shared" si="126"/>
        <v>윤신일</v>
      </c>
      <c r="F1801" s="167" t="str">
        <f>VLOOKUP(A1801,'최초-일자'!A:L,6,FALSE)</f>
        <v>김현호</v>
      </c>
      <c r="G1801" s="185" t="s">
        <v>9</v>
      </c>
      <c r="H1801" s="167"/>
      <c r="I1801" s="167"/>
      <c r="J1801" s="167"/>
      <c r="K1801" s="167"/>
      <c r="L1801" s="35" t="str">
        <f t="shared" si="129"/>
        <v/>
      </c>
      <c r="M1801" s="35" t="str">
        <f t="shared" si="128"/>
        <v/>
      </c>
      <c r="N1801" s="35" t="str">
        <f t="shared" si="114"/>
        <v/>
      </c>
      <c r="O1801" s="171" t="str">
        <f t="shared" si="127"/>
        <v/>
      </c>
      <c r="P1801" s="171" t="str">
        <f t="shared" si="116"/>
        <v>윤신일</v>
      </c>
      <c r="Q1801" s="171" t="str">
        <f t="shared" si="117"/>
        <v>김현호</v>
      </c>
    </row>
    <row r="1802" ht="16.5" hidden="1" customHeight="1">
      <c r="A1802" s="168">
        <f>A1801</f>
        <v>44427</v>
      </c>
      <c r="B1802" s="167" t="str">
        <f t="shared" si="109"/>
        <v>목</v>
      </c>
      <c r="C1802" s="168" t="str">
        <f>IF(VLOOKUP(A1802,'최초-일자'!A:D,4,FALSE)="Y","Y","N")</f>
        <v>Y</v>
      </c>
      <c r="D1802" s="101" t="s">
        <v>13</v>
      </c>
      <c r="E1802" s="169" t="str">
        <f t="shared" si="126"/>
        <v>김채연</v>
      </c>
      <c r="F1802" s="167" t="str">
        <f>VLOOKUP(A1802,'최초-일자'!A:L,11,FALSE)</f>
        <v>배태훈</v>
      </c>
      <c r="G1802" s="185" t="s">
        <v>49</v>
      </c>
      <c r="H1802" s="167"/>
      <c r="I1802" s="167"/>
      <c r="J1802" s="167"/>
      <c r="K1802" s="167"/>
      <c r="L1802" s="35" t="str">
        <f t="shared" si="129"/>
        <v/>
      </c>
      <c r="M1802" s="35" t="str">
        <f t="shared" si="128"/>
        <v/>
      </c>
      <c r="N1802" s="35" t="str">
        <f t="shared" si="114"/>
        <v/>
      </c>
      <c r="O1802" s="171" t="str">
        <f t="shared" si="127"/>
        <v/>
      </c>
      <c r="P1802" s="171" t="str">
        <f t="shared" si="116"/>
        <v>김채연</v>
      </c>
      <c r="Q1802" s="171" t="str">
        <f t="shared" si="117"/>
        <v>배태훈</v>
      </c>
    </row>
    <row r="1803" ht="16.5" hidden="1" customHeight="1">
      <c r="A1803" s="168">
        <f>A1802+1</f>
        <v>44428</v>
      </c>
      <c r="B1803" s="167" t="str">
        <f t="shared" si="109"/>
        <v>금</v>
      </c>
      <c r="C1803" s="168" t="str">
        <f>IF(VLOOKUP(A1803,'최초-일자'!A:D,4,FALSE)="Y","Y","N")</f>
        <v>Y</v>
      </c>
      <c r="D1803" s="101" t="s">
        <v>3</v>
      </c>
      <c r="E1803" s="169" t="str">
        <f t="shared" si="126"/>
        <v>이화용</v>
      </c>
      <c r="F1803" s="167" t="str">
        <f>VLOOKUP(A1803,'최초-일자'!A:L,6,FALSE)</f>
        <v>김연수</v>
      </c>
      <c r="G1803" s="185" t="s">
        <v>10</v>
      </c>
      <c r="H1803" s="167"/>
      <c r="I1803" s="167"/>
      <c r="J1803" s="167"/>
      <c r="K1803" s="167"/>
      <c r="L1803" s="35" t="str">
        <f t="shared" si="129"/>
        <v/>
      </c>
      <c r="M1803" s="35" t="str">
        <f t="shared" si="128"/>
        <v/>
      </c>
      <c r="N1803" s="35" t="str">
        <f t="shared" si="114"/>
        <v/>
      </c>
      <c r="O1803" s="171" t="str">
        <f t="shared" si="127"/>
        <v/>
      </c>
      <c r="P1803" s="171" t="str">
        <f t="shared" si="116"/>
        <v>이화용</v>
      </c>
      <c r="Q1803" s="171" t="str">
        <f t="shared" si="117"/>
        <v>김연수</v>
      </c>
    </row>
    <row r="1804" ht="16.5" hidden="1" customHeight="1">
      <c r="A1804" s="168">
        <f>A1803</f>
        <v>44428</v>
      </c>
      <c r="B1804" s="167" t="str">
        <f t="shared" si="109"/>
        <v>금</v>
      </c>
      <c r="C1804" s="168" t="str">
        <f>IF(VLOOKUP(A1804,'최초-일자'!A:D,4,FALSE)="Y","Y","N")</f>
        <v>Y</v>
      </c>
      <c r="D1804" s="101" t="s">
        <v>13</v>
      </c>
      <c r="E1804" s="169" t="str">
        <f t="shared" si="126"/>
        <v>윤신일</v>
      </c>
      <c r="F1804" s="167" t="str">
        <f>VLOOKUP(A1804,'최초-일자'!A:L,11,FALSE)</f>
        <v>윤신일</v>
      </c>
      <c r="G1804" s="170"/>
      <c r="H1804" s="167"/>
      <c r="I1804" s="167"/>
      <c r="J1804" s="167"/>
      <c r="K1804" s="167"/>
      <c r="L1804" s="35" t="str">
        <f t="shared" si="129"/>
        <v/>
      </c>
      <c r="M1804" s="35" t="str">
        <f t="shared" si="128"/>
        <v/>
      </c>
      <c r="N1804" s="35" t="str">
        <f t="shared" si="114"/>
        <v/>
      </c>
      <c r="O1804" s="171" t="str">
        <f t="shared" si="127"/>
        <v/>
      </c>
      <c r="P1804" s="171" t="str">
        <f t="shared" si="116"/>
        <v/>
      </c>
      <c r="Q1804" s="171" t="str">
        <f t="shared" si="117"/>
        <v>윤신일</v>
      </c>
    </row>
    <row r="1805" ht="16.5" hidden="1" customHeight="1">
      <c r="A1805" s="168">
        <f>A1804+1</f>
        <v>44429</v>
      </c>
      <c r="B1805" s="167" t="str">
        <f t="shared" si="109"/>
        <v>토</v>
      </c>
      <c r="C1805" s="168" t="str">
        <f>IF(VLOOKUP(A1805,'최초-일자'!A:D,4,FALSE)="Y","Y","N")</f>
        <v>N</v>
      </c>
      <c r="D1805" s="101" t="s">
        <v>3</v>
      </c>
      <c r="E1805" s="169" t="str">
        <f t="shared" si="126"/>
        <v>#N/A</v>
      </c>
      <c r="F1805" s="167" t="str">
        <f>VLOOKUP(A1805,'최초-일자'!A:L,6,FALSE)</f>
        <v/>
      </c>
      <c r="G1805" s="170"/>
      <c r="H1805" s="167"/>
      <c r="I1805" s="167"/>
      <c r="J1805" s="167"/>
      <c r="K1805" s="167"/>
      <c r="L1805" s="35" t="str">
        <f t="shared" si="129"/>
        <v/>
      </c>
      <c r="M1805" s="35" t="str">
        <f t="shared" si="128"/>
        <v/>
      </c>
      <c r="N1805" s="35" t="str">
        <f t="shared" si="114"/>
        <v/>
      </c>
      <c r="O1805" s="171" t="str">
        <f t="shared" si="127"/>
        <v/>
      </c>
      <c r="P1805" s="171" t="str">
        <f t="shared" si="116"/>
        <v/>
      </c>
      <c r="Q1805" s="171" t="str">
        <f t="shared" si="117"/>
        <v/>
      </c>
    </row>
    <row r="1806" ht="16.5" hidden="1" customHeight="1">
      <c r="A1806" s="168">
        <f>A1805</f>
        <v>44429</v>
      </c>
      <c r="B1806" s="167" t="str">
        <f t="shared" si="109"/>
        <v>토</v>
      </c>
      <c r="C1806" s="168" t="str">
        <f>IF(VLOOKUP(A1806,'최초-일자'!A:D,4,FALSE)="Y","Y","N")</f>
        <v>N</v>
      </c>
      <c r="D1806" s="101" t="s">
        <v>13</v>
      </c>
      <c r="E1806" s="169" t="str">
        <f t="shared" si="126"/>
        <v>#N/A</v>
      </c>
      <c r="F1806" s="167" t="str">
        <f>VLOOKUP(A1806,'최초-일자'!A:L,11,FALSE)</f>
        <v/>
      </c>
      <c r="G1806" s="170"/>
      <c r="H1806" s="167"/>
      <c r="I1806" s="167"/>
      <c r="J1806" s="167"/>
      <c r="K1806" s="167"/>
      <c r="L1806" s="35" t="str">
        <f t="shared" si="129"/>
        <v/>
      </c>
      <c r="M1806" s="35" t="str">
        <f t="shared" si="128"/>
        <v/>
      </c>
      <c r="N1806" s="35" t="str">
        <f t="shared" si="114"/>
        <v/>
      </c>
      <c r="O1806" s="171" t="str">
        <f t="shared" si="127"/>
        <v/>
      </c>
      <c r="P1806" s="171" t="str">
        <f t="shared" si="116"/>
        <v/>
      </c>
      <c r="Q1806" s="171" t="str">
        <f t="shared" si="117"/>
        <v/>
      </c>
    </row>
    <row r="1807" ht="16.5" hidden="1" customHeight="1">
      <c r="A1807" s="168">
        <f>A1806+1</f>
        <v>44430</v>
      </c>
      <c r="B1807" s="167" t="str">
        <f t="shared" si="109"/>
        <v>일</v>
      </c>
      <c r="C1807" s="168" t="str">
        <f>IF(VLOOKUP(A1807,'최초-일자'!A:D,4,FALSE)="Y","Y","N")</f>
        <v>N</v>
      </c>
      <c r="D1807" s="101" t="s">
        <v>3</v>
      </c>
      <c r="E1807" s="169" t="str">
        <f t="shared" si="126"/>
        <v>#N/A</v>
      </c>
      <c r="F1807" s="167" t="str">
        <f>VLOOKUP(A1807,'최초-일자'!A:L,6,FALSE)</f>
        <v/>
      </c>
      <c r="G1807" s="170"/>
      <c r="H1807" s="167"/>
      <c r="I1807" s="167"/>
      <c r="J1807" s="167"/>
      <c r="K1807" s="167"/>
      <c r="L1807" s="35" t="str">
        <f t="shared" si="129"/>
        <v/>
      </c>
      <c r="M1807" s="35"/>
      <c r="N1807" s="35" t="str">
        <f t="shared" si="114"/>
        <v/>
      </c>
      <c r="O1807" s="171" t="str">
        <f t="shared" si="127"/>
        <v/>
      </c>
      <c r="P1807" s="171" t="str">
        <f t="shared" si="116"/>
        <v/>
      </c>
      <c r="Q1807" s="171" t="str">
        <f t="shared" si="117"/>
        <v/>
      </c>
    </row>
    <row r="1808" ht="16.5" hidden="1" customHeight="1">
      <c r="A1808" s="168">
        <f>A1807</f>
        <v>44430</v>
      </c>
      <c r="B1808" s="167" t="str">
        <f t="shared" si="109"/>
        <v>일</v>
      </c>
      <c r="C1808" s="168" t="str">
        <f>IF(VLOOKUP(A1808,'최초-일자'!A:D,4,FALSE)="Y","Y","N")</f>
        <v>N</v>
      </c>
      <c r="D1808" s="101" t="s">
        <v>13</v>
      </c>
      <c r="E1808" s="169" t="str">
        <f t="shared" si="126"/>
        <v>#N/A</v>
      </c>
      <c r="F1808" s="167" t="str">
        <f>VLOOKUP(A1808,'최초-일자'!A:L,11,FALSE)</f>
        <v/>
      </c>
      <c r="G1808" s="170"/>
      <c r="H1808" s="167"/>
      <c r="I1808" s="167"/>
      <c r="J1808" s="167"/>
      <c r="K1808" s="167"/>
      <c r="L1808" s="35" t="str">
        <f t="shared" si="129"/>
        <v/>
      </c>
      <c r="M1808" s="35" t="str">
        <f t="shared" ref="M1808:M1882" si="131">J1808</f>
        <v/>
      </c>
      <c r="N1808" s="35" t="str">
        <f t="shared" si="114"/>
        <v/>
      </c>
      <c r="O1808" s="171" t="str">
        <f t="shared" si="127"/>
        <v/>
      </c>
      <c r="P1808" s="171" t="str">
        <f t="shared" si="116"/>
        <v/>
      </c>
      <c r="Q1808" s="171" t="str">
        <f t="shared" si="117"/>
        <v/>
      </c>
    </row>
    <row r="1809" ht="16.5" hidden="1" customHeight="1">
      <c r="A1809" s="168">
        <f>A1808+1</f>
        <v>44431</v>
      </c>
      <c r="B1809" s="167" t="str">
        <f t="shared" si="109"/>
        <v>월</v>
      </c>
      <c r="C1809" s="168" t="str">
        <f>IF(VLOOKUP(A1809,'최초-일자'!A:D,4,FALSE)="Y","Y","N")</f>
        <v>Y</v>
      </c>
      <c r="D1809" s="101" t="s">
        <v>3</v>
      </c>
      <c r="E1809" s="169" t="str">
        <f t="shared" si="126"/>
        <v>박일</v>
      </c>
      <c r="F1809" s="167" t="str">
        <f>VLOOKUP(A1809,'최초-일자'!A:L,6,FALSE)</f>
        <v>박일</v>
      </c>
      <c r="G1809" s="170"/>
      <c r="H1809" s="167"/>
      <c r="I1809" s="167"/>
      <c r="J1809" s="167"/>
      <c r="K1809" s="167"/>
      <c r="L1809" s="35" t="str">
        <f t="shared" si="129"/>
        <v/>
      </c>
      <c r="M1809" s="35" t="str">
        <f t="shared" si="131"/>
        <v/>
      </c>
      <c r="N1809" s="35" t="str">
        <f t="shared" si="114"/>
        <v/>
      </c>
      <c r="O1809" s="171" t="str">
        <f t="shared" si="127"/>
        <v/>
      </c>
      <c r="P1809" s="171" t="str">
        <f t="shared" si="116"/>
        <v/>
      </c>
      <c r="Q1809" s="171" t="str">
        <f t="shared" si="117"/>
        <v>박일</v>
      </c>
    </row>
    <row r="1810" ht="16.5" hidden="1" customHeight="1">
      <c r="A1810" s="168">
        <f>A1809</f>
        <v>44431</v>
      </c>
      <c r="B1810" s="167" t="str">
        <f t="shared" si="109"/>
        <v>월</v>
      </c>
      <c r="C1810" s="168" t="str">
        <f>IF(VLOOKUP(A1810,'최초-일자'!A:D,4,FALSE)="Y","Y","N")</f>
        <v>Y</v>
      </c>
      <c r="D1810" s="101" t="s">
        <v>13</v>
      </c>
      <c r="E1810" s="169" t="str">
        <f t="shared" si="126"/>
        <v>이화용</v>
      </c>
      <c r="F1810" s="167" t="str">
        <f>VLOOKUP(A1810,'최초-일자'!A:L,11,FALSE)</f>
        <v>신명진</v>
      </c>
      <c r="G1810" s="185" t="s">
        <v>236</v>
      </c>
      <c r="H1810" s="187" t="s">
        <v>10</v>
      </c>
      <c r="I1810" s="167"/>
      <c r="J1810" s="167"/>
      <c r="K1810" s="167"/>
      <c r="L1810" s="35" t="str">
        <f t="shared" si="129"/>
        <v/>
      </c>
      <c r="M1810" s="35" t="str">
        <f t="shared" si="131"/>
        <v/>
      </c>
      <c r="N1810" s="35" t="str">
        <f t="shared" si="114"/>
        <v/>
      </c>
      <c r="O1810" s="171" t="str">
        <f t="shared" si="127"/>
        <v>이화용</v>
      </c>
      <c r="P1810" s="171" t="str">
        <f t="shared" si="116"/>
        <v>김연수</v>
      </c>
      <c r="Q1810" s="171" t="str">
        <f t="shared" si="117"/>
        <v>신명진</v>
      </c>
    </row>
    <row r="1811" ht="16.5" hidden="1" customHeight="1">
      <c r="A1811" s="168">
        <f>A1810+1</f>
        <v>44432</v>
      </c>
      <c r="B1811" s="167" t="str">
        <f t="shared" si="109"/>
        <v>화</v>
      </c>
      <c r="C1811" s="168" t="str">
        <f>IF(VLOOKUP(A1811,'최초-일자'!A:D,4,FALSE)="Y","Y","N")</f>
        <v>Y</v>
      </c>
      <c r="D1811" s="101" t="s">
        <v>3</v>
      </c>
      <c r="E1811" s="169" t="str">
        <f t="shared" si="126"/>
        <v>김현호</v>
      </c>
      <c r="F1811" s="167" t="str">
        <f>VLOOKUP(A1811,'최초-일자'!A:L,6,FALSE)</f>
        <v>이승철</v>
      </c>
      <c r="G1811" s="185" t="s">
        <v>240</v>
      </c>
      <c r="H1811" s="167"/>
      <c r="I1811" s="167"/>
      <c r="J1811" s="167"/>
      <c r="K1811" s="167"/>
      <c r="L1811" s="35" t="str">
        <f t="shared" si="129"/>
        <v/>
      </c>
      <c r="M1811" s="35" t="str">
        <f t="shared" si="131"/>
        <v/>
      </c>
      <c r="N1811" s="35" t="str">
        <f t="shared" si="114"/>
        <v/>
      </c>
      <c r="O1811" s="171" t="str">
        <f t="shared" si="127"/>
        <v/>
      </c>
      <c r="P1811" s="171" t="str">
        <f t="shared" si="116"/>
        <v>김현호</v>
      </c>
      <c r="Q1811" s="171" t="str">
        <f t="shared" si="117"/>
        <v>이승철</v>
      </c>
    </row>
    <row r="1812" ht="16.5" hidden="1" customHeight="1">
      <c r="A1812" s="168">
        <f>A1811</f>
        <v>44432</v>
      </c>
      <c r="B1812" s="167" t="str">
        <f t="shared" si="109"/>
        <v>화</v>
      </c>
      <c r="C1812" s="168" t="str">
        <f>IF(VLOOKUP(A1812,'최초-일자'!A:D,4,FALSE)="Y","Y","N")</f>
        <v>Y</v>
      </c>
      <c r="D1812" s="101" t="s">
        <v>13</v>
      </c>
      <c r="E1812" s="169" t="str">
        <f t="shared" si="126"/>
        <v>김연수</v>
      </c>
      <c r="F1812" s="167" t="str">
        <f>VLOOKUP(A1812,'최초-일자'!A:L,11,FALSE)</f>
        <v>이화용</v>
      </c>
      <c r="G1812" s="185" t="s">
        <v>236</v>
      </c>
      <c r="H1812" s="167"/>
      <c r="I1812" s="167"/>
      <c r="J1812" s="167"/>
      <c r="K1812" s="167"/>
      <c r="L1812" s="35" t="str">
        <f t="shared" si="129"/>
        <v/>
      </c>
      <c r="M1812" s="35" t="str">
        <f t="shared" si="131"/>
        <v/>
      </c>
      <c r="N1812" s="35" t="str">
        <f t="shared" si="114"/>
        <v/>
      </c>
      <c r="O1812" s="171" t="str">
        <f t="shared" si="127"/>
        <v/>
      </c>
      <c r="P1812" s="171" t="str">
        <f t="shared" si="116"/>
        <v>김연수</v>
      </c>
      <c r="Q1812" s="171" t="str">
        <f t="shared" si="117"/>
        <v>이화용</v>
      </c>
    </row>
    <row r="1813" ht="16.5" hidden="1" customHeight="1">
      <c r="A1813" s="168">
        <f>A1812+1</f>
        <v>44433</v>
      </c>
      <c r="B1813" s="167" t="str">
        <f t="shared" si="109"/>
        <v>수</v>
      </c>
      <c r="C1813" s="168" t="str">
        <f>IF(VLOOKUP(A1813,'최초-일자'!A:D,4,FALSE)="Y","Y","N")</f>
        <v>Y</v>
      </c>
      <c r="D1813" s="101" t="s">
        <v>3</v>
      </c>
      <c r="E1813" s="169" t="str">
        <f t="shared" si="126"/>
        <v>윤신일</v>
      </c>
      <c r="F1813" s="167" t="str">
        <f>VLOOKUP(A1813,'최초-일자'!A:L,6,FALSE)</f>
        <v>배태훈</v>
      </c>
      <c r="G1813" s="185" t="s">
        <v>9</v>
      </c>
      <c r="H1813" s="167"/>
      <c r="I1813" s="167"/>
      <c r="J1813" s="167"/>
      <c r="K1813" s="167"/>
      <c r="L1813" s="35" t="str">
        <f t="shared" si="129"/>
        <v/>
      </c>
      <c r="M1813" s="35" t="str">
        <f t="shared" si="131"/>
        <v/>
      </c>
      <c r="N1813" s="35" t="str">
        <f t="shared" si="114"/>
        <v/>
      </c>
      <c r="O1813" s="171" t="str">
        <f t="shared" si="127"/>
        <v/>
      </c>
      <c r="P1813" s="171" t="str">
        <f t="shared" si="116"/>
        <v>윤신일</v>
      </c>
      <c r="Q1813" s="171" t="str">
        <f t="shared" si="117"/>
        <v>배태훈</v>
      </c>
    </row>
    <row r="1814" ht="16.5" hidden="1" customHeight="1">
      <c r="A1814" s="168">
        <f>A1813</f>
        <v>44433</v>
      </c>
      <c r="B1814" s="167" t="str">
        <f t="shared" si="109"/>
        <v>수</v>
      </c>
      <c r="C1814" s="168" t="str">
        <f>IF(VLOOKUP(A1814,'최초-일자'!A:D,4,FALSE)="Y","Y","N")</f>
        <v>Y</v>
      </c>
      <c r="D1814" s="101" t="s">
        <v>13</v>
      </c>
      <c r="E1814" s="169" t="str">
        <f t="shared" si="126"/>
        <v>신명진</v>
      </c>
      <c r="F1814" s="167" t="str">
        <f>VLOOKUP(A1814,'최초-일자'!A:L,11,FALSE)</f>
        <v>김현호</v>
      </c>
      <c r="G1814" s="185" t="s">
        <v>6</v>
      </c>
      <c r="H1814" s="167"/>
      <c r="I1814" s="167"/>
      <c r="J1814" s="167"/>
      <c r="K1814" s="167"/>
      <c r="L1814" s="35" t="str">
        <f t="shared" si="129"/>
        <v/>
      </c>
      <c r="M1814" s="35" t="str">
        <f t="shared" si="131"/>
        <v/>
      </c>
      <c r="N1814" s="35" t="str">
        <f t="shared" si="114"/>
        <v/>
      </c>
      <c r="O1814" s="171" t="str">
        <f t="shared" si="127"/>
        <v/>
      </c>
      <c r="P1814" s="171" t="str">
        <f t="shared" si="116"/>
        <v>신명진</v>
      </c>
      <c r="Q1814" s="171" t="str">
        <f t="shared" si="117"/>
        <v>김현호</v>
      </c>
    </row>
    <row r="1815" ht="16.5" hidden="1" customHeight="1">
      <c r="A1815" s="168">
        <f>A1814+1</f>
        <v>44434</v>
      </c>
      <c r="B1815" s="167" t="str">
        <f t="shared" si="109"/>
        <v>목</v>
      </c>
      <c r="C1815" s="168" t="str">
        <f>IF(VLOOKUP(A1815,'최초-일자'!A:D,4,FALSE)="Y","Y","N")</f>
        <v>Y</v>
      </c>
      <c r="D1815" s="101" t="s">
        <v>3</v>
      </c>
      <c r="E1815" s="169" t="str">
        <f t="shared" si="126"/>
        <v>김채연</v>
      </c>
      <c r="F1815" s="167" t="str">
        <f>VLOOKUP(A1815,'최초-일자'!A:L,6,FALSE)</f>
        <v>윤신일</v>
      </c>
      <c r="G1815" s="185" t="s">
        <v>240</v>
      </c>
      <c r="H1815" s="187" t="s">
        <v>49</v>
      </c>
      <c r="I1815" s="167"/>
      <c r="J1815" s="167"/>
      <c r="K1815" s="167"/>
      <c r="L1815" s="35" t="str">
        <f t="shared" si="129"/>
        <v/>
      </c>
      <c r="M1815" s="35" t="str">
        <f t="shared" si="131"/>
        <v/>
      </c>
      <c r="N1815" s="35" t="str">
        <f t="shared" si="114"/>
        <v/>
      </c>
      <c r="O1815" s="171" t="str">
        <f t="shared" si="127"/>
        <v>김채연</v>
      </c>
      <c r="P1815" s="171" t="str">
        <f t="shared" si="116"/>
        <v>김현호</v>
      </c>
      <c r="Q1815" s="171" t="str">
        <f t="shared" si="117"/>
        <v>윤신일</v>
      </c>
    </row>
    <row r="1816" ht="16.5" hidden="1" customHeight="1">
      <c r="A1816" s="168">
        <f>A1815</f>
        <v>44434</v>
      </c>
      <c r="B1816" s="167" t="str">
        <f t="shared" si="109"/>
        <v>목</v>
      </c>
      <c r="C1816" s="168" t="str">
        <f>IF(VLOOKUP(A1816,'최초-일자'!A:D,4,FALSE)="Y","Y","N")</f>
        <v>Y</v>
      </c>
      <c r="D1816" s="101" t="s">
        <v>13</v>
      </c>
      <c r="E1816" s="169" t="str">
        <f t="shared" si="126"/>
        <v>김연수</v>
      </c>
      <c r="F1816" s="167" t="str">
        <f>VLOOKUP(A1816,'최초-일자'!A:L,11,FALSE)</f>
        <v>김연수</v>
      </c>
      <c r="G1816" s="170"/>
      <c r="H1816" s="167"/>
      <c r="I1816" s="167"/>
      <c r="J1816" s="167"/>
      <c r="K1816" s="167"/>
      <c r="L1816" s="35" t="str">
        <f t="shared" si="129"/>
        <v/>
      </c>
      <c r="M1816" s="35" t="str">
        <f t="shared" si="131"/>
        <v/>
      </c>
      <c r="N1816" s="35" t="str">
        <f t="shared" si="114"/>
        <v/>
      </c>
      <c r="O1816" s="171" t="str">
        <f t="shared" si="127"/>
        <v/>
      </c>
      <c r="P1816" s="171" t="str">
        <f t="shared" si="116"/>
        <v/>
      </c>
      <c r="Q1816" s="171" t="str">
        <f t="shared" si="117"/>
        <v>김연수</v>
      </c>
    </row>
    <row r="1817" ht="16.5" hidden="1" customHeight="1">
      <c r="A1817" s="168">
        <f>A1816+1</f>
        <v>44435</v>
      </c>
      <c r="B1817" s="167" t="str">
        <f t="shared" si="109"/>
        <v>금</v>
      </c>
      <c r="C1817" s="168" t="str">
        <f>IF(VLOOKUP(A1817,'최초-일자'!A:D,4,FALSE)="Y","Y","N")</f>
        <v>Y</v>
      </c>
      <c r="D1817" s="101" t="s">
        <v>3</v>
      </c>
      <c r="E1817" s="169" t="str">
        <f t="shared" si="126"/>
        <v>신명진</v>
      </c>
      <c r="F1817" s="167" t="str">
        <f>VLOOKUP(A1817,'최초-일자'!A:L,6,FALSE)</f>
        <v>신명진</v>
      </c>
      <c r="G1817" s="170"/>
      <c r="H1817" s="167"/>
      <c r="I1817" s="167"/>
      <c r="J1817" s="167"/>
      <c r="K1817" s="167"/>
      <c r="L1817" s="35" t="str">
        <f t="shared" si="129"/>
        <v/>
      </c>
      <c r="M1817" s="35" t="str">
        <f t="shared" si="131"/>
        <v/>
      </c>
      <c r="N1817" s="35" t="str">
        <f t="shared" si="114"/>
        <v/>
      </c>
      <c r="O1817" s="171" t="str">
        <f t="shared" si="127"/>
        <v/>
      </c>
      <c r="P1817" s="171" t="str">
        <f t="shared" si="116"/>
        <v/>
      </c>
      <c r="Q1817" s="171" t="str">
        <f t="shared" si="117"/>
        <v>신명진</v>
      </c>
    </row>
    <row r="1818" ht="16.5" hidden="1" customHeight="1">
      <c r="A1818" s="168">
        <f>A1817</f>
        <v>44435</v>
      </c>
      <c r="B1818" s="167" t="str">
        <f t="shared" si="109"/>
        <v>금</v>
      </c>
      <c r="C1818" s="168" t="str">
        <f>IF(VLOOKUP(A1818,'최초-일자'!A:D,4,FALSE)="Y","Y","N")</f>
        <v>Y</v>
      </c>
      <c r="D1818" s="101" t="s">
        <v>13</v>
      </c>
      <c r="E1818" s="169" t="str">
        <f t="shared" si="126"/>
        <v>박일</v>
      </c>
      <c r="F1818" s="167" t="str">
        <f>VLOOKUP(A1818,'최초-일자'!A:L,11,FALSE)</f>
        <v>박일</v>
      </c>
      <c r="G1818" s="170"/>
      <c r="H1818" s="167"/>
      <c r="I1818" s="167"/>
      <c r="J1818" s="167"/>
      <c r="K1818" s="167"/>
      <c r="L1818" s="35" t="str">
        <f t="shared" si="129"/>
        <v/>
      </c>
      <c r="M1818" s="35" t="str">
        <f t="shared" si="131"/>
        <v/>
      </c>
      <c r="N1818" s="35" t="str">
        <f t="shared" si="114"/>
        <v/>
      </c>
      <c r="O1818" s="171" t="str">
        <f t="shared" si="127"/>
        <v/>
      </c>
      <c r="P1818" s="171" t="str">
        <f t="shared" si="116"/>
        <v/>
      </c>
      <c r="Q1818" s="171" t="str">
        <f t="shared" si="117"/>
        <v>박일</v>
      </c>
    </row>
    <row r="1819" ht="16.5" hidden="1" customHeight="1">
      <c r="A1819" s="168">
        <f>A1818+1</f>
        <v>44436</v>
      </c>
      <c r="B1819" s="167" t="str">
        <f t="shared" si="109"/>
        <v>토</v>
      </c>
      <c r="C1819" s="168" t="str">
        <f>IF(VLOOKUP(A1819,'최초-일자'!A:D,4,FALSE)="Y","Y","N")</f>
        <v>N</v>
      </c>
      <c r="D1819" s="101" t="s">
        <v>3</v>
      </c>
      <c r="E1819" s="169" t="str">
        <f t="shared" si="126"/>
        <v>#N/A</v>
      </c>
      <c r="F1819" s="167" t="str">
        <f>VLOOKUP(A1819,'최초-일자'!A:L,6,FALSE)</f>
        <v/>
      </c>
      <c r="G1819" s="170"/>
      <c r="H1819" s="167"/>
      <c r="I1819" s="167"/>
      <c r="J1819" s="167"/>
      <c r="K1819" s="167"/>
      <c r="L1819" s="35" t="str">
        <f t="shared" si="129"/>
        <v/>
      </c>
      <c r="M1819" s="35" t="str">
        <f t="shared" si="131"/>
        <v/>
      </c>
      <c r="N1819" s="35" t="str">
        <f t="shared" si="114"/>
        <v/>
      </c>
      <c r="O1819" s="171" t="str">
        <f t="shared" si="127"/>
        <v/>
      </c>
      <c r="P1819" s="171" t="str">
        <f t="shared" si="116"/>
        <v/>
      </c>
      <c r="Q1819" s="171" t="str">
        <f t="shared" si="117"/>
        <v/>
      </c>
    </row>
    <row r="1820" ht="16.5" hidden="1" customHeight="1">
      <c r="A1820" s="168">
        <f>A1819</f>
        <v>44436</v>
      </c>
      <c r="B1820" s="167" t="str">
        <f t="shared" si="109"/>
        <v>토</v>
      </c>
      <c r="C1820" s="168" t="str">
        <f>IF(VLOOKUP(A1820,'최초-일자'!A:D,4,FALSE)="Y","Y","N")</f>
        <v>N</v>
      </c>
      <c r="D1820" s="101" t="s">
        <v>13</v>
      </c>
      <c r="E1820" s="169" t="str">
        <f t="shared" si="126"/>
        <v>#N/A</v>
      </c>
      <c r="F1820" s="167" t="str">
        <f>VLOOKUP(A1820,'최초-일자'!A:L,11,FALSE)</f>
        <v/>
      </c>
      <c r="G1820" s="170"/>
      <c r="H1820" s="167"/>
      <c r="I1820" s="167"/>
      <c r="J1820" s="167"/>
      <c r="K1820" s="167"/>
      <c r="L1820" s="35" t="str">
        <f t="shared" si="129"/>
        <v/>
      </c>
      <c r="M1820" s="35" t="str">
        <f t="shared" si="131"/>
        <v/>
      </c>
      <c r="N1820" s="35" t="str">
        <f t="shared" si="114"/>
        <v/>
      </c>
      <c r="O1820" s="171" t="str">
        <f t="shared" si="127"/>
        <v/>
      </c>
      <c r="P1820" s="171" t="str">
        <f t="shared" si="116"/>
        <v/>
      </c>
      <c r="Q1820" s="171" t="str">
        <f t="shared" si="117"/>
        <v/>
      </c>
    </row>
    <row r="1821" ht="16.5" hidden="1" customHeight="1">
      <c r="A1821" s="168">
        <f>A1820+1</f>
        <v>44437</v>
      </c>
      <c r="B1821" s="167" t="str">
        <f t="shared" si="109"/>
        <v>일</v>
      </c>
      <c r="C1821" s="168" t="str">
        <f>IF(VLOOKUP(A1821,'최초-일자'!A:D,4,FALSE)="Y","Y","N")</f>
        <v>N</v>
      </c>
      <c r="D1821" s="101" t="s">
        <v>3</v>
      </c>
      <c r="E1821" s="169" t="str">
        <f t="shared" si="126"/>
        <v>#N/A</v>
      </c>
      <c r="F1821" s="167" t="str">
        <f>VLOOKUP(A1821,'최초-일자'!A:L,6,FALSE)</f>
        <v/>
      </c>
      <c r="G1821" s="170"/>
      <c r="H1821" s="167"/>
      <c r="I1821" s="167"/>
      <c r="J1821" s="167"/>
      <c r="K1821" s="167"/>
      <c r="L1821" s="35" t="str">
        <f t="shared" si="129"/>
        <v/>
      </c>
      <c r="M1821" s="35" t="str">
        <f t="shared" si="131"/>
        <v/>
      </c>
      <c r="N1821" s="35" t="str">
        <f t="shared" si="114"/>
        <v/>
      </c>
      <c r="O1821" s="171" t="str">
        <f t="shared" si="127"/>
        <v/>
      </c>
      <c r="P1821" s="171" t="str">
        <f t="shared" si="116"/>
        <v/>
      </c>
      <c r="Q1821" s="171" t="str">
        <f t="shared" si="117"/>
        <v/>
      </c>
    </row>
    <row r="1822" ht="16.5" hidden="1" customHeight="1">
      <c r="A1822" s="168">
        <f>A1821</f>
        <v>44437</v>
      </c>
      <c r="B1822" s="167" t="str">
        <f t="shared" si="109"/>
        <v>일</v>
      </c>
      <c r="C1822" s="168" t="str">
        <f>IF(VLOOKUP(A1822,'최초-일자'!A:D,4,FALSE)="Y","Y","N")</f>
        <v>N</v>
      </c>
      <c r="D1822" s="101" t="s">
        <v>13</v>
      </c>
      <c r="E1822" s="169" t="str">
        <f t="shared" si="126"/>
        <v>#N/A</v>
      </c>
      <c r="F1822" s="167" t="str">
        <f>VLOOKUP(A1822,'최초-일자'!A:L,11,FALSE)</f>
        <v/>
      </c>
      <c r="G1822" s="170"/>
      <c r="H1822" s="167"/>
      <c r="I1822" s="167"/>
      <c r="J1822" s="167"/>
      <c r="K1822" s="167"/>
      <c r="L1822" s="35" t="str">
        <f t="shared" si="129"/>
        <v/>
      </c>
      <c r="M1822" s="35" t="str">
        <f t="shared" si="131"/>
        <v/>
      </c>
      <c r="N1822" s="35" t="str">
        <f t="shared" si="114"/>
        <v/>
      </c>
      <c r="O1822" s="171" t="str">
        <f t="shared" si="127"/>
        <v/>
      </c>
      <c r="P1822" s="171" t="str">
        <f t="shared" si="116"/>
        <v/>
      </c>
      <c r="Q1822" s="171" t="str">
        <f t="shared" si="117"/>
        <v/>
      </c>
    </row>
    <row r="1823" ht="16.5" hidden="1" customHeight="1">
      <c r="A1823" s="168">
        <f>A1822+1</f>
        <v>44438</v>
      </c>
      <c r="B1823" s="167" t="str">
        <f t="shared" si="109"/>
        <v>월</v>
      </c>
      <c r="C1823" s="168" t="str">
        <f>IF(VLOOKUP(A1823,'최초-일자'!A:D,4,FALSE)="Y","Y","N")</f>
        <v>Y</v>
      </c>
      <c r="D1823" s="101" t="s">
        <v>3</v>
      </c>
      <c r="E1823" s="169" t="str">
        <f t="shared" si="126"/>
        <v>이화용</v>
      </c>
      <c r="F1823" s="167" t="str">
        <f>VLOOKUP(A1823,'최초-일자'!A:L,6,FALSE)</f>
        <v>이화용</v>
      </c>
      <c r="G1823" s="170"/>
      <c r="H1823" s="167"/>
      <c r="I1823" s="167"/>
      <c r="J1823" s="167"/>
      <c r="K1823" s="167"/>
      <c r="L1823" s="35" t="str">
        <f t="shared" si="129"/>
        <v/>
      </c>
      <c r="M1823" s="35" t="str">
        <f t="shared" si="131"/>
        <v/>
      </c>
      <c r="N1823" s="35" t="str">
        <f t="shared" si="114"/>
        <v/>
      </c>
      <c r="O1823" s="171" t="str">
        <f t="shared" si="127"/>
        <v/>
      </c>
      <c r="P1823" s="171" t="str">
        <f t="shared" si="116"/>
        <v/>
      </c>
      <c r="Q1823" s="171" t="str">
        <f t="shared" si="117"/>
        <v>이화용</v>
      </c>
    </row>
    <row r="1824" ht="16.5" hidden="1" customHeight="1">
      <c r="A1824" s="168">
        <f>A1823</f>
        <v>44438</v>
      </c>
      <c r="B1824" s="167" t="str">
        <f t="shared" si="109"/>
        <v>월</v>
      </c>
      <c r="C1824" s="168" t="str">
        <f>IF(VLOOKUP(A1824,'최초-일자'!A:D,4,FALSE)="Y","Y","N")</f>
        <v>Y</v>
      </c>
      <c r="D1824" s="101" t="s">
        <v>13</v>
      </c>
      <c r="E1824" s="169" t="str">
        <f t="shared" si="126"/>
        <v>김연수</v>
      </c>
      <c r="F1824" s="167" t="str">
        <f>VLOOKUP(A1824,'최초-일자'!A:L,11,FALSE)</f>
        <v>이승철</v>
      </c>
      <c r="G1824" s="185" t="s">
        <v>236</v>
      </c>
      <c r="H1824" s="167"/>
      <c r="I1824" s="167"/>
      <c r="J1824" s="167"/>
      <c r="K1824" s="167"/>
      <c r="L1824" s="35" t="str">
        <f t="shared" si="129"/>
        <v/>
      </c>
      <c r="M1824" s="35" t="str">
        <f t="shared" si="131"/>
        <v/>
      </c>
      <c r="N1824" s="35" t="str">
        <f t="shared" si="114"/>
        <v/>
      </c>
      <c r="O1824" s="171" t="str">
        <f t="shared" si="127"/>
        <v/>
      </c>
      <c r="P1824" s="171" t="str">
        <f t="shared" si="116"/>
        <v>김연수</v>
      </c>
      <c r="Q1824" s="171" t="str">
        <f t="shared" si="117"/>
        <v>이승철</v>
      </c>
    </row>
    <row r="1825" ht="16.5" hidden="1" customHeight="1">
      <c r="A1825" s="168">
        <f>A1824+1</f>
        <v>44439</v>
      </c>
      <c r="B1825" s="167" t="str">
        <f t="shared" si="109"/>
        <v>화</v>
      </c>
      <c r="C1825" s="168" t="str">
        <f>IF(VLOOKUP(A1825,'최초-일자'!A:D,4,FALSE)="Y","Y","N")</f>
        <v>Y</v>
      </c>
      <c r="D1825" s="101" t="s">
        <v>3</v>
      </c>
      <c r="E1825" s="169" t="str">
        <f t="shared" si="126"/>
        <v>김현호</v>
      </c>
      <c r="F1825" s="167" t="str">
        <f>VLOOKUP(A1825,'최초-일자'!A:L,6,FALSE)</f>
        <v>김현호</v>
      </c>
      <c r="G1825" s="170"/>
      <c r="H1825" s="167"/>
      <c r="I1825" s="167"/>
      <c r="J1825" s="167"/>
      <c r="K1825" s="167"/>
      <c r="L1825" s="35" t="str">
        <f t="shared" si="129"/>
        <v/>
      </c>
      <c r="M1825" s="35" t="str">
        <f t="shared" si="131"/>
        <v/>
      </c>
      <c r="N1825" s="35" t="str">
        <f t="shared" si="114"/>
        <v/>
      </c>
      <c r="O1825" s="171" t="str">
        <f t="shared" si="127"/>
        <v/>
      </c>
      <c r="P1825" s="171" t="str">
        <f t="shared" si="116"/>
        <v/>
      </c>
      <c r="Q1825" s="171" t="str">
        <f t="shared" si="117"/>
        <v>김현호</v>
      </c>
    </row>
    <row r="1826" ht="16.5" hidden="1" customHeight="1">
      <c r="A1826" s="168">
        <f>A1825</f>
        <v>44439</v>
      </c>
      <c r="B1826" s="167" t="str">
        <f t="shared" si="109"/>
        <v>화</v>
      </c>
      <c r="C1826" s="168" t="str">
        <f>IF(VLOOKUP(A1826,'최초-일자'!A:D,4,FALSE)="Y","Y","N")</f>
        <v>Y</v>
      </c>
      <c r="D1826" s="101" t="s">
        <v>13</v>
      </c>
      <c r="E1826" s="169" t="str">
        <f t="shared" si="126"/>
        <v>배태훈</v>
      </c>
      <c r="F1826" s="167" t="str">
        <f>VLOOKUP(A1826,'최초-일자'!A:L,11,FALSE)</f>
        <v>배태훈</v>
      </c>
      <c r="G1826" s="170"/>
      <c r="H1826" s="167"/>
      <c r="I1826" s="167"/>
      <c r="J1826" s="167"/>
      <c r="K1826" s="167"/>
      <c r="L1826" s="35" t="str">
        <f t="shared" si="129"/>
        <v/>
      </c>
      <c r="M1826" s="35" t="str">
        <f t="shared" si="131"/>
        <v/>
      </c>
      <c r="N1826" s="35" t="str">
        <f t="shared" si="114"/>
        <v/>
      </c>
      <c r="O1826" s="171" t="str">
        <f t="shared" si="127"/>
        <v/>
      </c>
      <c r="P1826" s="171" t="str">
        <f t="shared" si="116"/>
        <v/>
      </c>
      <c r="Q1826" s="171" t="str">
        <f t="shared" si="117"/>
        <v>배태훈</v>
      </c>
    </row>
    <row r="1827" ht="16.5" hidden="1" customHeight="1">
      <c r="A1827" s="168">
        <f>A1826+1</f>
        <v>44440</v>
      </c>
      <c r="B1827" s="167" t="str">
        <f t="shared" si="109"/>
        <v>수</v>
      </c>
      <c r="C1827" s="168" t="str">
        <f>IF(VLOOKUP(A1827,'최초-일자'!A:D,4,FALSE)="Y","Y","N")</f>
        <v>Y</v>
      </c>
      <c r="D1827" s="101" t="s">
        <v>3</v>
      </c>
      <c r="E1827" s="169" t="str">
        <f t="shared" si="126"/>
        <v>김연수</v>
      </c>
      <c r="F1827" s="167" t="str">
        <f>VLOOKUP(A1827,'최초-일자'!A:L,6,FALSE)</f>
        <v>김연수</v>
      </c>
      <c r="G1827" s="170"/>
      <c r="H1827" s="167"/>
      <c r="I1827" s="167"/>
      <c r="J1827" s="167"/>
      <c r="K1827" s="167"/>
      <c r="L1827" s="35" t="str">
        <f t="shared" si="129"/>
        <v/>
      </c>
      <c r="M1827" s="35" t="str">
        <f t="shared" si="131"/>
        <v/>
      </c>
      <c r="N1827" s="35" t="str">
        <f t="shared" si="114"/>
        <v/>
      </c>
      <c r="O1827" s="171" t="str">
        <f t="shared" si="127"/>
        <v/>
      </c>
      <c r="P1827" s="171" t="str">
        <f t="shared" si="116"/>
        <v/>
      </c>
      <c r="Q1827" s="171" t="str">
        <f t="shared" si="117"/>
        <v>김연수</v>
      </c>
    </row>
    <row r="1828" ht="16.5" hidden="1" customHeight="1">
      <c r="A1828" s="168">
        <f>A1827</f>
        <v>44440</v>
      </c>
      <c r="B1828" s="167" t="str">
        <f t="shared" si="109"/>
        <v>수</v>
      </c>
      <c r="C1828" s="168" t="str">
        <f>IF(VLOOKUP(A1828,'최초-일자'!A:D,4,FALSE)="Y","Y","N")</f>
        <v>Y</v>
      </c>
      <c r="D1828" s="101" t="s">
        <v>13</v>
      </c>
      <c r="E1828" s="169" t="str">
        <f t="shared" si="126"/>
        <v>윤신일</v>
      </c>
      <c r="F1828" s="167" t="str">
        <f>VLOOKUP(A1828,'최초-일자'!A:L,11,FALSE)</f>
        <v>윤신일</v>
      </c>
      <c r="G1828" s="170"/>
      <c r="H1828" s="167"/>
      <c r="I1828" s="167"/>
      <c r="J1828" s="167"/>
      <c r="K1828" s="167"/>
      <c r="L1828" s="35" t="str">
        <f t="shared" si="129"/>
        <v/>
      </c>
      <c r="M1828" s="35" t="str">
        <f t="shared" si="131"/>
        <v/>
      </c>
      <c r="N1828" s="35" t="str">
        <f t="shared" si="114"/>
        <v/>
      </c>
      <c r="O1828" s="171" t="str">
        <f t="shared" si="127"/>
        <v/>
      </c>
      <c r="P1828" s="171" t="str">
        <f t="shared" si="116"/>
        <v/>
      </c>
      <c r="Q1828" s="171" t="str">
        <f t="shared" si="117"/>
        <v>윤신일</v>
      </c>
    </row>
    <row r="1829" ht="16.5" hidden="1" customHeight="1">
      <c r="A1829" s="168">
        <f>A1828+1</f>
        <v>44441</v>
      </c>
      <c r="B1829" s="167" t="str">
        <f t="shared" si="109"/>
        <v>목</v>
      </c>
      <c r="C1829" s="168" t="str">
        <f>IF(VLOOKUP(A1829,'최초-일자'!A:D,4,FALSE)="Y","Y","N")</f>
        <v>Y</v>
      </c>
      <c r="D1829" s="101" t="s">
        <v>3</v>
      </c>
      <c r="E1829" s="169" t="str">
        <f t="shared" si="126"/>
        <v>박일</v>
      </c>
      <c r="F1829" s="167" t="str">
        <f>VLOOKUP(A1829,'최초-일자'!A:L,6,FALSE)</f>
        <v>박일</v>
      </c>
      <c r="G1829" s="170"/>
      <c r="H1829" s="167"/>
      <c r="I1829" s="167"/>
      <c r="J1829" s="167"/>
      <c r="K1829" s="167"/>
      <c r="L1829" s="35" t="str">
        <f t="shared" si="129"/>
        <v/>
      </c>
      <c r="M1829" s="35" t="str">
        <f t="shared" si="131"/>
        <v/>
      </c>
      <c r="N1829" s="35" t="str">
        <f t="shared" si="114"/>
        <v/>
      </c>
      <c r="O1829" s="171" t="str">
        <f t="shared" si="127"/>
        <v/>
      </c>
      <c r="P1829" s="171" t="str">
        <f t="shared" si="116"/>
        <v/>
      </c>
      <c r="Q1829" s="171" t="str">
        <f t="shared" si="117"/>
        <v>박일</v>
      </c>
    </row>
    <row r="1830" ht="16.5" hidden="1" customHeight="1">
      <c r="A1830" s="168">
        <f>A1829</f>
        <v>44441</v>
      </c>
      <c r="B1830" s="167" t="str">
        <f t="shared" si="109"/>
        <v>목</v>
      </c>
      <c r="C1830" s="168" t="str">
        <f>IF(VLOOKUP(A1830,'최초-일자'!A:D,4,FALSE)="Y","Y","N")</f>
        <v>Y</v>
      </c>
      <c r="D1830" s="101" t="s">
        <v>13</v>
      </c>
      <c r="E1830" s="169" t="str">
        <f t="shared" si="126"/>
        <v>신명진</v>
      </c>
      <c r="F1830" s="167" t="str">
        <f>VLOOKUP(A1830,'최초-일자'!A:L,11,FALSE)</f>
        <v>신명진</v>
      </c>
      <c r="G1830" s="170"/>
      <c r="H1830" s="167"/>
      <c r="I1830" s="167"/>
      <c r="J1830" s="167"/>
      <c r="K1830" s="167"/>
      <c r="L1830" s="35" t="str">
        <f t="shared" si="129"/>
        <v/>
      </c>
      <c r="M1830" s="35" t="str">
        <f t="shared" si="131"/>
        <v/>
      </c>
      <c r="N1830" s="35" t="str">
        <f t="shared" si="114"/>
        <v/>
      </c>
      <c r="O1830" s="171" t="str">
        <f t="shared" si="127"/>
        <v/>
      </c>
      <c r="P1830" s="171" t="str">
        <f t="shared" si="116"/>
        <v/>
      </c>
      <c r="Q1830" s="171" t="str">
        <f t="shared" si="117"/>
        <v>신명진</v>
      </c>
    </row>
    <row r="1831" ht="16.5" hidden="1" customHeight="1">
      <c r="A1831" s="168">
        <f>A1830+1</f>
        <v>44442</v>
      </c>
      <c r="B1831" s="167" t="str">
        <f t="shared" si="109"/>
        <v>금</v>
      </c>
      <c r="C1831" s="168" t="str">
        <f>IF(VLOOKUP(A1831,'최초-일자'!A:D,4,FALSE)="Y","Y","N")</f>
        <v>Y</v>
      </c>
      <c r="D1831" s="101" t="s">
        <v>3</v>
      </c>
      <c r="E1831" s="169" t="str">
        <f t="shared" si="126"/>
        <v>이승철</v>
      </c>
      <c r="F1831" s="167" t="str">
        <f>VLOOKUP(A1831,'최초-일자'!A:L,6,FALSE)</f>
        <v>이승철</v>
      </c>
      <c r="G1831" s="170"/>
      <c r="H1831" s="167"/>
      <c r="I1831" s="167"/>
      <c r="J1831" s="167"/>
      <c r="K1831" s="167"/>
      <c r="L1831" s="35" t="str">
        <f t="shared" si="129"/>
        <v/>
      </c>
      <c r="M1831" s="35" t="str">
        <f t="shared" si="131"/>
        <v/>
      </c>
      <c r="N1831" s="35" t="str">
        <f t="shared" si="114"/>
        <v/>
      </c>
      <c r="O1831" s="171" t="str">
        <f t="shared" si="127"/>
        <v/>
      </c>
      <c r="P1831" s="171" t="str">
        <f t="shared" si="116"/>
        <v/>
      </c>
      <c r="Q1831" s="171" t="str">
        <f t="shared" si="117"/>
        <v>이승철</v>
      </c>
    </row>
    <row r="1832" ht="16.5" hidden="1" customHeight="1">
      <c r="A1832" s="168">
        <f>A1831</f>
        <v>44442</v>
      </c>
      <c r="B1832" s="167" t="str">
        <f t="shared" si="109"/>
        <v>금</v>
      </c>
      <c r="C1832" s="168" t="str">
        <f>IF(VLOOKUP(A1832,'최초-일자'!A:D,4,FALSE)="Y","Y","N")</f>
        <v>Y</v>
      </c>
      <c r="D1832" s="101" t="s">
        <v>13</v>
      </c>
      <c r="E1832" s="169" t="str">
        <f t="shared" si="126"/>
        <v>이화용</v>
      </c>
      <c r="F1832" s="167" t="str">
        <f>VLOOKUP(A1832,'최초-일자'!A:L,11,FALSE)</f>
        <v>이화용</v>
      </c>
      <c r="G1832" s="170"/>
      <c r="H1832" s="167"/>
      <c r="I1832" s="167"/>
      <c r="J1832" s="167"/>
      <c r="K1832" s="167"/>
      <c r="L1832" s="35" t="str">
        <f t="shared" si="129"/>
        <v/>
      </c>
      <c r="M1832" s="35" t="str">
        <f t="shared" si="131"/>
        <v/>
      </c>
      <c r="N1832" s="35" t="str">
        <f t="shared" si="114"/>
        <v/>
      </c>
      <c r="O1832" s="171" t="str">
        <f t="shared" si="127"/>
        <v/>
      </c>
      <c r="P1832" s="171" t="str">
        <f t="shared" si="116"/>
        <v/>
      </c>
      <c r="Q1832" s="171" t="str">
        <f t="shared" si="117"/>
        <v>이화용</v>
      </c>
    </row>
    <row r="1833" ht="16.5" hidden="1" customHeight="1">
      <c r="A1833" s="168">
        <f>A1832+1</f>
        <v>44443</v>
      </c>
      <c r="B1833" s="167" t="str">
        <f t="shared" si="109"/>
        <v>토</v>
      </c>
      <c r="C1833" s="168" t="str">
        <f>IF(VLOOKUP(A1833,'최초-일자'!A:D,4,FALSE)="Y","Y","N")</f>
        <v>N</v>
      </c>
      <c r="D1833" s="101" t="s">
        <v>3</v>
      </c>
      <c r="E1833" s="169" t="str">
        <f t="shared" si="126"/>
        <v>#N/A</v>
      </c>
      <c r="F1833" s="167" t="str">
        <f>VLOOKUP(A1833,'최초-일자'!A:L,6,FALSE)</f>
        <v/>
      </c>
      <c r="G1833" s="170"/>
      <c r="H1833" s="167"/>
      <c r="I1833" s="167"/>
      <c r="J1833" s="167"/>
      <c r="K1833" s="167"/>
      <c r="L1833" s="35" t="str">
        <f t="shared" si="129"/>
        <v/>
      </c>
      <c r="M1833" s="35" t="str">
        <f t="shared" si="131"/>
        <v/>
      </c>
      <c r="N1833" s="35" t="str">
        <f t="shared" si="114"/>
        <v/>
      </c>
      <c r="O1833" s="171" t="str">
        <f t="shared" si="127"/>
        <v/>
      </c>
      <c r="P1833" s="171" t="str">
        <f t="shared" si="116"/>
        <v/>
      </c>
      <c r="Q1833" s="171" t="str">
        <f t="shared" si="117"/>
        <v/>
      </c>
    </row>
    <row r="1834" ht="16.5" hidden="1" customHeight="1">
      <c r="A1834" s="168">
        <f>A1833</f>
        <v>44443</v>
      </c>
      <c r="B1834" s="167" t="str">
        <f t="shared" si="109"/>
        <v>토</v>
      </c>
      <c r="C1834" s="168" t="str">
        <f>IF(VLOOKUP(A1834,'최초-일자'!A:D,4,FALSE)="Y","Y","N")</f>
        <v>N</v>
      </c>
      <c r="D1834" s="101" t="s">
        <v>13</v>
      </c>
      <c r="E1834" s="169" t="str">
        <f t="shared" si="126"/>
        <v>#N/A</v>
      </c>
      <c r="F1834" s="167" t="str">
        <f>VLOOKUP(A1834,'최초-일자'!A:L,11,FALSE)</f>
        <v/>
      </c>
      <c r="G1834" s="170"/>
      <c r="H1834" s="167"/>
      <c r="I1834" s="167"/>
      <c r="J1834" s="167"/>
      <c r="K1834" s="167"/>
      <c r="L1834" s="35" t="str">
        <f t="shared" si="129"/>
        <v/>
      </c>
      <c r="M1834" s="35" t="str">
        <f t="shared" si="131"/>
        <v/>
      </c>
      <c r="N1834" s="35" t="str">
        <f t="shared" si="114"/>
        <v/>
      </c>
      <c r="O1834" s="171" t="str">
        <f t="shared" si="127"/>
        <v/>
      </c>
      <c r="P1834" s="171" t="str">
        <f t="shared" si="116"/>
        <v/>
      </c>
      <c r="Q1834" s="171" t="str">
        <f t="shared" si="117"/>
        <v/>
      </c>
    </row>
    <row r="1835" ht="16.5" hidden="1" customHeight="1">
      <c r="A1835" s="168">
        <f>A1834+1</f>
        <v>44444</v>
      </c>
      <c r="B1835" s="167" t="str">
        <f t="shared" si="109"/>
        <v>일</v>
      </c>
      <c r="C1835" s="168" t="str">
        <f>IF(VLOOKUP(A1835,'최초-일자'!A:D,4,FALSE)="Y","Y","N")</f>
        <v>N</v>
      </c>
      <c r="D1835" s="101" t="s">
        <v>3</v>
      </c>
      <c r="E1835" s="169" t="str">
        <f t="shared" si="126"/>
        <v>#N/A</v>
      </c>
      <c r="F1835" s="167" t="str">
        <f>VLOOKUP(A1835,'최초-일자'!A:L,6,FALSE)</f>
        <v/>
      </c>
      <c r="G1835" s="170"/>
      <c r="H1835" s="167"/>
      <c r="I1835" s="167"/>
      <c r="J1835" s="167"/>
      <c r="K1835" s="167"/>
      <c r="L1835" s="35" t="str">
        <f t="shared" si="129"/>
        <v/>
      </c>
      <c r="M1835" s="35" t="str">
        <f t="shared" si="131"/>
        <v/>
      </c>
      <c r="N1835" s="35" t="str">
        <f t="shared" si="114"/>
        <v/>
      </c>
      <c r="O1835" s="171" t="str">
        <f t="shared" si="127"/>
        <v/>
      </c>
      <c r="P1835" s="171" t="str">
        <f t="shared" si="116"/>
        <v/>
      </c>
      <c r="Q1835" s="171" t="str">
        <f t="shared" si="117"/>
        <v/>
      </c>
    </row>
    <row r="1836" ht="16.5" hidden="1" customHeight="1">
      <c r="A1836" s="168">
        <f>A1835</f>
        <v>44444</v>
      </c>
      <c r="B1836" s="167" t="str">
        <f t="shared" si="109"/>
        <v>일</v>
      </c>
      <c r="C1836" s="168" t="str">
        <f>IF(VLOOKUP(A1836,'최초-일자'!A:D,4,FALSE)="Y","Y","N")</f>
        <v>N</v>
      </c>
      <c r="D1836" s="101" t="s">
        <v>13</v>
      </c>
      <c r="E1836" s="169" t="str">
        <f t="shared" si="126"/>
        <v>#N/A</v>
      </c>
      <c r="F1836" s="167" t="str">
        <f>VLOOKUP(A1836,'최초-일자'!A:L,11,FALSE)</f>
        <v/>
      </c>
      <c r="G1836" s="170"/>
      <c r="H1836" s="167"/>
      <c r="I1836" s="167"/>
      <c r="J1836" s="167"/>
      <c r="K1836" s="167"/>
      <c r="L1836" s="35" t="str">
        <f t="shared" si="129"/>
        <v/>
      </c>
      <c r="M1836" s="35" t="str">
        <f t="shared" si="131"/>
        <v/>
      </c>
      <c r="N1836" s="35" t="str">
        <f t="shared" si="114"/>
        <v/>
      </c>
      <c r="O1836" s="171" t="str">
        <f t="shared" si="127"/>
        <v/>
      </c>
      <c r="P1836" s="171" t="str">
        <f t="shared" si="116"/>
        <v/>
      </c>
      <c r="Q1836" s="171" t="str">
        <f t="shared" si="117"/>
        <v/>
      </c>
    </row>
    <row r="1837" ht="16.5" hidden="1" customHeight="1">
      <c r="A1837" s="168">
        <f>A1836+1</f>
        <v>44445</v>
      </c>
      <c r="B1837" s="167" t="str">
        <f t="shared" si="109"/>
        <v>월</v>
      </c>
      <c r="C1837" s="168" t="str">
        <f>IF(VLOOKUP(A1837,'최초-일자'!A:D,4,FALSE)="Y","Y","N")</f>
        <v>Y</v>
      </c>
      <c r="D1837" s="101" t="s">
        <v>3</v>
      </c>
      <c r="E1837" s="169" t="str">
        <f t="shared" si="126"/>
        <v>신명진</v>
      </c>
      <c r="F1837" s="167" t="str">
        <f>VLOOKUP(A1837,'최초-일자'!A:L,6,FALSE)</f>
        <v>배태훈</v>
      </c>
      <c r="G1837" s="185" t="s">
        <v>49</v>
      </c>
      <c r="H1837" s="187" t="s">
        <v>6</v>
      </c>
      <c r="I1837" s="167"/>
      <c r="J1837" s="167"/>
      <c r="K1837" s="167"/>
      <c r="L1837" s="35" t="str">
        <f t="shared" si="129"/>
        <v/>
      </c>
      <c r="M1837" s="35" t="str">
        <f t="shared" si="131"/>
        <v/>
      </c>
      <c r="N1837" s="35" t="str">
        <f t="shared" si="114"/>
        <v/>
      </c>
      <c r="O1837" s="171" t="str">
        <f t="shared" si="127"/>
        <v>신명진</v>
      </c>
      <c r="P1837" s="171" t="str">
        <f t="shared" si="116"/>
        <v>김채연</v>
      </c>
      <c r="Q1837" s="171" t="str">
        <f t="shared" si="117"/>
        <v>배태훈</v>
      </c>
    </row>
    <row r="1838" ht="16.5" hidden="1" customHeight="1">
      <c r="A1838" s="168">
        <f>A1837</f>
        <v>44445</v>
      </c>
      <c r="B1838" s="167" t="str">
        <f t="shared" si="109"/>
        <v>월</v>
      </c>
      <c r="C1838" s="168" t="str">
        <f>IF(VLOOKUP(A1838,'최초-일자'!A:D,4,FALSE)="Y","Y","N")</f>
        <v>Y</v>
      </c>
      <c r="D1838" s="101" t="s">
        <v>13</v>
      </c>
      <c r="E1838" s="169" t="str">
        <f t="shared" si="126"/>
        <v>김현호</v>
      </c>
      <c r="F1838" s="167" t="str">
        <f>VLOOKUP(A1838,'최초-일자'!A:L,11,FALSE)</f>
        <v>김현호</v>
      </c>
      <c r="G1838" s="170"/>
      <c r="H1838" s="167"/>
      <c r="I1838" s="167"/>
      <c r="J1838" s="167"/>
      <c r="K1838" s="167"/>
      <c r="L1838" s="35" t="str">
        <f t="shared" si="129"/>
        <v/>
      </c>
      <c r="M1838" s="35" t="str">
        <f t="shared" si="131"/>
        <v/>
      </c>
      <c r="N1838" s="35" t="str">
        <f t="shared" si="114"/>
        <v/>
      </c>
      <c r="O1838" s="171" t="str">
        <f t="shared" si="127"/>
        <v/>
      </c>
      <c r="P1838" s="171" t="str">
        <f t="shared" si="116"/>
        <v/>
      </c>
      <c r="Q1838" s="171" t="str">
        <f t="shared" si="117"/>
        <v>김현호</v>
      </c>
    </row>
    <row r="1839" ht="16.5" hidden="1" customHeight="1">
      <c r="A1839" s="168">
        <f>A1838+1</f>
        <v>44446</v>
      </c>
      <c r="B1839" s="167" t="str">
        <f t="shared" si="109"/>
        <v>화</v>
      </c>
      <c r="C1839" s="168" t="str">
        <f>IF(VLOOKUP(A1839,'최초-일자'!A:D,4,FALSE)="Y","Y","N")</f>
        <v>Y</v>
      </c>
      <c r="D1839" s="101" t="s">
        <v>3</v>
      </c>
      <c r="E1839" s="169" t="str">
        <f t="shared" si="126"/>
        <v>김연수</v>
      </c>
      <c r="F1839" s="167" t="str">
        <f>VLOOKUP(A1839,'최초-일자'!A:L,6,FALSE)</f>
        <v>윤신일</v>
      </c>
      <c r="G1839" s="185" t="s">
        <v>1</v>
      </c>
      <c r="H1839" s="187" t="s">
        <v>236</v>
      </c>
      <c r="I1839" s="167"/>
      <c r="J1839" s="167"/>
      <c r="K1839" s="167"/>
      <c r="L1839" s="35" t="str">
        <f t="shared" si="129"/>
        <v/>
      </c>
      <c r="M1839" s="35" t="str">
        <f t="shared" si="131"/>
        <v/>
      </c>
      <c r="N1839" s="35" t="str">
        <f t="shared" si="114"/>
        <v/>
      </c>
      <c r="O1839" s="171" t="str">
        <f t="shared" si="127"/>
        <v>김연수</v>
      </c>
      <c r="P1839" s="171" t="str">
        <f t="shared" si="116"/>
        <v>배태훈</v>
      </c>
      <c r="Q1839" s="171" t="str">
        <f t="shared" si="117"/>
        <v>윤신일</v>
      </c>
    </row>
    <row r="1840" ht="16.5" hidden="1" customHeight="1">
      <c r="A1840" s="168">
        <f>A1839</f>
        <v>44446</v>
      </c>
      <c r="B1840" s="167" t="str">
        <f t="shared" si="109"/>
        <v>화</v>
      </c>
      <c r="C1840" s="168" t="str">
        <f>IF(VLOOKUP(A1840,'최초-일자'!A:D,4,FALSE)="Y","Y","N")</f>
        <v>Y</v>
      </c>
      <c r="D1840" s="101" t="s">
        <v>13</v>
      </c>
      <c r="E1840" s="169" t="str">
        <f t="shared" si="126"/>
        <v>김채연</v>
      </c>
      <c r="F1840" s="167" t="str">
        <f>VLOOKUP(A1840,'최초-일자'!A:L,11,FALSE)</f>
        <v>김연수</v>
      </c>
      <c r="G1840" s="185" t="s">
        <v>49</v>
      </c>
      <c r="H1840" s="167"/>
      <c r="I1840" s="167"/>
      <c r="J1840" s="167"/>
      <c r="K1840" s="167"/>
      <c r="L1840" s="35" t="str">
        <f t="shared" si="129"/>
        <v/>
      </c>
      <c r="M1840" s="35" t="str">
        <f t="shared" si="131"/>
        <v/>
      </c>
      <c r="N1840" s="35" t="str">
        <f t="shared" si="114"/>
        <v/>
      </c>
      <c r="O1840" s="171" t="str">
        <f t="shared" si="127"/>
        <v/>
      </c>
      <c r="P1840" s="171" t="str">
        <f t="shared" si="116"/>
        <v>김채연</v>
      </c>
      <c r="Q1840" s="171" t="str">
        <f t="shared" si="117"/>
        <v>김연수</v>
      </c>
    </row>
    <row r="1841" ht="16.5" hidden="1" customHeight="1">
      <c r="A1841" s="168">
        <f>A1840+1</f>
        <v>44447</v>
      </c>
      <c r="B1841" s="167" t="str">
        <f t="shared" si="109"/>
        <v>수</v>
      </c>
      <c r="C1841" s="168" t="str">
        <f>IF(VLOOKUP(A1841,'최초-일자'!A:D,4,FALSE)="Y","Y","N")</f>
        <v>Y</v>
      </c>
      <c r="D1841" s="101" t="s">
        <v>3</v>
      </c>
      <c r="E1841" s="169" t="str">
        <f t="shared" si="126"/>
        <v>신명진</v>
      </c>
      <c r="F1841" s="167" t="str">
        <f>VLOOKUP(A1841,'최초-일자'!A:L,6,FALSE)</f>
        <v>신명진</v>
      </c>
      <c r="G1841" s="170"/>
      <c r="H1841" s="167"/>
      <c r="I1841" s="167"/>
      <c r="J1841" s="167"/>
      <c r="K1841" s="167"/>
      <c r="L1841" s="35" t="str">
        <f t="shared" si="129"/>
        <v/>
      </c>
      <c r="M1841" s="35" t="str">
        <f t="shared" si="131"/>
        <v/>
      </c>
      <c r="N1841" s="35" t="str">
        <f t="shared" si="114"/>
        <v/>
      </c>
      <c r="O1841" s="171" t="str">
        <f t="shared" si="127"/>
        <v/>
      </c>
      <c r="P1841" s="171" t="str">
        <f t="shared" si="116"/>
        <v/>
      </c>
      <c r="Q1841" s="171" t="str">
        <f t="shared" si="117"/>
        <v>신명진</v>
      </c>
    </row>
    <row r="1842" ht="16.5" hidden="1" customHeight="1">
      <c r="A1842" s="168">
        <f>A1841</f>
        <v>44447</v>
      </c>
      <c r="B1842" s="167" t="str">
        <f t="shared" si="109"/>
        <v>수</v>
      </c>
      <c r="C1842" s="168" t="str">
        <f>IF(VLOOKUP(A1842,'최초-일자'!A:D,4,FALSE)="Y","Y","N")</f>
        <v>Y</v>
      </c>
      <c r="D1842" s="101" t="s">
        <v>13</v>
      </c>
      <c r="E1842" s="169" t="str">
        <f t="shared" si="126"/>
        <v>이화용</v>
      </c>
      <c r="F1842" s="167" t="str">
        <f>VLOOKUP(A1842,'최초-일자'!A:L,11,FALSE)</f>
        <v>박일</v>
      </c>
      <c r="G1842" s="185" t="s">
        <v>10</v>
      </c>
      <c r="H1842" s="167"/>
      <c r="I1842" s="167"/>
      <c r="J1842" s="167"/>
      <c r="K1842" s="167"/>
      <c r="L1842" s="35" t="str">
        <f t="shared" si="129"/>
        <v/>
      </c>
      <c r="M1842" s="35" t="str">
        <f t="shared" si="131"/>
        <v/>
      </c>
      <c r="N1842" s="35" t="str">
        <f t="shared" si="114"/>
        <v/>
      </c>
      <c r="O1842" s="171" t="str">
        <f t="shared" si="127"/>
        <v/>
      </c>
      <c r="P1842" s="171" t="str">
        <f t="shared" si="116"/>
        <v>이화용</v>
      </c>
      <c r="Q1842" s="171" t="str">
        <f t="shared" si="117"/>
        <v>박일</v>
      </c>
    </row>
    <row r="1843" ht="16.5" hidden="1" customHeight="1">
      <c r="A1843" s="168">
        <f>A1842+1</f>
        <v>44448</v>
      </c>
      <c r="B1843" s="167" t="str">
        <f t="shared" si="109"/>
        <v>목</v>
      </c>
      <c r="C1843" s="168" t="str">
        <f>IF(VLOOKUP(A1843,'최초-일자'!A:D,4,FALSE)="Y","Y","N")</f>
        <v>Y</v>
      </c>
      <c r="D1843" s="101" t="s">
        <v>3</v>
      </c>
      <c r="E1843" s="169" t="str">
        <f t="shared" si="126"/>
        <v>이화용</v>
      </c>
      <c r="F1843" s="167" t="str">
        <f>VLOOKUP(A1843,'최초-일자'!A:L,6,FALSE)</f>
        <v>이화용</v>
      </c>
      <c r="G1843" s="170"/>
      <c r="H1843" s="167"/>
      <c r="I1843" s="167"/>
      <c r="J1843" s="167"/>
      <c r="K1843" s="167"/>
      <c r="L1843" s="35" t="str">
        <f t="shared" si="129"/>
        <v/>
      </c>
      <c r="M1843" s="35" t="str">
        <f t="shared" si="131"/>
        <v/>
      </c>
      <c r="N1843" s="35" t="str">
        <f t="shared" si="114"/>
        <v/>
      </c>
      <c r="O1843" s="171" t="str">
        <f t="shared" si="127"/>
        <v/>
      </c>
      <c r="P1843" s="171" t="str">
        <f t="shared" si="116"/>
        <v/>
      </c>
      <c r="Q1843" s="171" t="str">
        <f t="shared" si="117"/>
        <v>이화용</v>
      </c>
    </row>
    <row r="1844" ht="16.5" hidden="1" customHeight="1">
      <c r="A1844" s="168">
        <f>A1843</f>
        <v>44448</v>
      </c>
      <c r="B1844" s="167" t="str">
        <f t="shared" si="109"/>
        <v>목</v>
      </c>
      <c r="C1844" s="168" t="str">
        <f>IF(VLOOKUP(A1844,'최초-일자'!A:D,4,FALSE)="Y","Y","N")</f>
        <v>Y</v>
      </c>
      <c r="D1844" s="101" t="s">
        <v>13</v>
      </c>
      <c r="E1844" s="169" t="str">
        <f t="shared" si="126"/>
        <v>이승철</v>
      </c>
      <c r="F1844" s="167" t="str">
        <f>VLOOKUP(A1844,'최초-일자'!A:L,11,FALSE)</f>
        <v>이승철</v>
      </c>
      <c r="G1844" s="170"/>
      <c r="H1844" s="167"/>
      <c r="I1844" s="167"/>
      <c r="J1844" s="167"/>
      <c r="K1844" s="167"/>
      <c r="L1844" s="35" t="str">
        <f t="shared" si="129"/>
        <v/>
      </c>
      <c r="M1844" s="35" t="str">
        <f t="shared" si="131"/>
        <v/>
      </c>
      <c r="N1844" s="35" t="str">
        <f t="shared" si="114"/>
        <v/>
      </c>
      <c r="O1844" s="171" t="str">
        <f t="shared" si="127"/>
        <v/>
      </c>
      <c r="P1844" s="171" t="str">
        <f t="shared" si="116"/>
        <v/>
      </c>
      <c r="Q1844" s="171" t="str">
        <f t="shared" si="117"/>
        <v>이승철</v>
      </c>
    </row>
    <row r="1845" ht="16.5" hidden="1" customHeight="1">
      <c r="A1845" s="168">
        <f>A1844+1</f>
        <v>44449</v>
      </c>
      <c r="B1845" s="167" t="str">
        <f t="shared" si="109"/>
        <v>금</v>
      </c>
      <c r="C1845" s="168" t="str">
        <f>IF(VLOOKUP(A1845,'최초-일자'!A:D,4,FALSE)="Y","Y","N")</f>
        <v>Y</v>
      </c>
      <c r="D1845" s="101" t="s">
        <v>3</v>
      </c>
      <c r="E1845" s="169" t="str">
        <f t="shared" si="126"/>
        <v>김현호</v>
      </c>
      <c r="F1845" s="167" t="str">
        <f>VLOOKUP(A1845,'최초-일자'!A:L,6,FALSE)</f>
        <v>김현호</v>
      </c>
      <c r="G1845" s="170"/>
      <c r="H1845" s="167"/>
      <c r="I1845" s="167"/>
      <c r="J1845" s="167"/>
      <c r="K1845" s="167"/>
      <c r="L1845" s="35" t="str">
        <f t="shared" si="129"/>
        <v/>
      </c>
      <c r="M1845" s="35" t="str">
        <f t="shared" si="131"/>
        <v/>
      </c>
      <c r="N1845" s="35" t="str">
        <f t="shared" si="114"/>
        <v/>
      </c>
      <c r="O1845" s="171" t="str">
        <f t="shared" si="127"/>
        <v/>
      </c>
      <c r="P1845" s="171" t="str">
        <f t="shared" si="116"/>
        <v/>
      </c>
      <c r="Q1845" s="171" t="str">
        <f t="shared" si="117"/>
        <v>김현호</v>
      </c>
    </row>
    <row r="1846" ht="16.5" hidden="1" customHeight="1">
      <c r="A1846" s="168">
        <f>A1845</f>
        <v>44449</v>
      </c>
      <c r="B1846" s="167" t="str">
        <f t="shared" si="109"/>
        <v>금</v>
      </c>
      <c r="C1846" s="168" t="str">
        <f>IF(VLOOKUP(A1846,'최초-일자'!A:D,4,FALSE)="Y","Y","N")</f>
        <v>Y</v>
      </c>
      <c r="D1846" s="101" t="s">
        <v>13</v>
      </c>
      <c r="E1846" s="169" t="str">
        <f t="shared" si="126"/>
        <v>배태훈</v>
      </c>
      <c r="F1846" s="167" t="str">
        <f>VLOOKUP(A1846,'최초-일자'!A:L,11,FALSE)</f>
        <v>배태훈</v>
      </c>
      <c r="G1846" s="170"/>
      <c r="H1846" s="167"/>
      <c r="I1846" s="167"/>
      <c r="J1846" s="167"/>
      <c r="K1846" s="167"/>
      <c r="L1846" s="35" t="str">
        <f t="shared" si="129"/>
        <v/>
      </c>
      <c r="M1846" s="35" t="str">
        <f t="shared" si="131"/>
        <v/>
      </c>
      <c r="N1846" s="35" t="str">
        <f t="shared" si="114"/>
        <v/>
      </c>
      <c r="O1846" s="171" t="str">
        <f t="shared" si="127"/>
        <v/>
      </c>
      <c r="P1846" s="171" t="str">
        <f t="shared" si="116"/>
        <v/>
      </c>
      <c r="Q1846" s="171" t="str">
        <f t="shared" si="117"/>
        <v>배태훈</v>
      </c>
    </row>
    <row r="1847" ht="16.5" hidden="1" customHeight="1">
      <c r="A1847" s="168">
        <f>A1846+1</f>
        <v>44450</v>
      </c>
      <c r="B1847" s="167" t="str">
        <f t="shared" si="109"/>
        <v>토</v>
      </c>
      <c r="C1847" s="168" t="str">
        <f>IF(VLOOKUP(A1847,'최초-일자'!A:D,4,FALSE)="Y","Y","N")</f>
        <v>N</v>
      </c>
      <c r="D1847" s="101" t="s">
        <v>3</v>
      </c>
      <c r="E1847" s="169" t="str">
        <f t="shared" si="126"/>
        <v>#N/A</v>
      </c>
      <c r="F1847" s="167" t="str">
        <f>VLOOKUP(A1847,'최초-일자'!A:L,6,FALSE)</f>
        <v/>
      </c>
      <c r="G1847" s="170"/>
      <c r="H1847" s="167"/>
      <c r="I1847" s="167"/>
      <c r="J1847" s="167"/>
      <c r="K1847" s="167"/>
      <c r="L1847" s="35" t="str">
        <f t="shared" si="129"/>
        <v/>
      </c>
      <c r="M1847" s="35" t="str">
        <f t="shared" si="131"/>
        <v/>
      </c>
      <c r="N1847" s="35" t="str">
        <f t="shared" si="114"/>
        <v/>
      </c>
      <c r="O1847" s="171" t="str">
        <f t="shared" si="127"/>
        <v/>
      </c>
      <c r="P1847" s="171" t="str">
        <f t="shared" si="116"/>
        <v/>
      </c>
      <c r="Q1847" s="171" t="str">
        <f t="shared" si="117"/>
        <v/>
      </c>
    </row>
    <row r="1848" ht="16.5" hidden="1" customHeight="1">
      <c r="A1848" s="168">
        <f>A1847</f>
        <v>44450</v>
      </c>
      <c r="B1848" s="167" t="str">
        <f t="shared" si="109"/>
        <v>토</v>
      </c>
      <c r="C1848" s="168" t="str">
        <f>IF(VLOOKUP(A1848,'최초-일자'!A:D,4,FALSE)="Y","Y","N")</f>
        <v>N</v>
      </c>
      <c r="D1848" s="101" t="s">
        <v>13</v>
      </c>
      <c r="E1848" s="169" t="str">
        <f t="shared" si="126"/>
        <v>#N/A</v>
      </c>
      <c r="F1848" s="167" t="str">
        <f>VLOOKUP(A1848,'최초-일자'!A:L,11,FALSE)</f>
        <v/>
      </c>
      <c r="G1848" s="170"/>
      <c r="H1848" s="167"/>
      <c r="I1848" s="167"/>
      <c r="J1848" s="167"/>
      <c r="K1848" s="167"/>
      <c r="L1848" s="35" t="str">
        <f t="shared" si="129"/>
        <v/>
      </c>
      <c r="M1848" s="35" t="str">
        <f t="shared" si="131"/>
        <v/>
      </c>
      <c r="N1848" s="35" t="str">
        <f t="shared" si="114"/>
        <v/>
      </c>
      <c r="O1848" s="171" t="str">
        <f t="shared" si="127"/>
        <v/>
      </c>
      <c r="P1848" s="171" t="str">
        <f t="shared" si="116"/>
        <v/>
      </c>
      <c r="Q1848" s="171" t="str">
        <f t="shared" si="117"/>
        <v/>
      </c>
    </row>
    <row r="1849" ht="16.5" hidden="1" customHeight="1">
      <c r="A1849" s="168">
        <f>A1848+1</f>
        <v>44451</v>
      </c>
      <c r="B1849" s="167" t="str">
        <f t="shared" si="109"/>
        <v>일</v>
      </c>
      <c r="C1849" s="168" t="str">
        <f>IF(VLOOKUP(A1849,'최초-일자'!A:D,4,FALSE)="Y","Y","N")</f>
        <v>N</v>
      </c>
      <c r="D1849" s="101" t="s">
        <v>3</v>
      </c>
      <c r="E1849" s="169" t="str">
        <f t="shared" si="126"/>
        <v>#N/A</v>
      </c>
      <c r="F1849" s="167" t="str">
        <f>VLOOKUP(A1849,'최초-일자'!A:L,6,FALSE)</f>
        <v/>
      </c>
      <c r="G1849" s="170"/>
      <c r="H1849" s="167"/>
      <c r="I1849" s="167"/>
      <c r="J1849" s="167"/>
      <c r="K1849" s="167"/>
      <c r="L1849" s="35" t="str">
        <f t="shared" si="129"/>
        <v/>
      </c>
      <c r="M1849" s="35" t="str">
        <f t="shared" si="131"/>
        <v/>
      </c>
      <c r="N1849" s="35" t="str">
        <f t="shared" si="114"/>
        <v/>
      </c>
      <c r="O1849" s="171" t="str">
        <f t="shared" si="127"/>
        <v/>
      </c>
      <c r="P1849" s="171" t="str">
        <f t="shared" si="116"/>
        <v/>
      </c>
      <c r="Q1849" s="171" t="str">
        <f t="shared" si="117"/>
        <v/>
      </c>
    </row>
    <row r="1850" ht="16.5" hidden="1" customHeight="1">
      <c r="A1850" s="168">
        <f>A1849</f>
        <v>44451</v>
      </c>
      <c r="B1850" s="167" t="str">
        <f t="shared" si="109"/>
        <v>일</v>
      </c>
      <c r="C1850" s="168" t="str">
        <f>IF(VLOOKUP(A1850,'최초-일자'!A:D,4,FALSE)="Y","Y","N")</f>
        <v>N</v>
      </c>
      <c r="D1850" s="101" t="s">
        <v>13</v>
      </c>
      <c r="E1850" s="169" t="str">
        <f t="shared" si="126"/>
        <v>#N/A</v>
      </c>
      <c r="F1850" s="167" t="str">
        <f>VLOOKUP(A1850,'최초-일자'!A:L,11,FALSE)</f>
        <v/>
      </c>
      <c r="G1850" s="170"/>
      <c r="H1850" s="167"/>
      <c r="I1850" s="167"/>
      <c r="J1850" s="167"/>
      <c r="K1850" s="167"/>
      <c r="L1850" s="35" t="str">
        <f t="shared" si="129"/>
        <v/>
      </c>
      <c r="M1850" s="35" t="str">
        <f t="shared" si="131"/>
        <v/>
      </c>
      <c r="N1850" s="35" t="str">
        <f t="shared" si="114"/>
        <v/>
      </c>
      <c r="O1850" s="171" t="str">
        <f t="shared" si="127"/>
        <v/>
      </c>
      <c r="P1850" s="171" t="str">
        <f t="shared" si="116"/>
        <v/>
      </c>
      <c r="Q1850" s="171" t="str">
        <f t="shared" si="117"/>
        <v/>
      </c>
    </row>
    <row r="1851" ht="16.5" hidden="1" customHeight="1">
      <c r="A1851" s="168">
        <f>A1850+1</f>
        <v>44452</v>
      </c>
      <c r="B1851" s="167" t="str">
        <f t="shared" si="109"/>
        <v>월</v>
      </c>
      <c r="C1851" s="168" t="str">
        <f>IF(VLOOKUP(A1851,'최초-일자'!A:D,4,FALSE)="Y","Y","N")</f>
        <v>Y</v>
      </c>
      <c r="D1851" s="101" t="s">
        <v>3</v>
      </c>
      <c r="E1851" s="169" t="str">
        <f t="shared" si="126"/>
        <v>김현호</v>
      </c>
      <c r="F1851" s="167" t="str">
        <f>VLOOKUP(A1851,'최초-일자'!A:L,6,FALSE)</f>
        <v>김연수</v>
      </c>
      <c r="G1851" s="185" t="s">
        <v>240</v>
      </c>
      <c r="H1851" s="167"/>
      <c r="I1851" s="167"/>
      <c r="J1851" s="167"/>
      <c r="K1851" s="167"/>
      <c r="L1851" s="35" t="str">
        <f t="shared" si="129"/>
        <v/>
      </c>
      <c r="M1851" s="35" t="str">
        <f t="shared" si="131"/>
        <v/>
      </c>
      <c r="N1851" s="35" t="str">
        <f t="shared" si="114"/>
        <v/>
      </c>
      <c r="O1851" s="171" t="str">
        <f t="shared" si="127"/>
        <v/>
      </c>
      <c r="P1851" s="171" t="str">
        <f t="shared" si="116"/>
        <v>김현호</v>
      </c>
      <c r="Q1851" s="171" t="str">
        <f t="shared" si="117"/>
        <v>김연수</v>
      </c>
    </row>
    <row r="1852" ht="16.5" hidden="1" customHeight="1">
      <c r="A1852" s="168">
        <f>A1851</f>
        <v>44452</v>
      </c>
      <c r="B1852" s="167" t="str">
        <f t="shared" si="109"/>
        <v>월</v>
      </c>
      <c r="C1852" s="168" t="str">
        <f>IF(VLOOKUP(A1852,'최초-일자'!A:D,4,FALSE)="Y","Y","N")</f>
        <v>Y</v>
      </c>
      <c r="D1852" s="101" t="s">
        <v>13</v>
      </c>
      <c r="E1852" s="169" t="str">
        <f t="shared" si="126"/>
        <v>김미순</v>
      </c>
      <c r="F1852" s="167" t="str">
        <f>VLOOKUP(A1852,'최초-일자'!A:L,11,FALSE)</f>
        <v>윤신일</v>
      </c>
      <c r="G1852" s="185" t="s">
        <v>399</v>
      </c>
      <c r="H1852" s="167"/>
      <c r="I1852" s="167"/>
      <c r="J1852" s="167"/>
      <c r="K1852" s="167"/>
      <c r="L1852" s="35" t="str">
        <f t="shared" si="129"/>
        <v/>
      </c>
      <c r="M1852" s="35" t="str">
        <f t="shared" si="131"/>
        <v/>
      </c>
      <c r="N1852" s="35" t="str">
        <f t="shared" si="114"/>
        <v/>
      </c>
      <c r="O1852" s="171" t="str">
        <f t="shared" si="127"/>
        <v/>
      </c>
      <c r="P1852" s="171" t="str">
        <f t="shared" si="116"/>
        <v>김미순</v>
      </c>
      <c r="Q1852" s="171" t="str">
        <f t="shared" si="117"/>
        <v>윤신일</v>
      </c>
    </row>
    <row r="1853" ht="16.5" hidden="1" customHeight="1">
      <c r="A1853" s="168">
        <f>A1852+1</f>
        <v>44453</v>
      </c>
      <c r="B1853" s="167" t="str">
        <f t="shared" si="109"/>
        <v>화</v>
      </c>
      <c r="C1853" s="168" t="str">
        <f>IF(VLOOKUP(A1853,'최초-일자'!A:D,4,FALSE)="Y","Y","N")</f>
        <v>Y</v>
      </c>
      <c r="D1853" s="101" t="s">
        <v>3</v>
      </c>
      <c r="E1853" s="169" t="str">
        <f t="shared" si="126"/>
        <v>박일</v>
      </c>
      <c r="F1853" s="167" t="str">
        <f>VLOOKUP(A1853,'최초-일자'!A:L,6,FALSE)</f>
        <v>박일</v>
      </c>
      <c r="G1853" s="170"/>
      <c r="H1853" s="167"/>
      <c r="I1853" s="167"/>
      <c r="J1853" s="167"/>
      <c r="K1853" s="167"/>
      <c r="L1853" s="35" t="str">
        <f t="shared" si="129"/>
        <v/>
      </c>
      <c r="M1853" s="35" t="str">
        <f t="shared" si="131"/>
        <v/>
      </c>
      <c r="N1853" s="35" t="str">
        <f t="shared" si="114"/>
        <v/>
      </c>
      <c r="O1853" s="171" t="str">
        <f t="shared" si="127"/>
        <v/>
      </c>
      <c r="P1853" s="171" t="str">
        <f t="shared" si="116"/>
        <v/>
      </c>
      <c r="Q1853" s="171" t="str">
        <f t="shared" si="117"/>
        <v>박일</v>
      </c>
    </row>
    <row r="1854" ht="16.5" hidden="1" customHeight="1">
      <c r="A1854" s="168">
        <f>A1853</f>
        <v>44453</v>
      </c>
      <c r="B1854" s="167" t="str">
        <f t="shared" si="109"/>
        <v>화</v>
      </c>
      <c r="C1854" s="168" t="str">
        <f>IF(VLOOKUP(A1854,'최초-일자'!A:D,4,FALSE)="Y","Y","N")</f>
        <v>Y</v>
      </c>
      <c r="D1854" s="101" t="s">
        <v>13</v>
      </c>
      <c r="E1854" s="169" t="str">
        <f t="shared" si="126"/>
        <v>김연수</v>
      </c>
      <c r="F1854" s="167" t="str">
        <f>VLOOKUP(A1854,'최초-일자'!A:L,11,FALSE)</f>
        <v>신명진</v>
      </c>
      <c r="G1854" s="185" t="s">
        <v>1</v>
      </c>
      <c r="H1854" s="187" t="s">
        <v>236</v>
      </c>
      <c r="I1854" s="167"/>
      <c r="J1854" s="167"/>
      <c r="K1854" s="167"/>
      <c r="L1854" s="35" t="str">
        <f t="shared" si="129"/>
        <v/>
      </c>
      <c r="M1854" s="35" t="str">
        <f t="shared" si="131"/>
        <v/>
      </c>
      <c r="N1854" s="35" t="str">
        <f t="shared" si="114"/>
        <v/>
      </c>
      <c r="O1854" s="171" t="str">
        <f t="shared" si="127"/>
        <v>김연수</v>
      </c>
      <c r="P1854" s="171" t="str">
        <f t="shared" si="116"/>
        <v>배태훈</v>
      </c>
      <c r="Q1854" s="171" t="str">
        <f t="shared" si="117"/>
        <v>신명진</v>
      </c>
    </row>
    <row r="1855" ht="16.5" hidden="1" customHeight="1">
      <c r="A1855" s="168">
        <f>A1854+1</f>
        <v>44454</v>
      </c>
      <c r="B1855" s="167" t="str">
        <f t="shared" si="109"/>
        <v>수</v>
      </c>
      <c r="C1855" s="168" t="str">
        <f>IF(VLOOKUP(A1855,'최초-일자'!A:D,4,FALSE)="Y","Y","N")</f>
        <v>Y</v>
      </c>
      <c r="D1855" s="101" t="s">
        <v>3</v>
      </c>
      <c r="E1855" s="169" t="str">
        <f t="shared" si="126"/>
        <v>신명진</v>
      </c>
      <c r="F1855" s="167" t="str">
        <f>VLOOKUP(A1855,'최초-일자'!A:L,6,FALSE)</f>
        <v>이승철</v>
      </c>
      <c r="G1855" s="185" t="s">
        <v>1</v>
      </c>
      <c r="H1855" s="187" t="s">
        <v>6</v>
      </c>
      <c r="I1855" s="167"/>
      <c r="J1855" s="167"/>
      <c r="K1855" s="167"/>
      <c r="L1855" s="35" t="str">
        <f t="shared" si="129"/>
        <v/>
      </c>
      <c r="M1855" s="35" t="str">
        <f t="shared" si="131"/>
        <v/>
      </c>
      <c r="N1855" s="35" t="str">
        <f t="shared" si="114"/>
        <v/>
      </c>
      <c r="O1855" s="171" t="str">
        <f t="shared" si="127"/>
        <v>신명진</v>
      </c>
      <c r="P1855" s="171" t="str">
        <f t="shared" si="116"/>
        <v>배태훈</v>
      </c>
      <c r="Q1855" s="171" t="str">
        <f t="shared" si="117"/>
        <v>이승철</v>
      </c>
    </row>
    <row r="1856" ht="16.5" hidden="1" customHeight="1">
      <c r="A1856" s="168">
        <f>A1855</f>
        <v>44454</v>
      </c>
      <c r="B1856" s="167" t="str">
        <f t="shared" si="109"/>
        <v>수</v>
      </c>
      <c r="C1856" s="168" t="str">
        <f>IF(VLOOKUP(A1856,'최초-일자'!A:D,4,FALSE)="Y","Y","N")</f>
        <v>Y</v>
      </c>
      <c r="D1856" s="101" t="s">
        <v>13</v>
      </c>
      <c r="E1856" s="169" t="str">
        <f t="shared" si="126"/>
        <v>이화용</v>
      </c>
      <c r="F1856" s="167" t="str">
        <f>VLOOKUP(A1856,'최초-일자'!A:L,11,FALSE)</f>
        <v>이화용</v>
      </c>
      <c r="G1856" s="185" t="s">
        <v>81</v>
      </c>
      <c r="H1856" s="187" t="s">
        <v>9</v>
      </c>
      <c r="I1856" s="187" t="s">
        <v>10</v>
      </c>
      <c r="J1856" s="167"/>
      <c r="K1856" s="167"/>
      <c r="L1856" s="35" t="str">
        <f t="shared" si="129"/>
        <v/>
      </c>
      <c r="M1856" s="35" t="str">
        <f t="shared" si="131"/>
        <v/>
      </c>
      <c r="N1856" s="35" t="str">
        <f t="shared" si="114"/>
        <v>이화용</v>
      </c>
      <c r="O1856" s="171" t="str">
        <f t="shared" si="127"/>
        <v>윤신일</v>
      </c>
      <c r="P1856" s="171" t="str">
        <f t="shared" si="116"/>
        <v>박일</v>
      </c>
      <c r="Q1856" s="171" t="str">
        <f t="shared" si="117"/>
        <v>이화용</v>
      </c>
    </row>
    <row r="1857" ht="16.5" hidden="1" customHeight="1">
      <c r="A1857" s="168">
        <f>A1856+1</f>
        <v>44455</v>
      </c>
      <c r="B1857" s="167" t="str">
        <f t="shared" si="109"/>
        <v>목</v>
      </c>
      <c r="C1857" s="168" t="str">
        <f>IF(VLOOKUP(A1857,'최초-일자'!A:D,4,FALSE)="Y","Y","N")</f>
        <v>Y</v>
      </c>
      <c r="D1857" s="101" t="s">
        <v>3</v>
      </c>
      <c r="E1857" s="169" t="str">
        <f t="shared" si="126"/>
        <v>김채연</v>
      </c>
      <c r="F1857" s="167" t="str">
        <f>VLOOKUP(A1857,'최초-일자'!A:L,6,FALSE)</f>
        <v>배태훈</v>
      </c>
      <c r="G1857" s="185" t="s">
        <v>49</v>
      </c>
      <c r="H1857" s="167"/>
      <c r="I1857" s="167"/>
      <c r="J1857" s="167"/>
      <c r="K1857" s="167"/>
      <c r="L1857" s="35" t="str">
        <f t="shared" si="129"/>
        <v/>
      </c>
      <c r="M1857" s="35" t="str">
        <f t="shared" si="131"/>
        <v/>
      </c>
      <c r="N1857" s="35" t="str">
        <f t="shared" si="114"/>
        <v/>
      </c>
      <c r="O1857" s="171" t="str">
        <f t="shared" si="127"/>
        <v/>
      </c>
      <c r="P1857" s="171" t="str">
        <f t="shared" si="116"/>
        <v>김채연</v>
      </c>
      <c r="Q1857" s="171" t="str">
        <f t="shared" si="117"/>
        <v>배태훈</v>
      </c>
    </row>
    <row r="1858" ht="16.5" hidden="1" customHeight="1">
      <c r="A1858" s="168">
        <f>A1857</f>
        <v>44455</v>
      </c>
      <c r="B1858" s="167" t="str">
        <f t="shared" si="109"/>
        <v>목</v>
      </c>
      <c r="C1858" s="168" t="str">
        <f>IF(VLOOKUP(A1858,'최초-일자'!A:D,4,FALSE)="Y","Y","N")</f>
        <v>Y</v>
      </c>
      <c r="D1858" s="101" t="s">
        <v>13</v>
      </c>
      <c r="E1858" s="169" t="str">
        <f t="shared" si="126"/>
        <v>박일</v>
      </c>
      <c r="F1858" s="167" t="str">
        <f>VLOOKUP(A1858,'최초-일자'!A:L,11,FALSE)</f>
        <v>김현호</v>
      </c>
      <c r="G1858" s="185" t="s">
        <v>81</v>
      </c>
      <c r="H1858" s="167"/>
      <c r="I1858" s="167"/>
      <c r="J1858" s="167"/>
      <c r="K1858" s="167"/>
      <c r="L1858" s="35" t="str">
        <f t="shared" si="129"/>
        <v/>
      </c>
      <c r="M1858" s="35" t="str">
        <f t="shared" si="131"/>
        <v/>
      </c>
      <c r="N1858" s="35" t="str">
        <f t="shared" si="114"/>
        <v/>
      </c>
      <c r="O1858" s="171" t="str">
        <f t="shared" si="127"/>
        <v/>
      </c>
      <c r="P1858" s="171" t="str">
        <f t="shared" si="116"/>
        <v>박일</v>
      </c>
      <c r="Q1858" s="171" t="str">
        <f t="shared" si="117"/>
        <v>김현호</v>
      </c>
    </row>
    <row r="1859" ht="16.5" hidden="1" customHeight="1">
      <c r="A1859" s="168">
        <f>A1858+1</f>
        <v>44456</v>
      </c>
      <c r="B1859" s="167" t="str">
        <f t="shared" si="109"/>
        <v>금</v>
      </c>
      <c r="C1859" s="168" t="str">
        <f>IF(VLOOKUP(A1859,'최초-일자'!A:D,4,FALSE)="Y","Y","N")</f>
        <v>Y</v>
      </c>
      <c r="D1859" s="101" t="s">
        <v>3</v>
      </c>
      <c r="E1859" s="169" t="str">
        <f t="shared" si="126"/>
        <v>김연수</v>
      </c>
      <c r="F1859" s="167" t="str">
        <f>VLOOKUP(A1859,'최초-일자'!A:L,6,FALSE)</f>
        <v>윤신일</v>
      </c>
      <c r="G1859" s="185" t="s">
        <v>236</v>
      </c>
      <c r="H1859" s="167"/>
      <c r="I1859" s="167"/>
      <c r="J1859" s="167"/>
      <c r="K1859" s="167"/>
      <c r="L1859" s="35" t="str">
        <f t="shared" si="129"/>
        <v/>
      </c>
      <c r="M1859" s="35" t="str">
        <f t="shared" si="131"/>
        <v/>
      </c>
      <c r="N1859" s="35" t="str">
        <f t="shared" si="114"/>
        <v/>
      </c>
      <c r="O1859" s="171" t="str">
        <f t="shared" si="127"/>
        <v/>
      </c>
      <c r="P1859" s="171" t="str">
        <f t="shared" si="116"/>
        <v>김연수</v>
      </c>
      <c r="Q1859" s="171" t="str">
        <f t="shared" si="117"/>
        <v>윤신일</v>
      </c>
    </row>
    <row r="1860" ht="16.5" hidden="1" customHeight="1">
      <c r="A1860" s="168">
        <f>A1859</f>
        <v>44456</v>
      </c>
      <c r="B1860" s="167" t="str">
        <f t="shared" si="109"/>
        <v>금</v>
      </c>
      <c r="C1860" s="168" t="str">
        <f>IF(VLOOKUP(A1860,'최초-일자'!A:D,4,FALSE)="Y","Y","N")</f>
        <v>Y</v>
      </c>
      <c r="D1860" s="101" t="s">
        <v>13</v>
      </c>
      <c r="E1860" s="169" t="str">
        <f t="shared" si="126"/>
        <v>이화용</v>
      </c>
      <c r="F1860" s="167" t="str">
        <f>VLOOKUP(A1860,'최초-일자'!A:L,11,FALSE)</f>
        <v>김연수</v>
      </c>
      <c r="G1860" s="185" t="s">
        <v>10</v>
      </c>
      <c r="H1860" s="167"/>
      <c r="I1860" s="167"/>
      <c r="J1860" s="167"/>
      <c r="K1860" s="167"/>
      <c r="L1860" s="35" t="str">
        <f t="shared" si="129"/>
        <v/>
      </c>
      <c r="M1860" s="35" t="str">
        <f t="shared" si="131"/>
        <v/>
      </c>
      <c r="N1860" s="35" t="str">
        <f t="shared" si="114"/>
        <v/>
      </c>
      <c r="O1860" s="171" t="str">
        <f t="shared" si="127"/>
        <v/>
      </c>
      <c r="P1860" s="171" t="str">
        <f t="shared" si="116"/>
        <v>이화용</v>
      </c>
      <c r="Q1860" s="171" t="str">
        <f t="shared" si="117"/>
        <v>김연수</v>
      </c>
    </row>
    <row r="1861" ht="16.5" hidden="1" customHeight="1">
      <c r="A1861" s="168">
        <f>A1860+1</f>
        <v>44457</v>
      </c>
      <c r="B1861" s="167" t="str">
        <f t="shared" si="109"/>
        <v>토</v>
      </c>
      <c r="C1861" s="168" t="str">
        <f>IF(VLOOKUP(A1861,'최초-일자'!A:D,4,FALSE)="Y","Y","N")</f>
        <v>N</v>
      </c>
      <c r="D1861" s="101" t="s">
        <v>3</v>
      </c>
      <c r="E1861" s="169" t="str">
        <f t="shared" si="126"/>
        <v>#N/A</v>
      </c>
      <c r="F1861" s="167" t="str">
        <f>VLOOKUP(A1861,'최초-일자'!A:L,6,FALSE)</f>
        <v/>
      </c>
      <c r="G1861" s="170"/>
      <c r="H1861" s="167"/>
      <c r="I1861" s="167"/>
      <c r="J1861" s="167"/>
      <c r="K1861" s="167"/>
      <c r="L1861" s="35" t="str">
        <f t="shared" si="129"/>
        <v/>
      </c>
      <c r="M1861" s="35" t="str">
        <f t="shared" si="131"/>
        <v/>
      </c>
      <c r="N1861" s="35" t="str">
        <f t="shared" si="114"/>
        <v/>
      </c>
      <c r="O1861" s="171" t="str">
        <f t="shared" si="127"/>
        <v/>
      </c>
      <c r="P1861" s="171" t="str">
        <f t="shared" si="116"/>
        <v/>
      </c>
      <c r="Q1861" s="171" t="str">
        <f t="shared" si="117"/>
        <v/>
      </c>
    </row>
    <row r="1862" ht="16.5" hidden="1" customHeight="1">
      <c r="A1862" s="168">
        <f>A1861</f>
        <v>44457</v>
      </c>
      <c r="B1862" s="167" t="str">
        <f t="shared" si="109"/>
        <v>토</v>
      </c>
      <c r="C1862" s="168" t="str">
        <f>IF(VLOOKUP(A1862,'최초-일자'!A:D,4,FALSE)="Y","Y","N")</f>
        <v>N</v>
      </c>
      <c r="D1862" s="101" t="s">
        <v>13</v>
      </c>
      <c r="E1862" s="169" t="str">
        <f t="shared" si="126"/>
        <v>#N/A</v>
      </c>
      <c r="F1862" s="167" t="str">
        <f>VLOOKUP(A1862,'최초-일자'!A:L,11,FALSE)</f>
        <v/>
      </c>
      <c r="G1862" s="170"/>
      <c r="H1862" s="167"/>
      <c r="I1862" s="167"/>
      <c r="J1862" s="167"/>
      <c r="K1862" s="167"/>
      <c r="L1862" s="35" t="str">
        <f t="shared" si="129"/>
        <v/>
      </c>
      <c r="M1862" s="35" t="str">
        <f t="shared" si="131"/>
        <v/>
      </c>
      <c r="N1862" s="35" t="str">
        <f t="shared" si="114"/>
        <v/>
      </c>
      <c r="O1862" s="171" t="str">
        <f t="shared" si="127"/>
        <v/>
      </c>
      <c r="P1862" s="171" t="str">
        <f t="shared" si="116"/>
        <v/>
      </c>
      <c r="Q1862" s="171" t="str">
        <f t="shared" si="117"/>
        <v/>
      </c>
    </row>
    <row r="1863" ht="16.5" hidden="1" customHeight="1">
      <c r="A1863" s="168">
        <f>A1862+1</f>
        <v>44458</v>
      </c>
      <c r="B1863" s="167" t="str">
        <f t="shared" si="109"/>
        <v>일</v>
      </c>
      <c r="C1863" s="168" t="str">
        <f>IF(VLOOKUP(A1863,'최초-일자'!A:D,4,FALSE)="Y","Y","N")</f>
        <v>N</v>
      </c>
      <c r="D1863" s="101" t="s">
        <v>3</v>
      </c>
      <c r="E1863" s="169" t="str">
        <f t="shared" si="126"/>
        <v>#N/A</v>
      </c>
      <c r="F1863" s="167" t="str">
        <f>VLOOKUP(A1863,'최초-일자'!A:L,6,FALSE)</f>
        <v/>
      </c>
      <c r="G1863" s="170"/>
      <c r="H1863" s="167"/>
      <c r="I1863" s="167"/>
      <c r="J1863" s="167"/>
      <c r="K1863" s="167"/>
      <c r="L1863" s="35" t="str">
        <f t="shared" si="129"/>
        <v/>
      </c>
      <c r="M1863" s="35" t="str">
        <f t="shared" si="131"/>
        <v/>
      </c>
      <c r="N1863" s="35" t="str">
        <f t="shared" si="114"/>
        <v/>
      </c>
      <c r="O1863" s="171" t="str">
        <f t="shared" si="127"/>
        <v/>
      </c>
      <c r="P1863" s="171" t="str">
        <f t="shared" si="116"/>
        <v/>
      </c>
      <c r="Q1863" s="171" t="str">
        <f t="shared" si="117"/>
        <v/>
      </c>
    </row>
    <row r="1864" ht="16.5" hidden="1" customHeight="1">
      <c r="A1864" s="168">
        <f>A1863</f>
        <v>44458</v>
      </c>
      <c r="B1864" s="167" t="str">
        <f t="shared" si="109"/>
        <v>일</v>
      </c>
      <c r="C1864" s="168" t="str">
        <f>IF(VLOOKUP(A1864,'최초-일자'!A:D,4,FALSE)="Y","Y","N")</f>
        <v>N</v>
      </c>
      <c r="D1864" s="101" t="s">
        <v>13</v>
      </c>
      <c r="E1864" s="169" t="str">
        <f t="shared" si="126"/>
        <v>#N/A</v>
      </c>
      <c r="F1864" s="167" t="str">
        <f>VLOOKUP(A1864,'최초-일자'!A:L,11,FALSE)</f>
        <v/>
      </c>
      <c r="G1864" s="170"/>
      <c r="H1864" s="167"/>
      <c r="I1864" s="167"/>
      <c r="J1864" s="167"/>
      <c r="K1864" s="167"/>
      <c r="L1864" s="35" t="str">
        <f t="shared" si="129"/>
        <v/>
      </c>
      <c r="M1864" s="35" t="str">
        <f t="shared" si="131"/>
        <v/>
      </c>
      <c r="N1864" s="35" t="str">
        <f t="shared" si="114"/>
        <v/>
      </c>
      <c r="O1864" s="171" t="str">
        <f t="shared" si="127"/>
        <v/>
      </c>
      <c r="P1864" s="171" t="str">
        <f t="shared" si="116"/>
        <v/>
      </c>
      <c r="Q1864" s="171" t="str">
        <f t="shared" si="117"/>
        <v/>
      </c>
    </row>
    <row r="1865" ht="16.5" hidden="1" customHeight="1">
      <c r="A1865" s="168">
        <f>A1864+1</f>
        <v>44459</v>
      </c>
      <c r="B1865" s="167" t="str">
        <f t="shared" si="109"/>
        <v>월</v>
      </c>
      <c r="C1865" s="168" t="str">
        <f>IF(VLOOKUP(A1865,'최초-일자'!A:D,4,FALSE)="Y","Y","N")</f>
        <v>N</v>
      </c>
      <c r="D1865" s="101" t="s">
        <v>3</v>
      </c>
      <c r="E1865" s="169" t="str">
        <f t="shared" si="126"/>
        <v>[휴]추석</v>
      </c>
      <c r="F1865" s="167" t="str">
        <f>VLOOKUP(A1865,'최초-일자'!A:L,6,FALSE)</f>
        <v>[휴]추석</v>
      </c>
      <c r="G1865" s="170"/>
      <c r="H1865" s="167"/>
      <c r="I1865" s="167"/>
      <c r="J1865" s="167"/>
      <c r="K1865" s="167"/>
      <c r="L1865" s="35" t="str">
        <f t="shared" si="129"/>
        <v/>
      </c>
      <c r="M1865" s="35" t="str">
        <f t="shared" si="131"/>
        <v/>
      </c>
      <c r="N1865" s="35" t="str">
        <f t="shared" si="114"/>
        <v/>
      </c>
      <c r="O1865" s="171" t="str">
        <f t="shared" si="127"/>
        <v/>
      </c>
      <c r="P1865" s="171" t="str">
        <f t="shared" si="116"/>
        <v/>
      </c>
      <c r="Q1865" s="171" t="str">
        <f t="shared" si="117"/>
        <v>[휴]추석</v>
      </c>
    </row>
    <row r="1866" ht="16.5" hidden="1" customHeight="1">
      <c r="A1866" s="168">
        <f>A1865</f>
        <v>44459</v>
      </c>
      <c r="B1866" s="167" t="str">
        <f t="shared" si="109"/>
        <v>월</v>
      </c>
      <c r="C1866" s="168" t="str">
        <f>IF(VLOOKUP(A1866,'최초-일자'!A:D,4,FALSE)="Y","Y","N")</f>
        <v>N</v>
      </c>
      <c r="D1866" s="101" t="s">
        <v>13</v>
      </c>
      <c r="E1866" s="169" t="str">
        <f t="shared" si="126"/>
        <v>[휴]추석</v>
      </c>
      <c r="F1866" s="167" t="str">
        <f>VLOOKUP(A1866,'최초-일자'!A:L,11,FALSE)</f>
        <v>[휴]추석</v>
      </c>
      <c r="G1866" s="170"/>
      <c r="H1866" s="167"/>
      <c r="I1866" s="167"/>
      <c r="J1866" s="167"/>
      <c r="K1866" s="167"/>
      <c r="L1866" s="35" t="str">
        <f t="shared" si="129"/>
        <v/>
      </c>
      <c r="M1866" s="35" t="str">
        <f t="shared" si="131"/>
        <v/>
      </c>
      <c r="N1866" s="35" t="str">
        <f t="shared" si="114"/>
        <v/>
      </c>
      <c r="O1866" s="171" t="str">
        <f t="shared" si="127"/>
        <v/>
      </c>
      <c r="P1866" s="171" t="str">
        <f t="shared" si="116"/>
        <v/>
      </c>
      <c r="Q1866" s="171" t="str">
        <f t="shared" si="117"/>
        <v>[휴]추석</v>
      </c>
    </row>
    <row r="1867" ht="16.5" hidden="1" customHeight="1">
      <c r="A1867" s="168">
        <f>A1866+1</f>
        <v>44460</v>
      </c>
      <c r="B1867" s="167" t="str">
        <f t="shared" si="109"/>
        <v>화</v>
      </c>
      <c r="C1867" s="168" t="str">
        <f>IF(VLOOKUP(A1867,'최초-일자'!A:D,4,FALSE)="Y","Y","N")</f>
        <v>N</v>
      </c>
      <c r="D1867" s="101" t="s">
        <v>3</v>
      </c>
      <c r="E1867" s="169" t="str">
        <f t="shared" si="126"/>
        <v>[휴]추석</v>
      </c>
      <c r="F1867" s="167" t="str">
        <f>VLOOKUP(A1867,'최초-일자'!A:L,6,FALSE)</f>
        <v>[휴]추석</v>
      </c>
      <c r="G1867" s="170"/>
      <c r="H1867" s="167"/>
      <c r="I1867" s="167"/>
      <c r="J1867" s="167"/>
      <c r="K1867" s="167"/>
      <c r="L1867" s="35" t="str">
        <f t="shared" si="129"/>
        <v/>
      </c>
      <c r="M1867" s="35" t="str">
        <f t="shared" si="131"/>
        <v/>
      </c>
      <c r="N1867" s="35" t="str">
        <f t="shared" si="114"/>
        <v/>
      </c>
      <c r="O1867" s="171" t="str">
        <f t="shared" si="127"/>
        <v/>
      </c>
      <c r="P1867" s="171" t="str">
        <f t="shared" si="116"/>
        <v/>
      </c>
      <c r="Q1867" s="171" t="str">
        <f t="shared" si="117"/>
        <v>[휴]추석</v>
      </c>
    </row>
    <row r="1868" ht="16.5" hidden="1" customHeight="1">
      <c r="A1868" s="168">
        <f>A1867</f>
        <v>44460</v>
      </c>
      <c r="B1868" s="167" t="str">
        <f t="shared" si="109"/>
        <v>화</v>
      </c>
      <c r="C1868" s="168" t="str">
        <f>IF(VLOOKUP(A1868,'최초-일자'!A:D,4,FALSE)="Y","Y","N")</f>
        <v>N</v>
      </c>
      <c r="D1868" s="101" t="s">
        <v>13</v>
      </c>
      <c r="E1868" s="169" t="str">
        <f t="shared" si="126"/>
        <v>[휴]추석</v>
      </c>
      <c r="F1868" s="167" t="str">
        <f>VLOOKUP(A1868,'최초-일자'!A:L,11,FALSE)</f>
        <v>[휴]추석</v>
      </c>
      <c r="G1868" s="170"/>
      <c r="H1868" s="167"/>
      <c r="I1868" s="167"/>
      <c r="J1868" s="167"/>
      <c r="K1868" s="167"/>
      <c r="L1868" s="35" t="str">
        <f t="shared" si="129"/>
        <v/>
      </c>
      <c r="M1868" s="35" t="str">
        <f t="shared" si="131"/>
        <v/>
      </c>
      <c r="N1868" s="35" t="str">
        <f t="shared" si="114"/>
        <v/>
      </c>
      <c r="O1868" s="171" t="str">
        <f t="shared" si="127"/>
        <v/>
      </c>
      <c r="P1868" s="171" t="str">
        <f t="shared" si="116"/>
        <v/>
      </c>
      <c r="Q1868" s="171" t="str">
        <f t="shared" si="117"/>
        <v>[휴]추석</v>
      </c>
    </row>
    <row r="1869" ht="16.5" hidden="1" customHeight="1">
      <c r="A1869" s="168">
        <f>A1868+1</f>
        <v>44461</v>
      </c>
      <c r="B1869" s="167" t="str">
        <f t="shared" si="109"/>
        <v>수</v>
      </c>
      <c r="C1869" s="168" t="str">
        <f>IF(VLOOKUP(A1869,'최초-일자'!A:D,4,FALSE)="Y","Y","N")</f>
        <v>N</v>
      </c>
      <c r="D1869" s="101" t="s">
        <v>3</v>
      </c>
      <c r="E1869" s="169" t="str">
        <f t="shared" si="126"/>
        <v>[휴]추석</v>
      </c>
      <c r="F1869" s="167" t="str">
        <f>VLOOKUP(A1869,'최초-일자'!A:L,6,FALSE)</f>
        <v>[휴]추석</v>
      </c>
      <c r="G1869" s="170"/>
      <c r="H1869" s="167"/>
      <c r="I1869" s="167"/>
      <c r="J1869" s="167"/>
      <c r="K1869" s="167"/>
      <c r="L1869" s="35" t="str">
        <f t="shared" si="129"/>
        <v/>
      </c>
      <c r="M1869" s="35" t="str">
        <f t="shared" si="131"/>
        <v/>
      </c>
      <c r="N1869" s="35" t="str">
        <f t="shared" si="114"/>
        <v/>
      </c>
      <c r="O1869" s="171" t="str">
        <f t="shared" si="127"/>
        <v/>
      </c>
      <c r="P1869" s="171" t="str">
        <f t="shared" si="116"/>
        <v/>
      </c>
      <c r="Q1869" s="171" t="str">
        <f t="shared" si="117"/>
        <v>[휴]추석</v>
      </c>
    </row>
    <row r="1870" ht="16.5" hidden="1" customHeight="1">
      <c r="A1870" s="168">
        <f>A1869</f>
        <v>44461</v>
      </c>
      <c r="B1870" s="167" t="str">
        <f t="shared" si="109"/>
        <v>수</v>
      </c>
      <c r="C1870" s="168" t="str">
        <f>IF(VLOOKUP(A1870,'최초-일자'!A:D,4,FALSE)="Y","Y","N")</f>
        <v>N</v>
      </c>
      <c r="D1870" s="101" t="s">
        <v>13</v>
      </c>
      <c r="E1870" s="169" t="str">
        <f t="shared" si="126"/>
        <v>[휴]추석</v>
      </c>
      <c r="F1870" s="167" t="str">
        <f>VLOOKUP(A1870,'최초-일자'!A:L,11,FALSE)</f>
        <v>[휴]추석</v>
      </c>
      <c r="G1870" s="170"/>
      <c r="H1870" s="167"/>
      <c r="I1870" s="167"/>
      <c r="J1870" s="167"/>
      <c r="K1870" s="167"/>
      <c r="L1870" s="35" t="str">
        <f t="shared" si="129"/>
        <v/>
      </c>
      <c r="M1870" s="35" t="str">
        <f t="shared" si="131"/>
        <v/>
      </c>
      <c r="N1870" s="35" t="str">
        <f t="shared" si="114"/>
        <v/>
      </c>
      <c r="O1870" s="171" t="str">
        <f t="shared" si="127"/>
        <v/>
      </c>
      <c r="P1870" s="171" t="str">
        <f t="shared" si="116"/>
        <v/>
      </c>
      <c r="Q1870" s="171" t="str">
        <f t="shared" si="117"/>
        <v>[휴]추석</v>
      </c>
    </row>
    <row r="1871" ht="16.5" hidden="1" customHeight="1">
      <c r="A1871" s="168">
        <f>A1870+1</f>
        <v>44462</v>
      </c>
      <c r="B1871" s="167" t="str">
        <f t="shared" si="109"/>
        <v>목</v>
      </c>
      <c r="C1871" s="168" t="str">
        <f>IF(VLOOKUP(A1871,'최초-일자'!A:D,4,FALSE)="Y","Y","N")</f>
        <v>Y</v>
      </c>
      <c r="D1871" s="101" t="s">
        <v>3</v>
      </c>
      <c r="E1871" s="169" t="str">
        <f t="shared" si="126"/>
        <v>김연수</v>
      </c>
      <c r="F1871" s="167" t="str">
        <f>VLOOKUP(A1871,'최초-일자'!A:L,6,FALSE)</f>
        <v>신명진</v>
      </c>
      <c r="G1871" s="185" t="s">
        <v>1</v>
      </c>
      <c r="H1871" s="187" t="s">
        <v>236</v>
      </c>
      <c r="I1871" s="167"/>
      <c r="J1871" s="167"/>
      <c r="K1871" s="167"/>
      <c r="L1871" s="35" t="str">
        <f t="shared" si="129"/>
        <v/>
      </c>
      <c r="M1871" s="35" t="str">
        <f t="shared" si="131"/>
        <v/>
      </c>
      <c r="N1871" s="35" t="str">
        <f t="shared" si="114"/>
        <v/>
      </c>
      <c r="O1871" s="171" t="str">
        <f t="shared" si="127"/>
        <v>김연수</v>
      </c>
      <c r="P1871" s="171" t="str">
        <f t="shared" si="116"/>
        <v>배태훈</v>
      </c>
      <c r="Q1871" s="171" t="str">
        <f t="shared" si="117"/>
        <v>신명진</v>
      </c>
    </row>
    <row r="1872" ht="16.5" hidden="1" customHeight="1">
      <c r="A1872" s="168">
        <f>A1871</f>
        <v>44462</v>
      </c>
      <c r="B1872" s="167" t="str">
        <f t="shared" si="109"/>
        <v>목</v>
      </c>
      <c r="C1872" s="168" t="str">
        <f>IF(VLOOKUP(A1872,'최초-일자'!A:D,4,FALSE)="Y","Y","N")</f>
        <v>Y</v>
      </c>
      <c r="D1872" s="101" t="s">
        <v>13</v>
      </c>
      <c r="E1872" s="169" t="str">
        <f t="shared" si="126"/>
        <v>김현호</v>
      </c>
      <c r="F1872" s="167" t="str">
        <f>VLOOKUP(A1872,'최초-일자'!A:L,11,FALSE)</f>
        <v>박일</v>
      </c>
      <c r="G1872" s="185" t="s">
        <v>240</v>
      </c>
      <c r="H1872" s="167"/>
      <c r="I1872" s="167"/>
      <c r="J1872" s="167"/>
      <c r="K1872" s="167"/>
      <c r="L1872" s="35" t="str">
        <f t="shared" si="129"/>
        <v/>
      </c>
      <c r="M1872" s="35" t="str">
        <f t="shared" si="131"/>
        <v/>
      </c>
      <c r="N1872" s="35" t="str">
        <f t="shared" si="114"/>
        <v/>
      </c>
      <c r="O1872" s="171" t="str">
        <f t="shared" si="127"/>
        <v/>
      </c>
      <c r="P1872" s="171" t="str">
        <f t="shared" si="116"/>
        <v>김현호</v>
      </c>
      <c r="Q1872" s="171" t="str">
        <f t="shared" si="117"/>
        <v>박일</v>
      </c>
    </row>
    <row r="1873" ht="16.5" hidden="1" customHeight="1">
      <c r="A1873" s="168">
        <f>A1872+1</f>
        <v>44463</v>
      </c>
      <c r="B1873" s="167" t="str">
        <f t="shared" si="109"/>
        <v>금</v>
      </c>
      <c r="C1873" s="168" t="str">
        <f>IF(VLOOKUP(A1873,'최초-일자'!A:D,4,FALSE)="Y","Y","N")</f>
        <v>Y</v>
      </c>
      <c r="D1873" s="101" t="s">
        <v>3</v>
      </c>
      <c r="E1873" s="169" t="str">
        <f t="shared" si="126"/>
        <v>이화용</v>
      </c>
      <c r="F1873" s="167" t="str">
        <f>VLOOKUP(A1873,'최초-일자'!A:L,6,FALSE)</f>
        <v>이화용</v>
      </c>
      <c r="G1873" s="170"/>
      <c r="H1873" s="167"/>
      <c r="I1873" s="167"/>
      <c r="J1873" s="167"/>
      <c r="K1873" s="167"/>
      <c r="L1873" s="35" t="str">
        <f t="shared" si="129"/>
        <v/>
      </c>
      <c r="M1873" s="35" t="str">
        <f t="shared" si="131"/>
        <v/>
      </c>
      <c r="N1873" s="35" t="str">
        <f t="shared" si="114"/>
        <v/>
      </c>
      <c r="O1873" s="171" t="str">
        <f t="shared" si="127"/>
        <v/>
      </c>
      <c r="P1873" s="171" t="str">
        <f t="shared" si="116"/>
        <v/>
      </c>
      <c r="Q1873" s="171" t="str">
        <f t="shared" si="117"/>
        <v>이화용</v>
      </c>
    </row>
    <row r="1874" ht="16.5" hidden="1" customHeight="1">
      <c r="A1874" s="168">
        <f>A1873</f>
        <v>44463</v>
      </c>
      <c r="B1874" s="167" t="str">
        <f t="shared" si="109"/>
        <v>금</v>
      </c>
      <c r="C1874" s="168" t="str">
        <f>IF(VLOOKUP(A1874,'최초-일자'!A:D,4,FALSE)="Y","Y","N")</f>
        <v>Y</v>
      </c>
      <c r="D1874" s="101" t="s">
        <v>13</v>
      </c>
      <c r="E1874" s="169" t="str">
        <f t="shared" si="126"/>
        <v>이승철</v>
      </c>
      <c r="F1874" s="167" t="str">
        <f>VLOOKUP(A1874,'최초-일자'!A:L,11,FALSE)</f>
        <v>이승철</v>
      </c>
      <c r="G1874" s="170"/>
      <c r="H1874" s="167"/>
      <c r="I1874" s="167"/>
      <c r="J1874" s="167"/>
      <c r="K1874" s="167"/>
      <c r="L1874" s="35" t="str">
        <f t="shared" si="129"/>
        <v/>
      </c>
      <c r="M1874" s="35" t="str">
        <f t="shared" si="131"/>
        <v/>
      </c>
      <c r="N1874" s="35" t="str">
        <f t="shared" si="114"/>
        <v/>
      </c>
      <c r="O1874" s="171" t="str">
        <f t="shared" si="127"/>
        <v/>
      </c>
      <c r="P1874" s="171" t="str">
        <f t="shared" si="116"/>
        <v/>
      </c>
      <c r="Q1874" s="171" t="str">
        <f t="shared" si="117"/>
        <v>이승철</v>
      </c>
    </row>
    <row r="1875" ht="16.5" hidden="1" customHeight="1">
      <c r="A1875" s="168">
        <f>A1874+1</f>
        <v>44464</v>
      </c>
      <c r="B1875" s="167" t="str">
        <f t="shared" si="109"/>
        <v>토</v>
      </c>
      <c r="C1875" s="168" t="str">
        <f>IF(VLOOKUP(A1875,'최초-일자'!A:D,4,FALSE)="Y","Y","N")</f>
        <v>N</v>
      </c>
      <c r="D1875" s="101" t="s">
        <v>3</v>
      </c>
      <c r="E1875" s="169" t="str">
        <f t="shared" si="126"/>
        <v>#N/A</v>
      </c>
      <c r="F1875" s="167" t="str">
        <f>VLOOKUP(A1875,'최초-일자'!A:L,6,FALSE)</f>
        <v/>
      </c>
      <c r="G1875" s="170"/>
      <c r="H1875" s="167"/>
      <c r="I1875" s="167"/>
      <c r="J1875" s="167"/>
      <c r="K1875" s="167"/>
      <c r="L1875" s="35" t="str">
        <f t="shared" si="129"/>
        <v/>
      </c>
      <c r="M1875" s="35" t="str">
        <f t="shared" si="131"/>
        <v/>
      </c>
      <c r="N1875" s="35" t="str">
        <f t="shared" si="114"/>
        <v/>
      </c>
      <c r="O1875" s="171" t="str">
        <f t="shared" si="127"/>
        <v/>
      </c>
      <c r="P1875" s="171" t="str">
        <f t="shared" si="116"/>
        <v/>
      </c>
      <c r="Q1875" s="171" t="str">
        <f t="shared" si="117"/>
        <v/>
      </c>
    </row>
    <row r="1876" ht="16.5" hidden="1" customHeight="1">
      <c r="A1876" s="168">
        <f>A1875</f>
        <v>44464</v>
      </c>
      <c r="B1876" s="167" t="str">
        <f t="shared" si="109"/>
        <v>토</v>
      </c>
      <c r="C1876" s="168" t="str">
        <f>IF(VLOOKUP(A1876,'최초-일자'!A:D,4,FALSE)="Y","Y","N")</f>
        <v>N</v>
      </c>
      <c r="D1876" s="101" t="s">
        <v>13</v>
      </c>
      <c r="E1876" s="169" t="str">
        <f t="shared" si="126"/>
        <v>#N/A</v>
      </c>
      <c r="F1876" s="167" t="str">
        <f>VLOOKUP(A1876,'최초-일자'!A:L,11,FALSE)</f>
        <v/>
      </c>
      <c r="G1876" s="170"/>
      <c r="H1876" s="167"/>
      <c r="I1876" s="167"/>
      <c r="J1876" s="167"/>
      <c r="K1876" s="167"/>
      <c r="L1876" s="35" t="str">
        <f t="shared" si="129"/>
        <v/>
      </c>
      <c r="M1876" s="35" t="str">
        <f t="shared" si="131"/>
        <v/>
      </c>
      <c r="N1876" s="35" t="str">
        <f t="shared" si="114"/>
        <v/>
      </c>
      <c r="O1876" s="171" t="str">
        <f t="shared" si="127"/>
        <v/>
      </c>
      <c r="P1876" s="171" t="str">
        <f t="shared" si="116"/>
        <v/>
      </c>
      <c r="Q1876" s="171" t="str">
        <f t="shared" si="117"/>
        <v/>
      </c>
    </row>
    <row r="1877" ht="16.5" hidden="1" customHeight="1">
      <c r="A1877" s="168">
        <f>A1876+1</f>
        <v>44465</v>
      </c>
      <c r="B1877" s="167" t="str">
        <f t="shared" si="109"/>
        <v>일</v>
      </c>
      <c r="C1877" s="168" t="str">
        <f>IF(VLOOKUP(A1877,'최초-일자'!A:D,4,FALSE)="Y","Y","N")</f>
        <v>N</v>
      </c>
      <c r="D1877" s="101" t="s">
        <v>3</v>
      </c>
      <c r="E1877" s="169" t="str">
        <f t="shared" si="126"/>
        <v>#N/A</v>
      </c>
      <c r="F1877" s="167" t="str">
        <f>VLOOKUP(A1877,'최초-일자'!A:L,6,FALSE)</f>
        <v/>
      </c>
      <c r="G1877" s="170"/>
      <c r="H1877" s="167"/>
      <c r="I1877" s="167"/>
      <c r="J1877" s="167"/>
      <c r="K1877" s="167"/>
      <c r="L1877" s="35" t="str">
        <f t="shared" si="129"/>
        <v/>
      </c>
      <c r="M1877" s="35" t="str">
        <f t="shared" si="131"/>
        <v/>
      </c>
      <c r="N1877" s="35" t="str">
        <f t="shared" si="114"/>
        <v/>
      </c>
      <c r="O1877" s="171" t="str">
        <f t="shared" si="127"/>
        <v/>
      </c>
      <c r="P1877" s="171" t="str">
        <f t="shared" si="116"/>
        <v/>
      </c>
      <c r="Q1877" s="171" t="str">
        <f t="shared" si="117"/>
        <v/>
      </c>
    </row>
    <row r="1878" ht="16.5" hidden="1" customHeight="1">
      <c r="A1878" s="168">
        <f>A1877</f>
        <v>44465</v>
      </c>
      <c r="B1878" s="167" t="str">
        <f t="shared" si="109"/>
        <v>일</v>
      </c>
      <c r="C1878" s="168" t="str">
        <f>IF(VLOOKUP(A1878,'최초-일자'!A:D,4,FALSE)="Y","Y","N")</f>
        <v>N</v>
      </c>
      <c r="D1878" s="101" t="s">
        <v>13</v>
      </c>
      <c r="E1878" s="169" t="str">
        <f t="shared" si="126"/>
        <v>#N/A</v>
      </c>
      <c r="F1878" s="167" t="str">
        <f>VLOOKUP(A1878,'최초-일자'!A:L,11,FALSE)</f>
        <v/>
      </c>
      <c r="G1878" s="170"/>
      <c r="H1878" s="167"/>
      <c r="I1878" s="167"/>
      <c r="J1878" s="167"/>
      <c r="K1878" s="167"/>
      <c r="L1878" s="35" t="str">
        <f t="shared" si="129"/>
        <v/>
      </c>
      <c r="M1878" s="35" t="str">
        <f t="shared" si="131"/>
        <v/>
      </c>
      <c r="N1878" s="35" t="str">
        <f t="shared" si="114"/>
        <v/>
      </c>
      <c r="O1878" s="171" t="str">
        <f t="shared" si="127"/>
        <v/>
      </c>
      <c r="P1878" s="171" t="str">
        <f t="shared" si="116"/>
        <v/>
      </c>
      <c r="Q1878" s="171" t="str">
        <f t="shared" si="117"/>
        <v/>
      </c>
    </row>
    <row r="1879" ht="16.5" hidden="1" customHeight="1">
      <c r="A1879" s="168">
        <f>A1878+1</f>
        <v>44466</v>
      </c>
      <c r="B1879" s="167" t="str">
        <f t="shared" si="109"/>
        <v>월</v>
      </c>
      <c r="C1879" s="168" t="str">
        <f>IF(VLOOKUP(A1879,'최초-일자'!A:D,4,FALSE)="Y","Y","N")</f>
        <v>Y</v>
      </c>
      <c r="D1879" s="101" t="s">
        <v>3</v>
      </c>
      <c r="E1879" s="169" t="str">
        <f t="shared" si="126"/>
        <v>김현호</v>
      </c>
      <c r="F1879" s="167" t="str">
        <f>VLOOKUP(A1879,'최초-일자'!A:L,6,FALSE)</f>
        <v>김현호</v>
      </c>
      <c r="G1879" s="170"/>
      <c r="H1879" s="167"/>
      <c r="I1879" s="167"/>
      <c r="J1879" s="167"/>
      <c r="K1879" s="167"/>
      <c r="L1879" s="35" t="str">
        <f t="shared" si="129"/>
        <v/>
      </c>
      <c r="M1879" s="35" t="str">
        <f t="shared" si="131"/>
        <v/>
      </c>
      <c r="N1879" s="35" t="str">
        <f t="shared" si="114"/>
        <v/>
      </c>
      <c r="O1879" s="171" t="str">
        <f t="shared" si="127"/>
        <v/>
      </c>
      <c r="P1879" s="171" t="str">
        <f t="shared" si="116"/>
        <v/>
      </c>
      <c r="Q1879" s="171" t="str">
        <f t="shared" si="117"/>
        <v>김현호</v>
      </c>
    </row>
    <row r="1880" ht="16.5" hidden="1" customHeight="1">
      <c r="A1880" s="168">
        <f>A1879</f>
        <v>44466</v>
      </c>
      <c r="B1880" s="167" t="str">
        <f t="shared" si="109"/>
        <v>월</v>
      </c>
      <c r="C1880" s="168" t="str">
        <f>IF(VLOOKUP(A1880,'최초-일자'!A:D,4,FALSE)="Y","Y","N")</f>
        <v>Y</v>
      </c>
      <c r="D1880" s="101" t="s">
        <v>13</v>
      </c>
      <c r="E1880" s="169" t="str">
        <f t="shared" si="126"/>
        <v>박일</v>
      </c>
      <c r="F1880" s="167" t="str">
        <f>VLOOKUP(A1880,'최초-일자'!A:L,11,FALSE)</f>
        <v>박일</v>
      </c>
      <c r="G1880" s="185"/>
      <c r="H1880" s="167"/>
      <c r="I1880" s="167"/>
      <c r="J1880" s="167"/>
      <c r="K1880" s="167"/>
      <c r="L1880" s="35" t="str">
        <f t="shared" si="129"/>
        <v/>
      </c>
      <c r="M1880" s="35" t="str">
        <f t="shared" si="131"/>
        <v/>
      </c>
      <c r="N1880" s="35" t="str">
        <f t="shared" si="114"/>
        <v/>
      </c>
      <c r="O1880" s="171" t="str">
        <f t="shared" si="127"/>
        <v/>
      </c>
      <c r="P1880" s="171" t="str">
        <f t="shared" si="116"/>
        <v/>
      </c>
      <c r="Q1880" s="171" t="str">
        <f t="shared" si="117"/>
        <v>박일</v>
      </c>
    </row>
    <row r="1881" ht="16.5" hidden="1" customHeight="1">
      <c r="A1881" s="168">
        <f>A1880+1</f>
        <v>44467</v>
      </c>
      <c r="B1881" s="167" t="str">
        <f t="shared" si="109"/>
        <v>화</v>
      </c>
      <c r="C1881" s="168" t="str">
        <f>IF(VLOOKUP(A1881,'최초-일자'!A:D,4,FALSE)="Y","Y","N")</f>
        <v>Y</v>
      </c>
      <c r="D1881" s="101" t="s">
        <v>3</v>
      </c>
      <c r="E1881" s="169" t="str">
        <f t="shared" si="126"/>
        <v>김연수</v>
      </c>
      <c r="F1881" s="167" t="str">
        <f>VLOOKUP(A1881,'최초-일자'!A:L,6,FALSE)</f>
        <v>김연수</v>
      </c>
      <c r="G1881" s="185"/>
      <c r="H1881" s="167"/>
      <c r="I1881" s="167"/>
      <c r="J1881" s="167"/>
      <c r="K1881" s="167"/>
      <c r="L1881" s="35" t="str">
        <f t="shared" si="129"/>
        <v/>
      </c>
      <c r="M1881" s="35" t="str">
        <f t="shared" si="131"/>
        <v/>
      </c>
      <c r="N1881" s="35" t="str">
        <f t="shared" si="114"/>
        <v/>
      </c>
      <c r="O1881" s="171" t="str">
        <f t="shared" si="127"/>
        <v/>
      </c>
      <c r="P1881" s="171" t="str">
        <f t="shared" si="116"/>
        <v/>
      </c>
      <c r="Q1881" s="171" t="str">
        <f t="shared" si="117"/>
        <v>김연수</v>
      </c>
    </row>
    <row r="1882" ht="16.5" hidden="1" customHeight="1">
      <c r="A1882" s="168">
        <f>A1881</f>
        <v>44467</v>
      </c>
      <c r="B1882" s="167" t="str">
        <f t="shared" si="109"/>
        <v>화</v>
      </c>
      <c r="C1882" s="168" t="str">
        <f>IF(VLOOKUP(A1882,'최초-일자'!A:D,4,FALSE)="Y","Y","N")</f>
        <v>Y</v>
      </c>
      <c r="D1882" s="101" t="s">
        <v>13</v>
      </c>
      <c r="E1882" s="169" t="str">
        <f t="shared" si="126"/>
        <v>이화용</v>
      </c>
      <c r="F1882" s="167" t="str">
        <f>VLOOKUP(A1882,'최초-일자'!A:L,11,FALSE)</f>
        <v>이승철</v>
      </c>
      <c r="G1882" s="185" t="s">
        <v>10</v>
      </c>
      <c r="H1882" s="167"/>
      <c r="I1882" s="167"/>
      <c r="J1882" s="167"/>
      <c r="K1882" s="167"/>
      <c r="L1882" s="35" t="str">
        <f t="shared" si="129"/>
        <v/>
      </c>
      <c r="M1882" s="35" t="str">
        <f t="shared" si="131"/>
        <v/>
      </c>
      <c r="N1882" s="35" t="str">
        <f t="shared" si="114"/>
        <v/>
      </c>
      <c r="O1882" s="171" t="str">
        <f t="shared" si="127"/>
        <v/>
      </c>
      <c r="P1882" s="171" t="str">
        <f t="shared" si="116"/>
        <v>이화용</v>
      </c>
      <c r="Q1882" s="171" t="str">
        <f t="shared" si="117"/>
        <v>이승철</v>
      </c>
    </row>
    <row r="1883" ht="16.5" hidden="1" customHeight="1">
      <c r="A1883" s="168">
        <f>A1882+1</f>
        <v>44468</v>
      </c>
      <c r="B1883" s="167" t="str">
        <f t="shared" si="109"/>
        <v>수</v>
      </c>
      <c r="C1883" s="168" t="str">
        <f>IF(VLOOKUP(A1883,'최초-일자'!A:D,4,FALSE)="Y","Y","N")</f>
        <v>Y</v>
      </c>
      <c r="D1883" s="101" t="s">
        <v>3</v>
      </c>
      <c r="E1883" s="169" t="str">
        <f t="shared" si="126"/>
        <v>박일</v>
      </c>
      <c r="F1883" s="167" t="str">
        <f>VLOOKUP(A1883,'최초-일자'!A:L,6,FALSE)</f>
        <v>박일</v>
      </c>
      <c r="G1883" s="170"/>
      <c r="H1883" s="167"/>
      <c r="I1883" s="167"/>
      <c r="J1883" s="167"/>
      <c r="K1883" s="167"/>
      <c r="L1883" s="35" t="str">
        <f t="shared" si="129"/>
        <v/>
      </c>
      <c r="M1883" s="35"/>
      <c r="N1883" s="35" t="str">
        <f t="shared" si="114"/>
        <v/>
      </c>
      <c r="O1883" s="171" t="str">
        <f t="shared" si="127"/>
        <v/>
      </c>
      <c r="P1883" s="171" t="str">
        <f t="shared" si="116"/>
        <v/>
      </c>
      <c r="Q1883" s="171" t="str">
        <f t="shared" si="117"/>
        <v>박일</v>
      </c>
    </row>
    <row r="1884" ht="16.5" hidden="1" customHeight="1">
      <c r="A1884" s="168">
        <f>A1883</f>
        <v>44468</v>
      </c>
      <c r="B1884" s="167" t="str">
        <f t="shared" si="109"/>
        <v>수</v>
      </c>
      <c r="C1884" s="168" t="str">
        <f>IF(VLOOKUP(A1884,'최초-일자'!A:D,4,FALSE)="Y","Y","N")</f>
        <v>Y</v>
      </c>
      <c r="D1884" s="101" t="s">
        <v>13</v>
      </c>
      <c r="E1884" s="169" t="str">
        <f t="shared" si="126"/>
        <v>윤신일</v>
      </c>
      <c r="F1884" s="167" t="str">
        <f>VLOOKUP(A1884,'최초-일자'!A:L,11,FALSE)</f>
        <v>윤신일</v>
      </c>
      <c r="G1884" s="170"/>
      <c r="H1884" s="167"/>
      <c r="I1884" s="167"/>
      <c r="J1884" s="167"/>
      <c r="K1884" s="167"/>
      <c r="L1884" s="35" t="str">
        <f t="shared" si="129"/>
        <v/>
      </c>
      <c r="M1884" s="35" t="str">
        <f t="shared" ref="M1884:M2562" si="132">J1884</f>
        <v/>
      </c>
      <c r="N1884" s="35" t="str">
        <f t="shared" si="114"/>
        <v/>
      </c>
      <c r="O1884" s="171" t="str">
        <f t="shared" si="127"/>
        <v/>
      </c>
      <c r="P1884" s="171" t="str">
        <f t="shared" si="116"/>
        <v/>
      </c>
      <c r="Q1884" s="171" t="str">
        <f t="shared" si="117"/>
        <v>윤신일</v>
      </c>
    </row>
    <row r="1885" ht="16.5" hidden="1" customHeight="1">
      <c r="A1885" s="168">
        <f>A1884+1</f>
        <v>44469</v>
      </c>
      <c r="B1885" s="167" t="str">
        <f t="shared" si="109"/>
        <v>목</v>
      </c>
      <c r="C1885" s="168" t="str">
        <f>IF(VLOOKUP(A1885,'최초-일자'!A:D,4,FALSE)="Y","Y","N")</f>
        <v>Y</v>
      </c>
      <c r="D1885" s="101" t="s">
        <v>3</v>
      </c>
      <c r="E1885" s="169" t="str">
        <f t="shared" si="126"/>
        <v>이승철</v>
      </c>
      <c r="F1885" s="167" t="str">
        <f>VLOOKUP(A1885,'최초-일자'!A:L,6,FALSE)</f>
        <v>이승철</v>
      </c>
      <c r="G1885" s="170"/>
      <c r="H1885" s="167"/>
      <c r="I1885" s="167"/>
      <c r="J1885" s="167"/>
      <c r="K1885" s="167"/>
      <c r="L1885" s="35" t="str">
        <f t="shared" si="129"/>
        <v/>
      </c>
      <c r="M1885" s="35" t="str">
        <f t="shared" si="132"/>
        <v/>
      </c>
      <c r="N1885" s="35" t="str">
        <f t="shared" si="114"/>
        <v/>
      </c>
      <c r="O1885" s="171" t="str">
        <f t="shared" si="127"/>
        <v/>
      </c>
      <c r="P1885" s="171" t="str">
        <f t="shared" si="116"/>
        <v/>
      </c>
      <c r="Q1885" s="171" t="str">
        <f t="shared" si="117"/>
        <v>이승철</v>
      </c>
    </row>
    <row r="1886" ht="16.5" hidden="1" customHeight="1">
      <c r="A1886" s="168">
        <f>A1885</f>
        <v>44469</v>
      </c>
      <c r="B1886" s="167" t="str">
        <f t="shared" si="109"/>
        <v>목</v>
      </c>
      <c r="C1886" s="168" t="str">
        <f>IF(VLOOKUP(A1886,'최초-일자'!A:D,4,FALSE)="Y","Y","N")</f>
        <v>Y</v>
      </c>
      <c r="D1886" s="101" t="s">
        <v>13</v>
      </c>
      <c r="E1886" s="169" t="str">
        <f t="shared" si="126"/>
        <v>신명진</v>
      </c>
      <c r="F1886" s="167" t="str">
        <f>VLOOKUP(A1886,'최초-일자'!A:L,11,FALSE)</f>
        <v>신명진</v>
      </c>
      <c r="G1886" s="170"/>
      <c r="H1886" s="167"/>
      <c r="I1886" s="167"/>
      <c r="J1886" s="167"/>
      <c r="K1886" s="167"/>
      <c r="L1886" s="35" t="str">
        <f t="shared" si="129"/>
        <v/>
      </c>
      <c r="M1886" s="35" t="str">
        <f t="shared" si="132"/>
        <v/>
      </c>
      <c r="N1886" s="35" t="str">
        <f t="shared" si="114"/>
        <v/>
      </c>
      <c r="O1886" s="171" t="str">
        <f t="shared" si="127"/>
        <v/>
      </c>
      <c r="P1886" s="171" t="str">
        <f t="shared" si="116"/>
        <v/>
      </c>
      <c r="Q1886" s="171" t="str">
        <f t="shared" si="117"/>
        <v>신명진</v>
      </c>
    </row>
    <row r="1887" ht="16.5" hidden="1" customHeight="1">
      <c r="A1887" s="168">
        <f>A1886+1</f>
        <v>44470</v>
      </c>
      <c r="B1887" s="167" t="str">
        <f t="shared" si="109"/>
        <v>금</v>
      </c>
      <c r="C1887" s="168" t="str">
        <f>IF(VLOOKUP(A1887,'최초-일자'!A:D,4,FALSE)="Y","Y","N")</f>
        <v>Y</v>
      </c>
      <c r="D1887" s="101" t="s">
        <v>3</v>
      </c>
      <c r="E1887" s="169" t="str">
        <f t="shared" si="126"/>
        <v>윤신일</v>
      </c>
      <c r="F1887" s="167" t="str">
        <f>VLOOKUP(A1887,'최초-일자'!A:L,6,FALSE)</f>
        <v>윤신일</v>
      </c>
      <c r="G1887" s="170"/>
      <c r="H1887" s="167"/>
      <c r="I1887" s="167"/>
      <c r="J1887" s="167"/>
      <c r="K1887" s="167"/>
      <c r="L1887" s="35" t="str">
        <f t="shared" si="129"/>
        <v/>
      </c>
      <c r="M1887" s="35" t="str">
        <f t="shared" si="132"/>
        <v/>
      </c>
      <c r="N1887" s="35" t="str">
        <f t="shared" si="114"/>
        <v/>
      </c>
      <c r="O1887" s="171" t="str">
        <f t="shared" si="127"/>
        <v/>
      </c>
      <c r="P1887" s="171" t="str">
        <f t="shared" si="116"/>
        <v/>
      </c>
      <c r="Q1887" s="171" t="str">
        <f t="shared" si="117"/>
        <v>윤신일</v>
      </c>
    </row>
    <row r="1888" ht="16.5" hidden="1" customHeight="1">
      <c r="A1888" s="168">
        <f>A1887</f>
        <v>44470</v>
      </c>
      <c r="B1888" s="167" t="str">
        <f t="shared" si="109"/>
        <v>금</v>
      </c>
      <c r="C1888" s="168" t="str">
        <f>IF(VLOOKUP(A1888,'최초-일자'!A:D,4,FALSE)="Y","Y","N")</f>
        <v>Y</v>
      </c>
      <c r="D1888" s="101" t="s">
        <v>13</v>
      </c>
      <c r="E1888" s="169" t="str">
        <f t="shared" si="126"/>
        <v>김채연</v>
      </c>
      <c r="F1888" s="167" t="str">
        <f>VLOOKUP(A1888,'최초-일자'!A:L,11,FALSE)</f>
        <v>이화용</v>
      </c>
      <c r="G1888" s="185" t="s">
        <v>49</v>
      </c>
      <c r="H1888" s="167"/>
      <c r="I1888" s="167"/>
      <c r="J1888" s="167"/>
      <c r="K1888" s="167"/>
      <c r="L1888" s="35" t="str">
        <f t="shared" si="129"/>
        <v/>
      </c>
      <c r="M1888" s="35" t="str">
        <f t="shared" si="132"/>
        <v/>
      </c>
      <c r="N1888" s="35" t="str">
        <f t="shared" si="114"/>
        <v/>
      </c>
      <c r="O1888" s="171" t="str">
        <f t="shared" si="127"/>
        <v/>
      </c>
      <c r="P1888" s="171" t="str">
        <f t="shared" si="116"/>
        <v>김채연</v>
      </c>
      <c r="Q1888" s="171" t="str">
        <f t="shared" si="117"/>
        <v>이화용</v>
      </c>
    </row>
    <row r="1889" ht="16.5" hidden="1" customHeight="1">
      <c r="A1889" s="168">
        <f>A1888+1</f>
        <v>44471</v>
      </c>
      <c r="B1889" s="167" t="str">
        <f t="shared" si="109"/>
        <v>토</v>
      </c>
      <c r="C1889" s="168" t="str">
        <f>IF(VLOOKUP(A1889,'최초-일자'!A:D,4,FALSE)="Y","Y","N")</f>
        <v>N</v>
      </c>
      <c r="D1889" s="101" t="s">
        <v>3</v>
      </c>
      <c r="E1889" s="169" t="str">
        <f t="shared" si="126"/>
        <v>#N/A</v>
      </c>
      <c r="F1889" s="167" t="str">
        <f>VLOOKUP(A1889,'최초-일자'!A:L,6,FALSE)</f>
        <v/>
      </c>
      <c r="G1889" s="170"/>
      <c r="H1889" s="167"/>
      <c r="I1889" s="167"/>
      <c r="J1889" s="167"/>
      <c r="K1889" s="167"/>
      <c r="L1889" s="35" t="str">
        <f t="shared" si="129"/>
        <v/>
      </c>
      <c r="M1889" s="35" t="str">
        <f t="shared" si="132"/>
        <v/>
      </c>
      <c r="N1889" s="35" t="str">
        <f t="shared" si="114"/>
        <v/>
      </c>
      <c r="O1889" s="171" t="str">
        <f t="shared" si="127"/>
        <v/>
      </c>
      <c r="P1889" s="171" t="str">
        <f t="shared" si="116"/>
        <v/>
      </c>
      <c r="Q1889" s="171" t="str">
        <f t="shared" si="117"/>
        <v/>
      </c>
    </row>
    <row r="1890" ht="16.5" hidden="1" customHeight="1">
      <c r="A1890" s="168">
        <f>A1889</f>
        <v>44471</v>
      </c>
      <c r="B1890" s="167" t="str">
        <f t="shared" si="109"/>
        <v>토</v>
      </c>
      <c r="C1890" s="168" t="str">
        <f>IF(VLOOKUP(A1890,'최초-일자'!A:D,4,FALSE)="Y","Y","N")</f>
        <v>N</v>
      </c>
      <c r="D1890" s="101" t="s">
        <v>13</v>
      </c>
      <c r="E1890" s="169" t="str">
        <f t="shared" si="126"/>
        <v>#N/A</v>
      </c>
      <c r="F1890" s="167" t="str">
        <f>VLOOKUP(A1890,'최초-일자'!A:L,11,FALSE)</f>
        <v/>
      </c>
      <c r="G1890" s="170"/>
      <c r="H1890" s="167"/>
      <c r="I1890" s="167"/>
      <c r="J1890" s="167"/>
      <c r="K1890" s="167"/>
      <c r="L1890" s="35" t="str">
        <f t="shared" si="129"/>
        <v/>
      </c>
      <c r="M1890" s="35" t="str">
        <f t="shared" si="132"/>
        <v/>
      </c>
      <c r="N1890" s="35" t="str">
        <f t="shared" si="114"/>
        <v/>
      </c>
      <c r="O1890" s="171" t="str">
        <f t="shared" si="127"/>
        <v/>
      </c>
      <c r="P1890" s="171" t="str">
        <f t="shared" si="116"/>
        <v/>
      </c>
      <c r="Q1890" s="171" t="str">
        <f t="shared" si="117"/>
        <v/>
      </c>
    </row>
    <row r="1891" ht="16.5" hidden="1" customHeight="1">
      <c r="A1891" s="168">
        <f>A1890+1</f>
        <v>44472</v>
      </c>
      <c r="B1891" s="167" t="str">
        <f t="shared" si="109"/>
        <v>일</v>
      </c>
      <c r="C1891" s="168" t="str">
        <f>IF(VLOOKUP(A1891,'최초-일자'!A:D,4,FALSE)="Y","Y","N")</f>
        <v>N</v>
      </c>
      <c r="D1891" s="101" t="s">
        <v>3</v>
      </c>
      <c r="E1891" s="169" t="str">
        <f t="shared" si="126"/>
        <v>#N/A</v>
      </c>
      <c r="F1891" s="167" t="str">
        <f>VLOOKUP(A1891,'최초-일자'!A:L,6,FALSE)</f>
        <v/>
      </c>
      <c r="G1891" s="170"/>
      <c r="H1891" s="167"/>
      <c r="I1891" s="167"/>
      <c r="J1891" s="167"/>
      <c r="K1891" s="167"/>
      <c r="L1891" s="35" t="str">
        <f t="shared" si="129"/>
        <v/>
      </c>
      <c r="M1891" s="35" t="str">
        <f t="shared" si="132"/>
        <v/>
      </c>
      <c r="N1891" s="35" t="str">
        <f t="shared" si="114"/>
        <v/>
      </c>
      <c r="O1891" s="171" t="str">
        <f t="shared" si="127"/>
        <v/>
      </c>
      <c r="P1891" s="171" t="str">
        <f t="shared" si="116"/>
        <v/>
      </c>
      <c r="Q1891" s="171" t="str">
        <f t="shared" si="117"/>
        <v/>
      </c>
    </row>
    <row r="1892" ht="16.5" hidden="1" customHeight="1">
      <c r="A1892" s="168">
        <f>A1891</f>
        <v>44472</v>
      </c>
      <c r="B1892" s="167" t="str">
        <f t="shared" si="109"/>
        <v>일</v>
      </c>
      <c r="C1892" s="168" t="str">
        <f>IF(VLOOKUP(A1892,'최초-일자'!A:D,4,FALSE)="Y","Y","N")</f>
        <v>N</v>
      </c>
      <c r="D1892" s="101" t="s">
        <v>13</v>
      </c>
      <c r="E1892" s="169" t="str">
        <f t="shared" si="126"/>
        <v>#N/A</v>
      </c>
      <c r="F1892" s="167" t="str">
        <f>VLOOKUP(A1892,'최초-일자'!A:L,11,FALSE)</f>
        <v/>
      </c>
      <c r="G1892" s="170"/>
      <c r="H1892" s="167"/>
      <c r="I1892" s="167"/>
      <c r="J1892" s="167"/>
      <c r="K1892" s="167"/>
      <c r="L1892" s="35" t="str">
        <f t="shared" si="129"/>
        <v/>
      </c>
      <c r="M1892" s="35" t="str">
        <f t="shared" si="132"/>
        <v/>
      </c>
      <c r="N1892" s="35" t="str">
        <f t="shared" si="114"/>
        <v/>
      </c>
      <c r="O1892" s="171" t="str">
        <f t="shared" si="127"/>
        <v/>
      </c>
      <c r="P1892" s="171" t="str">
        <f t="shared" si="116"/>
        <v/>
      </c>
      <c r="Q1892" s="171" t="str">
        <f t="shared" si="117"/>
        <v/>
      </c>
    </row>
    <row r="1893" ht="16.5" hidden="1" customHeight="1">
      <c r="A1893" s="168">
        <f>A1892+1</f>
        <v>44473</v>
      </c>
      <c r="B1893" s="167" t="str">
        <f t="shared" si="109"/>
        <v>월</v>
      </c>
      <c r="C1893" s="168" t="str">
        <f>IF(VLOOKUP(A1893,'최초-일자'!A:D,4,FALSE)="Y","Y","N")</f>
        <v>N</v>
      </c>
      <c r="D1893" s="101" t="s">
        <v>3</v>
      </c>
      <c r="E1893" s="169" t="str">
        <f t="shared" si="126"/>
        <v>[휴]대체공휴일</v>
      </c>
      <c r="F1893" s="167" t="str">
        <f>VLOOKUP(A1893,'최초-일자'!A:L,6,FALSE)</f>
        <v>[휴]대체공휴일</v>
      </c>
      <c r="G1893" s="170"/>
      <c r="H1893" s="167"/>
      <c r="I1893" s="167"/>
      <c r="J1893" s="167"/>
      <c r="K1893" s="167"/>
      <c r="L1893" s="35" t="str">
        <f t="shared" si="129"/>
        <v/>
      </c>
      <c r="M1893" s="35" t="str">
        <f t="shared" si="132"/>
        <v/>
      </c>
      <c r="N1893" s="35" t="str">
        <f t="shared" si="114"/>
        <v/>
      </c>
      <c r="O1893" s="171" t="str">
        <f t="shared" si="127"/>
        <v/>
      </c>
      <c r="P1893" s="171" t="str">
        <f t="shared" si="116"/>
        <v/>
      </c>
      <c r="Q1893" s="171" t="str">
        <f t="shared" si="117"/>
        <v>[휴]대체공휴일</v>
      </c>
    </row>
    <row r="1894" ht="16.5" hidden="1" customHeight="1">
      <c r="A1894" s="168">
        <f>A1893</f>
        <v>44473</v>
      </c>
      <c r="B1894" s="167" t="str">
        <f t="shared" si="109"/>
        <v>월</v>
      </c>
      <c r="C1894" s="168" t="str">
        <f>IF(VLOOKUP(A1894,'최초-일자'!A:D,4,FALSE)="Y","Y","N")</f>
        <v>N</v>
      </c>
      <c r="D1894" s="101" t="s">
        <v>13</v>
      </c>
      <c r="E1894" s="169" t="str">
        <f t="shared" si="126"/>
        <v>[휴]대체공휴일</v>
      </c>
      <c r="F1894" s="167" t="str">
        <f>VLOOKUP(A1894,'최초-일자'!A:L,11,FALSE)</f>
        <v>[휴]대체공휴일</v>
      </c>
      <c r="G1894" s="170"/>
      <c r="H1894" s="167"/>
      <c r="I1894" s="167"/>
      <c r="J1894" s="167"/>
      <c r="K1894" s="167"/>
      <c r="L1894" s="35" t="str">
        <f t="shared" si="129"/>
        <v/>
      </c>
      <c r="M1894" s="35" t="str">
        <f t="shared" si="132"/>
        <v/>
      </c>
      <c r="N1894" s="35" t="str">
        <f t="shared" si="114"/>
        <v/>
      </c>
      <c r="O1894" s="171" t="str">
        <f t="shared" si="127"/>
        <v/>
      </c>
      <c r="P1894" s="171" t="str">
        <f t="shared" si="116"/>
        <v/>
      </c>
      <c r="Q1894" s="171" t="str">
        <f t="shared" si="117"/>
        <v>[휴]대체공휴일</v>
      </c>
    </row>
    <row r="1895" ht="16.5" hidden="1" customHeight="1">
      <c r="A1895" s="168">
        <f>A1894+1</f>
        <v>44474</v>
      </c>
      <c r="B1895" s="167" t="str">
        <f t="shared" si="109"/>
        <v>화</v>
      </c>
      <c r="C1895" s="168" t="str">
        <f>IF(VLOOKUP(A1895,'최초-일자'!A:D,4,FALSE)="Y","Y","N")</f>
        <v>Y</v>
      </c>
      <c r="D1895" s="101" t="s">
        <v>3</v>
      </c>
      <c r="E1895" s="169" t="str">
        <f t="shared" si="126"/>
        <v>신명진</v>
      </c>
      <c r="F1895" s="167" t="str">
        <f>VLOOKUP(A1895,'최초-일자'!A:L,6,FALSE)</f>
        <v>신명진</v>
      </c>
      <c r="G1895" s="170"/>
      <c r="H1895" s="167"/>
      <c r="I1895" s="167"/>
      <c r="J1895" s="167"/>
      <c r="K1895" s="167"/>
      <c r="L1895" s="35" t="str">
        <f t="shared" si="129"/>
        <v/>
      </c>
      <c r="M1895" s="35" t="str">
        <f t="shared" si="132"/>
        <v/>
      </c>
      <c r="N1895" s="35" t="str">
        <f t="shared" si="114"/>
        <v/>
      </c>
      <c r="O1895" s="171" t="str">
        <f t="shared" si="127"/>
        <v/>
      </c>
      <c r="P1895" s="171" t="str">
        <f t="shared" si="116"/>
        <v/>
      </c>
      <c r="Q1895" s="171" t="str">
        <f t="shared" si="117"/>
        <v>신명진</v>
      </c>
    </row>
    <row r="1896" ht="16.5" hidden="1" customHeight="1">
      <c r="A1896" s="168">
        <f>A1895</f>
        <v>44474</v>
      </c>
      <c r="B1896" s="167" t="str">
        <f t="shared" si="109"/>
        <v>화</v>
      </c>
      <c r="C1896" s="168" t="str">
        <f>IF(VLOOKUP(A1896,'최초-일자'!A:D,4,FALSE)="Y","Y","N")</f>
        <v>Y</v>
      </c>
      <c r="D1896" s="101" t="s">
        <v>13</v>
      </c>
      <c r="E1896" s="169" t="str">
        <f t="shared" si="126"/>
        <v>윤신일</v>
      </c>
      <c r="F1896" s="167" t="str">
        <f>VLOOKUP(A1896,'최초-일자'!A:L,11,FALSE)</f>
        <v>김현호</v>
      </c>
      <c r="G1896" s="185" t="s">
        <v>9</v>
      </c>
      <c r="H1896" s="167"/>
      <c r="I1896" s="167"/>
      <c r="J1896" s="167"/>
      <c r="K1896" s="167"/>
      <c r="L1896" s="35" t="str">
        <f t="shared" si="129"/>
        <v/>
      </c>
      <c r="M1896" s="35" t="str">
        <f t="shared" si="132"/>
        <v/>
      </c>
      <c r="N1896" s="35" t="str">
        <f t="shared" si="114"/>
        <v/>
      </c>
      <c r="O1896" s="171" t="str">
        <f t="shared" si="127"/>
        <v/>
      </c>
      <c r="P1896" s="171" t="str">
        <f t="shared" si="116"/>
        <v>윤신일</v>
      </c>
      <c r="Q1896" s="171" t="str">
        <f t="shared" si="117"/>
        <v>김현호</v>
      </c>
    </row>
    <row r="1897" ht="16.5" hidden="1" customHeight="1">
      <c r="A1897" s="168">
        <f>A1896+1</f>
        <v>44475</v>
      </c>
      <c r="B1897" s="167" t="str">
        <f t="shared" si="109"/>
        <v>수</v>
      </c>
      <c r="C1897" s="168" t="str">
        <f>IF(VLOOKUP(A1897,'최초-일자'!A:D,4,FALSE)="Y","Y","N")</f>
        <v>Y</v>
      </c>
      <c r="D1897" s="101" t="s">
        <v>3</v>
      </c>
      <c r="E1897" s="169" t="str">
        <f t="shared" si="126"/>
        <v>이화용</v>
      </c>
      <c r="F1897" s="167" t="str">
        <f>VLOOKUP(A1897,'최초-일자'!A:L,6,FALSE)</f>
        <v>이화용</v>
      </c>
      <c r="G1897" s="170"/>
      <c r="H1897" s="167"/>
      <c r="I1897" s="167"/>
      <c r="J1897" s="167"/>
      <c r="K1897" s="167"/>
      <c r="L1897" s="35" t="str">
        <f t="shared" si="129"/>
        <v/>
      </c>
      <c r="M1897" s="35" t="str">
        <f t="shared" si="132"/>
        <v/>
      </c>
      <c r="N1897" s="35" t="str">
        <f t="shared" si="114"/>
        <v/>
      </c>
      <c r="O1897" s="171" t="str">
        <f t="shared" si="127"/>
        <v/>
      </c>
      <c r="P1897" s="171" t="str">
        <f t="shared" si="116"/>
        <v/>
      </c>
      <c r="Q1897" s="171" t="str">
        <f t="shared" si="117"/>
        <v>이화용</v>
      </c>
    </row>
    <row r="1898" ht="16.5" hidden="1" customHeight="1">
      <c r="A1898" s="168">
        <f>A1897</f>
        <v>44475</v>
      </c>
      <c r="B1898" s="167" t="str">
        <f t="shared" si="109"/>
        <v>수</v>
      </c>
      <c r="C1898" s="168" t="str">
        <f>IF(VLOOKUP(A1898,'최초-일자'!A:D,4,FALSE)="Y","Y","N")</f>
        <v>Y</v>
      </c>
      <c r="D1898" s="101" t="s">
        <v>13</v>
      </c>
      <c r="E1898" s="169" t="str">
        <f t="shared" si="126"/>
        <v>김연수</v>
      </c>
      <c r="F1898" s="167" t="str">
        <f>VLOOKUP(A1898,'최초-일자'!A:L,11,FALSE)</f>
        <v>김연수</v>
      </c>
      <c r="G1898" s="185"/>
      <c r="H1898" s="167"/>
      <c r="I1898" s="167"/>
      <c r="J1898" s="167"/>
      <c r="K1898" s="167"/>
      <c r="L1898" s="35" t="str">
        <f t="shared" si="129"/>
        <v/>
      </c>
      <c r="M1898" s="35" t="str">
        <f t="shared" si="132"/>
        <v/>
      </c>
      <c r="N1898" s="35" t="str">
        <f t="shared" si="114"/>
        <v/>
      </c>
      <c r="O1898" s="171" t="str">
        <f t="shared" si="127"/>
        <v/>
      </c>
      <c r="P1898" s="171" t="str">
        <f t="shared" si="116"/>
        <v/>
      </c>
      <c r="Q1898" s="171" t="str">
        <f t="shared" si="117"/>
        <v>김연수</v>
      </c>
    </row>
    <row r="1899" ht="16.5" hidden="1" customHeight="1">
      <c r="A1899" s="168">
        <f>A1898+1</f>
        <v>44476</v>
      </c>
      <c r="B1899" s="167" t="str">
        <f t="shared" si="109"/>
        <v>목</v>
      </c>
      <c r="C1899" s="168" t="str">
        <f>IF(VLOOKUP(A1899,'최초-일자'!A:D,4,FALSE)="Y","Y","N")</f>
        <v>Y</v>
      </c>
      <c r="D1899" s="101" t="s">
        <v>3</v>
      </c>
      <c r="E1899" s="169" t="str">
        <f t="shared" si="126"/>
        <v>김현호</v>
      </c>
      <c r="F1899" s="167" t="str">
        <f>VLOOKUP(A1899,'최초-일자'!A:L,6,FALSE)</f>
        <v>김현호</v>
      </c>
      <c r="G1899" s="170"/>
      <c r="H1899" s="167"/>
      <c r="I1899" s="167"/>
      <c r="J1899" s="167"/>
      <c r="K1899" s="167"/>
      <c r="L1899" s="35" t="str">
        <f t="shared" si="129"/>
        <v/>
      </c>
      <c r="M1899" s="35" t="str">
        <f t="shared" si="132"/>
        <v/>
      </c>
      <c r="N1899" s="35" t="str">
        <f t="shared" si="114"/>
        <v/>
      </c>
      <c r="O1899" s="171" t="str">
        <f t="shared" si="127"/>
        <v/>
      </c>
      <c r="P1899" s="171" t="str">
        <f t="shared" si="116"/>
        <v/>
      </c>
      <c r="Q1899" s="171" t="str">
        <f t="shared" si="117"/>
        <v>김현호</v>
      </c>
    </row>
    <row r="1900" ht="16.5" hidden="1" customHeight="1">
      <c r="A1900" s="168">
        <f>A1899</f>
        <v>44476</v>
      </c>
      <c r="B1900" s="167" t="str">
        <f t="shared" si="109"/>
        <v>목</v>
      </c>
      <c r="C1900" s="168" t="str">
        <f>IF(VLOOKUP(A1900,'최초-일자'!A:D,4,FALSE)="Y","Y","N")</f>
        <v>Y</v>
      </c>
      <c r="D1900" s="101" t="s">
        <v>13</v>
      </c>
      <c r="E1900" s="169" t="str">
        <f t="shared" si="126"/>
        <v>박일</v>
      </c>
      <c r="F1900" s="167" t="str">
        <f>VLOOKUP(A1900,'최초-일자'!A:L,11,FALSE)</f>
        <v>박일</v>
      </c>
      <c r="G1900" s="170"/>
      <c r="H1900" s="167"/>
      <c r="I1900" s="167"/>
      <c r="J1900" s="167"/>
      <c r="K1900" s="167"/>
      <c r="L1900" s="35" t="str">
        <f t="shared" si="129"/>
        <v/>
      </c>
      <c r="M1900" s="35" t="str">
        <f t="shared" si="132"/>
        <v/>
      </c>
      <c r="N1900" s="35" t="str">
        <f t="shared" si="114"/>
        <v/>
      </c>
      <c r="O1900" s="171" t="str">
        <f t="shared" si="127"/>
        <v/>
      </c>
      <c r="P1900" s="171" t="str">
        <f t="shared" si="116"/>
        <v/>
      </c>
      <c r="Q1900" s="171" t="str">
        <f t="shared" si="117"/>
        <v>박일</v>
      </c>
    </row>
    <row r="1901" ht="16.5" hidden="1" customHeight="1">
      <c r="A1901" s="168">
        <f>A1900+1</f>
        <v>44477</v>
      </c>
      <c r="B1901" s="167" t="str">
        <f t="shared" si="109"/>
        <v>금</v>
      </c>
      <c r="C1901" s="168" t="str">
        <f>IF(VLOOKUP(A1901,'최초-일자'!A:D,4,FALSE)="Y","Y","N")</f>
        <v>Y</v>
      </c>
      <c r="D1901" s="101" t="s">
        <v>3</v>
      </c>
      <c r="E1901" s="169" t="str">
        <f t="shared" si="126"/>
        <v>김연수</v>
      </c>
      <c r="F1901" s="167" t="str">
        <f>VLOOKUP(A1901,'최초-일자'!A:L,6,FALSE)</f>
        <v>김연수</v>
      </c>
      <c r="G1901" s="170"/>
      <c r="H1901" s="167"/>
      <c r="I1901" s="167"/>
      <c r="J1901" s="167"/>
      <c r="K1901" s="167"/>
      <c r="L1901" s="35" t="str">
        <f t="shared" si="129"/>
        <v/>
      </c>
      <c r="M1901" s="35" t="str">
        <f t="shared" si="132"/>
        <v/>
      </c>
      <c r="N1901" s="35" t="str">
        <f t="shared" si="114"/>
        <v/>
      </c>
      <c r="O1901" s="171" t="str">
        <f t="shared" si="127"/>
        <v/>
      </c>
      <c r="P1901" s="171" t="str">
        <f t="shared" si="116"/>
        <v/>
      </c>
      <c r="Q1901" s="171" t="str">
        <f t="shared" si="117"/>
        <v>김연수</v>
      </c>
    </row>
    <row r="1902" ht="16.5" hidden="1" customHeight="1">
      <c r="A1902" s="168">
        <f>A1901</f>
        <v>44477</v>
      </c>
      <c r="B1902" s="167" t="str">
        <f t="shared" si="109"/>
        <v>금</v>
      </c>
      <c r="C1902" s="168" t="str">
        <f>IF(VLOOKUP(A1902,'최초-일자'!A:D,4,FALSE)="Y","Y","N")</f>
        <v>Y</v>
      </c>
      <c r="D1902" s="101" t="s">
        <v>13</v>
      </c>
      <c r="E1902" s="169" t="str">
        <f t="shared" si="126"/>
        <v>이승철</v>
      </c>
      <c r="F1902" s="167" t="str">
        <f>VLOOKUP(A1902,'최초-일자'!A:L,11,FALSE)</f>
        <v>이승철</v>
      </c>
      <c r="G1902" s="170"/>
      <c r="H1902" s="167"/>
      <c r="I1902" s="167"/>
      <c r="J1902" s="167"/>
      <c r="K1902" s="167"/>
      <c r="L1902" s="35" t="str">
        <f t="shared" si="129"/>
        <v/>
      </c>
      <c r="M1902" s="35" t="str">
        <f t="shared" si="132"/>
        <v/>
      </c>
      <c r="N1902" s="35" t="str">
        <f t="shared" si="114"/>
        <v/>
      </c>
      <c r="O1902" s="171" t="str">
        <f t="shared" si="127"/>
        <v/>
      </c>
      <c r="P1902" s="171" t="str">
        <f t="shared" si="116"/>
        <v/>
      </c>
      <c r="Q1902" s="171" t="str">
        <f t="shared" si="117"/>
        <v>이승철</v>
      </c>
    </row>
    <row r="1903" ht="16.5" hidden="1" customHeight="1">
      <c r="A1903" s="168">
        <f>A1902+1</f>
        <v>44478</v>
      </c>
      <c r="B1903" s="167" t="str">
        <f t="shared" si="109"/>
        <v>토</v>
      </c>
      <c r="C1903" s="168" t="str">
        <f>IF(VLOOKUP(A1903,'최초-일자'!A:D,4,FALSE)="Y","Y","N")</f>
        <v>N</v>
      </c>
      <c r="D1903" s="101" t="s">
        <v>3</v>
      </c>
      <c r="E1903" s="169" t="str">
        <f t="shared" si="126"/>
        <v>#N/A</v>
      </c>
      <c r="F1903" s="167" t="str">
        <f>VLOOKUP(A1903,'최초-일자'!A:L,6,FALSE)</f>
        <v/>
      </c>
      <c r="G1903" s="170"/>
      <c r="H1903" s="167"/>
      <c r="I1903" s="167"/>
      <c r="J1903" s="167"/>
      <c r="K1903" s="167"/>
      <c r="L1903" s="35" t="str">
        <f t="shared" si="129"/>
        <v/>
      </c>
      <c r="M1903" s="35" t="str">
        <f t="shared" si="132"/>
        <v/>
      </c>
      <c r="N1903" s="35" t="str">
        <f t="shared" si="114"/>
        <v/>
      </c>
      <c r="O1903" s="171" t="str">
        <f t="shared" si="127"/>
        <v/>
      </c>
      <c r="P1903" s="171" t="str">
        <f t="shared" si="116"/>
        <v/>
      </c>
      <c r="Q1903" s="171" t="str">
        <f t="shared" si="117"/>
        <v/>
      </c>
    </row>
    <row r="1904" ht="16.5" hidden="1" customHeight="1">
      <c r="A1904" s="168">
        <f>A1903</f>
        <v>44478</v>
      </c>
      <c r="B1904" s="167" t="str">
        <f t="shared" si="109"/>
        <v>토</v>
      </c>
      <c r="C1904" s="168" t="str">
        <f>IF(VLOOKUP(A1904,'최초-일자'!A:D,4,FALSE)="Y","Y","N")</f>
        <v>N</v>
      </c>
      <c r="D1904" s="101" t="s">
        <v>13</v>
      </c>
      <c r="E1904" s="169" t="str">
        <f t="shared" si="126"/>
        <v>#N/A</v>
      </c>
      <c r="F1904" s="167" t="str">
        <f>VLOOKUP(A1904,'최초-일자'!A:L,11,FALSE)</f>
        <v/>
      </c>
      <c r="G1904" s="170"/>
      <c r="H1904" s="167"/>
      <c r="I1904" s="167"/>
      <c r="J1904" s="167"/>
      <c r="K1904" s="167"/>
      <c r="L1904" s="35" t="str">
        <f t="shared" si="129"/>
        <v/>
      </c>
      <c r="M1904" s="35" t="str">
        <f t="shared" si="132"/>
        <v/>
      </c>
      <c r="N1904" s="35" t="str">
        <f t="shared" si="114"/>
        <v/>
      </c>
      <c r="O1904" s="171" t="str">
        <f t="shared" si="127"/>
        <v/>
      </c>
      <c r="P1904" s="171" t="str">
        <f t="shared" si="116"/>
        <v/>
      </c>
      <c r="Q1904" s="171" t="str">
        <f t="shared" si="117"/>
        <v/>
      </c>
    </row>
    <row r="1905" ht="16.5" hidden="1" customHeight="1">
      <c r="A1905" s="168">
        <f>A1904+1</f>
        <v>44479</v>
      </c>
      <c r="B1905" s="167" t="str">
        <f t="shared" si="109"/>
        <v>일</v>
      </c>
      <c r="C1905" s="168" t="str">
        <f>IF(VLOOKUP(A1905,'최초-일자'!A:D,4,FALSE)="Y","Y","N")</f>
        <v>N</v>
      </c>
      <c r="D1905" s="101" t="s">
        <v>3</v>
      </c>
      <c r="E1905" s="169" t="str">
        <f t="shared" si="126"/>
        <v>#N/A</v>
      </c>
      <c r="F1905" s="167" t="str">
        <f>VLOOKUP(A1905,'최초-일자'!A:L,6,FALSE)</f>
        <v/>
      </c>
      <c r="G1905" s="170"/>
      <c r="H1905" s="167"/>
      <c r="I1905" s="167"/>
      <c r="J1905" s="167"/>
      <c r="K1905" s="167"/>
      <c r="L1905" s="35" t="str">
        <f t="shared" si="129"/>
        <v/>
      </c>
      <c r="M1905" s="35" t="str">
        <f t="shared" si="132"/>
        <v/>
      </c>
      <c r="N1905" s="35" t="str">
        <f t="shared" si="114"/>
        <v/>
      </c>
      <c r="O1905" s="171" t="str">
        <f t="shared" si="127"/>
        <v/>
      </c>
      <c r="P1905" s="171" t="str">
        <f t="shared" si="116"/>
        <v/>
      </c>
      <c r="Q1905" s="171" t="str">
        <f t="shared" si="117"/>
        <v/>
      </c>
    </row>
    <row r="1906" ht="16.5" hidden="1" customHeight="1">
      <c r="A1906" s="168">
        <f>A1905</f>
        <v>44479</v>
      </c>
      <c r="B1906" s="167" t="str">
        <f t="shared" si="109"/>
        <v>일</v>
      </c>
      <c r="C1906" s="168" t="str">
        <f>IF(VLOOKUP(A1906,'최초-일자'!A:D,4,FALSE)="Y","Y","N")</f>
        <v>N</v>
      </c>
      <c r="D1906" s="101" t="s">
        <v>13</v>
      </c>
      <c r="E1906" s="169" t="str">
        <f t="shared" si="126"/>
        <v>#N/A</v>
      </c>
      <c r="F1906" s="167" t="str">
        <f>VLOOKUP(A1906,'최초-일자'!A:L,11,FALSE)</f>
        <v/>
      </c>
      <c r="G1906" s="170"/>
      <c r="H1906" s="167"/>
      <c r="I1906" s="167"/>
      <c r="J1906" s="167"/>
      <c r="K1906" s="167"/>
      <c r="L1906" s="35" t="str">
        <f t="shared" si="129"/>
        <v/>
      </c>
      <c r="M1906" s="35" t="str">
        <f t="shared" si="132"/>
        <v/>
      </c>
      <c r="N1906" s="35" t="str">
        <f t="shared" si="114"/>
        <v/>
      </c>
      <c r="O1906" s="171" t="str">
        <f t="shared" si="127"/>
        <v/>
      </c>
      <c r="P1906" s="171" t="str">
        <f t="shared" si="116"/>
        <v/>
      </c>
      <c r="Q1906" s="171" t="str">
        <f t="shared" si="117"/>
        <v/>
      </c>
    </row>
    <row r="1907" ht="16.5" hidden="1" customHeight="1">
      <c r="A1907" s="168">
        <f>A1906+1</f>
        <v>44480</v>
      </c>
      <c r="B1907" s="167" t="str">
        <f t="shared" si="109"/>
        <v>월</v>
      </c>
      <c r="C1907" s="168" t="str">
        <f>IF(VLOOKUP(A1907,'최초-일자'!A:D,4,FALSE)="Y","Y","N")</f>
        <v>N</v>
      </c>
      <c r="D1907" s="101" t="s">
        <v>3</v>
      </c>
      <c r="E1907" s="169" t="str">
        <f t="shared" si="126"/>
        <v>[휴]대체공휴일</v>
      </c>
      <c r="F1907" s="167" t="str">
        <f>VLOOKUP(A1907,'최초-일자'!A:L,6,FALSE)</f>
        <v>[휴]대체공휴일</v>
      </c>
      <c r="G1907" s="170"/>
      <c r="H1907" s="167"/>
      <c r="I1907" s="167"/>
      <c r="J1907" s="167"/>
      <c r="K1907" s="167"/>
      <c r="L1907" s="35" t="str">
        <f t="shared" si="129"/>
        <v/>
      </c>
      <c r="M1907" s="35" t="str">
        <f t="shared" si="132"/>
        <v/>
      </c>
      <c r="N1907" s="35" t="str">
        <f t="shared" si="114"/>
        <v/>
      </c>
      <c r="O1907" s="171" t="str">
        <f t="shared" si="127"/>
        <v/>
      </c>
      <c r="P1907" s="171" t="str">
        <f t="shared" si="116"/>
        <v/>
      </c>
      <c r="Q1907" s="171" t="str">
        <f t="shared" si="117"/>
        <v>[휴]대체공휴일</v>
      </c>
    </row>
    <row r="1908" ht="16.5" hidden="1" customHeight="1">
      <c r="A1908" s="168">
        <f>A1907</f>
        <v>44480</v>
      </c>
      <c r="B1908" s="167" t="str">
        <f t="shared" si="109"/>
        <v>월</v>
      </c>
      <c r="C1908" s="168" t="str">
        <f>IF(VLOOKUP(A1908,'최초-일자'!A:D,4,FALSE)="Y","Y","N")</f>
        <v>N</v>
      </c>
      <c r="D1908" s="101" t="s">
        <v>13</v>
      </c>
      <c r="E1908" s="169" t="str">
        <f t="shared" si="126"/>
        <v>[휴]대체공휴일</v>
      </c>
      <c r="F1908" s="167" t="str">
        <f>VLOOKUP(A1908,'최초-일자'!A:L,11,FALSE)</f>
        <v>[휴]대체공휴일</v>
      </c>
      <c r="G1908" s="170"/>
      <c r="H1908" s="167"/>
      <c r="I1908" s="167"/>
      <c r="J1908" s="167"/>
      <c r="K1908" s="167"/>
      <c r="L1908" s="35" t="str">
        <f t="shared" si="129"/>
        <v/>
      </c>
      <c r="M1908" s="35" t="str">
        <f t="shared" si="132"/>
        <v/>
      </c>
      <c r="N1908" s="35" t="str">
        <f t="shared" si="114"/>
        <v/>
      </c>
      <c r="O1908" s="171" t="str">
        <f t="shared" si="127"/>
        <v/>
      </c>
      <c r="P1908" s="171" t="str">
        <f t="shared" si="116"/>
        <v/>
      </c>
      <c r="Q1908" s="171" t="str">
        <f t="shared" si="117"/>
        <v>[휴]대체공휴일</v>
      </c>
    </row>
    <row r="1909" ht="16.5" hidden="1" customHeight="1">
      <c r="A1909" s="168">
        <f>A1908+1</f>
        <v>44481</v>
      </c>
      <c r="B1909" s="167" t="str">
        <f t="shared" si="109"/>
        <v>화</v>
      </c>
      <c r="C1909" s="168" t="str">
        <f>IF(VLOOKUP(A1909,'최초-일자'!A:D,4,FALSE)="Y","Y","N")</f>
        <v>Y</v>
      </c>
      <c r="D1909" s="101" t="s">
        <v>3</v>
      </c>
      <c r="E1909" s="169" t="str">
        <f t="shared" si="126"/>
        <v>박일</v>
      </c>
      <c r="F1909" s="167" t="str">
        <f>VLOOKUP(A1909,'최초-일자'!A:L,6,FALSE)</f>
        <v>박일</v>
      </c>
      <c r="G1909" s="170"/>
      <c r="H1909" s="167"/>
      <c r="I1909" s="167"/>
      <c r="J1909" s="167"/>
      <c r="K1909" s="167"/>
      <c r="L1909" s="35" t="str">
        <f t="shared" si="129"/>
        <v/>
      </c>
      <c r="M1909" s="35" t="str">
        <f t="shared" si="132"/>
        <v/>
      </c>
      <c r="N1909" s="35" t="str">
        <f t="shared" si="114"/>
        <v/>
      </c>
      <c r="O1909" s="171" t="str">
        <f t="shared" si="127"/>
        <v/>
      </c>
      <c r="P1909" s="171" t="str">
        <f t="shared" si="116"/>
        <v/>
      </c>
      <c r="Q1909" s="171" t="str">
        <f t="shared" si="117"/>
        <v>박일</v>
      </c>
    </row>
    <row r="1910" ht="16.5" hidden="1" customHeight="1">
      <c r="A1910" s="168">
        <f>A1909</f>
        <v>44481</v>
      </c>
      <c r="B1910" s="167" t="str">
        <f t="shared" si="109"/>
        <v>화</v>
      </c>
      <c r="C1910" s="168" t="str">
        <f>IF(VLOOKUP(A1910,'최초-일자'!A:D,4,FALSE)="Y","Y","N")</f>
        <v>Y</v>
      </c>
      <c r="D1910" s="101" t="s">
        <v>13</v>
      </c>
      <c r="E1910" s="169" t="str">
        <f t="shared" si="126"/>
        <v>김현호</v>
      </c>
      <c r="F1910" s="167" t="str">
        <f>VLOOKUP(A1910,'최초-일자'!A:L,11,FALSE)</f>
        <v>윤신일</v>
      </c>
      <c r="G1910" s="185" t="s">
        <v>240</v>
      </c>
      <c r="H1910" s="167"/>
      <c r="I1910" s="167"/>
      <c r="J1910" s="167"/>
      <c r="K1910" s="167"/>
      <c r="L1910" s="35" t="str">
        <f t="shared" si="129"/>
        <v/>
      </c>
      <c r="M1910" s="35" t="str">
        <f t="shared" si="132"/>
        <v/>
      </c>
      <c r="N1910" s="35" t="str">
        <f t="shared" si="114"/>
        <v/>
      </c>
      <c r="O1910" s="171" t="str">
        <f t="shared" si="127"/>
        <v/>
      </c>
      <c r="P1910" s="171" t="str">
        <f t="shared" si="116"/>
        <v>김현호</v>
      </c>
      <c r="Q1910" s="171" t="str">
        <f t="shared" si="117"/>
        <v>윤신일</v>
      </c>
    </row>
    <row r="1911" ht="16.5" hidden="1" customHeight="1">
      <c r="A1911" s="168">
        <f>A1910+1</f>
        <v>44482</v>
      </c>
      <c r="B1911" s="167" t="str">
        <f t="shared" si="109"/>
        <v>수</v>
      </c>
      <c r="C1911" s="168" t="str">
        <f>IF(VLOOKUP(A1911,'최초-일자'!A:D,4,FALSE)="Y","Y","N")</f>
        <v>Y</v>
      </c>
      <c r="D1911" s="101" t="s">
        <v>3</v>
      </c>
      <c r="E1911" s="169" t="str">
        <f t="shared" si="126"/>
        <v>이승철</v>
      </c>
      <c r="F1911" s="167" t="str">
        <f>VLOOKUP(A1911,'최초-일자'!A:L,6,FALSE)</f>
        <v>이승철</v>
      </c>
      <c r="G1911" s="170"/>
      <c r="H1911" s="167"/>
      <c r="I1911" s="167"/>
      <c r="J1911" s="167"/>
      <c r="K1911" s="167"/>
      <c r="L1911" s="35" t="str">
        <f t="shared" si="129"/>
        <v/>
      </c>
      <c r="M1911" s="35" t="str">
        <f t="shared" si="132"/>
        <v/>
      </c>
      <c r="N1911" s="35" t="str">
        <f t="shared" si="114"/>
        <v/>
      </c>
      <c r="O1911" s="171" t="str">
        <f t="shared" si="127"/>
        <v/>
      </c>
      <c r="P1911" s="171" t="str">
        <f t="shared" si="116"/>
        <v/>
      </c>
      <c r="Q1911" s="171" t="str">
        <f t="shared" si="117"/>
        <v>이승철</v>
      </c>
    </row>
    <row r="1912" ht="16.5" hidden="1" customHeight="1">
      <c r="A1912" s="168">
        <f>A1911</f>
        <v>44482</v>
      </c>
      <c r="B1912" s="167" t="str">
        <f t="shared" si="109"/>
        <v>수</v>
      </c>
      <c r="C1912" s="168" t="str">
        <f>IF(VLOOKUP(A1912,'최초-일자'!A:D,4,FALSE)="Y","Y","N")</f>
        <v>Y</v>
      </c>
      <c r="D1912" s="101" t="s">
        <v>13</v>
      </c>
      <c r="E1912" s="169" t="str">
        <f t="shared" si="126"/>
        <v>신명진</v>
      </c>
      <c r="F1912" s="167" t="str">
        <f>VLOOKUP(A1912,'최초-일자'!A:L,11,FALSE)</f>
        <v>신명진</v>
      </c>
      <c r="G1912" s="170"/>
      <c r="H1912" s="167"/>
      <c r="I1912" s="167"/>
      <c r="J1912" s="167"/>
      <c r="K1912" s="167"/>
      <c r="L1912" s="35" t="str">
        <f t="shared" si="129"/>
        <v/>
      </c>
      <c r="M1912" s="35" t="str">
        <f t="shared" si="132"/>
        <v/>
      </c>
      <c r="N1912" s="35" t="str">
        <f t="shared" si="114"/>
        <v/>
      </c>
      <c r="O1912" s="171" t="str">
        <f t="shared" si="127"/>
        <v/>
      </c>
      <c r="P1912" s="171" t="str">
        <f t="shared" si="116"/>
        <v/>
      </c>
      <c r="Q1912" s="171" t="str">
        <f t="shared" si="117"/>
        <v>신명진</v>
      </c>
    </row>
    <row r="1913" ht="16.5" hidden="1" customHeight="1">
      <c r="A1913" s="168">
        <f>A1912+1</f>
        <v>44483</v>
      </c>
      <c r="B1913" s="167" t="str">
        <f t="shared" si="109"/>
        <v>목</v>
      </c>
      <c r="C1913" s="168" t="str">
        <f>IF(VLOOKUP(A1913,'최초-일자'!A:D,4,FALSE)="Y","Y","N")</f>
        <v>Y</v>
      </c>
      <c r="D1913" s="101" t="s">
        <v>3</v>
      </c>
      <c r="E1913" s="169" t="str">
        <f t="shared" si="126"/>
        <v>윤신일</v>
      </c>
      <c r="F1913" s="167" t="str">
        <f>VLOOKUP(A1913,'최초-일자'!A:L,6,FALSE)</f>
        <v>윤신일</v>
      </c>
      <c r="G1913" s="170"/>
      <c r="H1913" s="167"/>
      <c r="I1913" s="167"/>
      <c r="J1913" s="167"/>
      <c r="K1913" s="167"/>
      <c r="L1913" s="35" t="str">
        <f t="shared" si="129"/>
        <v/>
      </c>
      <c r="M1913" s="35" t="str">
        <f t="shared" si="132"/>
        <v/>
      </c>
      <c r="N1913" s="35" t="str">
        <f t="shared" si="114"/>
        <v/>
      </c>
      <c r="O1913" s="171" t="str">
        <f t="shared" si="127"/>
        <v/>
      </c>
      <c r="P1913" s="171" t="str">
        <f t="shared" si="116"/>
        <v/>
      </c>
      <c r="Q1913" s="171" t="str">
        <f t="shared" si="117"/>
        <v>윤신일</v>
      </c>
    </row>
    <row r="1914" ht="16.5" hidden="1" customHeight="1">
      <c r="A1914" s="168">
        <f>A1913</f>
        <v>44483</v>
      </c>
      <c r="B1914" s="167" t="str">
        <f t="shared" si="109"/>
        <v>목</v>
      </c>
      <c r="C1914" s="168" t="str">
        <f>IF(VLOOKUP(A1914,'최초-일자'!A:D,4,FALSE)="Y","Y","N")</f>
        <v>Y</v>
      </c>
      <c r="D1914" s="101" t="s">
        <v>13</v>
      </c>
      <c r="E1914" s="169" t="str">
        <f t="shared" si="126"/>
        <v>이화용</v>
      </c>
      <c r="F1914" s="167" t="str">
        <f>VLOOKUP(A1914,'최초-일자'!A:L,11,FALSE)</f>
        <v>이화용</v>
      </c>
      <c r="G1914" s="170"/>
      <c r="H1914" s="167"/>
      <c r="I1914" s="167"/>
      <c r="J1914" s="167"/>
      <c r="K1914" s="167"/>
      <c r="L1914" s="35" t="str">
        <f t="shared" si="129"/>
        <v/>
      </c>
      <c r="M1914" s="35" t="str">
        <f t="shared" si="132"/>
        <v/>
      </c>
      <c r="N1914" s="35" t="str">
        <f t="shared" si="114"/>
        <v/>
      </c>
      <c r="O1914" s="171" t="str">
        <f t="shared" si="127"/>
        <v/>
      </c>
      <c r="P1914" s="171" t="str">
        <f t="shared" si="116"/>
        <v/>
      </c>
      <c r="Q1914" s="171" t="str">
        <f t="shared" si="117"/>
        <v>이화용</v>
      </c>
    </row>
    <row r="1915" ht="16.5" hidden="1" customHeight="1">
      <c r="A1915" s="168">
        <f>A1914+1</f>
        <v>44484</v>
      </c>
      <c r="B1915" s="167" t="str">
        <f t="shared" si="109"/>
        <v>금</v>
      </c>
      <c r="C1915" s="168" t="str">
        <f>IF(VLOOKUP(A1915,'최초-일자'!A:D,4,FALSE)="Y","Y","N")</f>
        <v>Y</v>
      </c>
      <c r="D1915" s="101" t="s">
        <v>3</v>
      </c>
      <c r="E1915" s="169" t="str">
        <f t="shared" si="126"/>
        <v>신명진</v>
      </c>
      <c r="F1915" s="167" t="str">
        <f>VLOOKUP(A1915,'최초-일자'!A:L,6,FALSE)</f>
        <v>신명진</v>
      </c>
      <c r="G1915" s="170"/>
      <c r="H1915" s="167"/>
      <c r="I1915" s="167"/>
      <c r="J1915" s="167"/>
      <c r="K1915" s="167"/>
      <c r="L1915" s="35" t="str">
        <f t="shared" si="129"/>
        <v/>
      </c>
      <c r="M1915" s="35" t="str">
        <f t="shared" si="132"/>
        <v/>
      </c>
      <c r="N1915" s="35" t="str">
        <f t="shared" si="114"/>
        <v/>
      </c>
      <c r="O1915" s="171" t="str">
        <f t="shared" si="127"/>
        <v/>
      </c>
      <c r="P1915" s="171" t="str">
        <f t="shared" si="116"/>
        <v/>
      </c>
      <c r="Q1915" s="171" t="str">
        <f t="shared" si="117"/>
        <v>신명진</v>
      </c>
    </row>
    <row r="1916" ht="16.5" hidden="1" customHeight="1">
      <c r="A1916" s="168">
        <f>A1915</f>
        <v>44484</v>
      </c>
      <c r="B1916" s="167" t="str">
        <f t="shared" si="109"/>
        <v>금</v>
      </c>
      <c r="C1916" s="168" t="str">
        <f>IF(VLOOKUP(A1916,'최초-일자'!A:D,4,FALSE)="Y","Y","N")</f>
        <v>Y</v>
      </c>
      <c r="D1916" s="101" t="s">
        <v>13</v>
      </c>
      <c r="E1916" s="169" t="str">
        <f t="shared" si="126"/>
        <v>김현호</v>
      </c>
      <c r="F1916" s="167" t="str">
        <f>VLOOKUP(A1916,'최초-일자'!A:L,11,FALSE)</f>
        <v>김현호</v>
      </c>
      <c r="G1916" s="170"/>
      <c r="H1916" s="167"/>
      <c r="I1916" s="167"/>
      <c r="J1916" s="167"/>
      <c r="K1916" s="167"/>
      <c r="L1916" s="35" t="str">
        <f t="shared" si="129"/>
        <v/>
      </c>
      <c r="M1916" s="35" t="str">
        <f t="shared" si="132"/>
        <v/>
      </c>
      <c r="N1916" s="35" t="str">
        <f t="shared" si="114"/>
        <v/>
      </c>
      <c r="O1916" s="171" t="str">
        <f t="shared" si="127"/>
        <v/>
      </c>
      <c r="P1916" s="171" t="str">
        <f t="shared" si="116"/>
        <v/>
      </c>
      <c r="Q1916" s="171" t="str">
        <f t="shared" si="117"/>
        <v>김현호</v>
      </c>
    </row>
    <row r="1917" ht="16.5" hidden="1" customHeight="1">
      <c r="A1917" s="168">
        <f>A1916+1</f>
        <v>44485</v>
      </c>
      <c r="B1917" s="167" t="str">
        <f t="shared" si="109"/>
        <v>토</v>
      </c>
      <c r="C1917" s="168" t="str">
        <f>IF(VLOOKUP(A1917,'최초-일자'!A:D,4,FALSE)="Y","Y","N")</f>
        <v>N</v>
      </c>
      <c r="D1917" s="101" t="s">
        <v>3</v>
      </c>
      <c r="E1917" s="169" t="str">
        <f t="shared" si="126"/>
        <v>#N/A</v>
      </c>
      <c r="F1917" s="167" t="str">
        <f>VLOOKUP(A1917,'최초-일자'!A:L,6,FALSE)</f>
        <v/>
      </c>
      <c r="G1917" s="170"/>
      <c r="H1917" s="167"/>
      <c r="I1917" s="167"/>
      <c r="J1917" s="167"/>
      <c r="K1917" s="167"/>
      <c r="L1917" s="35" t="str">
        <f t="shared" si="129"/>
        <v/>
      </c>
      <c r="M1917" s="35" t="str">
        <f t="shared" si="132"/>
        <v/>
      </c>
      <c r="N1917" s="35" t="str">
        <f t="shared" si="114"/>
        <v/>
      </c>
      <c r="O1917" s="171" t="str">
        <f t="shared" si="127"/>
        <v/>
      </c>
      <c r="P1917" s="171" t="str">
        <f t="shared" si="116"/>
        <v/>
      </c>
      <c r="Q1917" s="171" t="str">
        <f t="shared" si="117"/>
        <v/>
      </c>
    </row>
    <row r="1918" ht="16.5" hidden="1" customHeight="1">
      <c r="A1918" s="168">
        <f>A1917</f>
        <v>44485</v>
      </c>
      <c r="B1918" s="167" t="str">
        <f t="shared" si="109"/>
        <v>토</v>
      </c>
      <c r="C1918" s="168" t="str">
        <f>IF(VLOOKUP(A1918,'최초-일자'!A:D,4,FALSE)="Y","Y","N")</f>
        <v>N</v>
      </c>
      <c r="D1918" s="101" t="s">
        <v>13</v>
      </c>
      <c r="E1918" s="169" t="str">
        <f t="shared" si="126"/>
        <v>#N/A</v>
      </c>
      <c r="F1918" s="167" t="str">
        <f>VLOOKUP(A1918,'최초-일자'!A:L,11,FALSE)</f>
        <v/>
      </c>
      <c r="G1918" s="170"/>
      <c r="H1918" s="167"/>
      <c r="I1918" s="167"/>
      <c r="J1918" s="167"/>
      <c r="K1918" s="167"/>
      <c r="L1918" s="35" t="str">
        <f t="shared" si="129"/>
        <v/>
      </c>
      <c r="M1918" s="35" t="str">
        <f t="shared" si="132"/>
        <v/>
      </c>
      <c r="N1918" s="35" t="str">
        <f t="shared" si="114"/>
        <v/>
      </c>
      <c r="O1918" s="171" t="str">
        <f t="shared" si="127"/>
        <v/>
      </c>
      <c r="P1918" s="171" t="str">
        <f t="shared" si="116"/>
        <v/>
      </c>
      <c r="Q1918" s="171" t="str">
        <f t="shared" si="117"/>
        <v/>
      </c>
    </row>
    <row r="1919" ht="16.5" hidden="1" customHeight="1">
      <c r="A1919" s="168">
        <f>A1918+1</f>
        <v>44486</v>
      </c>
      <c r="B1919" s="167" t="str">
        <f t="shared" si="109"/>
        <v>일</v>
      </c>
      <c r="C1919" s="168" t="str">
        <f>IF(VLOOKUP(A1919,'최초-일자'!A:D,4,FALSE)="Y","Y","N")</f>
        <v>N</v>
      </c>
      <c r="D1919" s="101" t="s">
        <v>3</v>
      </c>
      <c r="E1919" s="169" t="str">
        <f t="shared" si="126"/>
        <v>#N/A</v>
      </c>
      <c r="F1919" s="167" t="str">
        <f>VLOOKUP(A1919,'최초-일자'!A:L,6,FALSE)</f>
        <v/>
      </c>
      <c r="G1919" s="170"/>
      <c r="H1919" s="167"/>
      <c r="I1919" s="167"/>
      <c r="J1919" s="167"/>
      <c r="K1919" s="167"/>
      <c r="L1919" s="35" t="str">
        <f t="shared" si="129"/>
        <v/>
      </c>
      <c r="M1919" s="35" t="str">
        <f t="shared" si="132"/>
        <v/>
      </c>
      <c r="N1919" s="35" t="str">
        <f t="shared" si="114"/>
        <v/>
      </c>
      <c r="O1919" s="171" t="str">
        <f t="shared" si="127"/>
        <v/>
      </c>
      <c r="P1919" s="171" t="str">
        <f t="shared" si="116"/>
        <v/>
      </c>
      <c r="Q1919" s="171" t="str">
        <f t="shared" si="117"/>
        <v/>
      </c>
    </row>
    <row r="1920" ht="16.5" hidden="1" customHeight="1">
      <c r="A1920" s="168">
        <f>A1919</f>
        <v>44486</v>
      </c>
      <c r="B1920" s="167" t="str">
        <f t="shared" si="109"/>
        <v>일</v>
      </c>
      <c r="C1920" s="168" t="str">
        <f>IF(VLOOKUP(A1920,'최초-일자'!A:D,4,FALSE)="Y","Y","N")</f>
        <v>N</v>
      </c>
      <c r="D1920" s="101" t="s">
        <v>13</v>
      </c>
      <c r="E1920" s="169" t="str">
        <f t="shared" si="126"/>
        <v>#N/A</v>
      </c>
      <c r="F1920" s="167" t="str">
        <f>VLOOKUP(A1920,'최초-일자'!A:L,11,FALSE)</f>
        <v/>
      </c>
      <c r="G1920" s="170"/>
      <c r="H1920" s="167"/>
      <c r="I1920" s="167"/>
      <c r="J1920" s="167"/>
      <c r="K1920" s="167"/>
      <c r="L1920" s="35" t="str">
        <f t="shared" si="129"/>
        <v/>
      </c>
      <c r="M1920" s="35" t="str">
        <f t="shared" si="132"/>
        <v/>
      </c>
      <c r="N1920" s="35" t="str">
        <f t="shared" si="114"/>
        <v/>
      </c>
      <c r="O1920" s="171" t="str">
        <f t="shared" si="127"/>
        <v/>
      </c>
      <c r="P1920" s="171" t="str">
        <f t="shared" si="116"/>
        <v/>
      </c>
      <c r="Q1920" s="171" t="str">
        <f t="shared" si="117"/>
        <v/>
      </c>
    </row>
    <row r="1921" ht="16.5" hidden="1" customHeight="1">
      <c r="A1921" s="168">
        <f>A1920+1</f>
        <v>44487</v>
      </c>
      <c r="B1921" s="167" t="str">
        <f t="shared" si="109"/>
        <v>월</v>
      </c>
      <c r="C1921" s="168" t="str">
        <f>IF(VLOOKUP(A1921,'최초-일자'!A:D,4,FALSE)="Y","Y","N")</f>
        <v>Y</v>
      </c>
      <c r="D1921" s="101" t="s">
        <v>3</v>
      </c>
      <c r="E1921" s="169" t="str">
        <f t="shared" si="126"/>
        <v>이화용</v>
      </c>
      <c r="F1921" s="167" t="str">
        <f>VLOOKUP(A1921,'최초-일자'!A:L,6,FALSE)</f>
        <v>이화용</v>
      </c>
      <c r="G1921" s="170"/>
      <c r="H1921" s="167"/>
      <c r="I1921" s="167"/>
      <c r="J1921" s="167"/>
      <c r="K1921" s="167"/>
      <c r="L1921" s="35" t="str">
        <f t="shared" si="129"/>
        <v/>
      </c>
      <c r="M1921" s="35" t="str">
        <f t="shared" si="132"/>
        <v/>
      </c>
      <c r="N1921" s="35" t="str">
        <f t="shared" si="114"/>
        <v/>
      </c>
      <c r="O1921" s="171" t="str">
        <f t="shared" si="127"/>
        <v/>
      </c>
      <c r="P1921" s="171" t="str">
        <f t="shared" si="116"/>
        <v/>
      </c>
      <c r="Q1921" s="171" t="str">
        <f t="shared" si="117"/>
        <v>이화용</v>
      </c>
    </row>
    <row r="1922" ht="16.5" hidden="1" customHeight="1">
      <c r="A1922" s="168">
        <f>A1921</f>
        <v>44487</v>
      </c>
      <c r="B1922" s="167" t="str">
        <f t="shared" si="109"/>
        <v>월</v>
      </c>
      <c r="C1922" s="168" t="str">
        <f>IF(VLOOKUP(A1922,'최초-일자'!A:D,4,FALSE)="Y","Y","N")</f>
        <v>Y</v>
      </c>
      <c r="D1922" s="101" t="s">
        <v>13</v>
      </c>
      <c r="E1922" s="169" t="str">
        <f t="shared" si="126"/>
        <v>김연수</v>
      </c>
      <c r="F1922" s="167" t="str">
        <f>VLOOKUP(A1922,'최초-일자'!A:L,11,FALSE)</f>
        <v>김연수</v>
      </c>
      <c r="G1922" s="170"/>
      <c r="H1922" s="167"/>
      <c r="I1922" s="167"/>
      <c r="J1922" s="167"/>
      <c r="K1922" s="167"/>
      <c r="L1922" s="35" t="str">
        <f t="shared" si="129"/>
        <v/>
      </c>
      <c r="M1922" s="35" t="str">
        <f t="shared" si="132"/>
        <v/>
      </c>
      <c r="N1922" s="35" t="str">
        <f t="shared" si="114"/>
        <v/>
      </c>
      <c r="O1922" s="171" t="str">
        <f t="shared" si="127"/>
        <v/>
      </c>
      <c r="P1922" s="171" t="str">
        <f t="shared" si="116"/>
        <v/>
      </c>
      <c r="Q1922" s="171" t="str">
        <f t="shared" si="117"/>
        <v>김연수</v>
      </c>
    </row>
    <row r="1923" ht="16.5" hidden="1" customHeight="1">
      <c r="A1923" s="168">
        <f>A1922+1</f>
        <v>44488</v>
      </c>
      <c r="B1923" s="167" t="str">
        <f t="shared" si="109"/>
        <v>화</v>
      </c>
      <c r="C1923" s="168" t="str">
        <f>IF(VLOOKUP(A1923,'최초-일자'!A:D,4,FALSE)="Y","Y","N")</f>
        <v>Y</v>
      </c>
      <c r="D1923" s="101" t="s">
        <v>3</v>
      </c>
      <c r="E1923" s="169" t="str">
        <f t="shared" si="126"/>
        <v>김현호</v>
      </c>
      <c r="F1923" s="167" t="str">
        <f>VLOOKUP(A1923,'최초-일자'!A:L,6,FALSE)</f>
        <v>김현호</v>
      </c>
      <c r="G1923" s="170"/>
      <c r="H1923" s="167"/>
      <c r="I1923" s="167"/>
      <c r="J1923" s="167"/>
      <c r="K1923" s="167"/>
      <c r="L1923" s="35" t="str">
        <f t="shared" si="129"/>
        <v/>
      </c>
      <c r="M1923" s="35" t="str">
        <f t="shared" si="132"/>
        <v/>
      </c>
      <c r="N1923" s="35" t="str">
        <f t="shared" si="114"/>
        <v/>
      </c>
      <c r="O1923" s="171" t="str">
        <f t="shared" si="127"/>
        <v/>
      </c>
      <c r="P1923" s="171" t="str">
        <f t="shared" si="116"/>
        <v/>
      </c>
      <c r="Q1923" s="171" t="str">
        <f t="shared" si="117"/>
        <v>김현호</v>
      </c>
    </row>
    <row r="1924" ht="16.5" hidden="1" customHeight="1">
      <c r="A1924" s="168">
        <f>A1923</f>
        <v>44488</v>
      </c>
      <c r="B1924" s="167" t="str">
        <f t="shared" si="109"/>
        <v>화</v>
      </c>
      <c r="C1924" s="168" t="str">
        <f>IF(VLOOKUP(A1924,'최초-일자'!A:D,4,FALSE)="Y","Y","N")</f>
        <v>Y</v>
      </c>
      <c r="D1924" s="101" t="s">
        <v>13</v>
      </c>
      <c r="E1924" s="169" t="str">
        <f t="shared" si="126"/>
        <v>박일</v>
      </c>
      <c r="F1924" s="167" t="str">
        <f>VLOOKUP(A1924,'최초-일자'!A:L,11,FALSE)</f>
        <v>박일</v>
      </c>
      <c r="G1924" s="170"/>
      <c r="H1924" s="167"/>
      <c r="I1924" s="167"/>
      <c r="J1924" s="167"/>
      <c r="K1924" s="167"/>
      <c r="L1924" s="35" t="str">
        <f t="shared" si="129"/>
        <v/>
      </c>
      <c r="M1924" s="35" t="str">
        <f t="shared" si="132"/>
        <v/>
      </c>
      <c r="N1924" s="35" t="str">
        <f t="shared" si="114"/>
        <v/>
      </c>
      <c r="O1924" s="171" t="str">
        <f t="shared" si="127"/>
        <v/>
      </c>
      <c r="P1924" s="171" t="str">
        <f t="shared" si="116"/>
        <v/>
      </c>
      <c r="Q1924" s="171" t="str">
        <f t="shared" si="117"/>
        <v>박일</v>
      </c>
    </row>
    <row r="1925" ht="16.5" hidden="1" customHeight="1">
      <c r="A1925" s="168">
        <f>A1924+1</f>
        <v>44489</v>
      </c>
      <c r="B1925" s="167" t="str">
        <f t="shared" si="109"/>
        <v>수</v>
      </c>
      <c r="C1925" s="168" t="str">
        <f>IF(VLOOKUP(A1925,'최초-일자'!A:D,4,FALSE)="Y","Y","N")</f>
        <v>Y</v>
      </c>
      <c r="D1925" s="101" t="s">
        <v>3</v>
      </c>
      <c r="E1925" s="169" t="str">
        <f t="shared" si="126"/>
        <v>김연수</v>
      </c>
      <c r="F1925" s="167" t="str">
        <f>VLOOKUP(A1925,'최초-일자'!A:L,6,FALSE)</f>
        <v>김연수</v>
      </c>
      <c r="G1925" s="170"/>
      <c r="H1925" s="167"/>
      <c r="I1925" s="167"/>
      <c r="J1925" s="167"/>
      <c r="K1925" s="167"/>
      <c r="L1925" s="35" t="str">
        <f t="shared" si="129"/>
        <v/>
      </c>
      <c r="M1925" s="35" t="str">
        <f t="shared" si="132"/>
        <v/>
      </c>
      <c r="N1925" s="35" t="str">
        <f t="shared" si="114"/>
        <v/>
      </c>
      <c r="O1925" s="171" t="str">
        <f t="shared" si="127"/>
        <v/>
      </c>
      <c r="P1925" s="171" t="str">
        <f t="shared" si="116"/>
        <v/>
      </c>
      <c r="Q1925" s="171" t="str">
        <f t="shared" si="117"/>
        <v>김연수</v>
      </c>
    </row>
    <row r="1926" ht="16.5" hidden="1" customHeight="1">
      <c r="A1926" s="168">
        <f>A1925</f>
        <v>44489</v>
      </c>
      <c r="B1926" s="167" t="str">
        <f t="shared" si="109"/>
        <v>수</v>
      </c>
      <c r="C1926" s="168" t="str">
        <f>IF(VLOOKUP(A1926,'최초-일자'!A:D,4,FALSE)="Y","Y","N")</f>
        <v>Y</v>
      </c>
      <c r="D1926" s="101" t="s">
        <v>13</v>
      </c>
      <c r="E1926" s="169" t="str">
        <f t="shared" si="126"/>
        <v>이승철</v>
      </c>
      <c r="F1926" s="167" t="str">
        <f>VLOOKUP(A1926,'최초-일자'!A:L,11,FALSE)</f>
        <v>이승철</v>
      </c>
      <c r="G1926" s="170"/>
      <c r="H1926" s="167"/>
      <c r="I1926" s="167"/>
      <c r="J1926" s="167"/>
      <c r="K1926" s="167"/>
      <c r="L1926" s="35" t="str">
        <f t="shared" si="129"/>
        <v/>
      </c>
      <c r="M1926" s="35" t="str">
        <f t="shared" si="132"/>
        <v/>
      </c>
      <c r="N1926" s="35" t="str">
        <f t="shared" si="114"/>
        <v/>
      </c>
      <c r="O1926" s="171" t="str">
        <f t="shared" si="127"/>
        <v/>
      </c>
      <c r="P1926" s="171" t="str">
        <f t="shared" si="116"/>
        <v/>
      </c>
      <c r="Q1926" s="171" t="str">
        <f t="shared" si="117"/>
        <v>이승철</v>
      </c>
    </row>
    <row r="1927" ht="16.5" hidden="1" customHeight="1">
      <c r="A1927" s="168">
        <f>A1926+1</f>
        <v>44490</v>
      </c>
      <c r="B1927" s="167" t="str">
        <f t="shared" si="109"/>
        <v>목</v>
      </c>
      <c r="C1927" s="168" t="str">
        <f>IF(VLOOKUP(A1927,'최초-일자'!A:D,4,FALSE)="Y","Y","N")</f>
        <v>Y</v>
      </c>
      <c r="D1927" s="101" t="s">
        <v>3</v>
      </c>
      <c r="E1927" s="169" t="str">
        <f t="shared" si="126"/>
        <v>김현호</v>
      </c>
      <c r="F1927" s="167" t="str">
        <f>VLOOKUP(A1927,'최초-일자'!A:L,6,FALSE)</f>
        <v>박일</v>
      </c>
      <c r="G1927" s="185" t="s">
        <v>240</v>
      </c>
      <c r="H1927" s="167"/>
      <c r="I1927" s="167"/>
      <c r="J1927" s="167"/>
      <c r="K1927" s="167"/>
      <c r="L1927" s="35" t="str">
        <f t="shared" si="129"/>
        <v/>
      </c>
      <c r="M1927" s="35" t="str">
        <f t="shared" si="132"/>
        <v/>
      </c>
      <c r="N1927" s="35" t="str">
        <f t="shared" si="114"/>
        <v/>
      </c>
      <c r="O1927" s="171" t="str">
        <f t="shared" si="127"/>
        <v/>
      </c>
      <c r="P1927" s="171" t="str">
        <f t="shared" si="116"/>
        <v>김현호</v>
      </c>
      <c r="Q1927" s="171" t="str">
        <f t="shared" si="117"/>
        <v>박일</v>
      </c>
    </row>
    <row r="1928" ht="16.5" hidden="1" customHeight="1">
      <c r="A1928" s="168">
        <f>A1927</f>
        <v>44490</v>
      </c>
      <c r="B1928" s="167" t="str">
        <f t="shared" si="109"/>
        <v>목</v>
      </c>
      <c r="C1928" s="168" t="str">
        <f>IF(VLOOKUP(A1928,'최초-일자'!A:D,4,FALSE)="Y","Y","N")</f>
        <v>Y</v>
      </c>
      <c r="D1928" s="101" t="s">
        <v>13</v>
      </c>
      <c r="E1928" s="169" t="str">
        <f t="shared" si="126"/>
        <v>김연수</v>
      </c>
      <c r="F1928" s="167" t="str">
        <f>VLOOKUP(A1928,'최초-일자'!A:L,11,FALSE)</f>
        <v>윤신일</v>
      </c>
      <c r="G1928" s="185" t="s">
        <v>236</v>
      </c>
      <c r="H1928" s="167"/>
      <c r="I1928" s="167"/>
      <c r="J1928" s="167"/>
      <c r="K1928" s="167"/>
      <c r="L1928" s="35" t="str">
        <f t="shared" si="129"/>
        <v/>
      </c>
      <c r="M1928" s="35" t="str">
        <f t="shared" si="132"/>
        <v/>
      </c>
      <c r="N1928" s="35" t="str">
        <f t="shared" si="114"/>
        <v/>
      </c>
      <c r="O1928" s="171" t="str">
        <f t="shared" si="127"/>
        <v/>
      </c>
      <c r="P1928" s="171" t="str">
        <f t="shared" si="116"/>
        <v>김연수</v>
      </c>
      <c r="Q1928" s="171" t="str">
        <f t="shared" si="117"/>
        <v>윤신일</v>
      </c>
    </row>
    <row r="1929" ht="16.5" hidden="1" customHeight="1">
      <c r="A1929" s="168">
        <f>A1928+1</f>
        <v>44491</v>
      </c>
      <c r="B1929" s="167" t="str">
        <f t="shared" si="109"/>
        <v>금</v>
      </c>
      <c r="C1929" s="168" t="str">
        <f>IF(VLOOKUP(A1929,'최초-일자'!A:D,4,FALSE)="Y","Y","N")</f>
        <v>Y</v>
      </c>
      <c r="D1929" s="101" t="s">
        <v>3</v>
      </c>
      <c r="E1929" s="169" t="str">
        <f t="shared" si="126"/>
        <v>이승철</v>
      </c>
      <c r="F1929" s="167" t="str">
        <f>VLOOKUP(A1929,'최초-일자'!A:L,6,FALSE)</f>
        <v>이승철</v>
      </c>
      <c r="G1929" s="170"/>
      <c r="H1929" s="167"/>
      <c r="I1929" s="167"/>
      <c r="J1929" s="167"/>
      <c r="K1929" s="167"/>
      <c r="L1929" s="35" t="str">
        <f t="shared" si="129"/>
        <v/>
      </c>
      <c r="M1929" s="35" t="str">
        <f t="shared" si="132"/>
        <v/>
      </c>
      <c r="N1929" s="35" t="str">
        <f t="shared" si="114"/>
        <v/>
      </c>
      <c r="O1929" s="171" t="str">
        <f t="shared" si="127"/>
        <v/>
      </c>
      <c r="P1929" s="171" t="str">
        <f t="shared" si="116"/>
        <v/>
      </c>
      <c r="Q1929" s="171" t="str">
        <f t="shared" si="117"/>
        <v>이승철</v>
      </c>
    </row>
    <row r="1930" ht="16.5" hidden="1" customHeight="1">
      <c r="A1930" s="168">
        <f>A1929</f>
        <v>44491</v>
      </c>
      <c r="B1930" s="167" t="str">
        <f t="shared" si="109"/>
        <v>금</v>
      </c>
      <c r="C1930" s="168" t="str">
        <f>IF(VLOOKUP(A1930,'최초-일자'!A:D,4,FALSE)="Y","Y","N")</f>
        <v>Y</v>
      </c>
      <c r="D1930" s="101" t="s">
        <v>13</v>
      </c>
      <c r="E1930" s="169" t="str">
        <f t="shared" si="126"/>
        <v>신명진</v>
      </c>
      <c r="F1930" s="167" t="str">
        <f>VLOOKUP(A1930,'최초-일자'!A:L,11,FALSE)</f>
        <v>신명진</v>
      </c>
      <c r="G1930" s="170"/>
      <c r="H1930" s="167"/>
      <c r="I1930" s="167"/>
      <c r="J1930" s="167"/>
      <c r="K1930" s="167"/>
      <c r="L1930" s="35" t="str">
        <f t="shared" si="129"/>
        <v/>
      </c>
      <c r="M1930" s="35" t="str">
        <f t="shared" si="132"/>
        <v/>
      </c>
      <c r="N1930" s="35" t="str">
        <f t="shared" si="114"/>
        <v/>
      </c>
      <c r="O1930" s="171" t="str">
        <f t="shared" si="127"/>
        <v/>
      </c>
      <c r="P1930" s="171" t="str">
        <f t="shared" si="116"/>
        <v/>
      </c>
      <c r="Q1930" s="171" t="str">
        <f t="shared" si="117"/>
        <v>신명진</v>
      </c>
    </row>
    <row r="1931" ht="16.5" hidden="1" customHeight="1">
      <c r="A1931" s="168">
        <f>A1930+1</f>
        <v>44492</v>
      </c>
      <c r="B1931" s="167" t="str">
        <f t="shared" si="109"/>
        <v>토</v>
      </c>
      <c r="C1931" s="168" t="str">
        <f>IF(VLOOKUP(A1931,'최초-일자'!A:D,4,FALSE)="Y","Y","N")</f>
        <v>N</v>
      </c>
      <c r="D1931" s="101" t="s">
        <v>3</v>
      </c>
      <c r="E1931" s="169" t="str">
        <f t="shared" si="126"/>
        <v>#N/A</v>
      </c>
      <c r="F1931" s="167" t="str">
        <f>VLOOKUP(A1931,'최초-일자'!A:L,6,FALSE)</f>
        <v/>
      </c>
      <c r="G1931" s="170"/>
      <c r="H1931" s="167"/>
      <c r="I1931" s="167"/>
      <c r="J1931" s="167"/>
      <c r="K1931" s="167"/>
      <c r="L1931" s="35" t="str">
        <f t="shared" si="129"/>
        <v/>
      </c>
      <c r="M1931" s="35" t="str">
        <f t="shared" si="132"/>
        <v/>
      </c>
      <c r="N1931" s="35" t="str">
        <f t="shared" si="114"/>
        <v/>
      </c>
      <c r="O1931" s="171" t="str">
        <f t="shared" si="127"/>
        <v/>
      </c>
      <c r="P1931" s="171" t="str">
        <f t="shared" si="116"/>
        <v/>
      </c>
      <c r="Q1931" s="171" t="str">
        <f t="shared" si="117"/>
        <v/>
      </c>
    </row>
    <row r="1932" ht="16.5" hidden="1" customHeight="1">
      <c r="A1932" s="168">
        <f>A1931</f>
        <v>44492</v>
      </c>
      <c r="B1932" s="167" t="str">
        <f t="shared" si="109"/>
        <v>토</v>
      </c>
      <c r="C1932" s="168" t="str">
        <f>IF(VLOOKUP(A1932,'최초-일자'!A:D,4,FALSE)="Y","Y","N")</f>
        <v>N</v>
      </c>
      <c r="D1932" s="101" t="s">
        <v>13</v>
      </c>
      <c r="E1932" s="169" t="str">
        <f t="shared" si="126"/>
        <v>#N/A</v>
      </c>
      <c r="F1932" s="167" t="str">
        <f>VLOOKUP(A1932,'최초-일자'!A:L,11,FALSE)</f>
        <v/>
      </c>
      <c r="G1932" s="170"/>
      <c r="H1932" s="167"/>
      <c r="I1932" s="167"/>
      <c r="J1932" s="167"/>
      <c r="K1932" s="167"/>
      <c r="L1932" s="35" t="str">
        <f t="shared" si="129"/>
        <v/>
      </c>
      <c r="M1932" s="35" t="str">
        <f t="shared" si="132"/>
        <v/>
      </c>
      <c r="N1932" s="35" t="str">
        <f t="shared" si="114"/>
        <v/>
      </c>
      <c r="O1932" s="171" t="str">
        <f t="shared" si="127"/>
        <v/>
      </c>
      <c r="P1932" s="171" t="str">
        <f t="shared" si="116"/>
        <v/>
      </c>
      <c r="Q1932" s="171" t="str">
        <f t="shared" si="117"/>
        <v/>
      </c>
    </row>
    <row r="1933" ht="16.5" hidden="1" customHeight="1">
      <c r="A1933" s="168">
        <f>A1932+1</f>
        <v>44493</v>
      </c>
      <c r="B1933" s="167" t="str">
        <f t="shared" si="109"/>
        <v>일</v>
      </c>
      <c r="C1933" s="168" t="str">
        <f>IF(VLOOKUP(A1933,'최초-일자'!A:D,4,FALSE)="Y","Y","N")</f>
        <v>N</v>
      </c>
      <c r="D1933" s="101" t="s">
        <v>3</v>
      </c>
      <c r="E1933" s="169" t="str">
        <f t="shared" si="126"/>
        <v>#N/A</v>
      </c>
      <c r="F1933" s="167" t="str">
        <f>VLOOKUP(A1933,'최초-일자'!A:L,6,FALSE)</f>
        <v/>
      </c>
      <c r="G1933" s="170"/>
      <c r="H1933" s="167"/>
      <c r="I1933" s="167"/>
      <c r="J1933" s="167"/>
      <c r="K1933" s="167"/>
      <c r="L1933" s="35" t="str">
        <f t="shared" si="129"/>
        <v/>
      </c>
      <c r="M1933" s="35" t="str">
        <f t="shared" si="132"/>
        <v/>
      </c>
      <c r="N1933" s="35" t="str">
        <f t="shared" si="114"/>
        <v/>
      </c>
      <c r="O1933" s="171" t="str">
        <f t="shared" si="127"/>
        <v/>
      </c>
      <c r="P1933" s="171" t="str">
        <f t="shared" si="116"/>
        <v/>
      </c>
      <c r="Q1933" s="171" t="str">
        <f t="shared" si="117"/>
        <v/>
      </c>
    </row>
    <row r="1934" ht="16.5" hidden="1" customHeight="1">
      <c r="A1934" s="168">
        <f>A1933</f>
        <v>44493</v>
      </c>
      <c r="B1934" s="167" t="str">
        <f t="shared" si="109"/>
        <v>일</v>
      </c>
      <c r="C1934" s="168" t="str">
        <f>IF(VLOOKUP(A1934,'최초-일자'!A:D,4,FALSE)="Y","Y","N")</f>
        <v>N</v>
      </c>
      <c r="D1934" s="101" t="s">
        <v>13</v>
      </c>
      <c r="E1934" s="169" t="str">
        <f t="shared" si="126"/>
        <v>#N/A</v>
      </c>
      <c r="F1934" s="167" t="str">
        <f>VLOOKUP(A1934,'최초-일자'!A:L,11,FALSE)</f>
        <v/>
      </c>
      <c r="G1934" s="170"/>
      <c r="H1934" s="167"/>
      <c r="I1934" s="167"/>
      <c r="J1934" s="167"/>
      <c r="K1934" s="167"/>
      <c r="L1934" s="35" t="str">
        <f t="shared" si="129"/>
        <v/>
      </c>
      <c r="M1934" s="35" t="str">
        <f t="shared" si="132"/>
        <v/>
      </c>
      <c r="N1934" s="35" t="str">
        <f t="shared" si="114"/>
        <v/>
      </c>
      <c r="O1934" s="171" t="str">
        <f t="shared" si="127"/>
        <v/>
      </c>
      <c r="P1934" s="171" t="str">
        <f t="shared" si="116"/>
        <v/>
      </c>
      <c r="Q1934" s="171" t="str">
        <f t="shared" si="117"/>
        <v/>
      </c>
    </row>
    <row r="1935" ht="16.5" hidden="1" customHeight="1">
      <c r="A1935" s="168">
        <f>A1934+1</f>
        <v>44494</v>
      </c>
      <c r="B1935" s="167" t="str">
        <f t="shared" si="109"/>
        <v>월</v>
      </c>
      <c r="C1935" s="168" t="str">
        <f>IF(VLOOKUP(A1935,'최초-일자'!A:D,4,FALSE)="Y","Y","N")</f>
        <v>Y</v>
      </c>
      <c r="D1935" s="101" t="s">
        <v>3</v>
      </c>
      <c r="E1935" s="169" t="str">
        <f t="shared" si="126"/>
        <v>김연수</v>
      </c>
      <c r="F1935" s="167" t="str">
        <f>VLOOKUP(A1935,'최초-일자'!A:L,6,FALSE)</f>
        <v>윤신일</v>
      </c>
      <c r="G1935" s="185" t="s">
        <v>236</v>
      </c>
      <c r="H1935" s="167"/>
      <c r="I1935" s="167"/>
      <c r="J1935" s="167"/>
      <c r="K1935" s="167"/>
      <c r="L1935" s="35" t="str">
        <f t="shared" si="129"/>
        <v/>
      </c>
      <c r="M1935" s="35" t="str">
        <f t="shared" si="132"/>
        <v/>
      </c>
      <c r="N1935" s="35" t="str">
        <f t="shared" si="114"/>
        <v/>
      </c>
      <c r="O1935" s="171" t="str">
        <f t="shared" si="127"/>
        <v/>
      </c>
      <c r="P1935" s="171" t="str">
        <f t="shared" si="116"/>
        <v>김연수</v>
      </c>
      <c r="Q1935" s="171" t="str">
        <f t="shared" si="117"/>
        <v>윤신일</v>
      </c>
    </row>
    <row r="1936" ht="16.5" hidden="1" customHeight="1">
      <c r="A1936" s="168">
        <f>A1935</f>
        <v>44494</v>
      </c>
      <c r="B1936" s="167" t="str">
        <f t="shared" si="109"/>
        <v>월</v>
      </c>
      <c r="C1936" s="168" t="str">
        <f>IF(VLOOKUP(A1936,'최초-일자'!A:D,4,FALSE)="Y","Y","N")</f>
        <v>Y</v>
      </c>
      <c r="D1936" s="101" t="s">
        <v>13</v>
      </c>
      <c r="E1936" s="169" t="str">
        <f t="shared" si="126"/>
        <v>이화용</v>
      </c>
      <c r="F1936" s="167" t="str">
        <f>VLOOKUP(A1936,'최초-일자'!A:L,11,FALSE)</f>
        <v>이화용</v>
      </c>
      <c r="G1936" s="170"/>
      <c r="H1936" s="167"/>
      <c r="I1936" s="167"/>
      <c r="J1936" s="167"/>
      <c r="K1936" s="167"/>
      <c r="L1936" s="35" t="str">
        <f t="shared" si="129"/>
        <v/>
      </c>
      <c r="M1936" s="35" t="str">
        <f t="shared" si="132"/>
        <v/>
      </c>
      <c r="N1936" s="35" t="str">
        <f t="shared" si="114"/>
        <v/>
      </c>
      <c r="O1936" s="171" t="str">
        <f t="shared" si="127"/>
        <v/>
      </c>
      <c r="P1936" s="171" t="str">
        <f t="shared" si="116"/>
        <v/>
      </c>
      <c r="Q1936" s="171" t="str">
        <f t="shared" si="117"/>
        <v>이화용</v>
      </c>
    </row>
    <row r="1937" ht="16.5" hidden="1" customHeight="1">
      <c r="A1937" s="168">
        <f>A1936+1</f>
        <v>44495</v>
      </c>
      <c r="B1937" s="167" t="str">
        <f t="shared" si="109"/>
        <v>화</v>
      </c>
      <c r="C1937" s="168" t="str">
        <f>IF(VLOOKUP(A1937,'최초-일자'!A:D,4,FALSE)="Y","Y","N")</f>
        <v>Y</v>
      </c>
      <c r="D1937" s="101" t="s">
        <v>3</v>
      </c>
      <c r="E1937" s="169" t="str">
        <f t="shared" si="126"/>
        <v>신명진</v>
      </c>
      <c r="F1937" s="167" t="str">
        <f>VLOOKUP(A1937,'최초-일자'!A:L,6,FALSE)</f>
        <v>신명진</v>
      </c>
      <c r="G1937" s="170"/>
      <c r="H1937" s="167"/>
      <c r="I1937" s="167"/>
      <c r="J1937" s="167"/>
      <c r="K1937" s="167"/>
      <c r="L1937" s="35" t="str">
        <f t="shared" si="129"/>
        <v/>
      </c>
      <c r="M1937" s="35" t="str">
        <f t="shared" si="132"/>
        <v/>
      </c>
      <c r="N1937" s="35" t="str">
        <f t="shared" si="114"/>
        <v/>
      </c>
      <c r="O1937" s="171" t="str">
        <f t="shared" si="127"/>
        <v/>
      </c>
      <c r="P1937" s="171" t="str">
        <f t="shared" si="116"/>
        <v/>
      </c>
      <c r="Q1937" s="171" t="str">
        <f t="shared" si="117"/>
        <v>신명진</v>
      </c>
    </row>
    <row r="1938" ht="16.5" hidden="1" customHeight="1">
      <c r="A1938" s="168">
        <f>A1937</f>
        <v>44495</v>
      </c>
      <c r="B1938" s="167" t="str">
        <f t="shared" si="109"/>
        <v>화</v>
      </c>
      <c r="C1938" s="168" t="str">
        <f>IF(VLOOKUP(A1938,'최초-일자'!A:D,4,FALSE)="Y","Y","N")</f>
        <v>Y</v>
      </c>
      <c r="D1938" s="101" t="s">
        <v>13</v>
      </c>
      <c r="E1938" s="169" t="str">
        <f t="shared" si="126"/>
        <v>김현호</v>
      </c>
      <c r="F1938" s="167" t="str">
        <f>VLOOKUP(A1938,'최초-일자'!A:L,11,FALSE)</f>
        <v>김현호</v>
      </c>
      <c r="G1938" s="170"/>
      <c r="H1938" s="167"/>
      <c r="I1938" s="167"/>
      <c r="J1938" s="167"/>
      <c r="K1938" s="167"/>
      <c r="L1938" s="35" t="str">
        <f t="shared" si="129"/>
        <v/>
      </c>
      <c r="M1938" s="35" t="str">
        <f t="shared" si="132"/>
        <v/>
      </c>
      <c r="N1938" s="35" t="str">
        <f t="shared" si="114"/>
        <v/>
      </c>
      <c r="O1938" s="171" t="str">
        <f t="shared" si="127"/>
        <v/>
      </c>
      <c r="P1938" s="171" t="str">
        <f t="shared" si="116"/>
        <v/>
      </c>
      <c r="Q1938" s="171" t="str">
        <f t="shared" si="117"/>
        <v>김현호</v>
      </c>
    </row>
    <row r="1939" ht="16.5" hidden="1" customHeight="1">
      <c r="A1939" s="168">
        <f>A1938+1</f>
        <v>44496</v>
      </c>
      <c r="B1939" s="167" t="str">
        <f t="shared" si="109"/>
        <v>수</v>
      </c>
      <c r="C1939" s="168" t="str">
        <f>IF(VLOOKUP(A1939,'최초-일자'!A:D,4,FALSE)="Y","Y","N")</f>
        <v>Y</v>
      </c>
      <c r="D1939" s="101" t="s">
        <v>3</v>
      </c>
      <c r="E1939" s="169" t="str">
        <f t="shared" si="126"/>
        <v>이화용</v>
      </c>
      <c r="F1939" s="167" t="str">
        <f>VLOOKUP(A1939,'최초-일자'!A:L,6,FALSE)</f>
        <v>이화용</v>
      </c>
      <c r="G1939" s="170"/>
      <c r="H1939" s="167"/>
      <c r="I1939" s="167"/>
      <c r="J1939" s="167"/>
      <c r="K1939" s="167"/>
      <c r="L1939" s="35" t="str">
        <f t="shared" si="129"/>
        <v/>
      </c>
      <c r="M1939" s="35" t="str">
        <f t="shared" si="132"/>
        <v/>
      </c>
      <c r="N1939" s="35" t="str">
        <f t="shared" si="114"/>
        <v/>
      </c>
      <c r="O1939" s="171" t="str">
        <f t="shared" si="127"/>
        <v/>
      </c>
      <c r="P1939" s="171" t="str">
        <f t="shared" si="116"/>
        <v/>
      </c>
      <c r="Q1939" s="171" t="str">
        <f t="shared" si="117"/>
        <v>이화용</v>
      </c>
    </row>
    <row r="1940" ht="16.5" hidden="1" customHeight="1">
      <c r="A1940" s="168">
        <f>A1939</f>
        <v>44496</v>
      </c>
      <c r="B1940" s="167" t="str">
        <f t="shared" si="109"/>
        <v>수</v>
      </c>
      <c r="C1940" s="168" t="str">
        <f>IF(VLOOKUP(A1940,'최초-일자'!A:D,4,FALSE)="Y","Y","N")</f>
        <v>Y</v>
      </c>
      <c r="D1940" s="101" t="s">
        <v>13</v>
      </c>
      <c r="E1940" s="169" t="str">
        <f t="shared" si="126"/>
        <v>김연수</v>
      </c>
      <c r="F1940" s="167" t="str">
        <f>VLOOKUP(A1940,'최초-일자'!A:L,11,FALSE)</f>
        <v>김연수</v>
      </c>
      <c r="G1940" s="170"/>
      <c r="H1940" s="167"/>
      <c r="I1940" s="167"/>
      <c r="J1940" s="167"/>
      <c r="K1940" s="167"/>
      <c r="L1940" s="35" t="str">
        <f t="shared" si="129"/>
        <v/>
      </c>
      <c r="M1940" s="35" t="str">
        <f t="shared" si="132"/>
        <v/>
      </c>
      <c r="N1940" s="35" t="str">
        <f t="shared" si="114"/>
        <v/>
      </c>
      <c r="O1940" s="171" t="str">
        <f t="shared" si="127"/>
        <v/>
      </c>
      <c r="P1940" s="171" t="str">
        <f t="shared" si="116"/>
        <v/>
      </c>
      <c r="Q1940" s="171" t="str">
        <f t="shared" si="117"/>
        <v>김연수</v>
      </c>
    </row>
    <row r="1941" ht="16.5" hidden="1" customHeight="1">
      <c r="A1941" s="168">
        <f>A1940+1</f>
        <v>44497</v>
      </c>
      <c r="B1941" s="167" t="str">
        <f t="shared" si="109"/>
        <v>목</v>
      </c>
      <c r="C1941" s="168" t="str">
        <f>IF(VLOOKUP(A1941,'최초-일자'!A:D,4,FALSE)="Y","Y","N")</f>
        <v>Y</v>
      </c>
      <c r="D1941" s="101" t="s">
        <v>3</v>
      </c>
      <c r="E1941" s="169" t="str">
        <f t="shared" si="126"/>
        <v>박일</v>
      </c>
      <c r="F1941" s="167" t="str">
        <f>VLOOKUP(A1941,'최초-일자'!A:L,6,FALSE)</f>
        <v>김현호</v>
      </c>
      <c r="G1941" s="185" t="s">
        <v>81</v>
      </c>
      <c r="H1941" s="167"/>
      <c r="I1941" s="167"/>
      <c r="J1941" s="167"/>
      <c r="K1941" s="167"/>
      <c r="L1941" s="35" t="str">
        <f t="shared" si="129"/>
        <v/>
      </c>
      <c r="M1941" s="35" t="str">
        <f t="shared" si="132"/>
        <v/>
      </c>
      <c r="N1941" s="35" t="str">
        <f t="shared" si="114"/>
        <v/>
      </c>
      <c r="O1941" s="171" t="str">
        <f t="shared" si="127"/>
        <v/>
      </c>
      <c r="P1941" s="171" t="str">
        <f t="shared" si="116"/>
        <v>박일</v>
      </c>
      <c r="Q1941" s="171" t="str">
        <f t="shared" si="117"/>
        <v>김현호</v>
      </c>
    </row>
    <row r="1942" ht="16.5" hidden="1" customHeight="1">
      <c r="A1942" s="168">
        <f>A1941</f>
        <v>44497</v>
      </c>
      <c r="B1942" s="167" t="str">
        <f t="shared" si="109"/>
        <v>목</v>
      </c>
      <c r="C1942" s="168" t="str">
        <f>IF(VLOOKUP(A1942,'최초-일자'!A:D,4,FALSE)="Y","Y","N")</f>
        <v>Y</v>
      </c>
      <c r="D1942" s="101" t="s">
        <v>13</v>
      </c>
      <c r="E1942" s="169" t="str">
        <f t="shared" si="126"/>
        <v>신명진</v>
      </c>
      <c r="F1942" s="167" t="str">
        <f>VLOOKUP(A1942,'최초-일자'!A:L,11,FALSE)</f>
        <v>박일</v>
      </c>
      <c r="G1942" s="185" t="s">
        <v>6</v>
      </c>
      <c r="H1942" s="167"/>
      <c r="I1942" s="167"/>
      <c r="J1942" s="167"/>
      <c r="K1942" s="167"/>
      <c r="L1942" s="35" t="str">
        <f t="shared" si="129"/>
        <v/>
      </c>
      <c r="M1942" s="35" t="str">
        <f t="shared" si="132"/>
        <v/>
      </c>
      <c r="N1942" s="35" t="str">
        <f t="shared" si="114"/>
        <v/>
      </c>
      <c r="O1942" s="171" t="str">
        <f t="shared" si="127"/>
        <v/>
      </c>
      <c r="P1942" s="171" t="str">
        <f t="shared" si="116"/>
        <v>신명진</v>
      </c>
      <c r="Q1942" s="171" t="str">
        <f t="shared" si="117"/>
        <v>박일</v>
      </c>
    </row>
    <row r="1943" ht="16.5" hidden="1" customHeight="1">
      <c r="A1943" s="168">
        <f>A1942+1</f>
        <v>44498</v>
      </c>
      <c r="B1943" s="167" t="str">
        <f t="shared" si="109"/>
        <v>금</v>
      </c>
      <c r="C1943" s="168" t="str">
        <f>IF(VLOOKUP(A1943,'최초-일자'!A:D,4,FALSE)="Y","Y","N")</f>
        <v>Y</v>
      </c>
      <c r="D1943" s="101" t="s">
        <v>3</v>
      </c>
      <c r="E1943" s="169" t="str">
        <f t="shared" si="126"/>
        <v>김연수</v>
      </c>
      <c r="F1943" s="167" t="str">
        <f>VLOOKUP(A1943,'최초-일자'!A:L,6,FALSE)</f>
        <v>김연수</v>
      </c>
      <c r="G1943" s="170"/>
      <c r="H1943" s="167"/>
      <c r="I1943" s="167"/>
      <c r="J1943" s="167"/>
      <c r="K1943" s="167"/>
      <c r="L1943" s="35" t="str">
        <f t="shared" si="129"/>
        <v/>
      </c>
      <c r="M1943" s="35" t="str">
        <f t="shared" si="132"/>
        <v/>
      </c>
      <c r="N1943" s="35" t="str">
        <f t="shared" si="114"/>
        <v/>
      </c>
      <c r="O1943" s="171" t="str">
        <f t="shared" si="127"/>
        <v/>
      </c>
      <c r="P1943" s="171" t="str">
        <f t="shared" si="116"/>
        <v/>
      </c>
      <c r="Q1943" s="171" t="str">
        <f t="shared" si="117"/>
        <v>김연수</v>
      </c>
    </row>
    <row r="1944" ht="16.5" hidden="1" customHeight="1">
      <c r="A1944" s="168">
        <f>A1943</f>
        <v>44498</v>
      </c>
      <c r="B1944" s="167" t="str">
        <f t="shared" si="109"/>
        <v>금</v>
      </c>
      <c r="C1944" s="168" t="str">
        <f>IF(VLOOKUP(A1944,'최초-일자'!A:D,4,FALSE)="Y","Y","N")</f>
        <v>Y</v>
      </c>
      <c r="D1944" s="101" t="s">
        <v>13</v>
      </c>
      <c r="E1944" s="169" t="str">
        <f t="shared" si="126"/>
        <v>이승철</v>
      </c>
      <c r="F1944" s="167" t="str">
        <f>VLOOKUP(A1944,'최초-일자'!A:L,11,FALSE)</f>
        <v>이승철</v>
      </c>
      <c r="G1944" s="170"/>
      <c r="H1944" s="167"/>
      <c r="I1944" s="167"/>
      <c r="J1944" s="167"/>
      <c r="K1944" s="167"/>
      <c r="L1944" s="35" t="str">
        <f t="shared" si="129"/>
        <v/>
      </c>
      <c r="M1944" s="35" t="str">
        <f t="shared" si="132"/>
        <v/>
      </c>
      <c r="N1944" s="35" t="str">
        <f t="shared" si="114"/>
        <v/>
      </c>
      <c r="O1944" s="171" t="str">
        <f t="shared" si="127"/>
        <v/>
      </c>
      <c r="P1944" s="171" t="str">
        <f t="shared" si="116"/>
        <v/>
      </c>
      <c r="Q1944" s="171" t="str">
        <f t="shared" si="117"/>
        <v>이승철</v>
      </c>
    </row>
    <row r="1945" ht="16.5" hidden="1" customHeight="1">
      <c r="A1945" s="168">
        <f>A1944+1</f>
        <v>44499</v>
      </c>
      <c r="B1945" s="167" t="str">
        <f t="shared" si="109"/>
        <v>토</v>
      </c>
      <c r="C1945" s="168" t="str">
        <f>IF(VLOOKUP(A1945,'최초-일자'!A:D,4,FALSE)="Y","Y","N")</f>
        <v>N</v>
      </c>
      <c r="D1945" s="101" t="s">
        <v>3</v>
      </c>
      <c r="E1945" s="169" t="str">
        <f t="shared" si="126"/>
        <v>#N/A</v>
      </c>
      <c r="F1945" s="167" t="str">
        <f>VLOOKUP(A1945,'최초-일자'!A:L,6,FALSE)</f>
        <v/>
      </c>
      <c r="G1945" s="170"/>
      <c r="H1945" s="167"/>
      <c r="I1945" s="167"/>
      <c r="J1945" s="167"/>
      <c r="K1945" s="167"/>
      <c r="L1945" s="35" t="str">
        <f t="shared" si="129"/>
        <v/>
      </c>
      <c r="M1945" s="35" t="str">
        <f t="shared" si="132"/>
        <v/>
      </c>
      <c r="N1945" s="35" t="str">
        <f t="shared" si="114"/>
        <v/>
      </c>
      <c r="O1945" s="171" t="str">
        <f t="shared" si="127"/>
        <v/>
      </c>
      <c r="P1945" s="171" t="str">
        <f t="shared" si="116"/>
        <v/>
      </c>
      <c r="Q1945" s="171" t="str">
        <f t="shared" si="117"/>
        <v/>
      </c>
    </row>
    <row r="1946" ht="16.5" hidden="1" customHeight="1">
      <c r="A1946" s="168">
        <f>A1945</f>
        <v>44499</v>
      </c>
      <c r="B1946" s="167" t="str">
        <f t="shared" si="109"/>
        <v>토</v>
      </c>
      <c r="C1946" s="168" t="str">
        <f>IF(VLOOKUP(A1946,'최초-일자'!A:D,4,FALSE)="Y","Y","N")</f>
        <v>N</v>
      </c>
      <c r="D1946" s="101" t="s">
        <v>13</v>
      </c>
      <c r="E1946" s="169" t="str">
        <f t="shared" si="126"/>
        <v>#N/A</v>
      </c>
      <c r="F1946" s="167" t="str">
        <f>VLOOKUP(A1946,'최초-일자'!A:L,11,FALSE)</f>
        <v/>
      </c>
      <c r="G1946" s="170"/>
      <c r="H1946" s="167"/>
      <c r="I1946" s="167"/>
      <c r="J1946" s="167"/>
      <c r="K1946" s="167"/>
      <c r="L1946" s="35" t="str">
        <f t="shared" si="129"/>
        <v/>
      </c>
      <c r="M1946" s="35" t="str">
        <f t="shared" si="132"/>
        <v/>
      </c>
      <c r="N1946" s="35" t="str">
        <f t="shared" si="114"/>
        <v/>
      </c>
      <c r="O1946" s="171" t="str">
        <f t="shared" si="127"/>
        <v/>
      </c>
      <c r="P1946" s="171" t="str">
        <f t="shared" si="116"/>
        <v/>
      </c>
      <c r="Q1946" s="171" t="str">
        <f t="shared" si="117"/>
        <v/>
      </c>
    </row>
    <row r="1947" ht="16.5" hidden="1" customHeight="1">
      <c r="A1947" s="168">
        <f>A1946+1</f>
        <v>44500</v>
      </c>
      <c r="B1947" s="167" t="str">
        <f t="shared" si="109"/>
        <v>일</v>
      </c>
      <c r="C1947" s="168" t="str">
        <f>IF(VLOOKUP(A1947,'최초-일자'!A:D,4,FALSE)="Y","Y","N")</f>
        <v>N</v>
      </c>
      <c r="D1947" s="101" t="s">
        <v>3</v>
      </c>
      <c r="E1947" s="169" t="str">
        <f t="shared" si="126"/>
        <v>#N/A</v>
      </c>
      <c r="F1947" s="167" t="str">
        <f>VLOOKUP(A1947,'최초-일자'!A:L,6,FALSE)</f>
        <v/>
      </c>
      <c r="G1947" s="170"/>
      <c r="H1947" s="167"/>
      <c r="I1947" s="167"/>
      <c r="J1947" s="167"/>
      <c r="K1947" s="167"/>
      <c r="L1947" s="35" t="str">
        <f t="shared" si="129"/>
        <v/>
      </c>
      <c r="M1947" s="35" t="str">
        <f t="shared" si="132"/>
        <v/>
      </c>
      <c r="N1947" s="35" t="str">
        <f t="shared" si="114"/>
        <v/>
      </c>
      <c r="O1947" s="171" t="str">
        <f t="shared" si="127"/>
        <v/>
      </c>
      <c r="P1947" s="171" t="str">
        <f t="shared" si="116"/>
        <v/>
      </c>
      <c r="Q1947" s="171" t="str">
        <f t="shared" si="117"/>
        <v/>
      </c>
    </row>
    <row r="1948" ht="16.5" hidden="1" customHeight="1">
      <c r="A1948" s="168">
        <f>A1947</f>
        <v>44500</v>
      </c>
      <c r="B1948" s="167" t="str">
        <f t="shared" si="109"/>
        <v>일</v>
      </c>
      <c r="C1948" s="168" t="str">
        <f>IF(VLOOKUP(A1948,'최초-일자'!A:D,4,FALSE)="Y","Y","N")</f>
        <v>N</v>
      </c>
      <c r="D1948" s="101" t="s">
        <v>13</v>
      </c>
      <c r="E1948" s="169" t="str">
        <f t="shared" si="126"/>
        <v>#N/A</v>
      </c>
      <c r="F1948" s="167" t="str">
        <f>VLOOKUP(A1948,'최초-일자'!A:L,11,FALSE)</f>
        <v/>
      </c>
      <c r="G1948" s="170"/>
      <c r="H1948" s="167"/>
      <c r="I1948" s="167"/>
      <c r="J1948" s="167"/>
      <c r="K1948" s="167"/>
      <c r="L1948" s="35" t="str">
        <f t="shared" si="129"/>
        <v/>
      </c>
      <c r="M1948" s="35" t="str">
        <f t="shared" si="132"/>
        <v/>
      </c>
      <c r="N1948" s="35" t="str">
        <f t="shared" si="114"/>
        <v/>
      </c>
      <c r="O1948" s="171" t="str">
        <f t="shared" si="127"/>
        <v/>
      </c>
      <c r="P1948" s="171" t="str">
        <f t="shared" si="116"/>
        <v/>
      </c>
      <c r="Q1948" s="171" t="str">
        <f t="shared" si="117"/>
        <v/>
      </c>
    </row>
    <row r="1949" ht="16.5" hidden="1" customHeight="1">
      <c r="A1949" s="168">
        <f>A1948+1</f>
        <v>44501</v>
      </c>
      <c r="B1949" s="167" t="str">
        <f t="shared" si="109"/>
        <v>월</v>
      </c>
      <c r="C1949" s="168" t="str">
        <f>IF(VLOOKUP(A1949,'최초-일자'!A:D,4,FALSE)="Y","Y","N")</f>
        <v>Y</v>
      </c>
      <c r="D1949" s="101" t="s">
        <v>3</v>
      </c>
      <c r="E1949" s="169" t="str">
        <f t="shared" si="126"/>
        <v>박일</v>
      </c>
      <c r="F1949" s="167" t="str">
        <f>VLOOKUP(A1949,'최초-일자'!A:L,6,FALSE)</f>
        <v>박일</v>
      </c>
      <c r="G1949" s="170"/>
      <c r="H1949" s="167"/>
      <c r="I1949" s="167"/>
      <c r="J1949" s="167"/>
      <c r="K1949" s="167"/>
      <c r="L1949" s="35" t="str">
        <f t="shared" si="129"/>
        <v/>
      </c>
      <c r="M1949" s="35" t="str">
        <f t="shared" si="132"/>
        <v/>
      </c>
      <c r="N1949" s="35" t="str">
        <f t="shared" si="114"/>
        <v/>
      </c>
      <c r="O1949" s="171" t="str">
        <f t="shared" si="127"/>
        <v/>
      </c>
      <c r="P1949" s="171" t="str">
        <f t="shared" si="116"/>
        <v/>
      </c>
      <c r="Q1949" s="171" t="str">
        <f t="shared" si="117"/>
        <v>박일</v>
      </c>
    </row>
    <row r="1950" ht="16.5" hidden="1" customHeight="1">
      <c r="A1950" s="168">
        <f>A1949</f>
        <v>44501</v>
      </c>
      <c r="B1950" s="167" t="str">
        <f t="shared" si="109"/>
        <v>월</v>
      </c>
      <c r="C1950" s="168" t="str">
        <f>IF(VLOOKUP(A1950,'최초-일자'!A:D,4,FALSE)="Y","Y","N")</f>
        <v>Y</v>
      </c>
      <c r="D1950" s="101" t="s">
        <v>13</v>
      </c>
      <c r="E1950" s="169" t="str">
        <f t="shared" si="126"/>
        <v>김현호</v>
      </c>
      <c r="F1950" s="167" t="str">
        <f>VLOOKUP(A1950,'최초-일자'!A:L,11,FALSE)</f>
        <v>윤신일</v>
      </c>
      <c r="G1950" s="185" t="s">
        <v>240</v>
      </c>
      <c r="H1950" s="167"/>
      <c r="I1950" s="167"/>
      <c r="J1950" s="167"/>
      <c r="K1950" s="167"/>
      <c r="L1950" s="35" t="str">
        <f t="shared" si="129"/>
        <v/>
      </c>
      <c r="M1950" s="35" t="str">
        <f t="shared" si="132"/>
        <v/>
      </c>
      <c r="N1950" s="35" t="str">
        <f t="shared" si="114"/>
        <v/>
      </c>
      <c r="O1950" s="171" t="str">
        <f t="shared" si="127"/>
        <v/>
      </c>
      <c r="P1950" s="171" t="str">
        <f t="shared" si="116"/>
        <v>김현호</v>
      </c>
      <c r="Q1950" s="171" t="str">
        <f t="shared" si="117"/>
        <v>윤신일</v>
      </c>
    </row>
    <row r="1951" ht="16.5" hidden="1" customHeight="1">
      <c r="A1951" s="168">
        <f>A1950+1</f>
        <v>44502</v>
      </c>
      <c r="B1951" s="167" t="str">
        <f t="shared" si="109"/>
        <v>화</v>
      </c>
      <c r="C1951" s="168" t="str">
        <f>IF(VLOOKUP(A1951,'최초-일자'!A:D,4,FALSE)="Y","Y","N")</f>
        <v>Y</v>
      </c>
      <c r="D1951" s="101" t="s">
        <v>3</v>
      </c>
      <c r="E1951" s="169" t="str">
        <f t="shared" si="126"/>
        <v>이승철</v>
      </c>
      <c r="F1951" s="167" t="str">
        <f>VLOOKUP(A1951,'최초-일자'!A:L,6,FALSE)</f>
        <v>이승철</v>
      </c>
      <c r="G1951" s="170"/>
      <c r="H1951" s="167"/>
      <c r="I1951" s="167"/>
      <c r="J1951" s="167"/>
      <c r="K1951" s="167"/>
      <c r="L1951" s="35" t="str">
        <f t="shared" si="129"/>
        <v/>
      </c>
      <c r="M1951" s="35" t="str">
        <f t="shared" si="132"/>
        <v/>
      </c>
      <c r="N1951" s="35" t="str">
        <f t="shared" si="114"/>
        <v/>
      </c>
      <c r="O1951" s="171" t="str">
        <f t="shared" si="127"/>
        <v/>
      </c>
      <c r="P1951" s="171" t="str">
        <f t="shared" si="116"/>
        <v/>
      </c>
      <c r="Q1951" s="171" t="str">
        <f t="shared" si="117"/>
        <v>이승철</v>
      </c>
    </row>
    <row r="1952" ht="16.5" hidden="1" customHeight="1">
      <c r="A1952" s="168">
        <f>A1951</f>
        <v>44502</v>
      </c>
      <c r="B1952" s="167" t="str">
        <f t="shared" si="109"/>
        <v>화</v>
      </c>
      <c r="C1952" s="168" t="str">
        <f>IF(VLOOKUP(A1952,'최초-일자'!A:D,4,FALSE)="Y","Y","N")</f>
        <v>Y</v>
      </c>
      <c r="D1952" s="101" t="s">
        <v>13</v>
      </c>
      <c r="E1952" s="169" t="str">
        <f t="shared" si="126"/>
        <v>신명진</v>
      </c>
      <c r="F1952" s="167" t="str">
        <f>VLOOKUP(A1952,'최초-일자'!A:L,11,FALSE)</f>
        <v>신명진</v>
      </c>
      <c r="G1952" s="170"/>
      <c r="H1952" s="167"/>
      <c r="I1952" s="167"/>
      <c r="J1952" s="167"/>
      <c r="K1952" s="167"/>
      <c r="L1952" s="35" t="str">
        <f t="shared" si="129"/>
        <v/>
      </c>
      <c r="M1952" s="35" t="str">
        <f t="shared" si="132"/>
        <v/>
      </c>
      <c r="N1952" s="35" t="str">
        <f t="shared" si="114"/>
        <v/>
      </c>
      <c r="O1952" s="171" t="str">
        <f t="shared" si="127"/>
        <v/>
      </c>
      <c r="P1952" s="171" t="str">
        <f t="shared" si="116"/>
        <v/>
      </c>
      <c r="Q1952" s="171" t="str">
        <f t="shared" si="117"/>
        <v>신명진</v>
      </c>
    </row>
    <row r="1953" ht="16.5" hidden="1" customHeight="1">
      <c r="A1953" s="168">
        <f>A1952+1</f>
        <v>44503</v>
      </c>
      <c r="B1953" s="167" t="str">
        <f t="shared" si="109"/>
        <v>수</v>
      </c>
      <c r="C1953" s="168" t="str">
        <f>IF(VLOOKUP(A1953,'최초-일자'!A:D,4,FALSE)="Y","Y","N")</f>
        <v>Y</v>
      </c>
      <c r="D1953" s="101" t="s">
        <v>3</v>
      </c>
      <c r="E1953" s="169" t="str">
        <f t="shared" si="126"/>
        <v>신명진</v>
      </c>
      <c r="F1953" s="167" t="str">
        <f>VLOOKUP(A1953,'최초-일자'!A:L,6,FALSE)</f>
        <v>윤신일</v>
      </c>
      <c r="G1953" s="185" t="s">
        <v>6</v>
      </c>
      <c r="H1953" s="167"/>
      <c r="I1953" s="167"/>
      <c r="J1953" s="167"/>
      <c r="K1953" s="167"/>
      <c r="L1953" s="35" t="str">
        <f t="shared" si="129"/>
        <v/>
      </c>
      <c r="M1953" s="35" t="str">
        <f t="shared" si="132"/>
        <v/>
      </c>
      <c r="N1953" s="35" t="str">
        <f t="shared" si="114"/>
        <v/>
      </c>
      <c r="O1953" s="171" t="str">
        <f t="shared" si="127"/>
        <v/>
      </c>
      <c r="P1953" s="171" t="str">
        <f t="shared" si="116"/>
        <v>신명진</v>
      </c>
      <c r="Q1953" s="171" t="str">
        <f t="shared" si="117"/>
        <v>윤신일</v>
      </c>
    </row>
    <row r="1954" ht="16.5" hidden="1" customHeight="1">
      <c r="A1954" s="168">
        <f>A1953</f>
        <v>44503</v>
      </c>
      <c r="B1954" s="167" t="str">
        <f t="shared" si="109"/>
        <v>수</v>
      </c>
      <c r="C1954" s="168" t="str">
        <f>IF(VLOOKUP(A1954,'최초-일자'!A:D,4,FALSE)="Y","Y","N")</f>
        <v>Y</v>
      </c>
      <c r="D1954" s="101" t="s">
        <v>13</v>
      </c>
      <c r="E1954" s="169" t="str">
        <f t="shared" si="126"/>
        <v>김채연</v>
      </c>
      <c r="F1954" s="167" t="str">
        <f>VLOOKUP(A1954,'최초-일자'!A:L,11,FALSE)</f>
        <v>이화용</v>
      </c>
      <c r="G1954" s="185" t="s">
        <v>49</v>
      </c>
      <c r="H1954" s="167"/>
      <c r="I1954" s="167"/>
      <c r="J1954" s="167"/>
      <c r="K1954" s="167"/>
      <c r="L1954" s="35" t="str">
        <f t="shared" si="129"/>
        <v/>
      </c>
      <c r="M1954" s="35" t="str">
        <f t="shared" si="132"/>
        <v/>
      </c>
      <c r="N1954" s="35" t="str">
        <f t="shared" si="114"/>
        <v/>
      </c>
      <c r="O1954" s="171" t="str">
        <f t="shared" si="127"/>
        <v/>
      </c>
      <c r="P1954" s="171" t="str">
        <f t="shared" si="116"/>
        <v>김채연</v>
      </c>
      <c r="Q1954" s="171" t="str">
        <f t="shared" si="117"/>
        <v>이화용</v>
      </c>
    </row>
    <row r="1955" ht="16.5" hidden="1" customHeight="1">
      <c r="A1955" s="168">
        <f>A1954+1</f>
        <v>44504</v>
      </c>
      <c r="B1955" s="167" t="str">
        <f t="shared" si="109"/>
        <v>목</v>
      </c>
      <c r="C1955" s="168" t="str">
        <f>IF(VLOOKUP(A1955,'최초-일자'!A:D,4,FALSE)="Y","Y","N")</f>
        <v>Y</v>
      </c>
      <c r="D1955" s="101" t="s">
        <v>3</v>
      </c>
      <c r="E1955" s="169" t="str">
        <f t="shared" si="126"/>
        <v>윤신일</v>
      </c>
      <c r="F1955" s="167" t="str">
        <f>VLOOKUP(A1955,'최초-일자'!A:L,6,FALSE)</f>
        <v>신명진</v>
      </c>
      <c r="G1955" s="185" t="s">
        <v>9</v>
      </c>
      <c r="H1955" s="167"/>
      <c r="I1955" s="167"/>
      <c r="J1955" s="167"/>
      <c r="K1955" s="167"/>
      <c r="L1955" s="35" t="str">
        <f t="shared" si="129"/>
        <v/>
      </c>
      <c r="M1955" s="35" t="str">
        <f t="shared" si="132"/>
        <v/>
      </c>
      <c r="N1955" s="35" t="str">
        <f t="shared" si="114"/>
        <v/>
      </c>
      <c r="O1955" s="171" t="str">
        <f t="shared" si="127"/>
        <v/>
      </c>
      <c r="P1955" s="171" t="str">
        <f t="shared" si="116"/>
        <v>윤신일</v>
      </c>
      <c r="Q1955" s="171" t="str">
        <f t="shared" si="117"/>
        <v>신명진</v>
      </c>
    </row>
    <row r="1956" ht="16.5" hidden="1" customHeight="1">
      <c r="A1956" s="168">
        <f>A1955</f>
        <v>44504</v>
      </c>
      <c r="B1956" s="167" t="str">
        <f t="shared" si="109"/>
        <v>목</v>
      </c>
      <c r="C1956" s="168" t="str">
        <f>IF(VLOOKUP(A1956,'최초-일자'!A:D,4,FALSE)="Y","Y","N")</f>
        <v>Y</v>
      </c>
      <c r="D1956" s="101" t="s">
        <v>13</v>
      </c>
      <c r="E1956" s="169" t="str">
        <f t="shared" si="126"/>
        <v>김현호</v>
      </c>
      <c r="F1956" s="167" t="str">
        <f>VLOOKUP(A1956,'최초-일자'!A:L,11,FALSE)</f>
        <v>김현호</v>
      </c>
      <c r="G1956" s="170"/>
      <c r="H1956" s="167"/>
      <c r="I1956" s="167"/>
      <c r="J1956" s="167"/>
      <c r="K1956" s="167"/>
      <c r="L1956" s="35" t="str">
        <f t="shared" si="129"/>
        <v/>
      </c>
      <c r="M1956" s="35" t="str">
        <f t="shared" si="132"/>
        <v/>
      </c>
      <c r="N1956" s="35" t="str">
        <f t="shared" si="114"/>
        <v/>
      </c>
      <c r="O1956" s="171" t="str">
        <f t="shared" si="127"/>
        <v/>
      </c>
      <c r="P1956" s="171" t="str">
        <f t="shared" si="116"/>
        <v/>
      </c>
      <c r="Q1956" s="171" t="str">
        <f t="shared" si="117"/>
        <v>김현호</v>
      </c>
    </row>
    <row r="1957" ht="16.5" hidden="1" customHeight="1">
      <c r="A1957" s="168">
        <f>A1956+1</f>
        <v>44505</v>
      </c>
      <c r="B1957" s="167" t="str">
        <f t="shared" si="109"/>
        <v>금</v>
      </c>
      <c r="C1957" s="168" t="str">
        <f>IF(VLOOKUP(A1957,'최초-일자'!A:D,4,FALSE)="Y","Y","N")</f>
        <v>Y</v>
      </c>
      <c r="D1957" s="101" t="s">
        <v>3</v>
      </c>
      <c r="E1957" s="169" t="str">
        <f t="shared" si="126"/>
        <v>이화용</v>
      </c>
      <c r="F1957" s="167" t="str">
        <f>VLOOKUP(A1957,'최초-일자'!A:L,6,FALSE)</f>
        <v>이화용</v>
      </c>
      <c r="G1957" s="170"/>
      <c r="H1957" s="167"/>
      <c r="I1957" s="167"/>
      <c r="J1957" s="167"/>
      <c r="K1957" s="167"/>
      <c r="L1957" s="35" t="str">
        <f t="shared" si="129"/>
        <v/>
      </c>
      <c r="M1957" s="35" t="str">
        <f t="shared" si="132"/>
        <v/>
      </c>
      <c r="N1957" s="35" t="str">
        <f t="shared" si="114"/>
        <v/>
      </c>
      <c r="O1957" s="171" t="str">
        <f t="shared" si="127"/>
        <v/>
      </c>
      <c r="P1957" s="171" t="str">
        <f t="shared" si="116"/>
        <v/>
      </c>
      <c r="Q1957" s="171" t="str">
        <f t="shared" si="117"/>
        <v>이화용</v>
      </c>
    </row>
    <row r="1958" ht="16.5" hidden="1" customHeight="1">
      <c r="A1958" s="168">
        <f>A1957</f>
        <v>44505</v>
      </c>
      <c r="B1958" s="167" t="str">
        <f t="shared" si="109"/>
        <v>금</v>
      </c>
      <c r="C1958" s="168" t="str">
        <f>IF(VLOOKUP(A1958,'최초-일자'!A:D,4,FALSE)="Y","Y","N")</f>
        <v>Y</v>
      </c>
      <c r="D1958" s="101" t="s">
        <v>13</v>
      </c>
      <c r="E1958" s="169" t="str">
        <f t="shared" si="126"/>
        <v>윤신일</v>
      </c>
      <c r="F1958" s="167" t="str">
        <f>VLOOKUP(A1958,'최초-일자'!A:L,11,FALSE)</f>
        <v>김연수</v>
      </c>
      <c r="G1958" s="185" t="s">
        <v>9</v>
      </c>
      <c r="H1958" s="167"/>
      <c r="I1958" s="167"/>
      <c r="J1958" s="167"/>
      <c r="K1958" s="167"/>
      <c r="L1958" s="35" t="str">
        <f t="shared" si="129"/>
        <v/>
      </c>
      <c r="M1958" s="35" t="str">
        <f t="shared" si="132"/>
        <v/>
      </c>
      <c r="N1958" s="35" t="str">
        <f t="shared" si="114"/>
        <v/>
      </c>
      <c r="O1958" s="171" t="str">
        <f t="shared" si="127"/>
        <v/>
      </c>
      <c r="P1958" s="171" t="str">
        <f t="shared" si="116"/>
        <v>윤신일</v>
      </c>
      <c r="Q1958" s="171" t="str">
        <f t="shared" si="117"/>
        <v>김연수</v>
      </c>
    </row>
    <row r="1959" ht="16.5" hidden="1" customHeight="1">
      <c r="A1959" s="168">
        <f>A1958+1</f>
        <v>44506</v>
      </c>
      <c r="B1959" s="167" t="str">
        <f t="shared" si="109"/>
        <v>토</v>
      </c>
      <c r="C1959" s="168" t="str">
        <f>IF(VLOOKUP(A1959,'최초-일자'!A:D,4,FALSE)="Y","Y","N")</f>
        <v>N</v>
      </c>
      <c r="D1959" s="101" t="s">
        <v>3</v>
      </c>
      <c r="E1959" s="169" t="str">
        <f t="shared" si="126"/>
        <v>#N/A</v>
      </c>
      <c r="F1959" s="167" t="str">
        <f>VLOOKUP(A1959,'최초-일자'!A:L,6,FALSE)</f>
        <v/>
      </c>
      <c r="G1959" s="170"/>
      <c r="H1959" s="167"/>
      <c r="I1959" s="167"/>
      <c r="J1959" s="167"/>
      <c r="K1959" s="167"/>
      <c r="L1959" s="35" t="str">
        <f t="shared" si="129"/>
        <v/>
      </c>
      <c r="M1959" s="35" t="str">
        <f t="shared" si="132"/>
        <v/>
      </c>
      <c r="N1959" s="35" t="str">
        <f t="shared" si="114"/>
        <v/>
      </c>
      <c r="O1959" s="171" t="str">
        <f t="shared" si="127"/>
        <v/>
      </c>
      <c r="P1959" s="171" t="str">
        <f t="shared" si="116"/>
        <v/>
      </c>
      <c r="Q1959" s="171" t="str">
        <f t="shared" si="117"/>
        <v/>
      </c>
    </row>
    <row r="1960" ht="16.5" hidden="1" customHeight="1">
      <c r="A1960" s="168">
        <f>A1959</f>
        <v>44506</v>
      </c>
      <c r="B1960" s="167" t="str">
        <f t="shared" si="109"/>
        <v>토</v>
      </c>
      <c r="C1960" s="168" t="str">
        <f>IF(VLOOKUP(A1960,'최초-일자'!A:D,4,FALSE)="Y","Y","N")</f>
        <v>N</v>
      </c>
      <c r="D1960" s="101" t="s">
        <v>13</v>
      </c>
      <c r="E1960" s="169" t="str">
        <f t="shared" si="126"/>
        <v>#N/A</v>
      </c>
      <c r="F1960" s="167" t="str">
        <f>VLOOKUP(A1960,'최초-일자'!A:L,11,FALSE)</f>
        <v/>
      </c>
      <c r="G1960" s="170"/>
      <c r="H1960" s="167"/>
      <c r="I1960" s="167"/>
      <c r="J1960" s="167"/>
      <c r="K1960" s="167"/>
      <c r="L1960" s="35" t="str">
        <f t="shared" si="129"/>
        <v/>
      </c>
      <c r="M1960" s="35" t="str">
        <f t="shared" si="132"/>
        <v/>
      </c>
      <c r="N1960" s="35" t="str">
        <f t="shared" si="114"/>
        <v/>
      </c>
      <c r="O1960" s="171" t="str">
        <f t="shared" si="127"/>
        <v/>
      </c>
      <c r="P1960" s="171" t="str">
        <f t="shared" si="116"/>
        <v/>
      </c>
      <c r="Q1960" s="171" t="str">
        <f t="shared" si="117"/>
        <v/>
      </c>
    </row>
    <row r="1961" ht="16.5" hidden="1" customHeight="1">
      <c r="A1961" s="168">
        <f>A1960+1</f>
        <v>44507</v>
      </c>
      <c r="B1961" s="167" t="str">
        <f t="shared" si="109"/>
        <v>일</v>
      </c>
      <c r="C1961" s="168" t="str">
        <f>IF(VLOOKUP(A1961,'최초-일자'!A:D,4,FALSE)="Y","Y","N")</f>
        <v>N</v>
      </c>
      <c r="D1961" s="101" t="s">
        <v>3</v>
      </c>
      <c r="E1961" s="169" t="str">
        <f t="shared" si="126"/>
        <v>#N/A</v>
      </c>
      <c r="F1961" s="167" t="str">
        <f>VLOOKUP(A1961,'최초-일자'!A:L,6,FALSE)</f>
        <v/>
      </c>
      <c r="G1961" s="170"/>
      <c r="H1961" s="167"/>
      <c r="I1961" s="167"/>
      <c r="J1961" s="167"/>
      <c r="K1961" s="167"/>
      <c r="L1961" s="35" t="str">
        <f t="shared" si="129"/>
        <v/>
      </c>
      <c r="M1961" s="35" t="str">
        <f t="shared" si="132"/>
        <v/>
      </c>
      <c r="N1961" s="35" t="str">
        <f t="shared" si="114"/>
        <v/>
      </c>
      <c r="O1961" s="171" t="str">
        <f t="shared" si="127"/>
        <v/>
      </c>
      <c r="P1961" s="171" t="str">
        <f t="shared" si="116"/>
        <v/>
      </c>
      <c r="Q1961" s="171" t="str">
        <f t="shared" si="117"/>
        <v/>
      </c>
    </row>
    <row r="1962" ht="16.5" hidden="1" customHeight="1">
      <c r="A1962" s="168">
        <f>A1961</f>
        <v>44507</v>
      </c>
      <c r="B1962" s="167" t="str">
        <f t="shared" si="109"/>
        <v>일</v>
      </c>
      <c r="C1962" s="168" t="str">
        <f>IF(VLOOKUP(A1962,'최초-일자'!A:D,4,FALSE)="Y","Y","N")</f>
        <v>N</v>
      </c>
      <c r="D1962" s="101" t="s">
        <v>13</v>
      </c>
      <c r="E1962" s="169" t="str">
        <f t="shared" si="126"/>
        <v>#N/A</v>
      </c>
      <c r="F1962" s="167" t="str">
        <f>VLOOKUP(A1962,'최초-일자'!A:L,11,FALSE)</f>
        <v/>
      </c>
      <c r="G1962" s="170"/>
      <c r="H1962" s="167"/>
      <c r="I1962" s="167"/>
      <c r="J1962" s="167"/>
      <c r="K1962" s="167"/>
      <c r="L1962" s="35" t="str">
        <f t="shared" si="129"/>
        <v/>
      </c>
      <c r="M1962" s="35" t="str">
        <f t="shared" si="132"/>
        <v/>
      </c>
      <c r="N1962" s="35" t="str">
        <f t="shared" si="114"/>
        <v/>
      </c>
      <c r="O1962" s="171" t="str">
        <f t="shared" si="127"/>
        <v/>
      </c>
      <c r="P1962" s="171" t="str">
        <f t="shared" si="116"/>
        <v/>
      </c>
      <c r="Q1962" s="171" t="str">
        <f t="shared" si="117"/>
        <v/>
      </c>
    </row>
    <row r="1963" ht="16.5" hidden="1" customHeight="1">
      <c r="A1963" s="168">
        <f>A1962+1</f>
        <v>44508</v>
      </c>
      <c r="B1963" s="167" t="str">
        <f t="shared" si="109"/>
        <v>월</v>
      </c>
      <c r="C1963" s="168" t="str">
        <f>IF(VLOOKUP(A1963,'최초-일자'!A:D,4,FALSE)="Y","Y","N")</f>
        <v>Y</v>
      </c>
      <c r="D1963" s="101" t="s">
        <v>3</v>
      </c>
      <c r="E1963" s="169" t="str">
        <f t="shared" si="126"/>
        <v>김현호</v>
      </c>
      <c r="F1963" s="167" t="str">
        <f>VLOOKUP(A1963,'최초-일자'!A:L,6,FALSE)</f>
        <v>김현호</v>
      </c>
      <c r="G1963" s="170"/>
      <c r="H1963" s="167"/>
      <c r="I1963" s="167"/>
      <c r="J1963" s="167"/>
      <c r="K1963" s="167"/>
      <c r="L1963" s="35" t="str">
        <f t="shared" si="129"/>
        <v/>
      </c>
      <c r="M1963" s="35" t="str">
        <f t="shared" si="132"/>
        <v/>
      </c>
      <c r="N1963" s="35" t="str">
        <f t="shared" si="114"/>
        <v/>
      </c>
      <c r="O1963" s="171" t="str">
        <f t="shared" si="127"/>
        <v/>
      </c>
      <c r="P1963" s="171" t="str">
        <f t="shared" si="116"/>
        <v/>
      </c>
      <c r="Q1963" s="171" t="str">
        <f t="shared" si="117"/>
        <v>김현호</v>
      </c>
    </row>
    <row r="1964" ht="16.5" hidden="1" customHeight="1">
      <c r="A1964" s="168">
        <f>A1963</f>
        <v>44508</v>
      </c>
      <c r="B1964" s="167" t="str">
        <f t="shared" si="109"/>
        <v>월</v>
      </c>
      <c r="C1964" s="168" t="str">
        <f>IF(VLOOKUP(A1964,'최초-일자'!A:D,4,FALSE)="Y","Y","N")</f>
        <v>Y</v>
      </c>
      <c r="D1964" s="101" t="s">
        <v>13</v>
      </c>
      <c r="E1964" s="169" t="str">
        <f t="shared" si="126"/>
        <v>박일</v>
      </c>
      <c r="F1964" s="167" t="str">
        <f>VLOOKUP(A1964,'최초-일자'!A:L,11,FALSE)</f>
        <v>박일</v>
      </c>
      <c r="G1964" s="170"/>
      <c r="H1964" s="167"/>
      <c r="I1964" s="167"/>
      <c r="J1964" s="167"/>
      <c r="K1964" s="167"/>
      <c r="L1964" s="35" t="str">
        <f t="shared" si="129"/>
        <v/>
      </c>
      <c r="M1964" s="35" t="str">
        <f t="shared" si="132"/>
        <v/>
      </c>
      <c r="N1964" s="35" t="str">
        <f t="shared" si="114"/>
        <v/>
      </c>
      <c r="O1964" s="171" t="str">
        <f t="shared" si="127"/>
        <v/>
      </c>
      <c r="P1964" s="171" t="str">
        <f t="shared" si="116"/>
        <v/>
      </c>
      <c r="Q1964" s="171" t="str">
        <f t="shared" si="117"/>
        <v>박일</v>
      </c>
    </row>
    <row r="1965" ht="16.5" hidden="1" customHeight="1">
      <c r="A1965" s="168">
        <f>A1964+1</f>
        <v>44509</v>
      </c>
      <c r="B1965" s="167" t="str">
        <f t="shared" si="109"/>
        <v>화</v>
      </c>
      <c r="C1965" s="168" t="str">
        <f>IF(VLOOKUP(A1965,'최초-일자'!A:D,4,FALSE)="Y","Y","N")</f>
        <v>Y</v>
      </c>
      <c r="D1965" s="101" t="s">
        <v>3</v>
      </c>
      <c r="E1965" s="169" t="str">
        <f t="shared" si="126"/>
        <v>윤신일</v>
      </c>
      <c r="F1965" s="167" t="str">
        <f>VLOOKUP(A1965,'최초-일자'!A:L,6,FALSE)</f>
        <v>김연수</v>
      </c>
      <c r="G1965" s="185" t="s">
        <v>9</v>
      </c>
      <c r="H1965" s="167"/>
      <c r="I1965" s="167"/>
      <c r="J1965" s="167"/>
      <c r="K1965" s="167"/>
      <c r="L1965" s="35" t="str">
        <f t="shared" si="129"/>
        <v/>
      </c>
      <c r="M1965" s="35" t="str">
        <f t="shared" si="132"/>
        <v/>
      </c>
      <c r="N1965" s="35" t="str">
        <f t="shared" si="114"/>
        <v/>
      </c>
      <c r="O1965" s="171" t="str">
        <f t="shared" si="127"/>
        <v/>
      </c>
      <c r="P1965" s="171" t="str">
        <f t="shared" si="116"/>
        <v>윤신일</v>
      </c>
      <c r="Q1965" s="171" t="str">
        <f t="shared" si="117"/>
        <v>김연수</v>
      </c>
    </row>
    <row r="1966" ht="16.5" hidden="1" customHeight="1">
      <c r="A1966" s="168">
        <f>A1965</f>
        <v>44509</v>
      </c>
      <c r="B1966" s="167" t="str">
        <f t="shared" si="109"/>
        <v>화</v>
      </c>
      <c r="C1966" s="168" t="str">
        <f>IF(VLOOKUP(A1966,'최초-일자'!A:D,4,FALSE)="Y","Y","N")</f>
        <v>Y</v>
      </c>
      <c r="D1966" s="101" t="s">
        <v>13</v>
      </c>
      <c r="E1966" s="169" t="str">
        <f t="shared" si="126"/>
        <v>이화용</v>
      </c>
      <c r="F1966" s="167" t="str">
        <f>VLOOKUP(A1966,'최초-일자'!A:L,11,FALSE)</f>
        <v>이승철</v>
      </c>
      <c r="G1966" s="185" t="s">
        <v>10</v>
      </c>
      <c r="H1966" s="167"/>
      <c r="I1966" s="167"/>
      <c r="J1966" s="167"/>
      <c r="K1966" s="167"/>
      <c r="L1966" s="35" t="str">
        <f t="shared" si="129"/>
        <v/>
      </c>
      <c r="M1966" s="35" t="str">
        <f t="shared" si="132"/>
        <v/>
      </c>
      <c r="N1966" s="35" t="str">
        <f t="shared" si="114"/>
        <v/>
      </c>
      <c r="O1966" s="171" t="str">
        <f t="shared" si="127"/>
        <v/>
      </c>
      <c r="P1966" s="171" t="str">
        <f t="shared" si="116"/>
        <v>이화용</v>
      </c>
      <c r="Q1966" s="171" t="str">
        <f t="shared" si="117"/>
        <v>이승철</v>
      </c>
    </row>
    <row r="1967" ht="16.5" hidden="1" customHeight="1">
      <c r="A1967" s="168">
        <f>A1966+1</f>
        <v>44510</v>
      </c>
      <c r="B1967" s="167" t="str">
        <f t="shared" si="109"/>
        <v>수</v>
      </c>
      <c r="C1967" s="168" t="str">
        <f>IF(VLOOKUP(A1967,'최초-일자'!A:D,4,FALSE)="Y","Y","N")</f>
        <v>Y</v>
      </c>
      <c r="D1967" s="101" t="s">
        <v>3</v>
      </c>
      <c r="E1967" s="169" t="str">
        <f t="shared" si="126"/>
        <v>박일</v>
      </c>
      <c r="F1967" s="167" t="str">
        <f>VLOOKUP(A1967,'최초-일자'!A:L,6,FALSE)</f>
        <v>박일</v>
      </c>
      <c r="G1967" s="170"/>
      <c r="H1967" s="167"/>
      <c r="I1967" s="167"/>
      <c r="J1967" s="167"/>
      <c r="K1967" s="167"/>
      <c r="L1967" s="35" t="str">
        <f t="shared" si="129"/>
        <v/>
      </c>
      <c r="M1967" s="35" t="str">
        <f t="shared" si="132"/>
        <v/>
      </c>
      <c r="N1967" s="35" t="str">
        <f t="shared" si="114"/>
        <v/>
      </c>
      <c r="O1967" s="171" t="str">
        <f t="shared" si="127"/>
        <v/>
      </c>
      <c r="P1967" s="171" t="str">
        <f t="shared" si="116"/>
        <v/>
      </c>
      <c r="Q1967" s="171" t="str">
        <f t="shared" si="117"/>
        <v>박일</v>
      </c>
    </row>
    <row r="1968" ht="16.5" hidden="1" customHeight="1">
      <c r="A1968" s="168">
        <f>A1967</f>
        <v>44510</v>
      </c>
      <c r="B1968" s="167" t="str">
        <f t="shared" si="109"/>
        <v>수</v>
      </c>
      <c r="C1968" s="168" t="str">
        <f>IF(VLOOKUP(A1968,'최초-일자'!A:D,4,FALSE)="Y","Y","N")</f>
        <v>Y</v>
      </c>
      <c r="D1968" s="101" t="s">
        <v>13</v>
      </c>
      <c r="E1968" s="169" t="str">
        <f t="shared" si="126"/>
        <v>윤신일</v>
      </c>
      <c r="F1968" s="167" t="str">
        <f>VLOOKUP(A1968,'최초-일자'!A:L,11,FALSE)</f>
        <v>윤신일</v>
      </c>
      <c r="G1968" s="170"/>
      <c r="H1968" s="167"/>
      <c r="I1968" s="167"/>
      <c r="J1968" s="167"/>
      <c r="K1968" s="167"/>
      <c r="L1968" s="35" t="str">
        <f t="shared" si="129"/>
        <v/>
      </c>
      <c r="M1968" s="35" t="str">
        <f t="shared" si="132"/>
        <v/>
      </c>
      <c r="N1968" s="35" t="str">
        <f t="shared" si="114"/>
        <v/>
      </c>
      <c r="O1968" s="171" t="str">
        <f t="shared" si="127"/>
        <v/>
      </c>
      <c r="P1968" s="171" t="str">
        <f t="shared" si="116"/>
        <v/>
      </c>
      <c r="Q1968" s="171" t="str">
        <f t="shared" si="117"/>
        <v>윤신일</v>
      </c>
    </row>
    <row r="1969" ht="16.5" hidden="1" customHeight="1">
      <c r="A1969" s="168">
        <f>A1968+1</f>
        <v>44511</v>
      </c>
      <c r="B1969" s="167" t="str">
        <f t="shared" si="109"/>
        <v>목</v>
      </c>
      <c r="C1969" s="168" t="str">
        <f>IF(VLOOKUP(A1969,'최초-일자'!A:D,4,FALSE)="Y","Y","N")</f>
        <v>Y</v>
      </c>
      <c r="D1969" s="101" t="s">
        <v>3</v>
      </c>
      <c r="E1969" s="169" t="str">
        <f t="shared" si="126"/>
        <v>이승철</v>
      </c>
      <c r="F1969" s="167" t="str">
        <f>VLOOKUP(A1969,'최초-일자'!A:L,6,FALSE)</f>
        <v>이승철</v>
      </c>
      <c r="G1969" s="170"/>
      <c r="H1969" s="167"/>
      <c r="I1969" s="167"/>
      <c r="J1969" s="167"/>
      <c r="K1969" s="167"/>
      <c r="L1969" s="35" t="str">
        <f t="shared" si="129"/>
        <v/>
      </c>
      <c r="M1969" s="35" t="str">
        <f t="shared" si="132"/>
        <v/>
      </c>
      <c r="N1969" s="35" t="str">
        <f t="shared" si="114"/>
        <v/>
      </c>
      <c r="O1969" s="171" t="str">
        <f t="shared" si="127"/>
        <v/>
      </c>
      <c r="P1969" s="171" t="str">
        <f t="shared" si="116"/>
        <v/>
      </c>
      <c r="Q1969" s="171" t="str">
        <f t="shared" si="117"/>
        <v>이승철</v>
      </c>
    </row>
    <row r="1970" ht="16.5" hidden="1" customHeight="1">
      <c r="A1970" s="168">
        <f>A1969</f>
        <v>44511</v>
      </c>
      <c r="B1970" s="167" t="str">
        <f t="shared" si="109"/>
        <v>목</v>
      </c>
      <c r="C1970" s="168" t="str">
        <f>IF(VLOOKUP(A1970,'최초-일자'!A:D,4,FALSE)="Y","Y","N")</f>
        <v>Y</v>
      </c>
      <c r="D1970" s="101" t="s">
        <v>13</v>
      </c>
      <c r="E1970" s="169" t="str">
        <f t="shared" si="126"/>
        <v>박일</v>
      </c>
      <c r="F1970" s="167" t="str">
        <f>VLOOKUP(A1970,'최초-일자'!A:L,11,FALSE)</f>
        <v>신명진</v>
      </c>
      <c r="G1970" s="185" t="s">
        <v>81</v>
      </c>
      <c r="H1970" s="187"/>
      <c r="I1970" s="167"/>
      <c r="J1970" s="167"/>
      <c r="K1970" s="167"/>
      <c r="L1970" s="35" t="str">
        <f t="shared" si="129"/>
        <v/>
      </c>
      <c r="M1970" s="35" t="str">
        <f t="shared" si="132"/>
        <v/>
      </c>
      <c r="N1970" s="35" t="str">
        <f t="shared" si="114"/>
        <v/>
      </c>
      <c r="O1970" s="171" t="str">
        <f t="shared" si="127"/>
        <v/>
      </c>
      <c r="P1970" s="171" t="str">
        <f t="shared" si="116"/>
        <v>박일</v>
      </c>
      <c r="Q1970" s="171" t="str">
        <f t="shared" si="117"/>
        <v>신명진</v>
      </c>
    </row>
    <row r="1971" ht="16.5" hidden="1" customHeight="1">
      <c r="A1971" s="168">
        <f>A1970+1</f>
        <v>44512</v>
      </c>
      <c r="B1971" s="167" t="str">
        <f t="shared" si="109"/>
        <v>금</v>
      </c>
      <c r="C1971" s="168" t="str">
        <f>IF(VLOOKUP(A1971,'최초-일자'!A:D,4,FALSE)="Y","Y","N")</f>
        <v>Y</v>
      </c>
      <c r="D1971" s="101" t="s">
        <v>3</v>
      </c>
      <c r="E1971" s="169" t="str">
        <f t="shared" si="126"/>
        <v>윤신일</v>
      </c>
      <c r="F1971" s="167" t="str">
        <f>VLOOKUP(A1971,'최초-일자'!A:L,6,FALSE)</f>
        <v>윤신일</v>
      </c>
      <c r="G1971" s="170"/>
      <c r="H1971" s="167"/>
      <c r="I1971" s="167"/>
      <c r="J1971" s="167"/>
      <c r="K1971" s="167"/>
      <c r="L1971" s="35" t="str">
        <f t="shared" si="129"/>
        <v/>
      </c>
      <c r="M1971" s="35" t="str">
        <f t="shared" si="132"/>
        <v/>
      </c>
      <c r="N1971" s="35" t="str">
        <f t="shared" si="114"/>
        <v/>
      </c>
      <c r="O1971" s="171" t="str">
        <f t="shared" si="127"/>
        <v/>
      </c>
      <c r="P1971" s="171" t="str">
        <f t="shared" si="116"/>
        <v/>
      </c>
      <c r="Q1971" s="171" t="str">
        <f t="shared" si="117"/>
        <v>윤신일</v>
      </c>
    </row>
    <row r="1972" ht="16.5" hidden="1" customHeight="1">
      <c r="A1972" s="168">
        <f>A1971</f>
        <v>44512</v>
      </c>
      <c r="B1972" s="167" t="str">
        <f t="shared" si="109"/>
        <v>금</v>
      </c>
      <c r="C1972" s="168" t="str">
        <f>IF(VLOOKUP(A1972,'최초-일자'!A:D,4,FALSE)="Y","Y","N")</f>
        <v>Y</v>
      </c>
      <c r="D1972" s="101" t="s">
        <v>13</v>
      </c>
      <c r="E1972" s="169" t="str">
        <f t="shared" si="126"/>
        <v>이화용</v>
      </c>
      <c r="F1972" s="167" t="str">
        <f>VLOOKUP(A1972,'최초-일자'!A:L,11,FALSE)</f>
        <v>이화용</v>
      </c>
      <c r="G1972" s="170"/>
      <c r="H1972" s="167"/>
      <c r="I1972" s="167"/>
      <c r="J1972" s="167"/>
      <c r="K1972" s="167"/>
      <c r="L1972" s="35" t="str">
        <f t="shared" si="129"/>
        <v/>
      </c>
      <c r="M1972" s="35" t="str">
        <f t="shared" si="132"/>
        <v/>
      </c>
      <c r="N1972" s="35" t="str">
        <f t="shared" si="114"/>
        <v/>
      </c>
      <c r="O1972" s="171" t="str">
        <f t="shared" si="127"/>
        <v/>
      </c>
      <c r="P1972" s="171" t="str">
        <f t="shared" si="116"/>
        <v/>
      </c>
      <c r="Q1972" s="171" t="str">
        <f t="shared" si="117"/>
        <v>이화용</v>
      </c>
    </row>
    <row r="1973" ht="16.5" hidden="1" customHeight="1">
      <c r="A1973" s="168">
        <f>A1972+1</f>
        <v>44513</v>
      </c>
      <c r="B1973" s="167" t="str">
        <f t="shared" si="109"/>
        <v>토</v>
      </c>
      <c r="C1973" s="168" t="str">
        <f>IF(VLOOKUP(A1973,'최초-일자'!A:D,4,FALSE)="Y","Y","N")</f>
        <v>N</v>
      </c>
      <c r="D1973" s="101" t="s">
        <v>3</v>
      </c>
      <c r="E1973" s="169" t="str">
        <f t="shared" si="126"/>
        <v>#N/A</v>
      </c>
      <c r="F1973" s="167" t="str">
        <f>VLOOKUP(A1973,'최초-일자'!A:L,6,FALSE)</f>
        <v/>
      </c>
      <c r="G1973" s="170"/>
      <c r="H1973" s="167"/>
      <c r="I1973" s="167"/>
      <c r="J1973" s="167"/>
      <c r="K1973" s="167"/>
      <c r="L1973" s="35" t="str">
        <f t="shared" si="129"/>
        <v/>
      </c>
      <c r="M1973" s="35" t="str">
        <f t="shared" si="132"/>
        <v/>
      </c>
      <c r="N1973" s="35" t="str">
        <f t="shared" si="114"/>
        <v/>
      </c>
      <c r="O1973" s="171" t="str">
        <f t="shared" si="127"/>
        <v/>
      </c>
      <c r="P1973" s="171" t="str">
        <f t="shared" si="116"/>
        <v/>
      </c>
      <c r="Q1973" s="171" t="str">
        <f t="shared" si="117"/>
        <v/>
      </c>
    </row>
    <row r="1974" ht="16.5" hidden="1" customHeight="1">
      <c r="A1974" s="168">
        <f>A1973</f>
        <v>44513</v>
      </c>
      <c r="B1974" s="167" t="str">
        <f t="shared" si="109"/>
        <v>토</v>
      </c>
      <c r="C1974" s="168" t="str">
        <f>IF(VLOOKUP(A1974,'최초-일자'!A:D,4,FALSE)="Y","Y","N")</f>
        <v>N</v>
      </c>
      <c r="D1974" s="101" t="s">
        <v>13</v>
      </c>
      <c r="E1974" s="169" t="str">
        <f t="shared" si="126"/>
        <v>#N/A</v>
      </c>
      <c r="F1974" s="167" t="str">
        <f>VLOOKUP(A1974,'최초-일자'!A:L,11,FALSE)</f>
        <v/>
      </c>
      <c r="G1974" s="170"/>
      <c r="H1974" s="167"/>
      <c r="I1974" s="167"/>
      <c r="J1974" s="167"/>
      <c r="K1974" s="167"/>
      <c r="L1974" s="35" t="str">
        <f t="shared" si="129"/>
        <v/>
      </c>
      <c r="M1974" s="35" t="str">
        <f t="shared" si="132"/>
        <v/>
      </c>
      <c r="N1974" s="35" t="str">
        <f t="shared" si="114"/>
        <v/>
      </c>
      <c r="O1974" s="171" t="str">
        <f t="shared" si="127"/>
        <v/>
      </c>
      <c r="P1974" s="171" t="str">
        <f t="shared" si="116"/>
        <v/>
      </c>
      <c r="Q1974" s="171" t="str">
        <f t="shared" si="117"/>
        <v/>
      </c>
    </row>
    <row r="1975" ht="16.5" hidden="1" customHeight="1">
      <c r="A1975" s="168">
        <f>A1974+1</f>
        <v>44514</v>
      </c>
      <c r="B1975" s="167" t="str">
        <f t="shared" si="109"/>
        <v>일</v>
      </c>
      <c r="C1975" s="168" t="str">
        <f>IF(VLOOKUP(A1975,'최초-일자'!A:D,4,FALSE)="Y","Y","N")</f>
        <v>N</v>
      </c>
      <c r="D1975" s="101" t="s">
        <v>3</v>
      </c>
      <c r="E1975" s="169" t="str">
        <f t="shared" si="126"/>
        <v>#N/A</v>
      </c>
      <c r="F1975" s="167" t="str">
        <f>VLOOKUP(A1975,'최초-일자'!A:L,6,FALSE)</f>
        <v/>
      </c>
      <c r="G1975" s="170"/>
      <c r="H1975" s="167"/>
      <c r="I1975" s="167"/>
      <c r="J1975" s="167"/>
      <c r="K1975" s="167"/>
      <c r="L1975" s="35" t="str">
        <f t="shared" si="129"/>
        <v/>
      </c>
      <c r="M1975" s="35" t="str">
        <f t="shared" si="132"/>
        <v/>
      </c>
      <c r="N1975" s="35" t="str">
        <f t="shared" si="114"/>
        <v/>
      </c>
      <c r="O1975" s="171" t="str">
        <f t="shared" si="127"/>
        <v/>
      </c>
      <c r="P1975" s="171" t="str">
        <f t="shared" si="116"/>
        <v/>
      </c>
      <c r="Q1975" s="171" t="str">
        <f t="shared" si="117"/>
        <v/>
      </c>
    </row>
    <row r="1976" ht="16.5" hidden="1" customHeight="1">
      <c r="A1976" s="168">
        <f>A1975</f>
        <v>44514</v>
      </c>
      <c r="B1976" s="167" t="str">
        <f t="shared" si="109"/>
        <v>일</v>
      </c>
      <c r="C1976" s="168" t="str">
        <f>IF(VLOOKUP(A1976,'최초-일자'!A:D,4,FALSE)="Y","Y","N")</f>
        <v>N</v>
      </c>
      <c r="D1976" s="101" t="s">
        <v>13</v>
      </c>
      <c r="E1976" s="169" t="str">
        <f t="shared" si="126"/>
        <v>#N/A</v>
      </c>
      <c r="F1976" s="167" t="str">
        <f>VLOOKUP(A1976,'최초-일자'!A:L,11,FALSE)</f>
        <v/>
      </c>
      <c r="G1976" s="170"/>
      <c r="H1976" s="167"/>
      <c r="I1976" s="167"/>
      <c r="J1976" s="167"/>
      <c r="K1976" s="167"/>
      <c r="L1976" s="35" t="str">
        <f t="shared" si="129"/>
        <v/>
      </c>
      <c r="M1976" s="35" t="str">
        <f t="shared" si="132"/>
        <v/>
      </c>
      <c r="N1976" s="35" t="str">
        <f t="shared" si="114"/>
        <v/>
      </c>
      <c r="O1976" s="171" t="str">
        <f t="shared" si="127"/>
        <v/>
      </c>
      <c r="P1976" s="171" t="str">
        <f t="shared" si="116"/>
        <v/>
      </c>
      <c r="Q1976" s="171" t="str">
        <f t="shared" si="117"/>
        <v/>
      </c>
    </row>
    <row r="1977" ht="16.5" hidden="1" customHeight="1">
      <c r="A1977" s="168">
        <f>A1976+1</f>
        <v>44515</v>
      </c>
      <c r="B1977" s="167" t="str">
        <f t="shared" si="109"/>
        <v>월</v>
      </c>
      <c r="C1977" s="168" t="str">
        <f>IF(VLOOKUP(A1977,'최초-일자'!A:D,4,FALSE)="Y","Y","N")</f>
        <v>Y</v>
      </c>
      <c r="D1977" s="101" t="s">
        <v>3</v>
      </c>
      <c r="E1977" s="169" t="str">
        <f t="shared" si="126"/>
        <v>신명진</v>
      </c>
      <c r="F1977" s="167" t="str">
        <f>VLOOKUP(A1977,'최초-일자'!A:L,6,FALSE)</f>
        <v>신명진</v>
      </c>
      <c r="G1977" s="170"/>
      <c r="H1977" s="167"/>
      <c r="I1977" s="167"/>
      <c r="J1977" s="167"/>
      <c r="K1977" s="167"/>
      <c r="L1977" s="35" t="str">
        <f t="shared" si="129"/>
        <v/>
      </c>
      <c r="M1977" s="35" t="str">
        <f t="shared" si="132"/>
        <v/>
      </c>
      <c r="N1977" s="35" t="str">
        <f t="shared" si="114"/>
        <v/>
      </c>
      <c r="O1977" s="171" t="str">
        <f t="shared" si="127"/>
        <v/>
      </c>
      <c r="P1977" s="171" t="str">
        <f t="shared" si="116"/>
        <v/>
      </c>
      <c r="Q1977" s="171" t="str">
        <f t="shared" si="117"/>
        <v>신명진</v>
      </c>
    </row>
    <row r="1978" ht="16.5" hidden="1" customHeight="1">
      <c r="A1978" s="168">
        <f>A1977</f>
        <v>44515</v>
      </c>
      <c r="B1978" s="167" t="str">
        <f t="shared" si="109"/>
        <v>월</v>
      </c>
      <c r="C1978" s="168" t="str">
        <f>IF(VLOOKUP(A1978,'최초-일자'!A:D,4,FALSE)="Y","Y","N")</f>
        <v>Y</v>
      </c>
      <c r="D1978" s="101" t="s">
        <v>13</v>
      </c>
      <c r="E1978" s="169" t="str">
        <f t="shared" si="126"/>
        <v>윤신일</v>
      </c>
      <c r="F1978" s="167" t="str">
        <f>VLOOKUP(A1978,'최초-일자'!A:L,11,FALSE)</f>
        <v>김현호</v>
      </c>
      <c r="G1978" s="185" t="s">
        <v>9</v>
      </c>
      <c r="H1978" s="167"/>
      <c r="I1978" s="167"/>
      <c r="J1978" s="167"/>
      <c r="K1978" s="167"/>
      <c r="L1978" s="35" t="str">
        <f t="shared" si="129"/>
        <v/>
      </c>
      <c r="M1978" s="35" t="str">
        <f t="shared" si="132"/>
        <v/>
      </c>
      <c r="N1978" s="35" t="str">
        <f t="shared" si="114"/>
        <v/>
      </c>
      <c r="O1978" s="171" t="str">
        <f t="shared" si="127"/>
        <v/>
      </c>
      <c r="P1978" s="171" t="str">
        <f t="shared" si="116"/>
        <v>윤신일</v>
      </c>
      <c r="Q1978" s="171" t="str">
        <f t="shared" si="117"/>
        <v>김현호</v>
      </c>
    </row>
    <row r="1979" ht="16.5" hidden="1" customHeight="1">
      <c r="A1979" s="168">
        <f>A1978+1</f>
        <v>44516</v>
      </c>
      <c r="B1979" s="167" t="str">
        <f t="shared" si="109"/>
        <v>화</v>
      </c>
      <c r="C1979" s="168" t="str">
        <f>IF(VLOOKUP(A1979,'최초-일자'!A:D,4,FALSE)="Y","Y","N")</f>
        <v>Y</v>
      </c>
      <c r="D1979" s="101" t="s">
        <v>3</v>
      </c>
      <c r="E1979" s="169" t="str">
        <f t="shared" si="126"/>
        <v>이화용</v>
      </c>
      <c r="F1979" s="167" t="str">
        <f>VLOOKUP(A1979,'최초-일자'!A:L,6,FALSE)</f>
        <v>이화용</v>
      </c>
      <c r="G1979" s="170"/>
      <c r="H1979" s="167"/>
      <c r="I1979" s="167"/>
      <c r="J1979" s="167"/>
      <c r="K1979" s="167"/>
      <c r="L1979" s="35" t="str">
        <f t="shared" si="129"/>
        <v/>
      </c>
      <c r="M1979" s="35" t="str">
        <f t="shared" si="132"/>
        <v/>
      </c>
      <c r="N1979" s="35" t="str">
        <f t="shared" si="114"/>
        <v/>
      </c>
      <c r="O1979" s="171" t="str">
        <f t="shared" si="127"/>
        <v/>
      </c>
      <c r="P1979" s="171" t="str">
        <f t="shared" si="116"/>
        <v/>
      </c>
      <c r="Q1979" s="171" t="str">
        <f t="shared" si="117"/>
        <v>이화용</v>
      </c>
    </row>
    <row r="1980" ht="16.5" hidden="1" customHeight="1">
      <c r="A1980" s="168">
        <f>A1979</f>
        <v>44516</v>
      </c>
      <c r="B1980" s="167" t="str">
        <f t="shared" si="109"/>
        <v>화</v>
      </c>
      <c r="C1980" s="168" t="str">
        <f>IF(VLOOKUP(A1980,'최초-일자'!A:D,4,FALSE)="Y","Y","N")</f>
        <v>Y</v>
      </c>
      <c r="D1980" s="101" t="s">
        <v>13</v>
      </c>
      <c r="E1980" s="169" t="str">
        <f t="shared" si="126"/>
        <v>김연수</v>
      </c>
      <c r="F1980" s="167" t="str">
        <f>VLOOKUP(A1980,'최초-일자'!A:L,11,FALSE)</f>
        <v>김연수</v>
      </c>
      <c r="G1980" s="170"/>
      <c r="H1980" s="167"/>
      <c r="I1980" s="167"/>
      <c r="J1980" s="167"/>
      <c r="K1980" s="167"/>
      <c r="L1980" s="35" t="str">
        <f t="shared" si="129"/>
        <v/>
      </c>
      <c r="M1980" s="35" t="str">
        <f t="shared" si="132"/>
        <v/>
      </c>
      <c r="N1980" s="35" t="str">
        <f t="shared" si="114"/>
        <v/>
      </c>
      <c r="O1980" s="171" t="str">
        <f t="shared" si="127"/>
        <v/>
      </c>
      <c r="P1980" s="171" t="str">
        <f t="shared" si="116"/>
        <v/>
      </c>
      <c r="Q1980" s="171" t="str">
        <f t="shared" si="117"/>
        <v>김연수</v>
      </c>
    </row>
    <row r="1981" ht="16.5" hidden="1" customHeight="1">
      <c r="A1981" s="168">
        <f>A1980+1</f>
        <v>44517</v>
      </c>
      <c r="B1981" s="167" t="str">
        <f t="shared" si="109"/>
        <v>수</v>
      </c>
      <c r="C1981" s="168" t="str">
        <f>IF(VLOOKUP(A1981,'최초-일자'!A:D,4,FALSE)="Y","Y","N")</f>
        <v>Y</v>
      </c>
      <c r="D1981" s="101" t="s">
        <v>3</v>
      </c>
      <c r="E1981" s="169" t="str">
        <f t="shared" si="126"/>
        <v>김현호</v>
      </c>
      <c r="F1981" s="167" t="str">
        <f>VLOOKUP(A1981,'최초-일자'!A:L,6,FALSE)</f>
        <v>김현호</v>
      </c>
      <c r="G1981" s="170"/>
      <c r="H1981" s="167"/>
      <c r="I1981" s="167"/>
      <c r="J1981" s="167"/>
      <c r="K1981" s="167"/>
      <c r="L1981" s="35" t="str">
        <f t="shared" si="129"/>
        <v/>
      </c>
      <c r="M1981" s="35" t="str">
        <f t="shared" si="132"/>
        <v/>
      </c>
      <c r="N1981" s="35" t="str">
        <f t="shared" si="114"/>
        <v/>
      </c>
      <c r="O1981" s="171" t="str">
        <f t="shared" si="127"/>
        <v/>
      </c>
      <c r="P1981" s="171" t="str">
        <f t="shared" si="116"/>
        <v/>
      </c>
      <c r="Q1981" s="171" t="str">
        <f t="shared" si="117"/>
        <v>김현호</v>
      </c>
    </row>
    <row r="1982" ht="16.5" hidden="1" customHeight="1">
      <c r="A1982" s="168">
        <f>A1981</f>
        <v>44517</v>
      </c>
      <c r="B1982" s="167" t="str">
        <f t="shared" si="109"/>
        <v>수</v>
      </c>
      <c r="C1982" s="168" t="str">
        <f>IF(VLOOKUP(A1982,'최초-일자'!A:D,4,FALSE)="Y","Y","N")</f>
        <v>Y</v>
      </c>
      <c r="D1982" s="101" t="s">
        <v>13</v>
      </c>
      <c r="E1982" s="169" t="str">
        <f t="shared" si="126"/>
        <v>박일</v>
      </c>
      <c r="F1982" s="167" t="str">
        <f>VLOOKUP(A1982,'최초-일자'!A:L,11,FALSE)</f>
        <v>박일</v>
      </c>
      <c r="G1982" s="170"/>
      <c r="H1982" s="167"/>
      <c r="I1982" s="167"/>
      <c r="J1982" s="167"/>
      <c r="K1982" s="167"/>
      <c r="L1982" s="35" t="str">
        <f t="shared" si="129"/>
        <v/>
      </c>
      <c r="M1982" s="35" t="str">
        <f t="shared" si="132"/>
        <v/>
      </c>
      <c r="N1982" s="35" t="str">
        <f t="shared" si="114"/>
        <v/>
      </c>
      <c r="O1982" s="171" t="str">
        <f t="shared" si="127"/>
        <v/>
      </c>
      <c r="P1982" s="171" t="str">
        <f t="shared" si="116"/>
        <v/>
      </c>
      <c r="Q1982" s="171" t="str">
        <f t="shared" si="117"/>
        <v>박일</v>
      </c>
    </row>
    <row r="1983" ht="16.5" hidden="1" customHeight="1">
      <c r="A1983" s="168">
        <f>A1982+1</f>
        <v>44518</v>
      </c>
      <c r="B1983" s="167" t="str">
        <f t="shared" si="109"/>
        <v>목</v>
      </c>
      <c r="C1983" s="168" t="str">
        <f>IF(VLOOKUP(A1983,'최초-일자'!A:D,4,FALSE)="Y","Y","N")</f>
        <v>Y</v>
      </c>
      <c r="D1983" s="101" t="s">
        <v>3</v>
      </c>
      <c r="E1983" s="169" t="str">
        <f t="shared" si="126"/>
        <v>김연수</v>
      </c>
      <c r="F1983" s="167" t="str">
        <f>VLOOKUP(A1983,'최초-일자'!A:L,6,FALSE)</f>
        <v>김연수</v>
      </c>
      <c r="G1983" s="170"/>
      <c r="H1983" s="167"/>
      <c r="I1983" s="167"/>
      <c r="J1983" s="167"/>
      <c r="K1983" s="167"/>
      <c r="L1983" s="35" t="str">
        <f t="shared" si="129"/>
        <v/>
      </c>
      <c r="M1983" s="35" t="str">
        <f t="shared" si="132"/>
        <v/>
      </c>
      <c r="N1983" s="35" t="str">
        <f t="shared" si="114"/>
        <v/>
      </c>
      <c r="O1983" s="171" t="str">
        <f t="shared" si="127"/>
        <v/>
      </c>
      <c r="P1983" s="171" t="str">
        <f t="shared" si="116"/>
        <v/>
      </c>
      <c r="Q1983" s="171" t="str">
        <f t="shared" si="117"/>
        <v>김연수</v>
      </c>
    </row>
    <row r="1984" ht="16.5" hidden="1" customHeight="1">
      <c r="A1984" s="168">
        <f>A1983</f>
        <v>44518</v>
      </c>
      <c r="B1984" s="167" t="str">
        <f t="shared" si="109"/>
        <v>목</v>
      </c>
      <c r="C1984" s="168" t="str">
        <f>IF(VLOOKUP(A1984,'최초-일자'!A:D,4,FALSE)="Y","Y","N")</f>
        <v>Y</v>
      </c>
      <c r="D1984" s="101" t="s">
        <v>13</v>
      </c>
      <c r="E1984" s="169" t="str">
        <f t="shared" si="126"/>
        <v>윤신일</v>
      </c>
      <c r="F1984" s="167" t="str">
        <f>VLOOKUP(A1984,'최초-일자'!A:L,11,FALSE)</f>
        <v>윤신일</v>
      </c>
      <c r="G1984" s="170"/>
      <c r="H1984" s="167"/>
      <c r="I1984" s="167"/>
      <c r="J1984" s="167"/>
      <c r="K1984" s="167"/>
      <c r="L1984" s="35" t="str">
        <f t="shared" si="129"/>
        <v/>
      </c>
      <c r="M1984" s="35" t="str">
        <f t="shared" si="132"/>
        <v/>
      </c>
      <c r="N1984" s="35" t="str">
        <f t="shared" si="114"/>
        <v/>
      </c>
      <c r="O1984" s="171" t="str">
        <f t="shared" si="127"/>
        <v/>
      </c>
      <c r="P1984" s="171" t="str">
        <f t="shared" si="116"/>
        <v/>
      </c>
      <c r="Q1984" s="171" t="str">
        <f t="shared" si="117"/>
        <v>윤신일</v>
      </c>
    </row>
    <row r="1985" ht="16.5" hidden="1" customHeight="1">
      <c r="A1985" s="168">
        <f>A1984+1</f>
        <v>44519</v>
      </c>
      <c r="B1985" s="167" t="str">
        <f t="shared" si="109"/>
        <v>금</v>
      </c>
      <c r="C1985" s="168" t="str">
        <f>IF(VLOOKUP(A1985,'최초-일자'!A:D,4,FALSE)="Y","Y","N")</f>
        <v>Y</v>
      </c>
      <c r="D1985" s="101" t="s">
        <v>3</v>
      </c>
      <c r="E1985" s="169" t="str">
        <f t="shared" si="126"/>
        <v>박일</v>
      </c>
      <c r="F1985" s="167" t="str">
        <f>VLOOKUP(A1985,'최초-일자'!A:L,6,FALSE)</f>
        <v>박일</v>
      </c>
      <c r="G1985" s="170"/>
      <c r="H1985" s="167"/>
      <c r="I1985" s="167"/>
      <c r="J1985" s="167"/>
      <c r="K1985" s="167"/>
      <c r="L1985" s="35" t="str">
        <f t="shared" si="129"/>
        <v/>
      </c>
      <c r="M1985" s="35" t="str">
        <f t="shared" si="132"/>
        <v/>
      </c>
      <c r="N1985" s="35" t="str">
        <f t="shared" si="114"/>
        <v/>
      </c>
      <c r="O1985" s="171" t="str">
        <f t="shared" si="127"/>
        <v/>
      </c>
      <c r="P1985" s="171" t="str">
        <f t="shared" si="116"/>
        <v/>
      </c>
      <c r="Q1985" s="171" t="str">
        <f t="shared" si="117"/>
        <v>박일</v>
      </c>
    </row>
    <row r="1986" ht="16.5" hidden="1" customHeight="1">
      <c r="A1986" s="168">
        <f>A1985</f>
        <v>44519</v>
      </c>
      <c r="B1986" s="167" t="str">
        <f t="shared" si="109"/>
        <v>금</v>
      </c>
      <c r="C1986" s="168" t="str">
        <f>IF(VLOOKUP(A1986,'최초-일자'!A:D,4,FALSE)="Y","Y","N")</f>
        <v>Y</v>
      </c>
      <c r="D1986" s="101" t="s">
        <v>13</v>
      </c>
      <c r="E1986" s="169" t="str">
        <f t="shared" si="126"/>
        <v>신명진</v>
      </c>
      <c r="F1986" s="167" t="str">
        <f>VLOOKUP(A1986,'최초-일자'!A:L,11,FALSE)</f>
        <v>신명진</v>
      </c>
      <c r="G1986" s="170"/>
      <c r="H1986" s="167"/>
      <c r="I1986" s="167"/>
      <c r="J1986" s="167"/>
      <c r="K1986" s="167"/>
      <c r="L1986" s="35" t="str">
        <f t="shared" si="129"/>
        <v/>
      </c>
      <c r="M1986" s="35" t="str">
        <f t="shared" si="132"/>
        <v/>
      </c>
      <c r="N1986" s="35" t="str">
        <f t="shared" si="114"/>
        <v/>
      </c>
      <c r="O1986" s="171" t="str">
        <f t="shared" si="127"/>
        <v/>
      </c>
      <c r="P1986" s="171" t="str">
        <f t="shared" si="116"/>
        <v/>
      </c>
      <c r="Q1986" s="171" t="str">
        <f t="shared" si="117"/>
        <v>신명진</v>
      </c>
    </row>
    <row r="1987" ht="16.5" hidden="1" customHeight="1">
      <c r="A1987" s="168">
        <f>A1986+1</f>
        <v>44520</v>
      </c>
      <c r="B1987" s="167" t="str">
        <f t="shared" si="109"/>
        <v>토</v>
      </c>
      <c r="C1987" s="168" t="str">
        <f>IF(VLOOKUP(A1987,'최초-일자'!A:D,4,FALSE)="Y","Y","N")</f>
        <v>N</v>
      </c>
      <c r="D1987" s="101" t="s">
        <v>3</v>
      </c>
      <c r="E1987" s="169" t="str">
        <f t="shared" si="126"/>
        <v>#N/A</v>
      </c>
      <c r="F1987" s="167" t="str">
        <f>VLOOKUP(A1987,'최초-일자'!A:L,6,FALSE)</f>
        <v/>
      </c>
      <c r="G1987" s="170"/>
      <c r="H1987" s="167"/>
      <c r="I1987" s="167"/>
      <c r="J1987" s="167"/>
      <c r="K1987" s="167"/>
      <c r="L1987" s="35" t="str">
        <f t="shared" si="129"/>
        <v/>
      </c>
      <c r="M1987" s="35" t="str">
        <f t="shared" si="132"/>
        <v/>
      </c>
      <c r="N1987" s="35" t="str">
        <f t="shared" si="114"/>
        <v/>
      </c>
      <c r="O1987" s="171" t="str">
        <f t="shared" si="127"/>
        <v/>
      </c>
      <c r="P1987" s="171" t="str">
        <f t="shared" si="116"/>
        <v/>
      </c>
      <c r="Q1987" s="171" t="str">
        <f t="shared" si="117"/>
        <v/>
      </c>
    </row>
    <row r="1988" ht="16.5" hidden="1" customHeight="1">
      <c r="A1988" s="168">
        <f>A1987</f>
        <v>44520</v>
      </c>
      <c r="B1988" s="167" t="str">
        <f t="shared" si="109"/>
        <v>토</v>
      </c>
      <c r="C1988" s="168" t="str">
        <f>IF(VLOOKUP(A1988,'최초-일자'!A:D,4,FALSE)="Y","Y","N")</f>
        <v>N</v>
      </c>
      <c r="D1988" s="101" t="s">
        <v>13</v>
      </c>
      <c r="E1988" s="169" t="str">
        <f t="shared" si="126"/>
        <v>#N/A</v>
      </c>
      <c r="F1988" s="167" t="str">
        <f>VLOOKUP(A1988,'최초-일자'!A:L,11,FALSE)</f>
        <v/>
      </c>
      <c r="G1988" s="170"/>
      <c r="H1988" s="167"/>
      <c r="I1988" s="167"/>
      <c r="J1988" s="167"/>
      <c r="K1988" s="167"/>
      <c r="L1988" s="35" t="str">
        <f t="shared" si="129"/>
        <v/>
      </c>
      <c r="M1988" s="35" t="str">
        <f t="shared" si="132"/>
        <v/>
      </c>
      <c r="N1988" s="35" t="str">
        <f t="shared" si="114"/>
        <v/>
      </c>
      <c r="O1988" s="171" t="str">
        <f t="shared" si="127"/>
        <v/>
      </c>
      <c r="P1988" s="171" t="str">
        <f t="shared" si="116"/>
        <v/>
      </c>
      <c r="Q1988" s="171" t="str">
        <f t="shared" si="117"/>
        <v/>
      </c>
    </row>
    <row r="1989" ht="16.5" hidden="1" customHeight="1">
      <c r="A1989" s="168">
        <f>A1988+1</f>
        <v>44521</v>
      </c>
      <c r="B1989" s="167" t="str">
        <f t="shared" si="109"/>
        <v>일</v>
      </c>
      <c r="C1989" s="168" t="str">
        <f>IF(VLOOKUP(A1989,'최초-일자'!A:D,4,FALSE)="Y","Y","N")</f>
        <v>N</v>
      </c>
      <c r="D1989" s="101" t="s">
        <v>3</v>
      </c>
      <c r="E1989" s="169" t="str">
        <f t="shared" si="126"/>
        <v>#N/A</v>
      </c>
      <c r="F1989" s="167" t="str">
        <f>VLOOKUP(A1989,'최초-일자'!A:L,6,FALSE)</f>
        <v/>
      </c>
      <c r="G1989" s="170"/>
      <c r="H1989" s="167"/>
      <c r="I1989" s="167"/>
      <c r="J1989" s="167"/>
      <c r="K1989" s="167"/>
      <c r="L1989" s="35" t="str">
        <f t="shared" si="129"/>
        <v/>
      </c>
      <c r="M1989" s="35" t="str">
        <f t="shared" si="132"/>
        <v/>
      </c>
      <c r="N1989" s="35" t="str">
        <f t="shared" si="114"/>
        <v/>
      </c>
      <c r="O1989" s="171" t="str">
        <f t="shared" si="127"/>
        <v/>
      </c>
      <c r="P1989" s="171" t="str">
        <f t="shared" si="116"/>
        <v/>
      </c>
      <c r="Q1989" s="171" t="str">
        <f t="shared" si="117"/>
        <v/>
      </c>
    </row>
    <row r="1990" ht="16.5" hidden="1" customHeight="1">
      <c r="A1990" s="168">
        <f>A1989</f>
        <v>44521</v>
      </c>
      <c r="B1990" s="167" t="str">
        <f t="shared" si="109"/>
        <v>일</v>
      </c>
      <c r="C1990" s="168" t="str">
        <f>IF(VLOOKUP(A1990,'최초-일자'!A:D,4,FALSE)="Y","Y","N")</f>
        <v>N</v>
      </c>
      <c r="D1990" s="101" t="s">
        <v>13</v>
      </c>
      <c r="E1990" s="169" t="str">
        <f t="shared" si="126"/>
        <v>#N/A</v>
      </c>
      <c r="F1990" s="167" t="str">
        <f>VLOOKUP(A1990,'최초-일자'!A:L,11,FALSE)</f>
        <v/>
      </c>
      <c r="G1990" s="170"/>
      <c r="H1990" s="167"/>
      <c r="I1990" s="167"/>
      <c r="J1990" s="167"/>
      <c r="K1990" s="167"/>
      <c r="L1990" s="35" t="str">
        <f t="shared" si="129"/>
        <v/>
      </c>
      <c r="M1990" s="35" t="str">
        <f t="shared" si="132"/>
        <v/>
      </c>
      <c r="N1990" s="35" t="str">
        <f t="shared" si="114"/>
        <v/>
      </c>
      <c r="O1990" s="171" t="str">
        <f t="shared" si="127"/>
        <v/>
      </c>
      <c r="P1990" s="171" t="str">
        <f t="shared" si="116"/>
        <v/>
      </c>
      <c r="Q1990" s="171" t="str">
        <f t="shared" si="117"/>
        <v/>
      </c>
    </row>
    <row r="1991" ht="16.5" hidden="1" customHeight="1">
      <c r="A1991" s="168">
        <f>A1990+1</f>
        <v>44522</v>
      </c>
      <c r="B1991" s="167" t="str">
        <f t="shared" si="109"/>
        <v>월</v>
      </c>
      <c r="C1991" s="168" t="str">
        <f>IF(VLOOKUP(A1991,'최초-일자'!A:D,4,FALSE)="Y","Y","N")</f>
        <v>Y</v>
      </c>
      <c r="D1991" s="101" t="s">
        <v>3</v>
      </c>
      <c r="E1991" s="169" t="str">
        <f t="shared" si="126"/>
        <v>김현호</v>
      </c>
      <c r="F1991" s="167" t="str">
        <f>VLOOKUP(A1991,'최초-일자'!A:L,6,FALSE)</f>
        <v>윤신일</v>
      </c>
      <c r="G1991" s="185" t="s">
        <v>240</v>
      </c>
      <c r="H1991" s="167"/>
      <c r="I1991" s="167"/>
      <c r="J1991" s="167"/>
      <c r="K1991" s="167"/>
      <c r="L1991" s="35" t="str">
        <f t="shared" si="129"/>
        <v/>
      </c>
      <c r="M1991" s="35" t="str">
        <f t="shared" si="132"/>
        <v/>
      </c>
      <c r="N1991" s="35" t="str">
        <f t="shared" si="114"/>
        <v/>
      </c>
      <c r="O1991" s="171" t="str">
        <f t="shared" si="127"/>
        <v/>
      </c>
      <c r="P1991" s="171" t="str">
        <f t="shared" si="116"/>
        <v>김현호</v>
      </c>
      <c r="Q1991" s="171" t="str">
        <f t="shared" si="117"/>
        <v>윤신일</v>
      </c>
    </row>
    <row r="1992" ht="16.5" hidden="1" customHeight="1">
      <c r="A1992" s="168">
        <f>A1991</f>
        <v>44522</v>
      </c>
      <c r="B1992" s="167" t="str">
        <f t="shared" si="109"/>
        <v>월</v>
      </c>
      <c r="C1992" s="168" t="str">
        <f>IF(VLOOKUP(A1992,'최초-일자'!A:D,4,FALSE)="Y","Y","N")</f>
        <v>Y</v>
      </c>
      <c r="D1992" s="101" t="s">
        <v>13</v>
      </c>
      <c r="E1992" s="169" t="str">
        <f t="shared" si="126"/>
        <v>이화용</v>
      </c>
      <c r="F1992" s="167" t="str">
        <f>VLOOKUP(A1992,'최초-일자'!A:L,11,FALSE)</f>
        <v>이화용</v>
      </c>
      <c r="G1992" s="170"/>
      <c r="H1992" s="167"/>
      <c r="I1992" s="167"/>
      <c r="J1992" s="167"/>
      <c r="K1992" s="167"/>
      <c r="L1992" s="35" t="str">
        <f t="shared" si="129"/>
        <v/>
      </c>
      <c r="M1992" s="35" t="str">
        <f t="shared" si="132"/>
        <v/>
      </c>
      <c r="N1992" s="35" t="str">
        <f t="shared" si="114"/>
        <v/>
      </c>
      <c r="O1992" s="171" t="str">
        <f t="shared" si="127"/>
        <v/>
      </c>
      <c r="P1992" s="171" t="str">
        <f t="shared" si="116"/>
        <v/>
      </c>
      <c r="Q1992" s="171" t="str">
        <f t="shared" si="117"/>
        <v>이화용</v>
      </c>
    </row>
    <row r="1993" ht="16.5" hidden="1" customHeight="1">
      <c r="A1993" s="168">
        <f>A1992+1</f>
        <v>44523</v>
      </c>
      <c r="B1993" s="167" t="str">
        <f t="shared" si="109"/>
        <v>화</v>
      </c>
      <c r="C1993" s="168" t="str">
        <f>IF(VLOOKUP(A1993,'최초-일자'!A:D,4,FALSE)="Y","Y","N")</f>
        <v>Y</v>
      </c>
      <c r="D1993" s="101" t="s">
        <v>3</v>
      </c>
      <c r="E1993" s="169" t="str">
        <f t="shared" si="126"/>
        <v>신명진</v>
      </c>
      <c r="F1993" s="167" t="str">
        <f>VLOOKUP(A1993,'최초-일자'!A:L,6,FALSE)</f>
        <v>신명진</v>
      </c>
      <c r="G1993" s="170"/>
      <c r="H1993" s="167"/>
      <c r="I1993" s="167"/>
      <c r="J1993" s="167"/>
      <c r="K1993" s="167"/>
      <c r="L1993" s="35" t="str">
        <f t="shared" si="129"/>
        <v/>
      </c>
      <c r="M1993" s="35" t="str">
        <f t="shared" si="132"/>
        <v/>
      </c>
      <c r="N1993" s="35" t="str">
        <f t="shared" si="114"/>
        <v/>
      </c>
      <c r="O1993" s="171" t="str">
        <f t="shared" si="127"/>
        <v/>
      </c>
      <c r="P1993" s="171" t="str">
        <f t="shared" si="116"/>
        <v/>
      </c>
      <c r="Q1993" s="171" t="str">
        <f t="shared" si="117"/>
        <v>신명진</v>
      </c>
    </row>
    <row r="1994" ht="16.5" hidden="1" customHeight="1">
      <c r="A1994" s="168">
        <f>A1993</f>
        <v>44523</v>
      </c>
      <c r="B1994" s="167" t="str">
        <f t="shared" si="109"/>
        <v>화</v>
      </c>
      <c r="C1994" s="168" t="str">
        <f>IF(VLOOKUP(A1994,'최초-일자'!A:D,4,FALSE)="Y","Y","N")</f>
        <v>Y</v>
      </c>
      <c r="D1994" s="101" t="s">
        <v>13</v>
      </c>
      <c r="E1994" s="169" t="str">
        <f t="shared" si="126"/>
        <v>김현호</v>
      </c>
      <c r="F1994" s="167" t="str">
        <f>VLOOKUP(A1994,'최초-일자'!A:L,11,FALSE)</f>
        <v>김현호</v>
      </c>
      <c r="G1994" s="170"/>
      <c r="H1994" s="167"/>
      <c r="I1994" s="167"/>
      <c r="J1994" s="167"/>
      <c r="K1994" s="167"/>
      <c r="L1994" s="35" t="str">
        <f t="shared" si="129"/>
        <v/>
      </c>
      <c r="M1994" s="35" t="str">
        <f t="shared" si="132"/>
        <v/>
      </c>
      <c r="N1994" s="35" t="str">
        <f t="shared" si="114"/>
        <v/>
      </c>
      <c r="O1994" s="171" t="str">
        <f t="shared" si="127"/>
        <v/>
      </c>
      <c r="P1994" s="171" t="str">
        <f t="shared" si="116"/>
        <v/>
      </c>
      <c r="Q1994" s="171" t="str">
        <f t="shared" si="117"/>
        <v>김현호</v>
      </c>
    </row>
    <row r="1995" ht="16.5" hidden="1" customHeight="1">
      <c r="A1995" s="168">
        <f>A1994+1</f>
        <v>44524</v>
      </c>
      <c r="B1995" s="167" t="str">
        <f t="shared" si="109"/>
        <v>수</v>
      </c>
      <c r="C1995" s="168" t="str">
        <f>IF(VLOOKUP(A1995,'최초-일자'!A:D,4,FALSE)="Y","Y","N")</f>
        <v>Y</v>
      </c>
      <c r="D1995" s="101" t="s">
        <v>3</v>
      </c>
      <c r="E1995" s="169" t="str">
        <f t="shared" si="126"/>
        <v>이화용</v>
      </c>
      <c r="F1995" s="167" t="str">
        <f>VLOOKUP(A1995,'최초-일자'!A:L,6,FALSE)</f>
        <v>이화용</v>
      </c>
      <c r="G1995" s="170"/>
      <c r="H1995" s="167"/>
      <c r="I1995" s="167"/>
      <c r="J1995" s="167"/>
      <c r="K1995" s="167"/>
      <c r="L1995" s="35" t="str">
        <f t="shared" si="129"/>
        <v/>
      </c>
      <c r="M1995" s="35" t="str">
        <f t="shared" si="132"/>
        <v/>
      </c>
      <c r="N1995" s="35" t="str">
        <f t="shared" si="114"/>
        <v/>
      </c>
      <c r="O1995" s="171" t="str">
        <f t="shared" si="127"/>
        <v/>
      </c>
      <c r="P1995" s="171" t="str">
        <f t="shared" si="116"/>
        <v/>
      </c>
      <c r="Q1995" s="171" t="str">
        <f t="shared" si="117"/>
        <v>이화용</v>
      </c>
    </row>
    <row r="1996" ht="16.5" hidden="1" customHeight="1">
      <c r="A1996" s="168">
        <f>A1995</f>
        <v>44524</v>
      </c>
      <c r="B1996" s="167" t="str">
        <f t="shared" si="109"/>
        <v>수</v>
      </c>
      <c r="C1996" s="168" t="str">
        <f>IF(VLOOKUP(A1996,'최초-일자'!A:D,4,FALSE)="Y","Y","N")</f>
        <v>Y</v>
      </c>
      <c r="D1996" s="101" t="s">
        <v>13</v>
      </c>
      <c r="E1996" s="169" t="str">
        <f t="shared" si="126"/>
        <v>김연수</v>
      </c>
      <c r="F1996" s="167" t="str">
        <f>VLOOKUP(A1996,'최초-일자'!A:L,11,FALSE)</f>
        <v>김연수</v>
      </c>
      <c r="G1996" s="170"/>
      <c r="H1996" s="167"/>
      <c r="I1996" s="167"/>
      <c r="J1996" s="167"/>
      <c r="K1996" s="167"/>
      <c r="L1996" s="35" t="str">
        <f t="shared" si="129"/>
        <v/>
      </c>
      <c r="M1996" s="35" t="str">
        <f t="shared" si="132"/>
        <v/>
      </c>
      <c r="N1996" s="35" t="str">
        <f t="shared" si="114"/>
        <v/>
      </c>
      <c r="O1996" s="171" t="str">
        <f t="shared" si="127"/>
        <v/>
      </c>
      <c r="P1996" s="171" t="str">
        <f t="shared" si="116"/>
        <v/>
      </c>
      <c r="Q1996" s="171" t="str">
        <f t="shared" si="117"/>
        <v>김연수</v>
      </c>
    </row>
    <row r="1997" ht="16.5" hidden="1" customHeight="1">
      <c r="A1997" s="168">
        <f>A1996+1</f>
        <v>44525</v>
      </c>
      <c r="B1997" s="167" t="str">
        <f t="shared" si="109"/>
        <v>목</v>
      </c>
      <c r="C1997" s="168" t="str">
        <f>IF(VLOOKUP(A1997,'최초-일자'!A:D,4,FALSE)="Y","Y","N")</f>
        <v>Y</v>
      </c>
      <c r="D1997" s="101" t="s">
        <v>3</v>
      </c>
      <c r="E1997" s="169" t="str">
        <f t="shared" si="126"/>
        <v>윤신일</v>
      </c>
      <c r="F1997" s="167" t="str">
        <f>VLOOKUP(A1997,'최초-일자'!A:L,6,FALSE)</f>
        <v>김현호</v>
      </c>
      <c r="G1997" s="185" t="s">
        <v>9</v>
      </c>
      <c r="H1997" s="167"/>
      <c r="I1997" s="167"/>
      <c r="J1997" s="167"/>
      <c r="K1997" s="167"/>
      <c r="L1997" s="35" t="str">
        <f t="shared" si="129"/>
        <v/>
      </c>
      <c r="M1997" s="35" t="str">
        <f t="shared" si="132"/>
        <v/>
      </c>
      <c r="N1997" s="35" t="str">
        <f t="shared" si="114"/>
        <v/>
      </c>
      <c r="O1997" s="171" t="str">
        <f t="shared" si="127"/>
        <v/>
      </c>
      <c r="P1997" s="171" t="str">
        <f t="shared" si="116"/>
        <v>윤신일</v>
      </c>
      <c r="Q1997" s="171" t="str">
        <f t="shared" si="117"/>
        <v>김현호</v>
      </c>
    </row>
    <row r="1998" ht="16.5" hidden="1" customHeight="1">
      <c r="A1998" s="168">
        <f>A1997</f>
        <v>44525</v>
      </c>
      <c r="B1998" s="167" t="str">
        <f t="shared" si="109"/>
        <v>목</v>
      </c>
      <c r="C1998" s="168" t="str">
        <f>IF(VLOOKUP(A1998,'최초-일자'!A:D,4,FALSE)="Y","Y","N")</f>
        <v>Y</v>
      </c>
      <c r="D1998" s="101" t="s">
        <v>13</v>
      </c>
      <c r="E1998" s="169" t="str">
        <f t="shared" si="126"/>
        <v>김연수</v>
      </c>
      <c r="F1998" s="167" t="str">
        <f>VLOOKUP(A1998,'최초-일자'!A:L,11,FALSE)</f>
        <v>박일</v>
      </c>
      <c r="G1998" s="185" t="s">
        <v>236</v>
      </c>
      <c r="H1998" s="167"/>
      <c r="I1998" s="167"/>
      <c r="J1998" s="167"/>
      <c r="K1998" s="167"/>
      <c r="L1998" s="35" t="str">
        <f t="shared" si="129"/>
        <v/>
      </c>
      <c r="M1998" s="35" t="str">
        <f t="shared" si="132"/>
        <v/>
      </c>
      <c r="N1998" s="35" t="str">
        <f t="shared" si="114"/>
        <v/>
      </c>
      <c r="O1998" s="171" t="str">
        <f t="shared" si="127"/>
        <v/>
      </c>
      <c r="P1998" s="171" t="str">
        <f t="shared" si="116"/>
        <v>김연수</v>
      </c>
      <c r="Q1998" s="171" t="str">
        <f t="shared" si="117"/>
        <v>박일</v>
      </c>
    </row>
    <row r="1999" ht="16.5" hidden="1" customHeight="1">
      <c r="A1999" s="168">
        <f>A1998+1</f>
        <v>44526</v>
      </c>
      <c r="B1999" s="167" t="str">
        <f t="shared" si="109"/>
        <v>금</v>
      </c>
      <c r="C1999" s="168" t="str">
        <f>IF(VLOOKUP(A1999,'최초-일자'!A:D,4,FALSE)="Y","Y","N")</f>
        <v>Y</v>
      </c>
      <c r="D1999" s="101" t="s">
        <v>3</v>
      </c>
      <c r="E1999" s="169" t="str">
        <f t="shared" si="126"/>
        <v>김연수</v>
      </c>
      <c r="F1999" s="167" t="str">
        <f>VLOOKUP(A1999,'최초-일자'!A:L,6,FALSE)</f>
        <v>김연수</v>
      </c>
      <c r="G1999" s="170"/>
      <c r="H1999" s="167"/>
      <c r="I1999" s="167"/>
      <c r="J1999" s="167"/>
      <c r="K1999" s="167"/>
      <c r="L1999" s="35" t="str">
        <f t="shared" si="129"/>
        <v/>
      </c>
      <c r="M1999" s="35" t="str">
        <f t="shared" si="132"/>
        <v/>
      </c>
      <c r="N1999" s="35" t="str">
        <f t="shared" si="114"/>
        <v/>
      </c>
      <c r="O1999" s="171" t="str">
        <f t="shared" si="127"/>
        <v/>
      </c>
      <c r="P1999" s="171" t="str">
        <f t="shared" si="116"/>
        <v/>
      </c>
      <c r="Q1999" s="171" t="str">
        <f t="shared" si="117"/>
        <v>김연수</v>
      </c>
    </row>
    <row r="2000" ht="16.5" hidden="1" customHeight="1">
      <c r="A2000" s="168">
        <f>A1999</f>
        <v>44526</v>
      </c>
      <c r="B2000" s="167" t="str">
        <f t="shared" si="109"/>
        <v>금</v>
      </c>
      <c r="C2000" s="168" t="str">
        <f>IF(VLOOKUP(A2000,'최초-일자'!A:D,4,FALSE)="Y","Y","N")</f>
        <v>Y</v>
      </c>
      <c r="D2000" s="101" t="s">
        <v>13</v>
      </c>
      <c r="E2000" s="169" t="str">
        <f t="shared" si="126"/>
        <v>윤신일</v>
      </c>
      <c r="F2000" s="167" t="str">
        <f>VLOOKUP(A2000,'최초-일자'!A:L,11,FALSE)</f>
        <v>윤신일</v>
      </c>
      <c r="G2000" s="170"/>
      <c r="H2000" s="167"/>
      <c r="I2000" s="167"/>
      <c r="J2000" s="167"/>
      <c r="K2000" s="167"/>
      <c r="L2000" s="35" t="str">
        <f t="shared" si="129"/>
        <v/>
      </c>
      <c r="M2000" s="35" t="str">
        <f t="shared" si="132"/>
        <v/>
      </c>
      <c r="N2000" s="35" t="str">
        <f t="shared" si="114"/>
        <v/>
      </c>
      <c r="O2000" s="171" t="str">
        <f t="shared" si="127"/>
        <v/>
      </c>
      <c r="P2000" s="171" t="str">
        <f t="shared" si="116"/>
        <v/>
      </c>
      <c r="Q2000" s="171" t="str">
        <f t="shared" si="117"/>
        <v>윤신일</v>
      </c>
    </row>
    <row r="2001" ht="16.5" hidden="1" customHeight="1">
      <c r="A2001" s="168">
        <f>A2000+1</f>
        <v>44527</v>
      </c>
      <c r="B2001" s="167" t="str">
        <f t="shared" si="109"/>
        <v>토</v>
      </c>
      <c r="C2001" s="168" t="str">
        <f>IF(VLOOKUP(A2001,'최초-일자'!A:D,4,FALSE)="Y","Y","N")</f>
        <v>N</v>
      </c>
      <c r="D2001" s="101" t="s">
        <v>3</v>
      </c>
      <c r="E2001" s="169" t="str">
        <f t="shared" si="126"/>
        <v>#N/A</v>
      </c>
      <c r="F2001" s="167" t="str">
        <f>VLOOKUP(A2001,'최초-일자'!A:L,6,FALSE)</f>
        <v/>
      </c>
      <c r="G2001" s="170"/>
      <c r="H2001" s="167"/>
      <c r="I2001" s="167"/>
      <c r="J2001" s="167"/>
      <c r="K2001" s="167"/>
      <c r="L2001" s="35" t="str">
        <f t="shared" si="129"/>
        <v/>
      </c>
      <c r="M2001" s="35" t="str">
        <f t="shared" si="132"/>
        <v/>
      </c>
      <c r="N2001" s="35" t="str">
        <f t="shared" si="114"/>
        <v/>
      </c>
      <c r="O2001" s="171" t="str">
        <f t="shared" si="127"/>
        <v/>
      </c>
      <c r="P2001" s="171" t="str">
        <f t="shared" si="116"/>
        <v/>
      </c>
      <c r="Q2001" s="171" t="str">
        <f t="shared" si="117"/>
        <v/>
      </c>
    </row>
    <row r="2002" ht="16.5" hidden="1" customHeight="1">
      <c r="A2002" s="168">
        <f>A2001</f>
        <v>44527</v>
      </c>
      <c r="B2002" s="167" t="str">
        <f t="shared" si="109"/>
        <v>토</v>
      </c>
      <c r="C2002" s="168" t="str">
        <f>IF(VLOOKUP(A2002,'최초-일자'!A:D,4,FALSE)="Y","Y","N")</f>
        <v>N</v>
      </c>
      <c r="D2002" s="101" t="s">
        <v>13</v>
      </c>
      <c r="E2002" s="169" t="str">
        <f t="shared" si="126"/>
        <v>#N/A</v>
      </c>
      <c r="F2002" s="167" t="str">
        <f>VLOOKUP(A2002,'최초-일자'!A:L,11,FALSE)</f>
        <v/>
      </c>
      <c r="G2002" s="170"/>
      <c r="H2002" s="167"/>
      <c r="I2002" s="167"/>
      <c r="J2002" s="167"/>
      <c r="K2002" s="167"/>
      <c r="L2002" s="35" t="str">
        <f t="shared" si="129"/>
        <v/>
      </c>
      <c r="M2002" s="35" t="str">
        <f t="shared" si="132"/>
        <v/>
      </c>
      <c r="N2002" s="35" t="str">
        <f t="shared" si="114"/>
        <v/>
      </c>
      <c r="O2002" s="171" t="str">
        <f t="shared" si="127"/>
        <v/>
      </c>
      <c r="P2002" s="171" t="str">
        <f t="shared" si="116"/>
        <v/>
      </c>
      <c r="Q2002" s="171" t="str">
        <f t="shared" si="117"/>
        <v/>
      </c>
    </row>
    <row r="2003" ht="16.5" hidden="1" customHeight="1">
      <c r="A2003" s="168">
        <f>A2002+1</f>
        <v>44528</v>
      </c>
      <c r="B2003" s="167" t="str">
        <f t="shared" si="109"/>
        <v>일</v>
      </c>
      <c r="C2003" s="168" t="str">
        <f>IF(VLOOKUP(A2003,'최초-일자'!A:D,4,FALSE)="Y","Y","N")</f>
        <v>N</v>
      </c>
      <c r="D2003" s="101" t="s">
        <v>3</v>
      </c>
      <c r="E2003" s="169" t="str">
        <f t="shared" si="126"/>
        <v>#N/A</v>
      </c>
      <c r="F2003" s="167" t="str">
        <f>VLOOKUP(A2003,'최초-일자'!A:L,6,FALSE)</f>
        <v/>
      </c>
      <c r="G2003" s="170"/>
      <c r="H2003" s="167"/>
      <c r="I2003" s="167"/>
      <c r="J2003" s="167"/>
      <c r="K2003" s="167"/>
      <c r="L2003" s="35" t="str">
        <f t="shared" si="129"/>
        <v/>
      </c>
      <c r="M2003" s="35" t="str">
        <f t="shared" si="132"/>
        <v/>
      </c>
      <c r="N2003" s="35" t="str">
        <f t="shared" si="114"/>
        <v/>
      </c>
      <c r="O2003" s="171" t="str">
        <f t="shared" si="127"/>
        <v/>
      </c>
      <c r="P2003" s="171" t="str">
        <f t="shared" si="116"/>
        <v/>
      </c>
      <c r="Q2003" s="171" t="str">
        <f t="shared" si="117"/>
        <v/>
      </c>
    </row>
    <row r="2004" ht="16.5" hidden="1" customHeight="1">
      <c r="A2004" s="168">
        <f>A2003</f>
        <v>44528</v>
      </c>
      <c r="B2004" s="167" t="str">
        <f t="shared" si="109"/>
        <v>일</v>
      </c>
      <c r="C2004" s="168" t="str">
        <f>IF(VLOOKUP(A2004,'최초-일자'!A:D,4,FALSE)="Y","Y","N")</f>
        <v>N</v>
      </c>
      <c r="D2004" s="101" t="s">
        <v>13</v>
      </c>
      <c r="E2004" s="169" t="str">
        <f t="shared" si="126"/>
        <v>#N/A</v>
      </c>
      <c r="F2004" s="167" t="str">
        <f>VLOOKUP(A2004,'최초-일자'!A:L,11,FALSE)</f>
        <v/>
      </c>
      <c r="G2004" s="170"/>
      <c r="H2004" s="167"/>
      <c r="I2004" s="167"/>
      <c r="J2004" s="167"/>
      <c r="K2004" s="167"/>
      <c r="L2004" s="35" t="str">
        <f t="shared" si="129"/>
        <v/>
      </c>
      <c r="M2004" s="35" t="str">
        <f t="shared" si="132"/>
        <v/>
      </c>
      <c r="N2004" s="35" t="str">
        <f t="shared" si="114"/>
        <v/>
      </c>
      <c r="O2004" s="171" t="str">
        <f t="shared" si="127"/>
        <v/>
      </c>
      <c r="P2004" s="171" t="str">
        <f t="shared" si="116"/>
        <v/>
      </c>
      <c r="Q2004" s="171" t="str">
        <f t="shared" si="117"/>
        <v/>
      </c>
    </row>
    <row r="2005" ht="16.5" hidden="1" customHeight="1">
      <c r="A2005" s="168">
        <f>A2004+1</f>
        <v>44529</v>
      </c>
      <c r="B2005" s="167" t="str">
        <f t="shared" si="109"/>
        <v>월</v>
      </c>
      <c r="C2005" s="168" t="str">
        <f>IF(VLOOKUP(A2005,'최초-일자'!A:D,4,FALSE)="Y","Y","N")</f>
        <v>Y</v>
      </c>
      <c r="D2005" s="101" t="s">
        <v>3</v>
      </c>
      <c r="E2005" s="169" t="str">
        <f t="shared" si="126"/>
        <v>박일</v>
      </c>
      <c r="F2005" s="167" t="str">
        <f>VLOOKUP(A2005,'최초-일자'!A:L,6,FALSE)</f>
        <v>박일</v>
      </c>
      <c r="G2005" s="170"/>
      <c r="H2005" s="167"/>
      <c r="I2005" s="167"/>
      <c r="J2005" s="167"/>
      <c r="K2005" s="167"/>
      <c r="L2005" s="35" t="str">
        <f t="shared" si="129"/>
        <v/>
      </c>
      <c r="M2005" s="35" t="str">
        <f t="shared" si="132"/>
        <v/>
      </c>
      <c r="N2005" s="35" t="str">
        <f t="shared" si="114"/>
        <v/>
      </c>
      <c r="O2005" s="171" t="str">
        <f t="shared" si="127"/>
        <v/>
      </c>
      <c r="P2005" s="171" t="str">
        <f t="shared" si="116"/>
        <v/>
      </c>
      <c r="Q2005" s="171" t="str">
        <f t="shared" si="117"/>
        <v>박일</v>
      </c>
    </row>
    <row r="2006" ht="16.5" hidden="1" customHeight="1">
      <c r="A2006" s="168">
        <f>A2005</f>
        <v>44529</v>
      </c>
      <c r="B2006" s="167" t="str">
        <f t="shared" si="109"/>
        <v>월</v>
      </c>
      <c r="C2006" s="168" t="str">
        <f>IF(VLOOKUP(A2006,'최초-일자'!A:D,4,FALSE)="Y","Y","N")</f>
        <v>Y</v>
      </c>
      <c r="D2006" s="101" t="s">
        <v>13</v>
      </c>
      <c r="E2006" s="169" t="str">
        <f t="shared" si="126"/>
        <v>신명진</v>
      </c>
      <c r="F2006" s="167" t="str">
        <f>VLOOKUP(A2006,'최초-일자'!A:L,11,FALSE)</f>
        <v>신명진</v>
      </c>
      <c r="G2006" s="170"/>
      <c r="H2006" s="167"/>
      <c r="I2006" s="167"/>
      <c r="J2006" s="167"/>
      <c r="K2006" s="167"/>
      <c r="L2006" s="35" t="str">
        <f t="shared" si="129"/>
        <v/>
      </c>
      <c r="M2006" s="35" t="str">
        <f t="shared" si="132"/>
        <v/>
      </c>
      <c r="N2006" s="35" t="str">
        <f t="shared" si="114"/>
        <v/>
      </c>
      <c r="O2006" s="171" t="str">
        <f t="shared" si="127"/>
        <v/>
      </c>
      <c r="P2006" s="171" t="str">
        <f t="shared" si="116"/>
        <v/>
      </c>
      <c r="Q2006" s="171" t="str">
        <f t="shared" si="117"/>
        <v>신명진</v>
      </c>
    </row>
    <row r="2007" ht="16.5" hidden="1" customHeight="1">
      <c r="A2007" s="168">
        <f>A2006+1</f>
        <v>44530</v>
      </c>
      <c r="B2007" s="167" t="str">
        <f t="shared" si="109"/>
        <v>화</v>
      </c>
      <c r="C2007" s="168" t="str">
        <f>IF(VLOOKUP(A2007,'최초-일자'!A:D,4,FALSE)="Y","Y","N")</f>
        <v>Y</v>
      </c>
      <c r="D2007" s="101" t="s">
        <v>3</v>
      </c>
      <c r="E2007" s="169" t="str">
        <f t="shared" si="126"/>
        <v>윤신일</v>
      </c>
      <c r="F2007" s="167" t="str">
        <f>VLOOKUP(A2007,'최초-일자'!A:L,6,FALSE)</f>
        <v>윤신일</v>
      </c>
      <c r="G2007" s="170"/>
      <c r="H2007" s="167"/>
      <c r="I2007" s="167"/>
      <c r="J2007" s="167"/>
      <c r="K2007" s="167"/>
      <c r="L2007" s="35" t="str">
        <f t="shared" si="129"/>
        <v/>
      </c>
      <c r="M2007" s="35" t="str">
        <f t="shared" si="132"/>
        <v/>
      </c>
      <c r="N2007" s="35" t="str">
        <f t="shared" si="114"/>
        <v/>
      </c>
      <c r="O2007" s="171" t="str">
        <f t="shared" si="127"/>
        <v/>
      </c>
      <c r="P2007" s="171" t="str">
        <f t="shared" si="116"/>
        <v/>
      </c>
      <c r="Q2007" s="171" t="str">
        <f t="shared" si="117"/>
        <v>윤신일</v>
      </c>
    </row>
    <row r="2008" ht="16.5" hidden="1" customHeight="1">
      <c r="A2008" s="168">
        <f>A2007</f>
        <v>44530</v>
      </c>
      <c r="B2008" s="167" t="str">
        <f t="shared" si="109"/>
        <v>화</v>
      </c>
      <c r="C2008" s="168" t="str">
        <f>IF(VLOOKUP(A2008,'최초-일자'!A:D,4,FALSE)="Y","Y","N")</f>
        <v>Y</v>
      </c>
      <c r="D2008" s="101" t="s">
        <v>13</v>
      </c>
      <c r="E2008" s="169" t="str">
        <f t="shared" si="126"/>
        <v>이화용</v>
      </c>
      <c r="F2008" s="167" t="str">
        <f>VLOOKUP(A2008,'최초-일자'!A:L,11,FALSE)</f>
        <v>이화용</v>
      </c>
      <c r="G2008" s="170"/>
      <c r="H2008" s="167"/>
      <c r="I2008" s="167"/>
      <c r="J2008" s="167"/>
      <c r="K2008" s="167"/>
      <c r="L2008" s="35" t="str">
        <f t="shared" si="129"/>
        <v/>
      </c>
      <c r="M2008" s="35" t="str">
        <f t="shared" si="132"/>
        <v/>
      </c>
      <c r="N2008" s="35" t="str">
        <f t="shared" si="114"/>
        <v/>
      </c>
      <c r="O2008" s="171" t="str">
        <f t="shared" si="127"/>
        <v/>
      </c>
      <c r="P2008" s="171" t="str">
        <f t="shared" si="116"/>
        <v/>
      </c>
      <c r="Q2008" s="171" t="str">
        <f t="shared" si="117"/>
        <v>이화용</v>
      </c>
    </row>
    <row r="2009" ht="16.5" hidden="1" customHeight="1">
      <c r="A2009" s="168">
        <f>A2008+1</f>
        <v>44531</v>
      </c>
      <c r="B2009" s="167" t="str">
        <f t="shared" si="109"/>
        <v>수</v>
      </c>
      <c r="C2009" s="168" t="str">
        <f>IF(VLOOKUP(A2009,'최초-일자'!A:D,4,FALSE)="Y","Y","N")</f>
        <v>Y</v>
      </c>
      <c r="D2009" s="101" t="s">
        <v>3</v>
      </c>
      <c r="E2009" s="169" t="str">
        <f t="shared" si="126"/>
        <v>신명진</v>
      </c>
      <c r="F2009" s="167" t="str">
        <f>VLOOKUP(A2009,'최초-일자'!A:L,6,FALSE)</f>
        <v>신명진</v>
      </c>
      <c r="G2009" s="170"/>
      <c r="H2009" s="167"/>
      <c r="I2009" s="167"/>
      <c r="J2009" s="167"/>
      <c r="K2009" s="167"/>
      <c r="L2009" s="35" t="str">
        <f t="shared" si="129"/>
        <v/>
      </c>
      <c r="M2009" s="35" t="str">
        <f t="shared" si="132"/>
        <v/>
      </c>
      <c r="N2009" s="35" t="str">
        <f t="shared" si="114"/>
        <v/>
      </c>
      <c r="O2009" s="171" t="str">
        <f t="shared" si="127"/>
        <v/>
      </c>
      <c r="P2009" s="171" t="str">
        <f t="shared" si="116"/>
        <v/>
      </c>
      <c r="Q2009" s="171" t="str">
        <f t="shared" si="117"/>
        <v>신명진</v>
      </c>
    </row>
    <row r="2010" ht="16.5" hidden="1" customHeight="1">
      <c r="A2010" s="168">
        <f>A2009</f>
        <v>44531</v>
      </c>
      <c r="B2010" s="167" t="str">
        <f t="shared" si="109"/>
        <v>수</v>
      </c>
      <c r="C2010" s="168" t="str">
        <f>IF(VLOOKUP(A2010,'최초-일자'!A:D,4,FALSE)="Y","Y","N")</f>
        <v>Y</v>
      </c>
      <c r="D2010" s="101" t="s">
        <v>13</v>
      </c>
      <c r="E2010" s="169" t="str">
        <f t="shared" si="126"/>
        <v>김현호</v>
      </c>
      <c r="F2010" s="167" t="str">
        <f>VLOOKUP(A2010,'최초-일자'!A:L,11,FALSE)</f>
        <v>김현호</v>
      </c>
      <c r="G2010" s="170"/>
      <c r="H2010" s="167"/>
      <c r="I2010" s="167"/>
      <c r="J2010" s="167"/>
      <c r="K2010" s="167"/>
      <c r="L2010" s="35" t="str">
        <f t="shared" si="129"/>
        <v/>
      </c>
      <c r="M2010" s="35" t="str">
        <f t="shared" si="132"/>
        <v/>
      </c>
      <c r="N2010" s="35" t="str">
        <f t="shared" si="114"/>
        <v/>
      </c>
      <c r="O2010" s="171" t="str">
        <f t="shared" si="127"/>
        <v/>
      </c>
      <c r="P2010" s="171" t="str">
        <f t="shared" si="116"/>
        <v/>
      </c>
      <c r="Q2010" s="171" t="str">
        <f t="shared" si="117"/>
        <v>김현호</v>
      </c>
    </row>
    <row r="2011" ht="16.5" hidden="1" customHeight="1">
      <c r="A2011" s="168">
        <f>A2010+1</f>
        <v>44532</v>
      </c>
      <c r="B2011" s="167" t="str">
        <f t="shared" si="109"/>
        <v>목</v>
      </c>
      <c r="C2011" s="168" t="str">
        <f>IF(VLOOKUP(A2011,'최초-일자'!A:D,4,FALSE)="Y","Y","N")</f>
        <v>Y</v>
      </c>
      <c r="D2011" s="101" t="s">
        <v>3</v>
      </c>
      <c r="E2011" s="169" t="str">
        <f t="shared" si="126"/>
        <v>이화용</v>
      </c>
      <c r="F2011" s="167" t="str">
        <f>VLOOKUP(A2011,'최초-일자'!A:L,6,FALSE)</f>
        <v>이화용</v>
      </c>
      <c r="G2011" s="170"/>
      <c r="H2011" s="167"/>
      <c r="I2011" s="167"/>
      <c r="J2011" s="167"/>
      <c r="K2011" s="167"/>
      <c r="L2011" s="35" t="str">
        <f t="shared" si="129"/>
        <v/>
      </c>
      <c r="M2011" s="35" t="str">
        <f t="shared" si="132"/>
        <v/>
      </c>
      <c r="N2011" s="35" t="str">
        <f t="shared" si="114"/>
        <v/>
      </c>
      <c r="O2011" s="171" t="str">
        <f t="shared" si="127"/>
        <v/>
      </c>
      <c r="P2011" s="171" t="str">
        <f t="shared" si="116"/>
        <v/>
      </c>
      <c r="Q2011" s="171" t="str">
        <f t="shared" si="117"/>
        <v>이화용</v>
      </c>
    </row>
    <row r="2012" ht="16.5" hidden="1" customHeight="1">
      <c r="A2012" s="168">
        <f>A2011</f>
        <v>44532</v>
      </c>
      <c r="B2012" s="167" t="str">
        <f t="shared" si="109"/>
        <v>목</v>
      </c>
      <c r="C2012" s="168" t="str">
        <f>IF(VLOOKUP(A2012,'최초-일자'!A:D,4,FALSE)="Y","Y","N")</f>
        <v>Y</v>
      </c>
      <c r="D2012" s="101" t="s">
        <v>13</v>
      </c>
      <c r="E2012" s="169" t="str">
        <f t="shared" si="126"/>
        <v>박일</v>
      </c>
      <c r="F2012" s="167" t="str">
        <f>VLOOKUP(A2012,'최초-일자'!A:L,11,FALSE)</f>
        <v>김연수</v>
      </c>
      <c r="G2012" s="185" t="s">
        <v>81</v>
      </c>
      <c r="H2012" s="167"/>
      <c r="I2012" s="167"/>
      <c r="J2012" s="167"/>
      <c r="K2012" s="167"/>
      <c r="L2012" s="35" t="str">
        <f t="shared" si="129"/>
        <v/>
      </c>
      <c r="M2012" s="35" t="str">
        <f t="shared" si="132"/>
        <v/>
      </c>
      <c r="N2012" s="35" t="str">
        <f t="shared" si="114"/>
        <v/>
      </c>
      <c r="O2012" s="171" t="str">
        <f t="shared" si="127"/>
        <v/>
      </c>
      <c r="P2012" s="171" t="str">
        <f t="shared" si="116"/>
        <v>박일</v>
      </c>
      <c r="Q2012" s="171" t="str">
        <f t="shared" si="117"/>
        <v>김연수</v>
      </c>
    </row>
    <row r="2013" ht="16.5" hidden="1" customHeight="1">
      <c r="A2013" s="168">
        <f>A2012+1</f>
        <v>44533</v>
      </c>
      <c r="B2013" s="167" t="str">
        <f t="shared" si="109"/>
        <v>금</v>
      </c>
      <c r="C2013" s="168" t="str">
        <f>IF(VLOOKUP(A2013,'최초-일자'!A:D,4,FALSE)="Y","Y","N")</f>
        <v>Y</v>
      </c>
      <c r="D2013" s="101" t="s">
        <v>3</v>
      </c>
      <c r="E2013" s="169" t="str">
        <f t="shared" si="126"/>
        <v>김현호</v>
      </c>
      <c r="F2013" s="167" t="str">
        <f>VLOOKUP(A2013,'최초-일자'!A:L,6,FALSE)</f>
        <v>김현호</v>
      </c>
      <c r="G2013" s="170"/>
      <c r="H2013" s="167"/>
      <c r="I2013" s="167"/>
      <c r="J2013" s="167"/>
      <c r="K2013" s="167"/>
      <c r="L2013" s="35" t="str">
        <f t="shared" si="129"/>
        <v/>
      </c>
      <c r="M2013" s="35" t="str">
        <f t="shared" si="132"/>
        <v/>
      </c>
      <c r="N2013" s="35" t="str">
        <f t="shared" si="114"/>
        <v/>
      </c>
      <c r="O2013" s="171" t="str">
        <f t="shared" si="127"/>
        <v/>
      </c>
      <c r="P2013" s="171" t="str">
        <f t="shared" si="116"/>
        <v/>
      </c>
      <c r="Q2013" s="171" t="str">
        <f t="shared" si="117"/>
        <v>김현호</v>
      </c>
    </row>
    <row r="2014" ht="16.5" hidden="1" customHeight="1">
      <c r="A2014" s="168">
        <f>A2013</f>
        <v>44533</v>
      </c>
      <c r="B2014" s="167" t="str">
        <f t="shared" si="109"/>
        <v>금</v>
      </c>
      <c r="C2014" s="168" t="str">
        <f>IF(VLOOKUP(A2014,'최초-일자'!A:D,4,FALSE)="Y","Y","N")</f>
        <v>Y</v>
      </c>
      <c r="D2014" s="101" t="s">
        <v>13</v>
      </c>
      <c r="E2014" s="169" t="str">
        <f t="shared" si="126"/>
        <v>박일</v>
      </c>
      <c r="F2014" s="167" t="str">
        <f>VLOOKUP(A2014,'최초-일자'!A:L,11,FALSE)</f>
        <v>박일</v>
      </c>
      <c r="G2014" s="170"/>
      <c r="H2014" s="167"/>
      <c r="I2014" s="167"/>
      <c r="J2014" s="167"/>
      <c r="K2014" s="167"/>
      <c r="L2014" s="35" t="str">
        <f t="shared" si="129"/>
        <v/>
      </c>
      <c r="M2014" s="35" t="str">
        <f t="shared" si="132"/>
        <v/>
      </c>
      <c r="N2014" s="35" t="str">
        <f t="shared" si="114"/>
        <v/>
      </c>
      <c r="O2014" s="171" t="str">
        <f t="shared" si="127"/>
        <v/>
      </c>
      <c r="P2014" s="171" t="str">
        <f t="shared" si="116"/>
        <v/>
      </c>
      <c r="Q2014" s="171" t="str">
        <f t="shared" si="117"/>
        <v>박일</v>
      </c>
    </row>
    <row r="2015" ht="16.5" hidden="1" customHeight="1">
      <c r="A2015" s="168">
        <f>A2014+1</f>
        <v>44534</v>
      </c>
      <c r="B2015" s="167" t="str">
        <f t="shared" si="109"/>
        <v>토</v>
      </c>
      <c r="C2015" s="168" t="str">
        <f>IF(VLOOKUP(A2015,'최초-일자'!A:D,4,FALSE)="Y","Y","N")</f>
        <v>N</v>
      </c>
      <c r="D2015" s="101" t="s">
        <v>3</v>
      </c>
      <c r="E2015" s="169" t="str">
        <f t="shared" si="126"/>
        <v>#N/A</v>
      </c>
      <c r="F2015" s="167" t="str">
        <f>VLOOKUP(A2015,'최초-일자'!A:L,6,FALSE)</f>
        <v/>
      </c>
      <c r="G2015" s="170"/>
      <c r="H2015" s="167"/>
      <c r="I2015" s="167"/>
      <c r="J2015" s="167"/>
      <c r="K2015" s="167"/>
      <c r="L2015" s="35" t="str">
        <f t="shared" si="129"/>
        <v/>
      </c>
      <c r="M2015" s="35" t="str">
        <f t="shared" si="132"/>
        <v/>
      </c>
      <c r="N2015" s="35" t="str">
        <f t="shared" si="114"/>
        <v/>
      </c>
      <c r="O2015" s="171" t="str">
        <f t="shared" si="127"/>
        <v/>
      </c>
      <c r="P2015" s="171" t="str">
        <f t="shared" si="116"/>
        <v/>
      </c>
      <c r="Q2015" s="171" t="str">
        <f t="shared" si="117"/>
        <v/>
      </c>
    </row>
    <row r="2016" ht="16.5" hidden="1" customHeight="1">
      <c r="A2016" s="168">
        <f>A2015</f>
        <v>44534</v>
      </c>
      <c r="B2016" s="167" t="str">
        <f t="shared" si="109"/>
        <v>토</v>
      </c>
      <c r="C2016" s="168" t="str">
        <f>IF(VLOOKUP(A2016,'최초-일자'!A:D,4,FALSE)="Y","Y","N")</f>
        <v>N</v>
      </c>
      <c r="D2016" s="101" t="s">
        <v>13</v>
      </c>
      <c r="E2016" s="169" t="str">
        <f t="shared" si="126"/>
        <v>#N/A</v>
      </c>
      <c r="F2016" s="167" t="str">
        <f>VLOOKUP(A2016,'최초-일자'!A:L,11,FALSE)</f>
        <v/>
      </c>
      <c r="G2016" s="170"/>
      <c r="H2016" s="167"/>
      <c r="I2016" s="167"/>
      <c r="J2016" s="167"/>
      <c r="K2016" s="167"/>
      <c r="L2016" s="35" t="str">
        <f t="shared" si="129"/>
        <v/>
      </c>
      <c r="M2016" s="35" t="str">
        <f t="shared" si="132"/>
        <v/>
      </c>
      <c r="N2016" s="35" t="str">
        <f t="shared" si="114"/>
        <v/>
      </c>
      <c r="O2016" s="171" t="str">
        <f t="shared" si="127"/>
        <v/>
      </c>
      <c r="P2016" s="171" t="str">
        <f t="shared" si="116"/>
        <v/>
      </c>
      <c r="Q2016" s="171" t="str">
        <f t="shared" si="117"/>
        <v/>
      </c>
    </row>
    <row r="2017" ht="16.5" hidden="1" customHeight="1">
      <c r="A2017" s="168">
        <f>A2016+1</f>
        <v>44535</v>
      </c>
      <c r="B2017" s="167" t="str">
        <f t="shared" si="109"/>
        <v>일</v>
      </c>
      <c r="C2017" s="168" t="str">
        <f>IF(VLOOKUP(A2017,'최초-일자'!A:D,4,FALSE)="Y","Y","N")</f>
        <v>N</v>
      </c>
      <c r="D2017" s="101" t="s">
        <v>3</v>
      </c>
      <c r="E2017" s="169" t="str">
        <f t="shared" si="126"/>
        <v>#N/A</v>
      </c>
      <c r="F2017" s="167" t="str">
        <f>VLOOKUP(A2017,'최초-일자'!A:L,6,FALSE)</f>
        <v/>
      </c>
      <c r="G2017" s="170"/>
      <c r="H2017" s="167"/>
      <c r="I2017" s="167"/>
      <c r="J2017" s="167"/>
      <c r="K2017" s="167"/>
      <c r="L2017" s="35" t="str">
        <f t="shared" si="129"/>
        <v/>
      </c>
      <c r="M2017" s="35" t="str">
        <f t="shared" si="132"/>
        <v/>
      </c>
      <c r="N2017" s="35" t="str">
        <f t="shared" si="114"/>
        <v/>
      </c>
      <c r="O2017" s="171" t="str">
        <f t="shared" si="127"/>
        <v/>
      </c>
      <c r="P2017" s="171" t="str">
        <f t="shared" si="116"/>
        <v/>
      </c>
      <c r="Q2017" s="171" t="str">
        <f t="shared" si="117"/>
        <v/>
      </c>
    </row>
    <row r="2018" ht="16.5" hidden="1" customHeight="1">
      <c r="A2018" s="168">
        <f>A2017</f>
        <v>44535</v>
      </c>
      <c r="B2018" s="167" t="str">
        <f t="shared" si="109"/>
        <v>일</v>
      </c>
      <c r="C2018" s="168" t="str">
        <f>IF(VLOOKUP(A2018,'최초-일자'!A:D,4,FALSE)="Y","Y","N")</f>
        <v>N</v>
      </c>
      <c r="D2018" s="101" t="s">
        <v>13</v>
      </c>
      <c r="E2018" s="169" t="str">
        <f t="shared" si="126"/>
        <v>#N/A</v>
      </c>
      <c r="F2018" s="167" t="str">
        <f>VLOOKUP(A2018,'최초-일자'!A:L,11,FALSE)</f>
        <v/>
      </c>
      <c r="G2018" s="170"/>
      <c r="H2018" s="167"/>
      <c r="I2018" s="167"/>
      <c r="J2018" s="167"/>
      <c r="K2018" s="167"/>
      <c r="L2018" s="35" t="str">
        <f t="shared" si="129"/>
        <v/>
      </c>
      <c r="M2018" s="35" t="str">
        <f t="shared" si="132"/>
        <v/>
      </c>
      <c r="N2018" s="35" t="str">
        <f t="shared" si="114"/>
        <v/>
      </c>
      <c r="O2018" s="171" t="str">
        <f t="shared" si="127"/>
        <v/>
      </c>
      <c r="P2018" s="171" t="str">
        <f t="shared" si="116"/>
        <v/>
      </c>
      <c r="Q2018" s="171" t="str">
        <f t="shared" si="117"/>
        <v/>
      </c>
    </row>
    <row r="2019" ht="16.5" hidden="1" customHeight="1">
      <c r="A2019" s="168">
        <f>A2018+1</f>
        <v>44536</v>
      </c>
      <c r="B2019" s="167" t="str">
        <f t="shared" si="109"/>
        <v>월</v>
      </c>
      <c r="C2019" s="168" t="str">
        <f>IF(VLOOKUP(A2019,'최초-일자'!A:D,4,FALSE)="Y","Y","N")</f>
        <v>Y</v>
      </c>
      <c r="D2019" s="101" t="s">
        <v>3</v>
      </c>
      <c r="E2019" s="169" t="str">
        <f t="shared" si="126"/>
        <v>김연수</v>
      </c>
      <c r="F2019" s="167" t="str">
        <f>VLOOKUP(A2019,'최초-일자'!A:L,6,FALSE)</f>
        <v>김연수</v>
      </c>
      <c r="G2019" s="170"/>
      <c r="H2019" s="167"/>
      <c r="I2019" s="167"/>
      <c r="J2019" s="167"/>
      <c r="K2019" s="167"/>
      <c r="L2019" s="35" t="str">
        <f t="shared" si="129"/>
        <v/>
      </c>
      <c r="M2019" s="35" t="str">
        <f t="shared" si="132"/>
        <v/>
      </c>
      <c r="N2019" s="35" t="str">
        <f t="shared" si="114"/>
        <v/>
      </c>
      <c r="O2019" s="171" t="str">
        <f t="shared" si="127"/>
        <v/>
      </c>
      <c r="P2019" s="171" t="str">
        <f t="shared" si="116"/>
        <v/>
      </c>
      <c r="Q2019" s="171" t="str">
        <f t="shared" si="117"/>
        <v>김연수</v>
      </c>
    </row>
    <row r="2020" ht="16.5" hidden="1" customHeight="1">
      <c r="A2020" s="168">
        <f>A2019</f>
        <v>44536</v>
      </c>
      <c r="B2020" s="167" t="str">
        <f t="shared" si="109"/>
        <v>월</v>
      </c>
      <c r="C2020" s="168" t="str">
        <f>IF(VLOOKUP(A2020,'최초-일자'!A:D,4,FALSE)="Y","Y","N")</f>
        <v>Y</v>
      </c>
      <c r="D2020" s="101" t="s">
        <v>13</v>
      </c>
      <c r="E2020" s="169" t="str">
        <f t="shared" si="126"/>
        <v>윤신일</v>
      </c>
      <c r="F2020" s="167" t="str">
        <f>VLOOKUP(A2020,'최초-일자'!A:L,11,FALSE)</f>
        <v>윤신일</v>
      </c>
      <c r="G2020" s="170"/>
      <c r="H2020" s="167"/>
      <c r="I2020" s="167"/>
      <c r="J2020" s="167"/>
      <c r="K2020" s="167"/>
      <c r="L2020" s="35" t="str">
        <f t="shared" si="129"/>
        <v/>
      </c>
      <c r="M2020" s="35" t="str">
        <f t="shared" si="132"/>
        <v/>
      </c>
      <c r="N2020" s="35" t="str">
        <f t="shared" si="114"/>
        <v/>
      </c>
      <c r="O2020" s="171" t="str">
        <f t="shared" si="127"/>
        <v/>
      </c>
      <c r="P2020" s="171" t="str">
        <f t="shared" si="116"/>
        <v/>
      </c>
      <c r="Q2020" s="171" t="str">
        <f t="shared" si="117"/>
        <v>윤신일</v>
      </c>
    </row>
    <row r="2021" ht="16.5" hidden="1" customHeight="1">
      <c r="A2021" s="168">
        <f>A2020+1</f>
        <v>44537</v>
      </c>
      <c r="B2021" s="167" t="str">
        <f t="shared" si="109"/>
        <v>화</v>
      </c>
      <c r="C2021" s="168" t="str">
        <f>IF(VLOOKUP(A2021,'최초-일자'!A:D,4,FALSE)="Y","Y","N")</f>
        <v>Y</v>
      </c>
      <c r="D2021" s="101" t="s">
        <v>3</v>
      </c>
      <c r="E2021" s="169" t="str">
        <f t="shared" si="126"/>
        <v>윤신일</v>
      </c>
      <c r="F2021" s="167" t="str">
        <f>VLOOKUP(A2021,'최초-일자'!A:L,6,FALSE)</f>
        <v>박일</v>
      </c>
      <c r="G2021" s="185" t="s">
        <v>9</v>
      </c>
      <c r="H2021" s="167"/>
      <c r="I2021" s="167"/>
      <c r="J2021" s="167"/>
      <c r="K2021" s="167"/>
      <c r="L2021" s="35" t="str">
        <f t="shared" si="129"/>
        <v/>
      </c>
      <c r="M2021" s="35" t="str">
        <f t="shared" si="132"/>
        <v/>
      </c>
      <c r="N2021" s="35" t="str">
        <f t="shared" si="114"/>
        <v/>
      </c>
      <c r="O2021" s="171" t="str">
        <f t="shared" si="127"/>
        <v/>
      </c>
      <c r="P2021" s="171" t="str">
        <f t="shared" si="116"/>
        <v>윤신일</v>
      </c>
      <c r="Q2021" s="171" t="str">
        <f t="shared" si="117"/>
        <v>박일</v>
      </c>
    </row>
    <row r="2022" ht="16.5" hidden="1" customHeight="1">
      <c r="A2022" s="168">
        <f>A2021</f>
        <v>44537</v>
      </c>
      <c r="B2022" s="167" t="str">
        <f t="shared" si="109"/>
        <v>화</v>
      </c>
      <c r="C2022" s="168" t="str">
        <f>IF(VLOOKUP(A2022,'최초-일자'!A:D,4,FALSE)="Y","Y","N")</f>
        <v>Y</v>
      </c>
      <c r="D2022" s="101" t="s">
        <v>13</v>
      </c>
      <c r="E2022" s="169" t="str">
        <f t="shared" si="126"/>
        <v>신명진</v>
      </c>
      <c r="F2022" s="167" t="str">
        <f>VLOOKUP(A2022,'최초-일자'!A:L,11,FALSE)</f>
        <v>신명진</v>
      </c>
      <c r="G2022" s="170"/>
      <c r="H2022" s="167"/>
      <c r="I2022" s="167"/>
      <c r="J2022" s="167"/>
      <c r="K2022" s="167"/>
      <c r="L2022" s="35" t="str">
        <f t="shared" si="129"/>
        <v/>
      </c>
      <c r="M2022" s="35" t="str">
        <f t="shared" si="132"/>
        <v/>
      </c>
      <c r="N2022" s="35" t="str">
        <f t="shared" si="114"/>
        <v/>
      </c>
      <c r="O2022" s="171" t="str">
        <f t="shared" si="127"/>
        <v/>
      </c>
      <c r="P2022" s="171" t="str">
        <f t="shared" si="116"/>
        <v/>
      </c>
      <c r="Q2022" s="171" t="str">
        <f t="shared" si="117"/>
        <v>신명진</v>
      </c>
    </row>
    <row r="2023" ht="16.5" hidden="1" customHeight="1">
      <c r="A2023" s="168">
        <f>A2022+1</f>
        <v>44538</v>
      </c>
      <c r="B2023" s="167" t="str">
        <f t="shared" si="109"/>
        <v>수</v>
      </c>
      <c r="C2023" s="168" t="str">
        <f>IF(VLOOKUP(A2023,'최초-일자'!A:D,4,FALSE)="Y","Y","N")</f>
        <v>Y</v>
      </c>
      <c r="D2023" s="101" t="s">
        <v>3</v>
      </c>
      <c r="E2023" s="169" t="str">
        <f t="shared" si="126"/>
        <v>신명진</v>
      </c>
      <c r="F2023" s="167" t="str">
        <f>VLOOKUP(A2023,'최초-일자'!A:L,6,FALSE)</f>
        <v>윤신일</v>
      </c>
      <c r="G2023" s="185" t="s">
        <v>81</v>
      </c>
      <c r="H2023" s="187" t="s">
        <v>6</v>
      </c>
      <c r="I2023" s="167"/>
      <c r="J2023" s="167"/>
      <c r="K2023" s="167"/>
      <c r="L2023" s="35" t="str">
        <f t="shared" si="129"/>
        <v/>
      </c>
      <c r="M2023" s="35" t="str">
        <f t="shared" si="132"/>
        <v/>
      </c>
      <c r="N2023" s="35" t="str">
        <f t="shared" si="114"/>
        <v/>
      </c>
      <c r="O2023" s="171" t="str">
        <f t="shared" si="127"/>
        <v>신명진</v>
      </c>
      <c r="P2023" s="171" t="str">
        <f t="shared" si="116"/>
        <v>박일</v>
      </c>
      <c r="Q2023" s="171" t="str">
        <f t="shared" si="117"/>
        <v>윤신일</v>
      </c>
    </row>
    <row r="2024" ht="16.5" hidden="1" customHeight="1">
      <c r="A2024" s="168">
        <f>A2023</f>
        <v>44538</v>
      </c>
      <c r="B2024" s="167" t="str">
        <f t="shared" si="109"/>
        <v>수</v>
      </c>
      <c r="C2024" s="168" t="str">
        <f>IF(VLOOKUP(A2024,'최초-일자'!A:D,4,FALSE)="Y","Y","N")</f>
        <v>Y</v>
      </c>
      <c r="D2024" s="101" t="s">
        <v>13</v>
      </c>
      <c r="E2024" s="169" t="str">
        <f t="shared" si="126"/>
        <v>이화용</v>
      </c>
      <c r="F2024" s="167" t="str">
        <f>VLOOKUP(A2024,'최초-일자'!A:L,11,FALSE)</f>
        <v>이화용</v>
      </c>
      <c r="G2024" s="170"/>
      <c r="H2024" s="167"/>
      <c r="I2024" s="167"/>
      <c r="J2024" s="167"/>
      <c r="K2024" s="167"/>
      <c r="L2024" s="35" t="str">
        <f t="shared" si="129"/>
        <v/>
      </c>
      <c r="M2024" s="35" t="str">
        <f t="shared" si="132"/>
        <v/>
      </c>
      <c r="N2024" s="35" t="str">
        <f t="shared" si="114"/>
        <v/>
      </c>
      <c r="O2024" s="171" t="str">
        <f t="shared" si="127"/>
        <v/>
      </c>
      <c r="P2024" s="171" t="str">
        <f t="shared" si="116"/>
        <v/>
      </c>
      <c r="Q2024" s="171" t="str">
        <f t="shared" si="117"/>
        <v>이화용</v>
      </c>
    </row>
    <row r="2025" ht="16.5" hidden="1" customHeight="1">
      <c r="A2025" s="168">
        <f>A2024+1</f>
        <v>44539</v>
      </c>
      <c r="B2025" s="167" t="str">
        <f t="shared" si="109"/>
        <v>목</v>
      </c>
      <c r="C2025" s="168" t="str">
        <f>IF(VLOOKUP(A2025,'최초-일자'!A:D,4,FALSE)="Y","Y","N")</f>
        <v>Y</v>
      </c>
      <c r="D2025" s="101" t="s">
        <v>3</v>
      </c>
      <c r="E2025" s="169" t="str">
        <f t="shared" si="126"/>
        <v>박일</v>
      </c>
      <c r="F2025" s="167" t="str">
        <f>VLOOKUP(A2025,'최초-일자'!A:L,6,FALSE)</f>
        <v>신명진</v>
      </c>
      <c r="G2025" s="185" t="s">
        <v>81</v>
      </c>
      <c r="H2025" s="167"/>
      <c r="I2025" s="167"/>
      <c r="J2025" s="167"/>
      <c r="K2025" s="167"/>
      <c r="L2025" s="35" t="str">
        <f t="shared" si="129"/>
        <v/>
      </c>
      <c r="M2025" s="35" t="str">
        <f t="shared" si="132"/>
        <v/>
      </c>
      <c r="N2025" s="35" t="str">
        <f t="shared" si="114"/>
        <v/>
      </c>
      <c r="O2025" s="171" t="str">
        <f t="shared" si="127"/>
        <v/>
      </c>
      <c r="P2025" s="171" t="str">
        <f t="shared" si="116"/>
        <v>박일</v>
      </c>
      <c r="Q2025" s="171" t="str">
        <f t="shared" si="117"/>
        <v>신명진</v>
      </c>
    </row>
    <row r="2026" ht="16.5" hidden="1" customHeight="1">
      <c r="A2026" s="168">
        <f>A2025</f>
        <v>44539</v>
      </c>
      <c r="B2026" s="167" t="str">
        <f t="shared" si="109"/>
        <v>목</v>
      </c>
      <c r="C2026" s="168" t="str">
        <f>IF(VLOOKUP(A2026,'최초-일자'!A:D,4,FALSE)="Y","Y","N")</f>
        <v>Y</v>
      </c>
      <c r="D2026" s="101" t="s">
        <v>13</v>
      </c>
      <c r="E2026" s="169" t="str">
        <f t="shared" si="126"/>
        <v>김현호</v>
      </c>
      <c r="F2026" s="167" t="str">
        <f>VLOOKUP(A2026,'최초-일자'!A:L,11,FALSE)</f>
        <v>김현호</v>
      </c>
      <c r="G2026" s="185"/>
      <c r="H2026" s="167"/>
      <c r="I2026" s="167"/>
      <c r="J2026" s="167"/>
      <c r="K2026" s="167"/>
      <c r="L2026" s="35" t="str">
        <f t="shared" si="129"/>
        <v/>
      </c>
      <c r="M2026" s="35" t="str">
        <f t="shared" si="132"/>
        <v/>
      </c>
      <c r="N2026" s="35" t="str">
        <f t="shared" si="114"/>
        <v/>
      </c>
      <c r="O2026" s="171" t="str">
        <f t="shared" si="127"/>
        <v/>
      </c>
      <c r="P2026" s="171" t="str">
        <f t="shared" si="116"/>
        <v/>
      </c>
      <c r="Q2026" s="171" t="str">
        <f t="shared" si="117"/>
        <v>김현호</v>
      </c>
    </row>
    <row r="2027" ht="16.5" hidden="1" customHeight="1">
      <c r="A2027" s="168">
        <f>A2026+1</f>
        <v>44540</v>
      </c>
      <c r="B2027" s="167" t="str">
        <f t="shared" si="109"/>
        <v>금</v>
      </c>
      <c r="C2027" s="168" t="str">
        <f>IF(VLOOKUP(A2027,'최초-일자'!A:D,4,FALSE)="Y","Y","N")</f>
        <v>Y</v>
      </c>
      <c r="D2027" s="101" t="s">
        <v>3</v>
      </c>
      <c r="E2027" s="169" t="str">
        <f t="shared" si="126"/>
        <v>이화용</v>
      </c>
      <c r="F2027" s="167" t="str">
        <f>VLOOKUP(A2027,'최초-일자'!A:L,6,FALSE)</f>
        <v>이화용</v>
      </c>
      <c r="G2027" s="170"/>
      <c r="H2027" s="167"/>
      <c r="I2027" s="167"/>
      <c r="J2027" s="167"/>
      <c r="K2027" s="167"/>
      <c r="L2027" s="35" t="str">
        <f t="shared" si="129"/>
        <v/>
      </c>
      <c r="M2027" s="35" t="str">
        <f t="shared" si="132"/>
        <v/>
      </c>
      <c r="N2027" s="35" t="str">
        <f t="shared" si="114"/>
        <v/>
      </c>
      <c r="O2027" s="171" t="str">
        <f t="shared" si="127"/>
        <v/>
      </c>
      <c r="P2027" s="171" t="str">
        <f t="shared" si="116"/>
        <v/>
      </c>
      <c r="Q2027" s="171" t="str">
        <f t="shared" si="117"/>
        <v>이화용</v>
      </c>
    </row>
    <row r="2028" ht="16.5" hidden="1" customHeight="1">
      <c r="A2028" s="168">
        <f>A2027</f>
        <v>44540</v>
      </c>
      <c r="B2028" s="167" t="str">
        <f t="shared" si="109"/>
        <v>금</v>
      </c>
      <c r="C2028" s="168" t="str">
        <f>IF(VLOOKUP(A2028,'최초-일자'!A:D,4,FALSE)="Y","Y","N")</f>
        <v>Y</v>
      </c>
      <c r="D2028" s="101" t="s">
        <v>13</v>
      </c>
      <c r="E2028" s="169" t="str">
        <f t="shared" si="126"/>
        <v>김연수</v>
      </c>
      <c r="F2028" s="167" t="str">
        <f>VLOOKUP(A2028,'최초-일자'!A:L,11,FALSE)</f>
        <v>김연수</v>
      </c>
      <c r="G2028" s="170"/>
      <c r="H2028" s="167"/>
      <c r="I2028" s="167"/>
      <c r="J2028" s="167"/>
      <c r="K2028" s="167"/>
      <c r="L2028" s="35" t="str">
        <f t="shared" si="129"/>
        <v/>
      </c>
      <c r="M2028" s="35" t="str">
        <f t="shared" si="132"/>
        <v/>
      </c>
      <c r="N2028" s="35" t="str">
        <f t="shared" si="114"/>
        <v/>
      </c>
      <c r="O2028" s="171" t="str">
        <f t="shared" si="127"/>
        <v/>
      </c>
      <c r="P2028" s="171" t="str">
        <f t="shared" si="116"/>
        <v/>
      </c>
      <c r="Q2028" s="171" t="str">
        <f t="shared" si="117"/>
        <v>김연수</v>
      </c>
    </row>
    <row r="2029" ht="16.5" hidden="1" customHeight="1">
      <c r="A2029" s="168">
        <f>A2028+1</f>
        <v>44541</v>
      </c>
      <c r="B2029" s="167" t="str">
        <f t="shared" si="109"/>
        <v>토</v>
      </c>
      <c r="C2029" s="168" t="str">
        <f>IF(VLOOKUP(A2029,'최초-일자'!A:D,4,FALSE)="Y","Y","N")</f>
        <v>N</v>
      </c>
      <c r="D2029" s="101" t="s">
        <v>3</v>
      </c>
      <c r="E2029" s="169" t="str">
        <f t="shared" si="126"/>
        <v>#N/A</v>
      </c>
      <c r="F2029" s="167" t="str">
        <f>VLOOKUP(A2029,'최초-일자'!A:L,6,FALSE)</f>
        <v/>
      </c>
      <c r="G2029" s="170"/>
      <c r="H2029" s="167"/>
      <c r="I2029" s="167"/>
      <c r="J2029" s="167"/>
      <c r="K2029" s="167"/>
      <c r="L2029" s="35" t="str">
        <f t="shared" si="129"/>
        <v/>
      </c>
      <c r="M2029" s="35" t="str">
        <f t="shared" si="132"/>
        <v/>
      </c>
      <c r="N2029" s="35" t="str">
        <f t="shared" si="114"/>
        <v/>
      </c>
      <c r="O2029" s="171" t="str">
        <f t="shared" si="127"/>
        <v/>
      </c>
      <c r="P2029" s="171" t="str">
        <f t="shared" si="116"/>
        <v/>
      </c>
      <c r="Q2029" s="171" t="str">
        <f t="shared" si="117"/>
        <v/>
      </c>
    </row>
    <row r="2030" ht="16.5" hidden="1" customHeight="1">
      <c r="A2030" s="168">
        <f>A2029</f>
        <v>44541</v>
      </c>
      <c r="B2030" s="167" t="str">
        <f t="shared" si="109"/>
        <v>토</v>
      </c>
      <c r="C2030" s="168" t="str">
        <f>IF(VLOOKUP(A2030,'최초-일자'!A:D,4,FALSE)="Y","Y","N")</f>
        <v>N</v>
      </c>
      <c r="D2030" s="101" t="s">
        <v>13</v>
      </c>
      <c r="E2030" s="169" t="str">
        <f t="shared" si="126"/>
        <v>#N/A</v>
      </c>
      <c r="F2030" s="167" t="str">
        <f>VLOOKUP(A2030,'최초-일자'!A:L,11,FALSE)</f>
        <v/>
      </c>
      <c r="G2030" s="170"/>
      <c r="H2030" s="167"/>
      <c r="I2030" s="167"/>
      <c r="J2030" s="167"/>
      <c r="K2030" s="167"/>
      <c r="L2030" s="35" t="str">
        <f t="shared" si="129"/>
        <v/>
      </c>
      <c r="M2030" s="35" t="str">
        <f t="shared" si="132"/>
        <v/>
      </c>
      <c r="N2030" s="35" t="str">
        <f t="shared" si="114"/>
        <v/>
      </c>
      <c r="O2030" s="171" t="str">
        <f t="shared" si="127"/>
        <v/>
      </c>
      <c r="P2030" s="171" t="str">
        <f t="shared" si="116"/>
        <v/>
      </c>
      <c r="Q2030" s="171" t="str">
        <f t="shared" si="117"/>
        <v/>
      </c>
    </row>
    <row r="2031" ht="16.5" hidden="1" customHeight="1">
      <c r="A2031" s="168">
        <f>A2030+1</f>
        <v>44542</v>
      </c>
      <c r="B2031" s="167" t="str">
        <f t="shared" si="109"/>
        <v>일</v>
      </c>
      <c r="C2031" s="168" t="str">
        <f>IF(VLOOKUP(A2031,'최초-일자'!A:D,4,FALSE)="Y","Y","N")</f>
        <v>N</v>
      </c>
      <c r="D2031" s="101" t="s">
        <v>3</v>
      </c>
      <c r="E2031" s="169" t="str">
        <f t="shared" si="126"/>
        <v>#N/A</v>
      </c>
      <c r="F2031" s="167" t="str">
        <f>VLOOKUP(A2031,'최초-일자'!A:L,6,FALSE)</f>
        <v/>
      </c>
      <c r="G2031" s="170"/>
      <c r="H2031" s="167"/>
      <c r="I2031" s="167"/>
      <c r="J2031" s="167"/>
      <c r="K2031" s="167"/>
      <c r="L2031" s="35" t="str">
        <f t="shared" si="129"/>
        <v/>
      </c>
      <c r="M2031" s="35" t="str">
        <f t="shared" si="132"/>
        <v/>
      </c>
      <c r="N2031" s="35" t="str">
        <f t="shared" si="114"/>
        <v/>
      </c>
      <c r="O2031" s="171" t="str">
        <f t="shared" si="127"/>
        <v/>
      </c>
      <c r="P2031" s="171" t="str">
        <f t="shared" si="116"/>
        <v/>
      </c>
      <c r="Q2031" s="171" t="str">
        <f t="shared" si="117"/>
        <v/>
      </c>
    </row>
    <row r="2032" ht="16.5" hidden="1" customHeight="1">
      <c r="A2032" s="168">
        <f>A2031</f>
        <v>44542</v>
      </c>
      <c r="B2032" s="167" t="str">
        <f t="shared" si="109"/>
        <v>일</v>
      </c>
      <c r="C2032" s="168" t="str">
        <f>IF(VLOOKUP(A2032,'최초-일자'!A:D,4,FALSE)="Y","Y","N")</f>
        <v>N</v>
      </c>
      <c r="D2032" s="101" t="s">
        <v>13</v>
      </c>
      <c r="E2032" s="169" t="str">
        <f t="shared" si="126"/>
        <v>#N/A</v>
      </c>
      <c r="F2032" s="167" t="str">
        <f>VLOOKUP(A2032,'최초-일자'!A:L,11,FALSE)</f>
        <v/>
      </c>
      <c r="G2032" s="170"/>
      <c r="H2032" s="167"/>
      <c r="I2032" s="167"/>
      <c r="J2032" s="167"/>
      <c r="K2032" s="167"/>
      <c r="L2032" s="35" t="str">
        <f t="shared" si="129"/>
        <v/>
      </c>
      <c r="M2032" s="35" t="str">
        <f t="shared" si="132"/>
        <v/>
      </c>
      <c r="N2032" s="35" t="str">
        <f t="shared" si="114"/>
        <v/>
      </c>
      <c r="O2032" s="171" t="str">
        <f t="shared" si="127"/>
        <v/>
      </c>
      <c r="P2032" s="171" t="str">
        <f t="shared" si="116"/>
        <v/>
      </c>
      <c r="Q2032" s="171" t="str">
        <f t="shared" si="117"/>
        <v/>
      </c>
    </row>
    <row r="2033" ht="16.5" hidden="1" customHeight="1">
      <c r="A2033" s="168">
        <f>A2032+1</f>
        <v>44543</v>
      </c>
      <c r="B2033" s="167" t="str">
        <f t="shared" si="109"/>
        <v>월</v>
      </c>
      <c r="C2033" s="168" t="str">
        <f>IF(VLOOKUP(A2033,'최초-일자'!A:D,4,FALSE)="Y","Y","N")</f>
        <v>Y</v>
      </c>
      <c r="D2033" s="101" t="s">
        <v>3</v>
      </c>
      <c r="E2033" s="169" t="str">
        <f t="shared" si="126"/>
        <v>김현호</v>
      </c>
      <c r="F2033" s="167" t="str">
        <f>VLOOKUP(A2033,'최초-일자'!A:L,6,FALSE)</f>
        <v>김현호</v>
      </c>
      <c r="G2033" s="170"/>
      <c r="H2033" s="167"/>
      <c r="I2033" s="167"/>
      <c r="J2033" s="167"/>
      <c r="K2033" s="167"/>
      <c r="L2033" s="35" t="str">
        <f t="shared" si="129"/>
        <v/>
      </c>
      <c r="M2033" s="35" t="str">
        <f t="shared" si="132"/>
        <v/>
      </c>
      <c r="N2033" s="35" t="str">
        <f t="shared" si="114"/>
        <v/>
      </c>
      <c r="O2033" s="171" t="str">
        <f t="shared" si="127"/>
        <v/>
      </c>
      <c r="P2033" s="171" t="str">
        <f t="shared" si="116"/>
        <v/>
      </c>
      <c r="Q2033" s="171" t="str">
        <f t="shared" si="117"/>
        <v>김현호</v>
      </c>
    </row>
    <row r="2034" ht="16.5" hidden="1" customHeight="1">
      <c r="A2034" s="168">
        <f>A2033</f>
        <v>44543</v>
      </c>
      <c r="B2034" s="167" t="str">
        <f t="shared" si="109"/>
        <v>월</v>
      </c>
      <c r="C2034" s="168" t="str">
        <f>IF(VLOOKUP(A2034,'최초-일자'!A:D,4,FALSE)="Y","Y","N")</f>
        <v>Y</v>
      </c>
      <c r="D2034" s="101" t="s">
        <v>13</v>
      </c>
      <c r="E2034" s="169" t="str">
        <f t="shared" si="126"/>
        <v>김연수</v>
      </c>
      <c r="F2034" s="167" t="str">
        <f>VLOOKUP(A2034,'최초-일자'!A:L,11,FALSE)</f>
        <v>박일</v>
      </c>
      <c r="G2034" s="185" t="s">
        <v>236</v>
      </c>
      <c r="H2034" s="167"/>
      <c r="I2034" s="167"/>
      <c r="J2034" s="167"/>
      <c r="K2034" s="167"/>
      <c r="L2034" s="35" t="str">
        <f t="shared" si="129"/>
        <v/>
      </c>
      <c r="M2034" s="35" t="str">
        <f t="shared" si="132"/>
        <v/>
      </c>
      <c r="N2034" s="35" t="str">
        <f t="shared" si="114"/>
        <v/>
      </c>
      <c r="O2034" s="171" t="str">
        <f t="shared" si="127"/>
        <v/>
      </c>
      <c r="P2034" s="171" t="str">
        <f t="shared" si="116"/>
        <v>김연수</v>
      </c>
      <c r="Q2034" s="171" t="str">
        <f t="shared" si="117"/>
        <v>박일</v>
      </c>
    </row>
    <row r="2035" ht="16.5" hidden="1" customHeight="1">
      <c r="A2035" s="168">
        <f>A2034+1</f>
        <v>44544</v>
      </c>
      <c r="B2035" s="167" t="str">
        <f t="shared" si="109"/>
        <v>화</v>
      </c>
      <c r="C2035" s="168" t="str">
        <f>IF(VLOOKUP(A2035,'최초-일자'!A:D,4,FALSE)="Y","Y","N")</f>
        <v>Y</v>
      </c>
      <c r="D2035" s="101" t="s">
        <v>3</v>
      </c>
      <c r="E2035" s="169" t="str">
        <f t="shared" si="126"/>
        <v>김연수</v>
      </c>
      <c r="F2035" s="167" t="str">
        <f>VLOOKUP(A2035,'최초-일자'!A:L,6,FALSE)</f>
        <v>김연수</v>
      </c>
      <c r="G2035" s="170"/>
      <c r="H2035" s="167"/>
      <c r="I2035" s="167"/>
      <c r="J2035" s="167"/>
      <c r="K2035" s="167"/>
      <c r="L2035" s="35" t="str">
        <f t="shared" si="129"/>
        <v/>
      </c>
      <c r="M2035" s="35" t="str">
        <f t="shared" si="132"/>
        <v/>
      </c>
      <c r="N2035" s="35" t="str">
        <f t="shared" si="114"/>
        <v/>
      </c>
      <c r="O2035" s="171" t="str">
        <f t="shared" si="127"/>
        <v/>
      </c>
      <c r="P2035" s="171" t="str">
        <f t="shared" si="116"/>
        <v/>
      </c>
      <c r="Q2035" s="171" t="str">
        <f t="shared" si="117"/>
        <v>김연수</v>
      </c>
    </row>
    <row r="2036" ht="16.5" hidden="1" customHeight="1">
      <c r="A2036" s="168">
        <f>A2035</f>
        <v>44544</v>
      </c>
      <c r="B2036" s="167" t="str">
        <f t="shared" si="109"/>
        <v>화</v>
      </c>
      <c r="C2036" s="168" t="str">
        <f>IF(VLOOKUP(A2036,'최초-일자'!A:D,4,FALSE)="Y","Y","N")</f>
        <v>Y</v>
      </c>
      <c r="D2036" s="101" t="s">
        <v>13</v>
      </c>
      <c r="E2036" s="169" t="str">
        <f t="shared" si="126"/>
        <v>윤신일</v>
      </c>
      <c r="F2036" s="167" t="str">
        <f>VLOOKUP(A2036,'최초-일자'!A:L,11,FALSE)</f>
        <v>윤신일</v>
      </c>
      <c r="G2036" s="170"/>
      <c r="H2036" s="167"/>
      <c r="I2036" s="167"/>
      <c r="J2036" s="167"/>
      <c r="K2036" s="167"/>
      <c r="L2036" s="35" t="str">
        <f t="shared" si="129"/>
        <v/>
      </c>
      <c r="M2036" s="35" t="str">
        <f t="shared" si="132"/>
        <v/>
      </c>
      <c r="N2036" s="35" t="str">
        <f t="shared" si="114"/>
        <v/>
      </c>
      <c r="O2036" s="171" t="str">
        <f t="shared" si="127"/>
        <v/>
      </c>
      <c r="P2036" s="171" t="str">
        <f t="shared" si="116"/>
        <v/>
      </c>
      <c r="Q2036" s="171" t="str">
        <f t="shared" si="117"/>
        <v>윤신일</v>
      </c>
    </row>
    <row r="2037" ht="16.5" hidden="1" customHeight="1">
      <c r="A2037" s="168">
        <f>A2036+1</f>
        <v>44545</v>
      </c>
      <c r="B2037" s="167" t="str">
        <f t="shared" si="109"/>
        <v>수</v>
      </c>
      <c r="C2037" s="168" t="str">
        <f>IF(VLOOKUP(A2037,'최초-일자'!A:D,4,FALSE)="Y","Y","N")</f>
        <v>Y</v>
      </c>
      <c r="D2037" s="101" t="s">
        <v>3</v>
      </c>
      <c r="E2037" s="169" t="str">
        <f t="shared" si="126"/>
        <v>이화용</v>
      </c>
      <c r="F2037" s="167" t="str">
        <f>VLOOKUP(A2037,'최초-일자'!A:L,6,FALSE)</f>
        <v>박일</v>
      </c>
      <c r="G2037" s="185" t="s">
        <v>10</v>
      </c>
      <c r="H2037" s="167"/>
      <c r="I2037" s="167"/>
      <c r="J2037" s="167"/>
      <c r="K2037" s="167"/>
      <c r="L2037" s="35" t="str">
        <f t="shared" si="129"/>
        <v/>
      </c>
      <c r="M2037" s="35" t="str">
        <f t="shared" si="132"/>
        <v/>
      </c>
      <c r="N2037" s="35" t="str">
        <f t="shared" si="114"/>
        <v/>
      </c>
      <c r="O2037" s="171" t="str">
        <f t="shared" si="127"/>
        <v/>
      </c>
      <c r="P2037" s="171" t="str">
        <f t="shared" si="116"/>
        <v>이화용</v>
      </c>
      <c r="Q2037" s="171" t="str">
        <f t="shared" si="117"/>
        <v>박일</v>
      </c>
    </row>
    <row r="2038" ht="16.5" hidden="1" customHeight="1">
      <c r="A2038" s="168">
        <f>A2037</f>
        <v>44545</v>
      </c>
      <c r="B2038" s="167" t="str">
        <f t="shared" si="109"/>
        <v>수</v>
      </c>
      <c r="C2038" s="168" t="str">
        <f>IF(VLOOKUP(A2038,'최초-일자'!A:D,4,FALSE)="Y","Y","N")</f>
        <v>Y</v>
      </c>
      <c r="D2038" s="101" t="s">
        <v>13</v>
      </c>
      <c r="E2038" s="169" t="str">
        <f t="shared" si="126"/>
        <v>신명진</v>
      </c>
      <c r="F2038" s="167" t="str">
        <f>VLOOKUP(A2038,'최초-일자'!A:L,11,FALSE)</f>
        <v>신명진</v>
      </c>
      <c r="G2038" s="170"/>
      <c r="H2038" s="167"/>
      <c r="I2038" s="167"/>
      <c r="J2038" s="167"/>
      <c r="K2038" s="167"/>
      <c r="L2038" s="35" t="str">
        <f t="shared" si="129"/>
        <v/>
      </c>
      <c r="M2038" s="35" t="str">
        <f t="shared" si="132"/>
        <v/>
      </c>
      <c r="N2038" s="35" t="str">
        <f t="shared" si="114"/>
        <v/>
      </c>
      <c r="O2038" s="171" t="str">
        <f t="shared" si="127"/>
        <v/>
      </c>
      <c r="P2038" s="171" t="str">
        <f t="shared" si="116"/>
        <v/>
      </c>
      <c r="Q2038" s="171" t="str">
        <f t="shared" si="117"/>
        <v>신명진</v>
      </c>
    </row>
    <row r="2039" ht="16.5" hidden="1" customHeight="1">
      <c r="A2039" s="168">
        <f>A2038+1</f>
        <v>44546</v>
      </c>
      <c r="B2039" s="167" t="str">
        <f t="shared" si="109"/>
        <v>목</v>
      </c>
      <c r="C2039" s="168" t="str">
        <f>IF(VLOOKUP(A2039,'최초-일자'!A:D,4,FALSE)="Y","Y","N")</f>
        <v>Y</v>
      </c>
      <c r="D2039" s="101" t="s">
        <v>3</v>
      </c>
      <c r="E2039" s="169" t="str">
        <f t="shared" si="126"/>
        <v>박일</v>
      </c>
      <c r="F2039" s="167" t="str">
        <f>VLOOKUP(A2039,'최초-일자'!A:L,6,FALSE)</f>
        <v>윤신일</v>
      </c>
      <c r="G2039" s="185" t="s">
        <v>81</v>
      </c>
      <c r="H2039" s="167"/>
      <c r="I2039" s="167"/>
      <c r="J2039" s="167"/>
      <c r="K2039" s="167"/>
      <c r="L2039" s="35" t="str">
        <f t="shared" si="129"/>
        <v/>
      </c>
      <c r="M2039" s="35" t="str">
        <f t="shared" si="132"/>
        <v/>
      </c>
      <c r="N2039" s="35" t="str">
        <f t="shared" si="114"/>
        <v/>
      </c>
      <c r="O2039" s="171" t="str">
        <f t="shared" si="127"/>
        <v/>
      </c>
      <c r="P2039" s="171" t="str">
        <f t="shared" si="116"/>
        <v>박일</v>
      </c>
      <c r="Q2039" s="171" t="str">
        <f t="shared" si="117"/>
        <v>윤신일</v>
      </c>
    </row>
    <row r="2040" ht="16.5" hidden="1" customHeight="1">
      <c r="A2040" s="168">
        <f>A2039</f>
        <v>44546</v>
      </c>
      <c r="B2040" s="167" t="str">
        <f t="shared" si="109"/>
        <v>목</v>
      </c>
      <c r="C2040" s="168" t="str">
        <f>IF(VLOOKUP(A2040,'최초-일자'!A:D,4,FALSE)="Y","Y","N")</f>
        <v>Y</v>
      </c>
      <c r="D2040" s="101" t="s">
        <v>13</v>
      </c>
      <c r="E2040" s="169" t="str">
        <f t="shared" si="126"/>
        <v>이화용</v>
      </c>
      <c r="F2040" s="167" t="str">
        <f>VLOOKUP(A2040,'최초-일자'!A:L,11,FALSE)</f>
        <v>이화용</v>
      </c>
      <c r="G2040" s="170"/>
      <c r="H2040" s="167"/>
      <c r="I2040" s="167"/>
      <c r="J2040" s="167"/>
      <c r="K2040" s="167"/>
      <c r="L2040" s="35" t="str">
        <f t="shared" si="129"/>
        <v/>
      </c>
      <c r="M2040" s="35" t="str">
        <f t="shared" si="132"/>
        <v/>
      </c>
      <c r="N2040" s="35" t="str">
        <f t="shared" si="114"/>
        <v/>
      </c>
      <c r="O2040" s="171" t="str">
        <f t="shared" si="127"/>
        <v/>
      </c>
      <c r="P2040" s="171" t="str">
        <f t="shared" si="116"/>
        <v/>
      </c>
      <c r="Q2040" s="171" t="str">
        <f t="shared" si="117"/>
        <v>이화용</v>
      </c>
    </row>
    <row r="2041" ht="16.5" hidden="1" customHeight="1">
      <c r="A2041" s="168">
        <f>A2040+1</f>
        <v>44547</v>
      </c>
      <c r="B2041" s="167" t="str">
        <f t="shared" si="109"/>
        <v>금</v>
      </c>
      <c r="C2041" s="168" t="str">
        <f>IF(VLOOKUP(A2041,'최초-일자'!A:D,4,FALSE)="Y","Y","N")</f>
        <v>Y</v>
      </c>
      <c r="D2041" s="101" t="s">
        <v>3</v>
      </c>
      <c r="E2041" s="169" t="str">
        <f t="shared" si="126"/>
        <v>신명진</v>
      </c>
      <c r="F2041" s="167" t="str">
        <f>VLOOKUP(A2041,'최초-일자'!A:L,6,FALSE)</f>
        <v>신명진</v>
      </c>
      <c r="G2041" s="170"/>
      <c r="H2041" s="167"/>
      <c r="I2041" s="167"/>
      <c r="J2041" s="167"/>
      <c r="K2041" s="167"/>
      <c r="L2041" s="35" t="str">
        <f t="shared" si="129"/>
        <v/>
      </c>
      <c r="M2041" s="35" t="str">
        <f t="shared" si="132"/>
        <v/>
      </c>
      <c r="N2041" s="35" t="str">
        <f t="shared" si="114"/>
        <v/>
      </c>
      <c r="O2041" s="171" t="str">
        <f t="shared" si="127"/>
        <v/>
      </c>
      <c r="P2041" s="171" t="str">
        <f t="shared" si="116"/>
        <v/>
      </c>
      <c r="Q2041" s="171" t="str">
        <f t="shared" si="117"/>
        <v>신명진</v>
      </c>
    </row>
    <row r="2042" ht="16.5" hidden="1" customHeight="1">
      <c r="A2042" s="168">
        <f>A2041</f>
        <v>44547</v>
      </c>
      <c r="B2042" s="167" t="str">
        <f t="shared" si="109"/>
        <v>금</v>
      </c>
      <c r="C2042" s="168" t="str">
        <f>IF(VLOOKUP(A2042,'최초-일자'!A:D,4,FALSE)="Y","Y","N")</f>
        <v>Y</v>
      </c>
      <c r="D2042" s="101" t="s">
        <v>13</v>
      </c>
      <c r="E2042" s="169" t="str">
        <f t="shared" si="126"/>
        <v>김현호</v>
      </c>
      <c r="F2042" s="167" t="str">
        <f>VLOOKUP(A2042,'최초-일자'!A:L,11,FALSE)</f>
        <v>김현호</v>
      </c>
      <c r="G2042" s="170"/>
      <c r="H2042" s="167"/>
      <c r="I2042" s="167"/>
      <c r="J2042" s="167"/>
      <c r="K2042" s="167"/>
      <c r="L2042" s="35" t="str">
        <f t="shared" si="129"/>
        <v/>
      </c>
      <c r="M2042" s="35" t="str">
        <f t="shared" si="132"/>
        <v/>
      </c>
      <c r="N2042" s="35" t="str">
        <f t="shared" si="114"/>
        <v/>
      </c>
      <c r="O2042" s="171" t="str">
        <f t="shared" si="127"/>
        <v/>
      </c>
      <c r="P2042" s="171" t="str">
        <f t="shared" si="116"/>
        <v/>
      </c>
      <c r="Q2042" s="171" t="str">
        <f t="shared" si="117"/>
        <v>김현호</v>
      </c>
    </row>
    <row r="2043" ht="16.5" hidden="1" customHeight="1">
      <c r="A2043" s="168">
        <f>A2042+1</f>
        <v>44548</v>
      </c>
      <c r="B2043" s="167" t="str">
        <f t="shared" si="109"/>
        <v>토</v>
      </c>
      <c r="C2043" s="168" t="str">
        <f>IF(VLOOKUP(A2043,'최초-일자'!A:D,4,FALSE)="Y","Y","N")</f>
        <v>N</v>
      </c>
      <c r="D2043" s="101" t="s">
        <v>3</v>
      </c>
      <c r="E2043" s="169" t="str">
        <f t="shared" si="126"/>
        <v>#N/A</v>
      </c>
      <c r="F2043" s="167" t="str">
        <f>VLOOKUP(A2043,'최초-일자'!A:L,6,FALSE)</f>
        <v/>
      </c>
      <c r="G2043" s="170"/>
      <c r="H2043" s="167"/>
      <c r="I2043" s="167"/>
      <c r="J2043" s="167"/>
      <c r="K2043" s="167"/>
      <c r="L2043" s="35" t="str">
        <f t="shared" si="129"/>
        <v/>
      </c>
      <c r="M2043" s="35" t="str">
        <f t="shared" si="132"/>
        <v/>
      </c>
      <c r="N2043" s="35" t="str">
        <f t="shared" si="114"/>
        <v/>
      </c>
      <c r="O2043" s="171" t="str">
        <f t="shared" si="127"/>
        <v/>
      </c>
      <c r="P2043" s="171" t="str">
        <f t="shared" si="116"/>
        <v/>
      </c>
      <c r="Q2043" s="171" t="str">
        <f t="shared" si="117"/>
        <v/>
      </c>
    </row>
    <row r="2044" ht="16.5" hidden="1" customHeight="1">
      <c r="A2044" s="168">
        <f>A2043</f>
        <v>44548</v>
      </c>
      <c r="B2044" s="167" t="str">
        <f t="shared" si="109"/>
        <v>토</v>
      </c>
      <c r="C2044" s="168" t="str">
        <f>IF(VLOOKUP(A2044,'최초-일자'!A:D,4,FALSE)="Y","Y","N")</f>
        <v>N</v>
      </c>
      <c r="D2044" s="101" t="s">
        <v>13</v>
      </c>
      <c r="E2044" s="169" t="str">
        <f t="shared" si="126"/>
        <v>#N/A</v>
      </c>
      <c r="F2044" s="167" t="str">
        <f>VLOOKUP(A2044,'최초-일자'!A:L,11,FALSE)</f>
        <v/>
      </c>
      <c r="G2044" s="170"/>
      <c r="H2044" s="167"/>
      <c r="I2044" s="167"/>
      <c r="J2044" s="167"/>
      <c r="K2044" s="167"/>
      <c r="L2044" s="35" t="str">
        <f t="shared" si="129"/>
        <v/>
      </c>
      <c r="M2044" s="35" t="str">
        <f t="shared" si="132"/>
        <v/>
      </c>
      <c r="N2044" s="35" t="str">
        <f t="shared" si="114"/>
        <v/>
      </c>
      <c r="O2044" s="171" t="str">
        <f t="shared" si="127"/>
        <v/>
      </c>
      <c r="P2044" s="171" t="str">
        <f t="shared" si="116"/>
        <v/>
      </c>
      <c r="Q2044" s="171" t="str">
        <f t="shared" si="117"/>
        <v/>
      </c>
    </row>
    <row r="2045" ht="16.5" hidden="1" customHeight="1">
      <c r="A2045" s="168">
        <f>A2044+1</f>
        <v>44549</v>
      </c>
      <c r="B2045" s="167" t="str">
        <f t="shared" si="109"/>
        <v>일</v>
      </c>
      <c r="C2045" s="168" t="str">
        <f>IF(VLOOKUP(A2045,'최초-일자'!A:D,4,FALSE)="Y","Y","N")</f>
        <v>N</v>
      </c>
      <c r="D2045" s="101" t="s">
        <v>3</v>
      </c>
      <c r="E2045" s="169" t="str">
        <f t="shared" si="126"/>
        <v>#N/A</v>
      </c>
      <c r="F2045" s="167" t="str">
        <f>VLOOKUP(A2045,'최초-일자'!A:L,6,FALSE)</f>
        <v/>
      </c>
      <c r="G2045" s="170"/>
      <c r="H2045" s="167"/>
      <c r="I2045" s="167"/>
      <c r="J2045" s="167"/>
      <c r="K2045" s="167"/>
      <c r="L2045" s="35" t="str">
        <f t="shared" si="129"/>
        <v/>
      </c>
      <c r="M2045" s="35" t="str">
        <f t="shared" si="132"/>
        <v/>
      </c>
      <c r="N2045" s="35" t="str">
        <f t="shared" si="114"/>
        <v/>
      </c>
      <c r="O2045" s="171" t="str">
        <f t="shared" si="127"/>
        <v/>
      </c>
      <c r="P2045" s="171" t="str">
        <f t="shared" si="116"/>
        <v/>
      </c>
      <c r="Q2045" s="171" t="str">
        <f t="shared" si="117"/>
        <v/>
      </c>
    </row>
    <row r="2046" ht="16.5" hidden="1" customHeight="1">
      <c r="A2046" s="168">
        <f>A2045</f>
        <v>44549</v>
      </c>
      <c r="B2046" s="167" t="str">
        <f t="shared" si="109"/>
        <v>일</v>
      </c>
      <c r="C2046" s="168" t="str">
        <f>IF(VLOOKUP(A2046,'최초-일자'!A:D,4,FALSE)="Y","Y","N")</f>
        <v>N</v>
      </c>
      <c r="D2046" s="101" t="s">
        <v>13</v>
      </c>
      <c r="E2046" s="169" t="str">
        <f t="shared" si="126"/>
        <v>#N/A</v>
      </c>
      <c r="F2046" s="167" t="str">
        <f>VLOOKUP(A2046,'최초-일자'!A:L,11,FALSE)</f>
        <v/>
      </c>
      <c r="G2046" s="170"/>
      <c r="H2046" s="167"/>
      <c r="I2046" s="167"/>
      <c r="J2046" s="167"/>
      <c r="K2046" s="167"/>
      <c r="L2046" s="35" t="str">
        <f t="shared" si="129"/>
        <v/>
      </c>
      <c r="M2046" s="35" t="str">
        <f t="shared" si="132"/>
        <v/>
      </c>
      <c r="N2046" s="35" t="str">
        <f t="shared" si="114"/>
        <v/>
      </c>
      <c r="O2046" s="171" t="str">
        <f t="shared" si="127"/>
        <v/>
      </c>
      <c r="P2046" s="171" t="str">
        <f t="shared" si="116"/>
        <v/>
      </c>
      <c r="Q2046" s="171" t="str">
        <f t="shared" si="117"/>
        <v/>
      </c>
    </row>
    <row r="2047" ht="16.5" hidden="1" customHeight="1">
      <c r="A2047" s="168">
        <f>A2046+1</f>
        <v>44550</v>
      </c>
      <c r="B2047" s="167" t="str">
        <f t="shared" si="109"/>
        <v>월</v>
      </c>
      <c r="C2047" s="168" t="str">
        <f>IF(VLOOKUP(A2047,'최초-일자'!A:D,4,FALSE)="Y","Y","N")</f>
        <v>Y</v>
      </c>
      <c r="D2047" s="101" t="s">
        <v>3</v>
      </c>
      <c r="E2047" s="169" t="str">
        <f t="shared" si="126"/>
        <v>김연수</v>
      </c>
      <c r="F2047" s="167" t="str">
        <f>VLOOKUP(A2047,'최초-일자'!A:L,6,FALSE)</f>
        <v>이화용</v>
      </c>
      <c r="G2047" s="185" t="s">
        <v>236</v>
      </c>
      <c r="H2047" s="167"/>
      <c r="I2047" s="167"/>
      <c r="J2047" s="167"/>
      <c r="K2047" s="167"/>
      <c r="L2047" s="35" t="str">
        <f t="shared" si="129"/>
        <v/>
      </c>
      <c r="M2047" s="35" t="str">
        <f t="shared" si="132"/>
        <v/>
      </c>
      <c r="N2047" s="35" t="str">
        <f t="shared" si="114"/>
        <v/>
      </c>
      <c r="O2047" s="171" t="str">
        <f t="shared" si="127"/>
        <v/>
      </c>
      <c r="P2047" s="171" t="str">
        <f t="shared" si="116"/>
        <v>김연수</v>
      </c>
      <c r="Q2047" s="171" t="str">
        <f t="shared" si="117"/>
        <v>이화용</v>
      </c>
    </row>
    <row r="2048" ht="16.5" hidden="1" customHeight="1">
      <c r="A2048" s="168">
        <f>A2047</f>
        <v>44550</v>
      </c>
      <c r="B2048" s="167" t="str">
        <f t="shared" si="109"/>
        <v>월</v>
      </c>
      <c r="C2048" s="168" t="str">
        <f>IF(VLOOKUP(A2048,'최초-일자'!A:D,4,FALSE)="Y","Y","N")</f>
        <v>Y</v>
      </c>
      <c r="D2048" s="101" t="s">
        <v>13</v>
      </c>
      <c r="E2048" s="169" t="str">
        <f t="shared" si="126"/>
        <v>박일</v>
      </c>
      <c r="F2048" s="167" t="str">
        <f>VLOOKUP(A2048,'최초-일자'!A:L,11,FALSE)</f>
        <v>김연수</v>
      </c>
      <c r="G2048" s="185" t="s">
        <v>81</v>
      </c>
      <c r="H2048" s="167"/>
      <c r="I2048" s="167"/>
      <c r="J2048" s="167"/>
      <c r="K2048" s="167"/>
      <c r="L2048" s="35" t="str">
        <f t="shared" si="129"/>
        <v/>
      </c>
      <c r="M2048" s="35" t="str">
        <f t="shared" si="132"/>
        <v/>
      </c>
      <c r="N2048" s="35" t="str">
        <f t="shared" si="114"/>
        <v/>
      </c>
      <c r="O2048" s="171" t="str">
        <f t="shared" si="127"/>
        <v/>
      </c>
      <c r="P2048" s="171" t="str">
        <f t="shared" si="116"/>
        <v>박일</v>
      </c>
      <c r="Q2048" s="171" t="str">
        <f t="shared" si="117"/>
        <v>김연수</v>
      </c>
    </row>
    <row r="2049" ht="16.5" hidden="1" customHeight="1">
      <c r="A2049" s="168">
        <f>A2048+1</f>
        <v>44551</v>
      </c>
      <c r="B2049" s="167" t="str">
        <f t="shared" si="109"/>
        <v>화</v>
      </c>
      <c r="C2049" s="168" t="str">
        <f>IF(VLOOKUP(A2049,'최초-일자'!A:D,4,FALSE)="Y","Y","N")</f>
        <v>Y</v>
      </c>
      <c r="D2049" s="101" t="s">
        <v>3</v>
      </c>
      <c r="E2049" s="169" t="str">
        <f t="shared" si="126"/>
        <v>김현호</v>
      </c>
      <c r="F2049" s="167" t="str">
        <f>VLOOKUP(A2049,'최초-일자'!A:L,6,FALSE)</f>
        <v>김현호</v>
      </c>
      <c r="G2049" s="170"/>
      <c r="H2049" s="167"/>
      <c r="I2049" s="167"/>
      <c r="J2049" s="167"/>
      <c r="K2049" s="167"/>
      <c r="L2049" s="35" t="str">
        <f t="shared" si="129"/>
        <v/>
      </c>
      <c r="M2049" s="35" t="str">
        <f t="shared" si="132"/>
        <v/>
      </c>
      <c r="N2049" s="35" t="str">
        <f t="shared" si="114"/>
        <v/>
      </c>
      <c r="O2049" s="171" t="str">
        <f t="shared" si="127"/>
        <v/>
      </c>
      <c r="P2049" s="171" t="str">
        <f t="shared" si="116"/>
        <v/>
      </c>
      <c r="Q2049" s="171" t="str">
        <f t="shared" si="117"/>
        <v>김현호</v>
      </c>
    </row>
    <row r="2050" ht="16.5" hidden="1" customHeight="1">
      <c r="A2050" s="168">
        <f>A2049</f>
        <v>44551</v>
      </c>
      <c r="B2050" s="167" t="str">
        <f t="shared" si="109"/>
        <v>화</v>
      </c>
      <c r="C2050" s="168" t="str">
        <f>IF(VLOOKUP(A2050,'최초-일자'!A:D,4,FALSE)="Y","Y","N")</f>
        <v>Y</v>
      </c>
      <c r="D2050" s="101" t="s">
        <v>13</v>
      </c>
      <c r="E2050" s="169" t="str">
        <f t="shared" si="126"/>
        <v>박일</v>
      </c>
      <c r="F2050" s="167" t="str">
        <f>VLOOKUP(A2050,'최초-일자'!A:L,11,FALSE)</f>
        <v>박일</v>
      </c>
      <c r="G2050" s="170"/>
      <c r="H2050" s="167"/>
      <c r="I2050" s="167"/>
      <c r="J2050" s="167"/>
      <c r="K2050" s="167"/>
      <c r="L2050" s="35" t="str">
        <f t="shared" si="129"/>
        <v/>
      </c>
      <c r="M2050" s="35" t="str">
        <f t="shared" si="132"/>
        <v/>
      </c>
      <c r="N2050" s="35" t="str">
        <f t="shared" si="114"/>
        <v/>
      </c>
      <c r="O2050" s="171" t="str">
        <f t="shared" si="127"/>
        <v/>
      </c>
      <c r="P2050" s="171" t="str">
        <f t="shared" si="116"/>
        <v/>
      </c>
      <c r="Q2050" s="171" t="str">
        <f t="shared" si="117"/>
        <v>박일</v>
      </c>
    </row>
    <row r="2051" ht="16.5" hidden="1" customHeight="1">
      <c r="A2051" s="168">
        <f>A2050+1</f>
        <v>44552</v>
      </c>
      <c r="B2051" s="167" t="str">
        <f t="shared" si="109"/>
        <v>수</v>
      </c>
      <c r="C2051" s="168" t="str">
        <f>IF(VLOOKUP(A2051,'최초-일자'!A:D,4,FALSE)="Y","Y","N")</f>
        <v>Y</v>
      </c>
      <c r="D2051" s="101" t="s">
        <v>3</v>
      </c>
      <c r="E2051" s="169" t="str">
        <f t="shared" si="126"/>
        <v>김연수</v>
      </c>
      <c r="F2051" s="167" t="str">
        <f>VLOOKUP(A2051,'최초-일자'!A:L,6,FALSE)</f>
        <v>김연수</v>
      </c>
      <c r="G2051" s="170"/>
      <c r="H2051" s="167"/>
      <c r="I2051" s="167"/>
      <c r="J2051" s="167"/>
      <c r="K2051" s="167"/>
      <c r="L2051" s="35" t="str">
        <f t="shared" si="129"/>
        <v/>
      </c>
      <c r="M2051" s="35" t="str">
        <f t="shared" si="132"/>
        <v/>
      </c>
      <c r="N2051" s="35" t="str">
        <f t="shared" si="114"/>
        <v/>
      </c>
      <c r="O2051" s="171" t="str">
        <f t="shared" si="127"/>
        <v/>
      </c>
      <c r="P2051" s="171" t="str">
        <f t="shared" si="116"/>
        <v/>
      </c>
      <c r="Q2051" s="171" t="str">
        <f t="shared" si="117"/>
        <v>김연수</v>
      </c>
    </row>
    <row r="2052" ht="16.5" hidden="1" customHeight="1">
      <c r="A2052" s="168">
        <f>A2051</f>
        <v>44552</v>
      </c>
      <c r="B2052" s="167" t="str">
        <f t="shared" si="109"/>
        <v>수</v>
      </c>
      <c r="C2052" s="168" t="str">
        <f>IF(VLOOKUP(A2052,'최초-일자'!A:D,4,FALSE)="Y","Y","N")</f>
        <v>Y</v>
      </c>
      <c r="D2052" s="101" t="s">
        <v>13</v>
      </c>
      <c r="E2052" s="169" t="str">
        <f t="shared" si="126"/>
        <v>윤신일</v>
      </c>
      <c r="F2052" s="167" t="str">
        <f>VLOOKUP(A2052,'최초-일자'!A:L,11,FALSE)</f>
        <v>윤신일</v>
      </c>
      <c r="G2052" s="170"/>
      <c r="H2052" s="167"/>
      <c r="I2052" s="167"/>
      <c r="J2052" s="167"/>
      <c r="K2052" s="167"/>
      <c r="L2052" s="35" t="str">
        <f t="shared" si="129"/>
        <v/>
      </c>
      <c r="M2052" s="35" t="str">
        <f t="shared" si="132"/>
        <v/>
      </c>
      <c r="N2052" s="35" t="str">
        <f t="shared" si="114"/>
        <v/>
      </c>
      <c r="O2052" s="171" t="str">
        <f t="shared" si="127"/>
        <v/>
      </c>
      <c r="P2052" s="171" t="str">
        <f t="shared" si="116"/>
        <v/>
      </c>
      <c r="Q2052" s="171" t="str">
        <f t="shared" si="117"/>
        <v>윤신일</v>
      </c>
    </row>
    <row r="2053" ht="16.5" hidden="1" customHeight="1">
      <c r="A2053" s="168">
        <f>A2052+1</f>
        <v>44553</v>
      </c>
      <c r="B2053" s="167" t="str">
        <f t="shared" si="109"/>
        <v>목</v>
      </c>
      <c r="C2053" s="168" t="str">
        <f>IF(VLOOKUP(A2053,'최초-일자'!A:D,4,FALSE)="Y","Y","N")</f>
        <v>Y</v>
      </c>
      <c r="D2053" s="101" t="s">
        <v>3</v>
      </c>
      <c r="E2053" s="169" t="str">
        <f t="shared" si="126"/>
        <v>윤신일</v>
      </c>
      <c r="F2053" s="167" t="str">
        <f>VLOOKUP(A2053,'최초-일자'!A:L,6,FALSE)</f>
        <v>박일</v>
      </c>
      <c r="G2053" s="185" t="s">
        <v>9</v>
      </c>
      <c r="H2053" s="167"/>
      <c r="I2053" s="167"/>
      <c r="J2053" s="167"/>
      <c r="K2053" s="167"/>
      <c r="L2053" s="35" t="str">
        <f t="shared" si="129"/>
        <v/>
      </c>
      <c r="M2053" s="35" t="str">
        <f t="shared" si="132"/>
        <v/>
      </c>
      <c r="N2053" s="35" t="str">
        <f t="shared" si="114"/>
        <v/>
      </c>
      <c r="O2053" s="171" t="str">
        <f t="shared" si="127"/>
        <v/>
      </c>
      <c r="P2053" s="171" t="str">
        <f t="shared" si="116"/>
        <v>윤신일</v>
      </c>
      <c r="Q2053" s="171" t="str">
        <f t="shared" si="117"/>
        <v>박일</v>
      </c>
    </row>
    <row r="2054" ht="16.5" hidden="1" customHeight="1">
      <c r="A2054" s="168">
        <f>A2053</f>
        <v>44553</v>
      </c>
      <c r="B2054" s="167" t="str">
        <f t="shared" si="109"/>
        <v>목</v>
      </c>
      <c r="C2054" s="168" t="str">
        <f>IF(VLOOKUP(A2054,'최초-일자'!A:D,4,FALSE)="Y","Y","N")</f>
        <v>Y</v>
      </c>
      <c r="D2054" s="101" t="s">
        <v>13</v>
      </c>
      <c r="E2054" s="169" t="str">
        <f t="shared" si="126"/>
        <v>신명진</v>
      </c>
      <c r="F2054" s="167" t="str">
        <f>VLOOKUP(A2054,'최초-일자'!A:L,11,FALSE)</f>
        <v>신명진</v>
      </c>
      <c r="G2054" s="170"/>
      <c r="H2054" s="167"/>
      <c r="I2054" s="167"/>
      <c r="J2054" s="167"/>
      <c r="K2054" s="167"/>
      <c r="L2054" s="35" t="str">
        <f t="shared" si="129"/>
        <v/>
      </c>
      <c r="M2054" s="35" t="str">
        <f t="shared" si="132"/>
        <v/>
      </c>
      <c r="N2054" s="35" t="str">
        <f t="shared" si="114"/>
        <v/>
      </c>
      <c r="O2054" s="171" t="str">
        <f t="shared" si="127"/>
        <v/>
      </c>
      <c r="P2054" s="171" t="str">
        <f t="shared" si="116"/>
        <v/>
      </c>
      <c r="Q2054" s="171" t="str">
        <f t="shared" si="117"/>
        <v>신명진</v>
      </c>
    </row>
    <row r="2055" ht="16.5" hidden="1" customHeight="1">
      <c r="A2055" s="168">
        <f>A2054+1</f>
        <v>44554</v>
      </c>
      <c r="B2055" s="167" t="str">
        <f t="shared" si="109"/>
        <v>금</v>
      </c>
      <c r="C2055" s="168" t="str">
        <f>IF(VLOOKUP(A2055,'최초-일자'!A:D,4,FALSE)="Y","Y","N")</f>
        <v>Y</v>
      </c>
      <c r="D2055" s="101" t="s">
        <v>3</v>
      </c>
      <c r="E2055" s="169" t="str">
        <f t="shared" si="126"/>
        <v>박일</v>
      </c>
      <c r="F2055" s="167" t="str">
        <f>VLOOKUP(A2055,'최초-일자'!A:L,6,FALSE)</f>
        <v>윤신일</v>
      </c>
      <c r="G2055" s="185" t="s">
        <v>81</v>
      </c>
      <c r="H2055" s="167"/>
      <c r="I2055" s="167"/>
      <c r="J2055" s="167"/>
      <c r="K2055" s="167"/>
      <c r="L2055" s="35" t="str">
        <f t="shared" si="129"/>
        <v/>
      </c>
      <c r="M2055" s="35" t="str">
        <f t="shared" si="132"/>
        <v/>
      </c>
      <c r="N2055" s="35" t="str">
        <f t="shared" si="114"/>
        <v/>
      </c>
      <c r="O2055" s="171" t="str">
        <f t="shared" si="127"/>
        <v/>
      </c>
      <c r="P2055" s="171" t="str">
        <f t="shared" si="116"/>
        <v>박일</v>
      </c>
      <c r="Q2055" s="171" t="str">
        <f t="shared" si="117"/>
        <v>윤신일</v>
      </c>
    </row>
    <row r="2056" ht="16.5" hidden="1" customHeight="1">
      <c r="A2056" s="168">
        <f>A2055</f>
        <v>44554</v>
      </c>
      <c r="B2056" s="167" t="str">
        <f t="shared" si="109"/>
        <v>금</v>
      </c>
      <c r="C2056" s="168" t="str">
        <f>IF(VLOOKUP(A2056,'최초-일자'!A:D,4,FALSE)="Y","Y","N")</f>
        <v>Y</v>
      </c>
      <c r="D2056" s="101" t="s">
        <v>13</v>
      </c>
      <c r="E2056" s="169" t="str">
        <f t="shared" si="126"/>
        <v>이화용</v>
      </c>
      <c r="F2056" s="167" t="str">
        <f>VLOOKUP(A2056,'최초-일자'!A:L,11,FALSE)</f>
        <v>이화용</v>
      </c>
      <c r="G2056" s="170"/>
      <c r="H2056" s="167"/>
      <c r="I2056" s="167"/>
      <c r="J2056" s="167"/>
      <c r="K2056" s="167"/>
      <c r="L2056" s="35" t="str">
        <f t="shared" si="129"/>
        <v/>
      </c>
      <c r="M2056" s="35" t="str">
        <f t="shared" si="132"/>
        <v/>
      </c>
      <c r="N2056" s="35" t="str">
        <f t="shared" si="114"/>
        <v/>
      </c>
      <c r="O2056" s="171" t="str">
        <f t="shared" si="127"/>
        <v/>
      </c>
      <c r="P2056" s="171" t="str">
        <f t="shared" si="116"/>
        <v/>
      </c>
      <c r="Q2056" s="171" t="str">
        <f t="shared" si="117"/>
        <v>이화용</v>
      </c>
    </row>
    <row r="2057" ht="16.5" hidden="1" customHeight="1">
      <c r="A2057" s="168">
        <f>A2056+1</f>
        <v>44555</v>
      </c>
      <c r="B2057" s="167" t="str">
        <f t="shared" si="109"/>
        <v>토</v>
      </c>
      <c r="C2057" s="168" t="str">
        <f>IF(VLOOKUP(A2057,'최초-일자'!A:D,4,FALSE)="Y","Y","N")</f>
        <v>N</v>
      </c>
      <c r="D2057" s="101" t="s">
        <v>3</v>
      </c>
      <c r="E2057" s="169" t="str">
        <f t="shared" si="126"/>
        <v>#N/A</v>
      </c>
      <c r="F2057" s="167" t="str">
        <f>VLOOKUP(A2057,'최초-일자'!A:L,6,FALSE)</f>
        <v/>
      </c>
      <c r="G2057" s="170"/>
      <c r="H2057" s="167"/>
      <c r="I2057" s="167"/>
      <c r="J2057" s="167"/>
      <c r="K2057" s="167"/>
      <c r="L2057" s="35" t="str">
        <f t="shared" si="129"/>
        <v/>
      </c>
      <c r="M2057" s="35" t="str">
        <f t="shared" si="132"/>
        <v/>
      </c>
      <c r="N2057" s="35" t="str">
        <f t="shared" si="114"/>
        <v/>
      </c>
      <c r="O2057" s="171" t="str">
        <f t="shared" si="127"/>
        <v/>
      </c>
      <c r="P2057" s="171" t="str">
        <f t="shared" si="116"/>
        <v/>
      </c>
      <c r="Q2057" s="171" t="str">
        <f t="shared" si="117"/>
        <v/>
      </c>
    </row>
    <row r="2058" ht="16.5" hidden="1" customHeight="1">
      <c r="A2058" s="168">
        <f>A2057</f>
        <v>44555</v>
      </c>
      <c r="B2058" s="167" t="str">
        <f t="shared" si="109"/>
        <v>토</v>
      </c>
      <c r="C2058" s="168" t="str">
        <f>IF(VLOOKUP(A2058,'최초-일자'!A:D,4,FALSE)="Y","Y","N")</f>
        <v>N</v>
      </c>
      <c r="D2058" s="101" t="s">
        <v>13</v>
      </c>
      <c r="E2058" s="169" t="str">
        <f t="shared" si="126"/>
        <v>#N/A</v>
      </c>
      <c r="F2058" s="167" t="str">
        <f>VLOOKUP(A2058,'최초-일자'!A:L,11,FALSE)</f>
        <v/>
      </c>
      <c r="G2058" s="170"/>
      <c r="H2058" s="167"/>
      <c r="I2058" s="167"/>
      <c r="J2058" s="167"/>
      <c r="K2058" s="167"/>
      <c r="L2058" s="35" t="str">
        <f t="shared" si="129"/>
        <v/>
      </c>
      <c r="M2058" s="35" t="str">
        <f t="shared" si="132"/>
        <v/>
      </c>
      <c r="N2058" s="35" t="str">
        <f t="shared" si="114"/>
        <v/>
      </c>
      <c r="O2058" s="171" t="str">
        <f t="shared" si="127"/>
        <v/>
      </c>
      <c r="P2058" s="171" t="str">
        <f t="shared" si="116"/>
        <v/>
      </c>
      <c r="Q2058" s="171" t="str">
        <f t="shared" si="117"/>
        <v/>
      </c>
    </row>
    <row r="2059" ht="16.5" hidden="1" customHeight="1">
      <c r="A2059" s="168">
        <f>A2058+1</f>
        <v>44556</v>
      </c>
      <c r="B2059" s="167" t="str">
        <f t="shared" si="109"/>
        <v>일</v>
      </c>
      <c r="C2059" s="168" t="str">
        <f>IF(VLOOKUP(A2059,'최초-일자'!A:D,4,FALSE)="Y","Y","N")</f>
        <v>N</v>
      </c>
      <c r="D2059" s="101" t="s">
        <v>3</v>
      </c>
      <c r="E2059" s="169" t="str">
        <f t="shared" si="126"/>
        <v>#N/A</v>
      </c>
      <c r="F2059" s="167" t="str">
        <f>VLOOKUP(A2059,'최초-일자'!A:L,6,FALSE)</f>
        <v/>
      </c>
      <c r="G2059" s="170"/>
      <c r="H2059" s="167"/>
      <c r="I2059" s="167"/>
      <c r="J2059" s="167"/>
      <c r="K2059" s="167"/>
      <c r="L2059" s="35" t="str">
        <f t="shared" si="129"/>
        <v/>
      </c>
      <c r="M2059" s="35" t="str">
        <f t="shared" si="132"/>
        <v/>
      </c>
      <c r="N2059" s="35" t="str">
        <f t="shared" si="114"/>
        <v/>
      </c>
      <c r="O2059" s="171" t="str">
        <f t="shared" si="127"/>
        <v/>
      </c>
      <c r="P2059" s="171" t="str">
        <f t="shared" si="116"/>
        <v/>
      </c>
      <c r="Q2059" s="171" t="str">
        <f t="shared" si="117"/>
        <v/>
      </c>
    </row>
    <row r="2060" ht="16.5" hidden="1" customHeight="1">
      <c r="A2060" s="168">
        <f>A2059</f>
        <v>44556</v>
      </c>
      <c r="B2060" s="167" t="str">
        <f t="shared" si="109"/>
        <v>일</v>
      </c>
      <c r="C2060" s="168" t="str">
        <f>IF(VLOOKUP(A2060,'최초-일자'!A:D,4,FALSE)="Y","Y","N")</f>
        <v>N</v>
      </c>
      <c r="D2060" s="101" t="s">
        <v>13</v>
      </c>
      <c r="E2060" s="169" t="str">
        <f t="shared" si="126"/>
        <v>#N/A</v>
      </c>
      <c r="F2060" s="167" t="str">
        <f>VLOOKUP(A2060,'최초-일자'!A:L,11,FALSE)</f>
        <v/>
      </c>
      <c r="G2060" s="170"/>
      <c r="H2060" s="167"/>
      <c r="I2060" s="167"/>
      <c r="J2060" s="167"/>
      <c r="K2060" s="167"/>
      <c r="L2060" s="35" t="str">
        <f t="shared" si="129"/>
        <v/>
      </c>
      <c r="M2060" s="35" t="str">
        <f t="shared" si="132"/>
        <v/>
      </c>
      <c r="N2060" s="35" t="str">
        <f t="shared" si="114"/>
        <v/>
      </c>
      <c r="O2060" s="171" t="str">
        <f t="shared" si="127"/>
        <v/>
      </c>
      <c r="P2060" s="171" t="str">
        <f t="shared" si="116"/>
        <v/>
      </c>
      <c r="Q2060" s="171" t="str">
        <f t="shared" si="117"/>
        <v/>
      </c>
    </row>
    <row r="2061" ht="16.5" hidden="1" customHeight="1">
      <c r="A2061" s="168">
        <f>A2060+1</f>
        <v>44557</v>
      </c>
      <c r="B2061" s="167" t="str">
        <f t="shared" si="109"/>
        <v>월</v>
      </c>
      <c r="C2061" s="168" t="str">
        <f>IF(VLOOKUP(A2061,'최초-일자'!A:D,4,FALSE)="Y","Y","N")</f>
        <v>Y</v>
      </c>
      <c r="D2061" s="101" t="s">
        <v>3</v>
      </c>
      <c r="E2061" s="169" t="str">
        <f t="shared" si="126"/>
        <v>신명진</v>
      </c>
      <c r="F2061" s="167" t="str">
        <f>VLOOKUP(A2061,'최초-일자'!A:L,6,FALSE)</f>
        <v>신명진</v>
      </c>
      <c r="G2061" s="170"/>
      <c r="H2061" s="167"/>
      <c r="I2061" s="167"/>
      <c r="J2061" s="167"/>
      <c r="K2061" s="167"/>
      <c r="L2061" s="35" t="str">
        <f t="shared" si="129"/>
        <v/>
      </c>
      <c r="M2061" s="35" t="str">
        <f t="shared" si="132"/>
        <v/>
      </c>
      <c r="N2061" s="35" t="str">
        <f t="shared" si="114"/>
        <v/>
      </c>
      <c r="O2061" s="171" t="str">
        <f t="shared" si="127"/>
        <v/>
      </c>
      <c r="P2061" s="171" t="str">
        <f t="shared" si="116"/>
        <v/>
      </c>
      <c r="Q2061" s="171" t="str">
        <f t="shared" si="117"/>
        <v>신명진</v>
      </c>
    </row>
    <row r="2062" ht="16.5" hidden="1" customHeight="1">
      <c r="A2062" s="168">
        <f>A2061</f>
        <v>44557</v>
      </c>
      <c r="B2062" s="167" t="str">
        <f t="shared" si="109"/>
        <v>월</v>
      </c>
      <c r="C2062" s="168" t="str">
        <f>IF(VLOOKUP(A2062,'최초-일자'!A:D,4,FALSE)="Y","Y","N")</f>
        <v>Y</v>
      </c>
      <c r="D2062" s="101" t="s">
        <v>13</v>
      </c>
      <c r="E2062" s="169" t="str">
        <f t="shared" si="126"/>
        <v>김현호</v>
      </c>
      <c r="F2062" s="167" t="str">
        <f>VLOOKUP(A2062,'최초-일자'!A:L,11,FALSE)</f>
        <v>김현호</v>
      </c>
      <c r="G2062" s="170"/>
      <c r="H2062" s="167"/>
      <c r="I2062" s="167"/>
      <c r="J2062" s="167"/>
      <c r="K2062" s="167"/>
      <c r="L2062" s="35" t="str">
        <f t="shared" si="129"/>
        <v/>
      </c>
      <c r="M2062" s="35" t="str">
        <f t="shared" si="132"/>
        <v/>
      </c>
      <c r="N2062" s="35" t="str">
        <f t="shared" si="114"/>
        <v/>
      </c>
      <c r="O2062" s="171" t="str">
        <f t="shared" si="127"/>
        <v/>
      </c>
      <c r="P2062" s="171" t="str">
        <f t="shared" si="116"/>
        <v/>
      </c>
      <c r="Q2062" s="171" t="str">
        <f t="shared" si="117"/>
        <v>김현호</v>
      </c>
    </row>
    <row r="2063" ht="16.5" hidden="1" customHeight="1">
      <c r="A2063" s="168">
        <f>A2062+1</f>
        <v>44558</v>
      </c>
      <c r="B2063" s="167" t="str">
        <f t="shared" si="109"/>
        <v>화</v>
      </c>
      <c r="C2063" s="168" t="str">
        <f>IF(VLOOKUP(A2063,'최초-일자'!A:D,4,FALSE)="Y","Y","N")</f>
        <v>Y</v>
      </c>
      <c r="D2063" s="101" t="s">
        <v>3</v>
      </c>
      <c r="E2063" s="169" t="str">
        <f t="shared" si="126"/>
        <v>이화용</v>
      </c>
      <c r="F2063" s="167" t="str">
        <f>VLOOKUP(A2063,'최초-일자'!A:L,6,FALSE)</f>
        <v>이화용</v>
      </c>
      <c r="G2063" s="170"/>
      <c r="H2063" s="167"/>
      <c r="I2063" s="167"/>
      <c r="J2063" s="167"/>
      <c r="K2063" s="167"/>
      <c r="L2063" s="35" t="str">
        <f t="shared" si="129"/>
        <v/>
      </c>
      <c r="M2063" s="35" t="str">
        <f t="shared" si="132"/>
        <v/>
      </c>
      <c r="N2063" s="35" t="str">
        <f t="shared" si="114"/>
        <v/>
      </c>
      <c r="O2063" s="171" t="str">
        <f t="shared" si="127"/>
        <v/>
      </c>
      <c r="P2063" s="171" t="str">
        <f t="shared" si="116"/>
        <v/>
      </c>
      <c r="Q2063" s="171" t="str">
        <f t="shared" si="117"/>
        <v>이화용</v>
      </c>
    </row>
    <row r="2064" ht="16.5" hidden="1" customHeight="1">
      <c r="A2064" s="168">
        <f>A2063</f>
        <v>44558</v>
      </c>
      <c r="B2064" s="167" t="str">
        <f t="shared" si="109"/>
        <v>화</v>
      </c>
      <c r="C2064" s="168" t="str">
        <f>IF(VLOOKUP(A2064,'최초-일자'!A:D,4,FALSE)="Y","Y","N")</f>
        <v>Y</v>
      </c>
      <c r="D2064" s="101" t="s">
        <v>13</v>
      </c>
      <c r="E2064" s="169" t="str">
        <f t="shared" si="126"/>
        <v>김연수</v>
      </c>
      <c r="F2064" s="167" t="str">
        <f>VLOOKUP(A2064,'최초-일자'!A:L,11,FALSE)</f>
        <v>김연수</v>
      </c>
      <c r="G2064" s="170"/>
      <c r="H2064" s="167"/>
      <c r="I2064" s="167"/>
      <c r="J2064" s="167"/>
      <c r="K2064" s="167"/>
      <c r="L2064" s="35" t="str">
        <f t="shared" si="129"/>
        <v/>
      </c>
      <c r="M2064" s="35" t="str">
        <f t="shared" si="132"/>
        <v/>
      </c>
      <c r="N2064" s="35" t="str">
        <f t="shared" si="114"/>
        <v/>
      </c>
      <c r="O2064" s="171" t="str">
        <f t="shared" si="127"/>
        <v/>
      </c>
      <c r="P2064" s="171" t="str">
        <f t="shared" si="116"/>
        <v/>
      </c>
      <c r="Q2064" s="171" t="str">
        <f t="shared" si="117"/>
        <v>김연수</v>
      </c>
    </row>
    <row r="2065" ht="16.5" hidden="1" customHeight="1">
      <c r="A2065" s="168">
        <f>A2064+1</f>
        <v>44559</v>
      </c>
      <c r="B2065" s="167" t="str">
        <f t="shared" si="109"/>
        <v>수</v>
      </c>
      <c r="C2065" s="168" t="str">
        <f>IF(VLOOKUP(A2065,'최초-일자'!A:D,4,FALSE)="Y","Y","N")</f>
        <v>Y</v>
      </c>
      <c r="D2065" s="101" t="s">
        <v>3</v>
      </c>
      <c r="E2065" s="169" t="str">
        <f t="shared" si="126"/>
        <v>김현호</v>
      </c>
      <c r="F2065" s="167" t="str">
        <f>VLOOKUP(A2065,'최초-일자'!A:L,6,FALSE)</f>
        <v>김현호</v>
      </c>
      <c r="G2065" s="170"/>
      <c r="H2065" s="167"/>
      <c r="I2065" s="167"/>
      <c r="J2065" s="167"/>
      <c r="K2065" s="167"/>
      <c r="L2065" s="35" t="str">
        <f t="shared" si="129"/>
        <v/>
      </c>
      <c r="M2065" s="35" t="str">
        <f t="shared" si="132"/>
        <v/>
      </c>
      <c r="N2065" s="35" t="str">
        <f t="shared" si="114"/>
        <v/>
      </c>
      <c r="O2065" s="171" t="str">
        <f t="shared" si="127"/>
        <v/>
      </c>
      <c r="P2065" s="171" t="str">
        <f t="shared" si="116"/>
        <v/>
      </c>
      <c r="Q2065" s="171" t="str">
        <f t="shared" si="117"/>
        <v>김현호</v>
      </c>
    </row>
    <row r="2066" ht="16.5" hidden="1" customHeight="1">
      <c r="A2066" s="168">
        <f>A2065</f>
        <v>44559</v>
      </c>
      <c r="B2066" s="167" t="str">
        <f t="shared" si="109"/>
        <v>수</v>
      </c>
      <c r="C2066" s="168" t="str">
        <f>IF(VLOOKUP(A2066,'최초-일자'!A:D,4,FALSE)="Y","Y","N")</f>
        <v>Y</v>
      </c>
      <c r="D2066" s="101" t="s">
        <v>13</v>
      </c>
      <c r="E2066" s="169" t="str">
        <f t="shared" si="126"/>
        <v>윤신일</v>
      </c>
      <c r="F2066" s="167" t="str">
        <f>VLOOKUP(A2066,'최초-일자'!A:L,11,FALSE)</f>
        <v>박일</v>
      </c>
      <c r="G2066" s="185" t="s">
        <v>9</v>
      </c>
      <c r="H2066" s="167"/>
      <c r="I2066" s="167"/>
      <c r="J2066" s="167"/>
      <c r="K2066" s="167"/>
      <c r="L2066" s="35" t="str">
        <f t="shared" si="129"/>
        <v/>
      </c>
      <c r="M2066" s="35" t="str">
        <f t="shared" si="132"/>
        <v/>
      </c>
      <c r="N2066" s="35" t="str">
        <f t="shared" si="114"/>
        <v/>
      </c>
      <c r="O2066" s="171" t="str">
        <f t="shared" si="127"/>
        <v/>
      </c>
      <c r="P2066" s="171" t="str">
        <f t="shared" si="116"/>
        <v>윤신일</v>
      </c>
      <c r="Q2066" s="171" t="str">
        <f t="shared" si="117"/>
        <v>박일</v>
      </c>
    </row>
    <row r="2067" ht="16.5" hidden="1" customHeight="1">
      <c r="A2067" s="168">
        <f>A2066+1</f>
        <v>44560</v>
      </c>
      <c r="B2067" s="167" t="str">
        <f t="shared" si="109"/>
        <v>목</v>
      </c>
      <c r="C2067" s="168" t="str">
        <f>IF(VLOOKUP(A2067,'최초-일자'!A:D,4,FALSE)="Y","Y","N")</f>
        <v>Y</v>
      </c>
      <c r="D2067" s="101" t="s">
        <v>3</v>
      </c>
      <c r="E2067" s="169" t="str">
        <f t="shared" si="126"/>
        <v>이화용</v>
      </c>
      <c r="F2067" s="167" t="str">
        <f>VLOOKUP(A2067,'최초-일자'!A:L,6,FALSE)</f>
        <v>김연수</v>
      </c>
      <c r="G2067" s="185" t="s">
        <v>10</v>
      </c>
      <c r="H2067" s="167"/>
      <c r="I2067" s="167"/>
      <c r="J2067" s="167"/>
      <c r="K2067" s="167"/>
      <c r="L2067" s="35" t="str">
        <f t="shared" si="129"/>
        <v/>
      </c>
      <c r="M2067" s="35" t="str">
        <f t="shared" si="132"/>
        <v/>
      </c>
      <c r="N2067" s="35" t="str">
        <f t="shared" si="114"/>
        <v/>
      </c>
      <c r="O2067" s="171" t="str">
        <f t="shared" si="127"/>
        <v/>
      </c>
      <c r="P2067" s="171" t="str">
        <f t="shared" si="116"/>
        <v>이화용</v>
      </c>
      <c r="Q2067" s="171" t="str">
        <f t="shared" si="117"/>
        <v>김연수</v>
      </c>
    </row>
    <row r="2068" ht="16.5" hidden="1" customHeight="1">
      <c r="A2068" s="168">
        <f>A2067</f>
        <v>44560</v>
      </c>
      <c r="B2068" s="167" t="str">
        <f t="shared" si="109"/>
        <v>목</v>
      </c>
      <c r="C2068" s="168" t="str">
        <f>IF(VLOOKUP(A2068,'최초-일자'!A:D,4,FALSE)="Y","Y","N")</f>
        <v>Y</v>
      </c>
      <c r="D2068" s="101" t="s">
        <v>13</v>
      </c>
      <c r="E2068" s="169" t="str">
        <f t="shared" si="126"/>
        <v>박일</v>
      </c>
      <c r="F2068" s="167" t="str">
        <f>VLOOKUP(A2068,'최초-일자'!A:L,11,FALSE)</f>
        <v>윤신일</v>
      </c>
      <c r="G2068" s="185" t="s">
        <v>81</v>
      </c>
      <c r="H2068" s="167"/>
      <c r="I2068" s="167"/>
      <c r="J2068" s="167"/>
      <c r="K2068" s="167"/>
      <c r="L2068" s="35" t="str">
        <f t="shared" si="129"/>
        <v/>
      </c>
      <c r="M2068" s="35" t="str">
        <f t="shared" si="132"/>
        <v/>
      </c>
      <c r="N2068" s="35" t="str">
        <f t="shared" si="114"/>
        <v/>
      </c>
      <c r="O2068" s="171" t="str">
        <f t="shared" si="127"/>
        <v/>
      </c>
      <c r="P2068" s="171" t="str">
        <f t="shared" si="116"/>
        <v>박일</v>
      </c>
      <c r="Q2068" s="171" t="str">
        <f t="shared" si="117"/>
        <v>윤신일</v>
      </c>
    </row>
    <row r="2069" ht="16.5" hidden="1" customHeight="1">
      <c r="A2069" s="168">
        <f>A2068+1</f>
        <v>44561</v>
      </c>
      <c r="B2069" s="167" t="str">
        <f t="shared" si="109"/>
        <v>금</v>
      </c>
      <c r="C2069" s="168" t="str">
        <f>IF(VLOOKUP(A2069,'최초-일자'!A:D,4,FALSE)="Y","Y","N")</f>
        <v>Y</v>
      </c>
      <c r="D2069" s="101" t="s">
        <v>3</v>
      </c>
      <c r="E2069" s="169" t="str">
        <f t="shared" si="126"/>
        <v>박일</v>
      </c>
      <c r="F2069" s="167" t="str">
        <f>VLOOKUP(A2069,'최초-일자'!A:L,6,FALSE)</f>
        <v>박일</v>
      </c>
      <c r="G2069" s="170"/>
      <c r="H2069" s="167"/>
      <c r="I2069" s="167"/>
      <c r="J2069" s="167"/>
      <c r="K2069" s="167"/>
      <c r="L2069" s="35" t="str">
        <f t="shared" si="129"/>
        <v/>
      </c>
      <c r="M2069" s="35" t="str">
        <f t="shared" si="132"/>
        <v/>
      </c>
      <c r="N2069" s="35" t="str">
        <f t="shared" si="114"/>
        <v/>
      </c>
      <c r="O2069" s="171" t="str">
        <f t="shared" si="127"/>
        <v/>
      </c>
      <c r="P2069" s="171" t="str">
        <f t="shared" si="116"/>
        <v/>
      </c>
      <c r="Q2069" s="171" t="str">
        <f t="shared" si="117"/>
        <v>박일</v>
      </c>
    </row>
    <row r="2070" ht="16.5" hidden="1" customHeight="1">
      <c r="A2070" s="168">
        <f>A2069</f>
        <v>44561</v>
      </c>
      <c r="B2070" s="167" t="str">
        <f t="shared" si="109"/>
        <v>금</v>
      </c>
      <c r="C2070" s="168" t="str">
        <f>IF(VLOOKUP(A2070,'최초-일자'!A:D,4,FALSE)="Y","Y","N")</f>
        <v>Y</v>
      </c>
      <c r="D2070" s="101" t="s">
        <v>13</v>
      </c>
      <c r="E2070" s="169" t="str">
        <f t="shared" si="126"/>
        <v>신명진</v>
      </c>
      <c r="F2070" s="167" t="str">
        <f>VLOOKUP(A2070,'최초-일자'!A:L,11,FALSE)</f>
        <v>신명진</v>
      </c>
      <c r="G2070" s="170"/>
      <c r="H2070" s="167"/>
      <c r="I2070" s="167"/>
      <c r="J2070" s="167"/>
      <c r="K2070" s="167"/>
      <c r="L2070" s="35" t="str">
        <f t="shared" si="129"/>
        <v/>
      </c>
      <c r="M2070" s="35" t="str">
        <f t="shared" si="132"/>
        <v/>
      </c>
      <c r="N2070" s="35" t="str">
        <f t="shared" si="114"/>
        <v/>
      </c>
      <c r="O2070" s="171" t="str">
        <f t="shared" si="127"/>
        <v/>
      </c>
      <c r="P2070" s="171" t="str">
        <f t="shared" si="116"/>
        <v/>
      </c>
      <c r="Q2070" s="171" t="str">
        <f t="shared" si="117"/>
        <v>신명진</v>
      </c>
    </row>
    <row r="2071" ht="16.5" customHeight="1">
      <c r="A2071" s="168">
        <f>A2070+1</f>
        <v>44562</v>
      </c>
      <c r="B2071" s="167" t="str">
        <f t="shared" si="109"/>
        <v>토</v>
      </c>
      <c r="C2071" s="168" t="str">
        <f>IF(VLOOKUP(A2071,'최초-일자'!A:D,4,FALSE)="Y","Y","N")</f>
        <v>N</v>
      </c>
      <c r="D2071" s="101" t="s">
        <v>3</v>
      </c>
      <c r="E2071" s="169" t="str">
        <f t="shared" si="126"/>
        <v>#N/A</v>
      </c>
      <c r="F2071" s="167" t="str">
        <f>VLOOKUP(A2071,'최초-일자'!A:L,6,FALSE)</f>
        <v/>
      </c>
      <c r="G2071" s="170"/>
      <c r="H2071" s="167"/>
      <c r="I2071" s="167"/>
      <c r="J2071" s="167"/>
      <c r="K2071" s="167"/>
      <c r="L2071" s="35" t="str">
        <f t="shared" si="129"/>
        <v/>
      </c>
      <c r="M2071" s="35" t="str">
        <f t="shared" si="132"/>
        <v/>
      </c>
      <c r="N2071" s="35" t="str">
        <f t="shared" si="114"/>
        <v/>
      </c>
      <c r="O2071" s="171" t="str">
        <f t="shared" si="127"/>
        <v/>
      </c>
      <c r="P2071" s="171" t="str">
        <f t="shared" si="116"/>
        <v/>
      </c>
      <c r="Q2071" s="171" t="str">
        <f t="shared" si="117"/>
        <v/>
      </c>
    </row>
    <row r="2072" ht="16.5" customHeight="1">
      <c r="A2072" s="168">
        <f>A2071</f>
        <v>44562</v>
      </c>
      <c r="B2072" s="167" t="str">
        <f t="shared" si="109"/>
        <v>토</v>
      </c>
      <c r="C2072" s="168" t="str">
        <f>IF(VLOOKUP(A2072,'최초-일자'!A:D,4,FALSE)="Y","Y","N")</f>
        <v>N</v>
      </c>
      <c r="D2072" s="101" t="s">
        <v>13</v>
      </c>
      <c r="E2072" s="169" t="str">
        <f t="shared" si="126"/>
        <v>#N/A</v>
      </c>
      <c r="F2072" s="167" t="str">
        <f>VLOOKUP(A2072,'최초-일자'!A:L,11,FALSE)</f>
        <v/>
      </c>
      <c r="G2072" s="170"/>
      <c r="H2072" s="167"/>
      <c r="I2072" s="167"/>
      <c r="J2072" s="167"/>
      <c r="K2072" s="167"/>
      <c r="L2072" s="35" t="str">
        <f t="shared" si="129"/>
        <v/>
      </c>
      <c r="M2072" s="35" t="str">
        <f t="shared" si="132"/>
        <v/>
      </c>
      <c r="N2072" s="35" t="str">
        <f t="shared" si="114"/>
        <v/>
      </c>
      <c r="O2072" s="171" t="str">
        <f t="shared" si="127"/>
        <v/>
      </c>
      <c r="P2072" s="171" t="str">
        <f t="shared" si="116"/>
        <v/>
      </c>
      <c r="Q2072" s="171" t="str">
        <f t="shared" si="117"/>
        <v/>
      </c>
    </row>
    <row r="2073" ht="16.5" customHeight="1">
      <c r="A2073" s="168">
        <f>A2072+1</f>
        <v>44563</v>
      </c>
      <c r="B2073" s="167" t="str">
        <f t="shared" si="109"/>
        <v>일</v>
      </c>
      <c r="C2073" s="168" t="str">
        <f>IF(VLOOKUP(A2073,'최초-일자'!A:D,4,FALSE)="Y","Y","N")</f>
        <v>N</v>
      </c>
      <c r="D2073" s="101" t="s">
        <v>3</v>
      </c>
      <c r="E2073" s="169" t="str">
        <f t="shared" si="126"/>
        <v>#N/A</v>
      </c>
      <c r="F2073" s="167" t="str">
        <f>VLOOKUP(A2073,'최초-일자'!A:L,6,FALSE)</f>
        <v/>
      </c>
      <c r="G2073" s="170"/>
      <c r="H2073" s="167"/>
      <c r="I2073" s="167"/>
      <c r="J2073" s="167"/>
      <c r="K2073" s="167"/>
      <c r="L2073" s="35" t="str">
        <f t="shared" si="129"/>
        <v/>
      </c>
      <c r="M2073" s="35" t="str">
        <f t="shared" si="132"/>
        <v/>
      </c>
      <c r="N2073" s="35" t="str">
        <f t="shared" si="114"/>
        <v/>
      </c>
      <c r="O2073" s="171" t="str">
        <f t="shared" si="127"/>
        <v/>
      </c>
      <c r="P2073" s="171" t="str">
        <f t="shared" si="116"/>
        <v/>
      </c>
      <c r="Q2073" s="171" t="str">
        <f t="shared" si="117"/>
        <v/>
      </c>
    </row>
    <row r="2074" ht="16.5" customHeight="1">
      <c r="A2074" s="168">
        <f>A2073</f>
        <v>44563</v>
      </c>
      <c r="B2074" s="167" t="str">
        <f t="shared" si="109"/>
        <v>일</v>
      </c>
      <c r="C2074" s="168" t="str">
        <f>IF(VLOOKUP(A2074,'최초-일자'!A:D,4,FALSE)="Y","Y","N")</f>
        <v>N</v>
      </c>
      <c r="D2074" s="101" t="s">
        <v>13</v>
      </c>
      <c r="E2074" s="169" t="str">
        <f t="shared" si="126"/>
        <v>#N/A</v>
      </c>
      <c r="F2074" s="167" t="str">
        <f>VLOOKUP(A2074,'최초-일자'!A:L,11,FALSE)</f>
        <v/>
      </c>
      <c r="G2074" s="170"/>
      <c r="H2074" s="167"/>
      <c r="I2074" s="167"/>
      <c r="J2074" s="167"/>
      <c r="K2074" s="167"/>
      <c r="L2074" s="35" t="str">
        <f t="shared" si="129"/>
        <v/>
      </c>
      <c r="M2074" s="35" t="str">
        <f t="shared" si="132"/>
        <v/>
      </c>
      <c r="N2074" s="35" t="str">
        <f t="shared" si="114"/>
        <v/>
      </c>
      <c r="O2074" s="171" t="str">
        <f t="shared" si="127"/>
        <v/>
      </c>
      <c r="P2074" s="171" t="str">
        <f t="shared" si="116"/>
        <v/>
      </c>
      <c r="Q2074" s="171" t="str">
        <f t="shared" si="117"/>
        <v/>
      </c>
    </row>
    <row r="2075" ht="16.5" customHeight="1">
      <c r="A2075" s="168">
        <f>A2074+1</f>
        <v>44564</v>
      </c>
      <c r="B2075" s="167" t="str">
        <f t="shared" si="109"/>
        <v>월</v>
      </c>
      <c r="C2075" s="168" t="str">
        <f>IF(VLOOKUP(A2075,'최초-일자'!A:D,4,FALSE)="Y","Y","N")</f>
        <v>Y</v>
      </c>
      <c r="D2075" s="101" t="s">
        <v>3</v>
      </c>
      <c r="E2075" s="169" t="str">
        <f t="shared" si="126"/>
        <v>윤신일</v>
      </c>
      <c r="F2075" s="167" t="str">
        <f>VLOOKUP(A2075,'최초-일자'!A:L,6,FALSE)</f>
        <v>윤신일</v>
      </c>
      <c r="G2075" s="170"/>
      <c r="H2075" s="167"/>
      <c r="I2075" s="167"/>
      <c r="J2075" s="167"/>
      <c r="K2075" s="167"/>
      <c r="L2075" s="35" t="str">
        <f t="shared" si="129"/>
        <v/>
      </c>
      <c r="M2075" s="35" t="str">
        <f t="shared" si="132"/>
        <v/>
      </c>
      <c r="N2075" s="35" t="str">
        <f t="shared" si="114"/>
        <v/>
      </c>
      <c r="O2075" s="171" t="str">
        <f t="shared" si="127"/>
        <v/>
      </c>
      <c r="P2075" s="171" t="str">
        <f t="shared" si="116"/>
        <v/>
      </c>
      <c r="Q2075" s="171" t="str">
        <f t="shared" si="117"/>
        <v>윤신일</v>
      </c>
    </row>
    <row r="2076" ht="16.5" customHeight="1">
      <c r="A2076" s="168">
        <f>A2075</f>
        <v>44564</v>
      </c>
      <c r="B2076" s="167" t="str">
        <f t="shared" si="109"/>
        <v>월</v>
      </c>
      <c r="C2076" s="168" t="str">
        <f>IF(VLOOKUP(A2076,'최초-일자'!A:D,4,FALSE)="Y","Y","N")</f>
        <v>Y</v>
      </c>
      <c r="D2076" s="101" t="s">
        <v>13</v>
      </c>
      <c r="E2076" s="169" t="str">
        <f t="shared" si="126"/>
        <v>이화용</v>
      </c>
      <c r="F2076" s="167" t="str">
        <f>VLOOKUP(A2076,'최초-일자'!A:L,11,FALSE)</f>
        <v>이화용</v>
      </c>
      <c r="G2076" s="170"/>
      <c r="H2076" s="167"/>
      <c r="I2076" s="167"/>
      <c r="J2076" s="167"/>
      <c r="K2076" s="167"/>
      <c r="L2076" s="35" t="str">
        <f t="shared" si="129"/>
        <v/>
      </c>
      <c r="M2076" s="35" t="str">
        <f t="shared" si="132"/>
        <v/>
      </c>
      <c r="N2076" s="35" t="str">
        <f t="shared" si="114"/>
        <v/>
      </c>
      <c r="O2076" s="171" t="str">
        <f t="shared" si="127"/>
        <v/>
      </c>
      <c r="P2076" s="171" t="str">
        <f t="shared" si="116"/>
        <v/>
      </c>
      <c r="Q2076" s="171" t="str">
        <f t="shared" si="117"/>
        <v>이화용</v>
      </c>
    </row>
    <row r="2077" ht="16.5" customHeight="1">
      <c r="A2077" s="168">
        <f>A2076+1</f>
        <v>44565</v>
      </c>
      <c r="B2077" s="167" t="str">
        <f t="shared" si="109"/>
        <v>화</v>
      </c>
      <c r="C2077" s="168" t="str">
        <f>IF(VLOOKUP(A2077,'최초-일자'!A:D,4,FALSE)="Y","Y","N")</f>
        <v>Y</v>
      </c>
      <c r="D2077" s="101" t="s">
        <v>3</v>
      </c>
      <c r="E2077" s="169" t="str">
        <f t="shared" si="126"/>
        <v>김현호</v>
      </c>
      <c r="F2077" s="167" t="str">
        <f>VLOOKUP(A2077,'최초-일자'!A:L,6,FALSE)</f>
        <v>신명진</v>
      </c>
      <c r="G2077" s="185" t="s">
        <v>240</v>
      </c>
      <c r="H2077" s="167"/>
      <c r="I2077" s="167"/>
      <c r="J2077" s="167"/>
      <c r="K2077" s="167"/>
      <c r="L2077" s="35" t="str">
        <f t="shared" si="129"/>
        <v/>
      </c>
      <c r="M2077" s="35" t="str">
        <f t="shared" si="132"/>
        <v/>
      </c>
      <c r="N2077" s="35" t="str">
        <f t="shared" si="114"/>
        <v/>
      </c>
      <c r="O2077" s="171" t="str">
        <f t="shared" si="127"/>
        <v/>
      </c>
      <c r="P2077" s="171" t="str">
        <f t="shared" si="116"/>
        <v>김현호</v>
      </c>
      <c r="Q2077" s="171" t="str">
        <f t="shared" si="117"/>
        <v>신명진</v>
      </c>
    </row>
    <row r="2078" ht="16.5" customHeight="1">
      <c r="A2078" s="168">
        <f>A2077</f>
        <v>44565</v>
      </c>
      <c r="B2078" s="167" t="str">
        <f t="shared" si="109"/>
        <v>화</v>
      </c>
      <c r="C2078" s="168" t="str">
        <f>IF(VLOOKUP(A2078,'최초-일자'!A:D,4,FALSE)="Y","Y","N")</f>
        <v>Y</v>
      </c>
      <c r="D2078" s="101" t="s">
        <v>13</v>
      </c>
      <c r="E2078" s="169" t="str">
        <f t="shared" si="126"/>
        <v>윤신일</v>
      </c>
      <c r="F2078" s="167" t="str">
        <f>VLOOKUP(A2078,'최초-일자'!A:L,11,FALSE)</f>
        <v>김현호</v>
      </c>
      <c r="G2078" s="185" t="s">
        <v>9</v>
      </c>
      <c r="H2078" s="167"/>
      <c r="I2078" s="167"/>
      <c r="J2078" s="167"/>
      <c r="K2078" s="167"/>
      <c r="L2078" s="35" t="str">
        <f t="shared" si="129"/>
        <v/>
      </c>
      <c r="M2078" s="35" t="str">
        <f t="shared" si="132"/>
        <v/>
      </c>
      <c r="N2078" s="35" t="str">
        <f t="shared" si="114"/>
        <v/>
      </c>
      <c r="O2078" s="171" t="str">
        <f t="shared" si="127"/>
        <v/>
      </c>
      <c r="P2078" s="171" t="str">
        <f t="shared" si="116"/>
        <v>윤신일</v>
      </c>
      <c r="Q2078" s="171" t="str">
        <f t="shared" si="117"/>
        <v>김현호</v>
      </c>
    </row>
    <row r="2079" ht="16.5" customHeight="1">
      <c r="A2079" s="168">
        <f>A2078+1</f>
        <v>44566</v>
      </c>
      <c r="B2079" s="167" t="str">
        <f t="shared" si="109"/>
        <v>수</v>
      </c>
      <c r="C2079" s="168" t="str">
        <f>IF(VLOOKUP(A2079,'최초-일자'!A:D,4,FALSE)="Y","Y","N")</f>
        <v>Y</v>
      </c>
      <c r="D2079" s="101" t="s">
        <v>3</v>
      </c>
      <c r="E2079" s="169" t="str">
        <f t="shared" si="126"/>
        <v>윤신일</v>
      </c>
      <c r="F2079" s="167" t="str">
        <f>VLOOKUP(A2079,'최초-일자'!A:L,6,FALSE)</f>
        <v>이화용</v>
      </c>
      <c r="G2079" s="185" t="s">
        <v>81</v>
      </c>
      <c r="H2079" s="187" t="s">
        <v>9</v>
      </c>
      <c r="I2079" s="167"/>
      <c r="J2079" s="167"/>
      <c r="K2079" s="167"/>
      <c r="L2079" s="35" t="str">
        <f t="shared" si="129"/>
        <v/>
      </c>
      <c r="M2079" s="35" t="str">
        <f t="shared" si="132"/>
        <v/>
      </c>
      <c r="N2079" s="35" t="str">
        <f t="shared" si="114"/>
        <v/>
      </c>
      <c r="O2079" s="171" t="str">
        <f t="shared" si="127"/>
        <v>윤신일</v>
      </c>
      <c r="P2079" s="171" t="str">
        <f t="shared" si="116"/>
        <v>박일</v>
      </c>
      <c r="Q2079" s="171" t="str">
        <f t="shared" si="117"/>
        <v>이화용</v>
      </c>
    </row>
    <row r="2080" ht="16.5" customHeight="1">
      <c r="A2080" s="168">
        <f>A2079</f>
        <v>44566</v>
      </c>
      <c r="B2080" s="167" t="str">
        <f t="shared" si="109"/>
        <v>수</v>
      </c>
      <c r="C2080" s="168" t="str">
        <f>IF(VLOOKUP(A2080,'최초-일자'!A:D,4,FALSE)="Y","Y","N")</f>
        <v>Y</v>
      </c>
      <c r="D2080" s="101" t="s">
        <v>13</v>
      </c>
      <c r="E2080" s="169" t="str">
        <f t="shared" si="126"/>
        <v>김연수</v>
      </c>
      <c r="F2080" s="167" t="str">
        <f>VLOOKUP(A2080,'최초-일자'!A:L,11,FALSE)</f>
        <v>김연수</v>
      </c>
      <c r="G2080" s="170"/>
      <c r="H2080" s="167"/>
      <c r="I2080" s="167"/>
      <c r="J2080" s="167"/>
      <c r="K2080" s="167"/>
      <c r="L2080" s="35" t="str">
        <f t="shared" si="129"/>
        <v/>
      </c>
      <c r="M2080" s="35" t="str">
        <f t="shared" si="132"/>
        <v/>
      </c>
      <c r="N2080" s="35" t="str">
        <f t="shared" si="114"/>
        <v/>
      </c>
      <c r="O2080" s="171" t="str">
        <f t="shared" si="127"/>
        <v/>
      </c>
      <c r="P2080" s="171" t="str">
        <f t="shared" si="116"/>
        <v/>
      </c>
      <c r="Q2080" s="171" t="str">
        <f t="shared" si="117"/>
        <v>김연수</v>
      </c>
    </row>
    <row r="2081" ht="16.5" customHeight="1">
      <c r="A2081" s="168">
        <f>A2080+1</f>
        <v>44567</v>
      </c>
      <c r="B2081" s="167" t="str">
        <f t="shared" si="109"/>
        <v>목</v>
      </c>
      <c r="C2081" s="168" t="str">
        <f>IF(VLOOKUP(A2081,'최초-일자'!A:D,4,FALSE)="Y","Y","N")</f>
        <v>Y</v>
      </c>
      <c r="D2081" s="101" t="s">
        <v>3</v>
      </c>
      <c r="E2081" s="169" t="str">
        <f t="shared" si="126"/>
        <v>신명진</v>
      </c>
      <c r="F2081" s="167" t="str">
        <f>VLOOKUP(A2081,'최초-일자'!A:L,6,FALSE)</f>
        <v>김현호</v>
      </c>
      <c r="G2081" s="185" t="s">
        <v>6</v>
      </c>
      <c r="H2081" s="167"/>
      <c r="I2081" s="167"/>
      <c r="J2081" s="167"/>
      <c r="K2081" s="167"/>
      <c r="L2081" s="35" t="str">
        <f t="shared" si="129"/>
        <v/>
      </c>
      <c r="M2081" s="35" t="str">
        <f t="shared" si="132"/>
        <v/>
      </c>
      <c r="N2081" s="35" t="str">
        <f t="shared" si="114"/>
        <v/>
      </c>
      <c r="O2081" s="171" t="str">
        <f t="shared" si="127"/>
        <v/>
      </c>
      <c r="P2081" s="171" t="str">
        <f t="shared" si="116"/>
        <v>신명진</v>
      </c>
      <c r="Q2081" s="171" t="str">
        <f t="shared" si="117"/>
        <v>김현호</v>
      </c>
    </row>
    <row r="2082" ht="16.5" customHeight="1">
      <c r="A2082" s="168">
        <f>A2081</f>
        <v>44567</v>
      </c>
      <c r="B2082" s="167" t="str">
        <f t="shared" si="109"/>
        <v>목</v>
      </c>
      <c r="C2082" s="168" t="str">
        <f>IF(VLOOKUP(A2082,'최초-일자'!A:D,4,FALSE)="Y","Y","N")</f>
        <v>Y</v>
      </c>
      <c r="D2082" s="101" t="s">
        <v>13</v>
      </c>
      <c r="E2082" s="169" t="str">
        <f t="shared" si="126"/>
        <v>박일</v>
      </c>
      <c r="F2082" s="167" t="str">
        <f>VLOOKUP(A2082,'최초-일자'!A:L,11,FALSE)</f>
        <v>박일</v>
      </c>
      <c r="G2082" s="170"/>
      <c r="H2082" s="167"/>
      <c r="I2082" s="167"/>
      <c r="J2082" s="167"/>
      <c r="K2082" s="167"/>
      <c r="L2082" s="35" t="str">
        <f t="shared" si="129"/>
        <v/>
      </c>
      <c r="M2082" s="35" t="str">
        <f t="shared" si="132"/>
        <v/>
      </c>
      <c r="N2082" s="35" t="str">
        <f t="shared" si="114"/>
        <v/>
      </c>
      <c r="O2082" s="171" t="str">
        <f t="shared" si="127"/>
        <v/>
      </c>
      <c r="P2082" s="171" t="str">
        <f t="shared" si="116"/>
        <v/>
      </c>
      <c r="Q2082" s="171" t="str">
        <f t="shared" si="117"/>
        <v>박일</v>
      </c>
    </row>
    <row r="2083" ht="16.5" customHeight="1">
      <c r="A2083" s="168">
        <f>A2082+1</f>
        <v>44568</v>
      </c>
      <c r="B2083" s="167" t="str">
        <f t="shared" si="109"/>
        <v>금</v>
      </c>
      <c r="C2083" s="168" t="str">
        <f>IF(VLOOKUP(A2083,'최초-일자'!A:D,4,FALSE)="Y","Y","N")</f>
        <v>Y</v>
      </c>
      <c r="D2083" s="101" t="s">
        <v>3</v>
      </c>
      <c r="E2083" s="169" t="str">
        <f t="shared" si="126"/>
        <v>김연수</v>
      </c>
      <c r="F2083" s="167" t="str">
        <f>VLOOKUP(A2083,'최초-일자'!A:L,6,FALSE)</f>
        <v>김연수</v>
      </c>
      <c r="G2083" s="170"/>
      <c r="H2083" s="167"/>
      <c r="I2083" s="167"/>
      <c r="J2083" s="167"/>
      <c r="K2083" s="167"/>
      <c r="L2083" s="35" t="str">
        <f t="shared" si="129"/>
        <v/>
      </c>
      <c r="M2083" s="35" t="str">
        <f t="shared" si="132"/>
        <v/>
      </c>
      <c r="N2083" s="35" t="str">
        <f t="shared" si="114"/>
        <v/>
      </c>
      <c r="O2083" s="171" t="str">
        <f t="shared" si="127"/>
        <v/>
      </c>
      <c r="P2083" s="171" t="str">
        <f t="shared" si="116"/>
        <v/>
      </c>
      <c r="Q2083" s="171" t="str">
        <f t="shared" si="117"/>
        <v>김연수</v>
      </c>
    </row>
    <row r="2084" ht="16.5" customHeight="1">
      <c r="A2084" s="168">
        <f>A2083</f>
        <v>44568</v>
      </c>
      <c r="B2084" s="167" t="str">
        <f t="shared" si="109"/>
        <v>금</v>
      </c>
      <c r="C2084" s="168" t="str">
        <f>IF(VLOOKUP(A2084,'최초-일자'!A:D,4,FALSE)="Y","Y","N")</f>
        <v>Y</v>
      </c>
      <c r="D2084" s="101" t="s">
        <v>13</v>
      </c>
      <c r="E2084" s="169" t="str">
        <f t="shared" si="126"/>
        <v>김현호</v>
      </c>
      <c r="F2084" s="167" t="str">
        <f>VLOOKUP(A2084,'최초-일자'!A:L,11,FALSE)</f>
        <v>윤신일</v>
      </c>
      <c r="G2084" s="185" t="s">
        <v>240</v>
      </c>
      <c r="H2084" s="167"/>
      <c r="I2084" s="167"/>
      <c r="J2084" s="167"/>
      <c r="K2084" s="167"/>
      <c r="L2084" s="35" t="str">
        <f t="shared" si="129"/>
        <v/>
      </c>
      <c r="M2084" s="35" t="str">
        <f t="shared" si="132"/>
        <v/>
      </c>
      <c r="N2084" s="35" t="str">
        <f t="shared" si="114"/>
        <v/>
      </c>
      <c r="O2084" s="171" t="str">
        <f t="shared" si="127"/>
        <v/>
      </c>
      <c r="P2084" s="171" t="str">
        <f t="shared" si="116"/>
        <v>김현호</v>
      </c>
      <c r="Q2084" s="171" t="str">
        <f t="shared" si="117"/>
        <v>윤신일</v>
      </c>
    </row>
    <row r="2085" ht="16.5" customHeight="1">
      <c r="A2085" s="168">
        <f>A2084+1</f>
        <v>44569</v>
      </c>
      <c r="B2085" s="167" t="str">
        <f t="shared" si="109"/>
        <v>토</v>
      </c>
      <c r="C2085" s="168" t="str">
        <f>IF(VLOOKUP(A2085,'최초-일자'!A:D,4,FALSE)="Y","Y","N")</f>
        <v>N</v>
      </c>
      <c r="D2085" s="101" t="s">
        <v>3</v>
      </c>
      <c r="E2085" s="169" t="str">
        <f t="shared" si="126"/>
        <v>#N/A</v>
      </c>
      <c r="F2085" s="167" t="str">
        <f>VLOOKUP(A2085,'최초-일자'!A:L,6,FALSE)</f>
        <v/>
      </c>
      <c r="G2085" s="170"/>
      <c r="H2085" s="167"/>
      <c r="I2085" s="167"/>
      <c r="J2085" s="167"/>
      <c r="K2085" s="167"/>
      <c r="L2085" s="35" t="str">
        <f t="shared" si="129"/>
        <v/>
      </c>
      <c r="M2085" s="35" t="str">
        <f t="shared" si="132"/>
        <v/>
      </c>
      <c r="N2085" s="35" t="str">
        <f t="shared" si="114"/>
        <v/>
      </c>
      <c r="O2085" s="171" t="str">
        <f t="shared" si="127"/>
        <v/>
      </c>
      <c r="P2085" s="171" t="str">
        <f t="shared" si="116"/>
        <v/>
      </c>
      <c r="Q2085" s="171" t="str">
        <f t="shared" si="117"/>
        <v/>
      </c>
    </row>
    <row r="2086" ht="16.5" customHeight="1">
      <c r="A2086" s="168">
        <f>A2085</f>
        <v>44569</v>
      </c>
      <c r="B2086" s="167" t="str">
        <f t="shared" si="109"/>
        <v>토</v>
      </c>
      <c r="C2086" s="168" t="str">
        <f>IF(VLOOKUP(A2086,'최초-일자'!A:D,4,FALSE)="Y","Y","N")</f>
        <v>N</v>
      </c>
      <c r="D2086" s="101" t="s">
        <v>13</v>
      </c>
      <c r="E2086" s="169" t="str">
        <f t="shared" si="126"/>
        <v>#N/A</v>
      </c>
      <c r="F2086" s="167" t="str">
        <f>VLOOKUP(A2086,'최초-일자'!A:L,11,FALSE)</f>
        <v/>
      </c>
      <c r="G2086" s="170"/>
      <c r="H2086" s="167"/>
      <c r="I2086" s="167"/>
      <c r="J2086" s="167"/>
      <c r="K2086" s="167"/>
      <c r="L2086" s="35" t="str">
        <f t="shared" si="129"/>
        <v/>
      </c>
      <c r="M2086" s="35" t="str">
        <f t="shared" si="132"/>
        <v/>
      </c>
      <c r="N2086" s="35" t="str">
        <f t="shared" si="114"/>
        <v/>
      </c>
      <c r="O2086" s="171" t="str">
        <f t="shared" si="127"/>
        <v/>
      </c>
      <c r="P2086" s="171" t="str">
        <f t="shared" si="116"/>
        <v/>
      </c>
      <c r="Q2086" s="171" t="str">
        <f t="shared" si="117"/>
        <v/>
      </c>
    </row>
    <row r="2087" ht="16.5" customHeight="1">
      <c r="A2087" s="168">
        <f>A2086+1</f>
        <v>44570</v>
      </c>
      <c r="B2087" s="167" t="str">
        <f t="shared" si="109"/>
        <v>일</v>
      </c>
      <c r="C2087" s="168" t="str">
        <f>IF(VLOOKUP(A2087,'최초-일자'!A:D,4,FALSE)="Y","Y","N")</f>
        <v>N</v>
      </c>
      <c r="D2087" s="101" t="s">
        <v>3</v>
      </c>
      <c r="E2087" s="169" t="str">
        <f t="shared" si="126"/>
        <v>#N/A</v>
      </c>
      <c r="F2087" s="167" t="str">
        <f>VLOOKUP(A2087,'최초-일자'!A:L,6,FALSE)</f>
        <v/>
      </c>
      <c r="G2087" s="170"/>
      <c r="H2087" s="167"/>
      <c r="I2087" s="167"/>
      <c r="J2087" s="167"/>
      <c r="K2087" s="167"/>
      <c r="L2087" s="35" t="str">
        <f t="shared" si="129"/>
        <v/>
      </c>
      <c r="M2087" s="35" t="str">
        <f t="shared" si="132"/>
        <v/>
      </c>
      <c r="N2087" s="35" t="str">
        <f t="shared" si="114"/>
        <v/>
      </c>
      <c r="O2087" s="171" t="str">
        <f t="shared" si="127"/>
        <v/>
      </c>
      <c r="P2087" s="171" t="str">
        <f t="shared" si="116"/>
        <v/>
      </c>
      <c r="Q2087" s="171" t="str">
        <f t="shared" si="117"/>
        <v/>
      </c>
    </row>
    <row r="2088" ht="16.5" customHeight="1">
      <c r="A2088" s="168">
        <f>A2087</f>
        <v>44570</v>
      </c>
      <c r="B2088" s="167" t="str">
        <f t="shared" si="109"/>
        <v>일</v>
      </c>
      <c r="C2088" s="168" t="str">
        <f>IF(VLOOKUP(A2088,'최초-일자'!A:D,4,FALSE)="Y","Y","N")</f>
        <v>N</v>
      </c>
      <c r="D2088" s="101" t="s">
        <v>13</v>
      </c>
      <c r="E2088" s="169" t="str">
        <f t="shared" si="126"/>
        <v>#N/A</v>
      </c>
      <c r="F2088" s="167" t="str">
        <f>VLOOKUP(A2088,'최초-일자'!A:L,11,FALSE)</f>
        <v/>
      </c>
      <c r="G2088" s="170"/>
      <c r="H2088" s="167"/>
      <c r="I2088" s="167"/>
      <c r="J2088" s="167"/>
      <c r="K2088" s="167"/>
      <c r="L2088" s="35" t="str">
        <f t="shared" si="129"/>
        <v/>
      </c>
      <c r="M2088" s="35" t="str">
        <f t="shared" si="132"/>
        <v/>
      </c>
      <c r="N2088" s="35" t="str">
        <f t="shared" si="114"/>
        <v/>
      </c>
      <c r="O2088" s="171" t="str">
        <f t="shared" si="127"/>
        <v/>
      </c>
      <c r="P2088" s="171" t="str">
        <f t="shared" si="116"/>
        <v/>
      </c>
      <c r="Q2088" s="171" t="str">
        <f t="shared" si="117"/>
        <v/>
      </c>
    </row>
    <row r="2089" ht="16.5" customHeight="1">
      <c r="A2089" s="168">
        <f>A2088+1</f>
        <v>44571</v>
      </c>
      <c r="B2089" s="167" t="str">
        <f t="shared" si="109"/>
        <v>월</v>
      </c>
      <c r="C2089" s="168" t="str">
        <f>IF(VLOOKUP(A2089,'최초-일자'!A:D,4,FALSE)="Y","Y","N")</f>
        <v>Y</v>
      </c>
      <c r="D2089" s="101" t="s">
        <v>3</v>
      </c>
      <c r="E2089" s="169" t="str">
        <f t="shared" si="126"/>
        <v>김연수</v>
      </c>
      <c r="F2089" s="167" t="str">
        <f>VLOOKUP(A2089,'최초-일자'!A:L,6,FALSE)</f>
        <v>박일</v>
      </c>
      <c r="G2089" s="185" t="s">
        <v>236</v>
      </c>
      <c r="H2089" s="167"/>
      <c r="I2089" s="167"/>
      <c r="J2089" s="167"/>
      <c r="K2089" s="167"/>
      <c r="L2089" s="35" t="str">
        <f t="shared" si="129"/>
        <v/>
      </c>
      <c r="M2089" s="35" t="str">
        <f t="shared" si="132"/>
        <v/>
      </c>
      <c r="N2089" s="35" t="str">
        <f t="shared" si="114"/>
        <v/>
      </c>
      <c r="O2089" s="171" t="str">
        <f t="shared" si="127"/>
        <v/>
      </c>
      <c r="P2089" s="171" t="str">
        <f t="shared" si="116"/>
        <v>김연수</v>
      </c>
      <c r="Q2089" s="171" t="str">
        <f t="shared" si="117"/>
        <v>박일</v>
      </c>
    </row>
    <row r="2090" ht="16.5" customHeight="1">
      <c r="A2090" s="168">
        <f>A2089</f>
        <v>44571</v>
      </c>
      <c r="B2090" s="167" t="str">
        <f t="shared" si="109"/>
        <v>월</v>
      </c>
      <c r="C2090" s="168" t="str">
        <f>IF(VLOOKUP(A2090,'최초-일자'!A:D,4,FALSE)="Y","Y","N")</f>
        <v>Y</v>
      </c>
      <c r="D2090" s="101" t="s">
        <v>13</v>
      </c>
      <c r="E2090" s="169" t="str">
        <f t="shared" si="126"/>
        <v>신명진</v>
      </c>
      <c r="F2090" s="167" t="str">
        <f>VLOOKUP(A2090,'최초-일자'!A:L,11,FALSE)</f>
        <v>신명진</v>
      </c>
      <c r="G2090" s="170"/>
      <c r="H2090" s="167"/>
      <c r="I2090" s="167"/>
      <c r="J2090" s="167"/>
      <c r="K2090" s="167"/>
      <c r="L2090" s="35" t="str">
        <f t="shared" si="129"/>
        <v/>
      </c>
      <c r="M2090" s="35" t="str">
        <f t="shared" si="132"/>
        <v/>
      </c>
      <c r="N2090" s="35" t="str">
        <f t="shared" si="114"/>
        <v/>
      </c>
      <c r="O2090" s="171" t="str">
        <f t="shared" si="127"/>
        <v/>
      </c>
      <c r="P2090" s="171" t="str">
        <f t="shared" si="116"/>
        <v/>
      </c>
      <c r="Q2090" s="171" t="str">
        <f t="shared" si="117"/>
        <v>신명진</v>
      </c>
    </row>
    <row r="2091" ht="16.5" customHeight="1">
      <c r="A2091" s="168">
        <f>A2090+1</f>
        <v>44572</v>
      </c>
      <c r="B2091" s="167" t="str">
        <f t="shared" si="109"/>
        <v>화</v>
      </c>
      <c r="C2091" s="168" t="str">
        <f>IF(VLOOKUP(A2091,'최초-일자'!A:D,4,FALSE)="Y","Y","N")</f>
        <v>Y</v>
      </c>
      <c r="D2091" s="101" t="s">
        <v>3</v>
      </c>
      <c r="E2091" s="169" t="str">
        <f t="shared" si="126"/>
        <v>윤신일</v>
      </c>
      <c r="F2091" s="167" t="str">
        <f>VLOOKUP(A2091,'최초-일자'!A:L,6,FALSE)</f>
        <v>윤신일</v>
      </c>
      <c r="G2091" s="170"/>
      <c r="H2091" s="167"/>
      <c r="I2091" s="167"/>
      <c r="J2091" s="167"/>
      <c r="K2091" s="167"/>
      <c r="L2091" s="35" t="str">
        <f t="shared" si="129"/>
        <v/>
      </c>
      <c r="M2091" s="35" t="str">
        <f t="shared" si="132"/>
        <v/>
      </c>
      <c r="N2091" s="35" t="str">
        <f t="shared" si="114"/>
        <v/>
      </c>
      <c r="O2091" s="171" t="str">
        <f t="shared" si="127"/>
        <v/>
      </c>
      <c r="P2091" s="171" t="str">
        <f t="shared" si="116"/>
        <v/>
      </c>
      <c r="Q2091" s="171" t="str">
        <f t="shared" si="117"/>
        <v>윤신일</v>
      </c>
    </row>
    <row r="2092" ht="16.5" customHeight="1">
      <c r="A2092" s="168">
        <f>A2091</f>
        <v>44572</v>
      </c>
      <c r="B2092" s="167" t="str">
        <f t="shared" si="109"/>
        <v>화</v>
      </c>
      <c r="C2092" s="168" t="str">
        <f>IF(VLOOKUP(A2092,'최초-일자'!A:D,4,FALSE)="Y","Y","N")</f>
        <v>Y</v>
      </c>
      <c r="D2092" s="101" t="s">
        <v>13</v>
      </c>
      <c r="E2092" s="169" t="str">
        <f t="shared" si="126"/>
        <v>김현호</v>
      </c>
      <c r="F2092" s="167" t="str">
        <f>VLOOKUP(A2092,'최초-일자'!A:L,11,FALSE)</f>
        <v>이화용</v>
      </c>
      <c r="G2092" s="185" t="s">
        <v>240</v>
      </c>
      <c r="H2092" s="167"/>
      <c r="I2092" s="167"/>
      <c r="J2092" s="167"/>
      <c r="K2092" s="167"/>
      <c r="L2092" s="35" t="str">
        <f t="shared" si="129"/>
        <v/>
      </c>
      <c r="M2092" s="35" t="str">
        <f t="shared" si="132"/>
        <v/>
      </c>
      <c r="N2092" s="35" t="str">
        <f t="shared" si="114"/>
        <v/>
      </c>
      <c r="O2092" s="171" t="str">
        <f t="shared" si="127"/>
        <v/>
      </c>
      <c r="P2092" s="171" t="str">
        <f t="shared" si="116"/>
        <v>김현호</v>
      </c>
      <c r="Q2092" s="171" t="str">
        <f t="shared" si="117"/>
        <v>이화용</v>
      </c>
    </row>
    <row r="2093" ht="16.5" customHeight="1">
      <c r="A2093" s="168">
        <f>A2092+1</f>
        <v>44573</v>
      </c>
      <c r="B2093" s="167" t="str">
        <f t="shared" si="109"/>
        <v>수</v>
      </c>
      <c r="C2093" s="168" t="str">
        <f>IF(VLOOKUP(A2093,'최초-일자'!A:D,4,FALSE)="Y","Y","N")</f>
        <v>Y</v>
      </c>
      <c r="D2093" s="101" t="s">
        <v>3</v>
      </c>
      <c r="E2093" s="169" t="str">
        <f t="shared" si="126"/>
        <v>신명진</v>
      </c>
      <c r="F2093" s="167" t="str">
        <f>VLOOKUP(A2093,'최초-일자'!A:L,6,FALSE)</f>
        <v>신명진</v>
      </c>
      <c r="G2093" s="170"/>
      <c r="H2093" s="167"/>
      <c r="I2093" s="167"/>
      <c r="J2093" s="167"/>
      <c r="K2093" s="167"/>
      <c r="L2093" s="35" t="str">
        <f t="shared" si="129"/>
        <v/>
      </c>
      <c r="M2093" s="35" t="str">
        <f t="shared" si="132"/>
        <v/>
      </c>
      <c r="N2093" s="35" t="str">
        <f t="shared" si="114"/>
        <v/>
      </c>
      <c r="O2093" s="171" t="str">
        <f t="shared" si="127"/>
        <v/>
      </c>
      <c r="P2093" s="171" t="str">
        <f t="shared" si="116"/>
        <v/>
      </c>
      <c r="Q2093" s="171" t="str">
        <f t="shared" si="117"/>
        <v>신명진</v>
      </c>
    </row>
    <row r="2094" ht="16.5" customHeight="1">
      <c r="A2094" s="168">
        <f>A2093</f>
        <v>44573</v>
      </c>
      <c r="B2094" s="167" t="str">
        <f t="shared" si="109"/>
        <v>수</v>
      </c>
      <c r="C2094" s="168" t="str">
        <f>IF(VLOOKUP(A2094,'최초-일자'!A:D,4,FALSE)="Y","Y","N")</f>
        <v>Y</v>
      </c>
      <c r="D2094" s="101" t="s">
        <v>13</v>
      </c>
      <c r="E2094" s="169" t="str">
        <f t="shared" si="126"/>
        <v>이화용</v>
      </c>
      <c r="F2094" s="167" t="str">
        <f>VLOOKUP(A2094,'최초-일자'!A:L,11,FALSE)</f>
        <v>김현호</v>
      </c>
      <c r="G2094" s="185" t="s">
        <v>10</v>
      </c>
      <c r="H2094" s="167"/>
      <c r="I2094" s="167"/>
      <c r="J2094" s="167"/>
      <c r="K2094" s="167"/>
      <c r="L2094" s="35" t="str">
        <f t="shared" si="129"/>
        <v/>
      </c>
      <c r="M2094" s="35" t="str">
        <f t="shared" si="132"/>
        <v/>
      </c>
      <c r="N2094" s="35" t="str">
        <f t="shared" si="114"/>
        <v/>
      </c>
      <c r="O2094" s="171" t="str">
        <f t="shared" si="127"/>
        <v/>
      </c>
      <c r="P2094" s="171" t="str">
        <f t="shared" si="116"/>
        <v>이화용</v>
      </c>
      <c r="Q2094" s="171" t="str">
        <f t="shared" si="117"/>
        <v>김현호</v>
      </c>
    </row>
    <row r="2095" ht="16.5" customHeight="1">
      <c r="A2095" s="168">
        <f>A2094+1</f>
        <v>44574</v>
      </c>
      <c r="B2095" s="167" t="str">
        <f t="shared" si="109"/>
        <v>목</v>
      </c>
      <c r="C2095" s="168" t="str">
        <f>IF(VLOOKUP(A2095,'최초-일자'!A:D,4,FALSE)="Y","Y","N")</f>
        <v>Y</v>
      </c>
      <c r="D2095" s="101" t="s">
        <v>3</v>
      </c>
      <c r="E2095" s="169" t="str">
        <f t="shared" si="126"/>
        <v>이화용</v>
      </c>
      <c r="F2095" s="167" t="str">
        <f>VLOOKUP(A2095,'최초-일자'!A:L,6,FALSE)</f>
        <v>이화용</v>
      </c>
      <c r="G2095" s="170"/>
      <c r="H2095" s="167"/>
      <c r="I2095" s="167"/>
      <c r="J2095" s="167"/>
      <c r="K2095" s="167"/>
      <c r="L2095" s="35" t="str">
        <f t="shared" si="129"/>
        <v/>
      </c>
      <c r="M2095" s="35" t="str">
        <f t="shared" si="132"/>
        <v/>
      </c>
      <c r="N2095" s="35" t="str">
        <f t="shared" si="114"/>
        <v/>
      </c>
      <c r="O2095" s="171" t="str">
        <f t="shared" si="127"/>
        <v/>
      </c>
      <c r="P2095" s="171" t="str">
        <f t="shared" si="116"/>
        <v/>
      </c>
      <c r="Q2095" s="171" t="str">
        <f t="shared" si="117"/>
        <v>이화용</v>
      </c>
    </row>
    <row r="2096" ht="16.5" customHeight="1">
      <c r="A2096" s="168">
        <f>A2095</f>
        <v>44574</v>
      </c>
      <c r="B2096" s="167" t="str">
        <f t="shared" si="109"/>
        <v>목</v>
      </c>
      <c r="C2096" s="168" t="str">
        <f>IF(VLOOKUP(A2096,'최초-일자'!A:D,4,FALSE)="Y","Y","N")</f>
        <v>Y</v>
      </c>
      <c r="D2096" s="101" t="s">
        <v>13</v>
      </c>
      <c r="E2096" s="169" t="str">
        <f t="shared" si="126"/>
        <v>김연수</v>
      </c>
      <c r="F2096" s="167" t="str">
        <f>VLOOKUP(A2096,'최초-일자'!A:L,11,FALSE)</f>
        <v>김연수</v>
      </c>
      <c r="G2096" s="170"/>
      <c r="H2096" s="167"/>
      <c r="I2096" s="167"/>
      <c r="J2096" s="167"/>
      <c r="K2096" s="167"/>
      <c r="L2096" s="35" t="str">
        <f t="shared" si="129"/>
        <v/>
      </c>
      <c r="M2096" s="35" t="str">
        <f t="shared" si="132"/>
        <v/>
      </c>
      <c r="N2096" s="35" t="str">
        <f t="shared" si="114"/>
        <v/>
      </c>
      <c r="O2096" s="171" t="str">
        <f t="shared" si="127"/>
        <v/>
      </c>
      <c r="P2096" s="171" t="str">
        <f t="shared" si="116"/>
        <v/>
      </c>
      <c r="Q2096" s="171" t="str">
        <f t="shared" si="117"/>
        <v>김연수</v>
      </c>
    </row>
    <row r="2097" ht="16.5" customHeight="1">
      <c r="A2097" s="168">
        <f>A2096+1</f>
        <v>44575</v>
      </c>
      <c r="B2097" s="167" t="str">
        <f t="shared" si="109"/>
        <v>금</v>
      </c>
      <c r="C2097" s="168" t="str">
        <f>IF(VLOOKUP(A2097,'최초-일자'!A:D,4,FALSE)="Y","Y","N")</f>
        <v>Y</v>
      </c>
      <c r="D2097" s="101" t="s">
        <v>3</v>
      </c>
      <c r="E2097" s="169" t="str">
        <f t="shared" si="126"/>
        <v>김현호</v>
      </c>
      <c r="F2097" s="167" t="str">
        <f>VLOOKUP(A2097,'최초-일자'!A:L,6,FALSE)</f>
        <v>김현호</v>
      </c>
      <c r="G2097" s="170"/>
      <c r="H2097" s="167"/>
      <c r="I2097" s="167"/>
      <c r="J2097" s="167"/>
      <c r="K2097" s="167"/>
      <c r="L2097" s="35" t="str">
        <f t="shared" si="129"/>
        <v/>
      </c>
      <c r="M2097" s="35" t="str">
        <f t="shared" si="132"/>
        <v/>
      </c>
      <c r="N2097" s="35" t="str">
        <f t="shared" si="114"/>
        <v/>
      </c>
      <c r="O2097" s="171" t="str">
        <f t="shared" si="127"/>
        <v/>
      </c>
      <c r="P2097" s="171" t="str">
        <f t="shared" si="116"/>
        <v/>
      </c>
      <c r="Q2097" s="171" t="str">
        <f t="shared" si="117"/>
        <v>김현호</v>
      </c>
    </row>
    <row r="2098" ht="16.5" customHeight="1">
      <c r="A2098" s="168">
        <f>A2097</f>
        <v>44575</v>
      </c>
      <c r="B2098" s="167" t="str">
        <f t="shared" si="109"/>
        <v>금</v>
      </c>
      <c r="C2098" s="168" t="str">
        <f>IF(VLOOKUP(A2098,'최초-일자'!A:D,4,FALSE)="Y","Y","N")</f>
        <v>Y</v>
      </c>
      <c r="D2098" s="101" t="s">
        <v>13</v>
      </c>
      <c r="E2098" s="169" t="str">
        <f t="shared" si="126"/>
        <v>박일</v>
      </c>
      <c r="F2098" s="167" t="str">
        <f>VLOOKUP(A2098,'최초-일자'!A:L,11,FALSE)</f>
        <v>박일</v>
      </c>
      <c r="G2098" s="170"/>
      <c r="H2098" s="167"/>
      <c r="I2098" s="167"/>
      <c r="J2098" s="167"/>
      <c r="K2098" s="167"/>
      <c r="L2098" s="35" t="str">
        <f t="shared" si="129"/>
        <v/>
      </c>
      <c r="M2098" s="35" t="str">
        <f t="shared" si="132"/>
        <v/>
      </c>
      <c r="N2098" s="35" t="str">
        <f t="shared" si="114"/>
        <v/>
      </c>
      <c r="O2098" s="171" t="str">
        <f t="shared" si="127"/>
        <v/>
      </c>
      <c r="P2098" s="171" t="str">
        <f t="shared" si="116"/>
        <v/>
      </c>
      <c r="Q2098" s="171" t="str">
        <f t="shared" si="117"/>
        <v>박일</v>
      </c>
    </row>
    <row r="2099" ht="16.5" customHeight="1">
      <c r="A2099" s="168">
        <f>A2098+1</f>
        <v>44576</v>
      </c>
      <c r="B2099" s="167" t="str">
        <f t="shared" si="109"/>
        <v>토</v>
      </c>
      <c r="C2099" s="168" t="str">
        <f>IF(VLOOKUP(A2099,'최초-일자'!A:D,4,FALSE)="Y","Y","N")</f>
        <v>N</v>
      </c>
      <c r="D2099" s="101" t="s">
        <v>3</v>
      </c>
      <c r="E2099" s="169" t="str">
        <f t="shared" si="126"/>
        <v>#N/A</v>
      </c>
      <c r="F2099" s="167" t="str">
        <f>VLOOKUP(A2099,'최초-일자'!A:L,6,FALSE)</f>
        <v/>
      </c>
      <c r="G2099" s="170"/>
      <c r="H2099" s="167"/>
      <c r="I2099" s="167"/>
      <c r="J2099" s="167"/>
      <c r="K2099" s="167"/>
      <c r="L2099" s="35" t="str">
        <f t="shared" si="129"/>
        <v/>
      </c>
      <c r="M2099" s="35" t="str">
        <f t="shared" si="132"/>
        <v/>
      </c>
      <c r="N2099" s="35" t="str">
        <f t="shared" si="114"/>
        <v/>
      </c>
      <c r="O2099" s="171" t="str">
        <f t="shared" si="127"/>
        <v/>
      </c>
      <c r="P2099" s="171" t="str">
        <f t="shared" si="116"/>
        <v/>
      </c>
      <c r="Q2099" s="171" t="str">
        <f t="shared" si="117"/>
        <v/>
      </c>
    </row>
    <row r="2100" ht="16.5" customHeight="1">
      <c r="A2100" s="168">
        <f>A2099</f>
        <v>44576</v>
      </c>
      <c r="B2100" s="167" t="str">
        <f t="shared" si="109"/>
        <v>토</v>
      </c>
      <c r="C2100" s="168" t="str">
        <f>IF(VLOOKUP(A2100,'최초-일자'!A:D,4,FALSE)="Y","Y","N")</f>
        <v>N</v>
      </c>
      <c r="D2100" s="101" t="s">
        <v>13</v>
      </c>
      <c r="E2100" s="169" t="str">
        <f t="shared" si="126"/>
        <v>#N/A</v>
      </c>
      <c r="F2100" s="167" t="str">
        <f>VLOOKUP(A2100,'최초-일자'!A:L,11,FALSE)</f>
        <v/>
      </c>
      <c r="G2100" s="170"/>
      <c r="H2100" s="167"/>
      <c r="I2100" s="167"/>
      <c r="J2100" s="167"/>
      <c r="K2100" s="167"/>
      <c r="L2100" s="35" t="str">
        <f t="shared" si="129"/>
        <v/>
      </c>
      <c r="M2100" s="35" t="str">
        <f t="shared" si="132"/>
        <v/>
      </c>
      <c r="N2100" s="35" t="str">
        <f t="shared" si="114"/>
        <v/>
      </c>
      <c r="O2100" s="171" t="str">
        <f t="shared" si="127"/>
        <v/>
      </c>
      <c r="P2100" s="171" t="str">
        <f t="shared" si="116"/>
        <v/>
      </c>
      <c r="Q2100" s="171" t="str">
        <f t="shared" si="117"/>
        <v/>
      </c>
    </row>
    <row r="2101" ht="16.5" customHeight="1">
      <c r="A2101" s="168">
        <f>A2100+1</f>
        <v>44577</v>
      </c>
      <c r="B2101" s="167" t="str">
        <f t="shared" si="109"/>
        <v>일</v>
      </c>
      <c r="C2101" s="168" t="str">
        <f>IF(VLOOKUP(A2101,'최초-일자'!A:D,4,FALSE)="Y","Y","N")</f>
        <v>N</v>
      </c>
      <c r="D2101" s="101" t="s">
        <v>3</v>
      </c>
      <c r="E2101" s="169" t="str">
        <f t="shared" si="126"/>
        <v>#N/A</v>
      </c>
      <c r="F2101" s="167" t="str">
        <f>VLOOKUP(A2101,'최초-일자'!A:L,6,FALSE)</f>
        <v/>
      </c>
      <c r="G2101" s="170"/>
      <c r="H2101" s="167"/>
      <c r="I2101" s="167"/>
      <c r="J2101" s="167"/>
      <c r="K2101" s="167"/>
      <c r="L2101" s="35" t="str">
        <f t="shared" si="129"/>
        <v/>
      </c>
      <c r="M2101" s="35" t="str">
        <f t="shared" si="132"/>
        <v/>
      </c>
      <c r="N2101" s="35" t="str">
        <f t="shared" si="114"/>
        <v/>
      </c>
      <c r="O2101" s="171" t="str">
        <f t="shared" si="127"/>
        <v/>
      </c>
      <c r="P2101" s="171" t="str">
        <f t="shared" si="116"/>
        <v/>
      </c>
      <c r="Q2101" s="171" t="str">
        <f t="shared" si="117"/>
        <v/>
      </c>
    </row>
    <row r="2102" ht="16.5" customHeight="1">
      <c r="A2102" s="168">
        <f>A2101</f>
        <v>44577</v>
      </c>
      <c r="B2102" s="167" t="str">
        <f t="shared" si="109"/>
        <v>일</v>
      </c>
      <c r="C2102" s="168" t="str">
        <f>IF(VLOOKUP(A2102,'최초-일자'!A:D,4,FALSE)="Y","Y","N")</f>
        <v>N</v>
      </c>
      <c r="D2102" s="101" t="s">
        <v>13</v>
      </c>
      <c r="E2102" s="169" t="str">
        <f t="shared" si="126"/>
        <v>#N/A</v>
      </c>
      <c r="F2102" s="167" t="str">
        <f>VLOOKUP(A2102,'최초-일자'!A:L,11,FALSE)</f>
        <v/>
      </c>
      <c r="G2102" s="170"/>
      <c r="H2102" s="167"/>
      <c r="I2102" s="167"/>
      <c r="J2102" s="167"/>
      <c r="K2102" s="167"/>
      <c r="L2102" s="35" t="str">
        <f t="shared" si="129"/>
        <v/>
      </c>
      <c r="M2102" s="35" t="str">
        <f t="shared" si="132"/>
        <v/>
      </c>
      <c r="N2102" s="35" t="str">
        <f t="shared" si="114"/>
        <v/>
      </c>
      <c r="O2102" s="171" t="str">
        <f t="shared" si="127"/>
        <v/>
      </c>
      <c r="P2102" s="171" t="str">
        <f t="shared" si="116"/>
        <v/>
      </c>
      <c r="Q2102" s="171" t="str">
        <f t="shared" si="117"/>
        <v/>
      </c>
    </row>
    <row r="2103" ht="16.5" customHeight="1">
      <c r="A2103" s="168">
        <f>A2102+1</f>
        <v>44578</v>
      </c>
      <c r="B2103" s="167" t="str">
        <f t="shared" si="109"/>
        <v>월</v>
      </c>
      <c r="C2103" s="168" t="str">
        <f>IF(VLOOKUP(A2103,'최초-일자'!A:D,4,FALSE)="Y","Y","N")</f>
        <v>Y</v>
      </c>
      <c r="D2103" s="101" t="s">
        <v>3</v>
      </c>
      <c r="E2103" s="169" t="str">
        <f t="shared" si="126"/>
        <v>박일</v>
      </c>
      <c r="F2103" s="167" t="str">
        <f>VLOOKUP(A2103,'최초-일자'!A:L,6,FALSE)</f>
        <v>김연수</v>
      </c>
      <c r="G2103" s="185" t="s">
        <v>81</v>
      </c>
      <c r="H2103" s="167"/>
      <c r="I2103" s="167"/>
      <c r="J2103" s="167"/>
      <c r="K2103" s="167"/>
      <c r="L2103" s="35" t="str">
        <f t="shared" si="129"/>
        <v/>
      </c>
      <c r="M2103" s="35" t="str">
        <f t="shared" si="132"/>
        <v/>
      </c>
      <c r="N2103" s="35" t="str">
        <f t="shared" si="114"/>
        <v/>
      </c>
      <c r="O2103" s="171" t="str">
        <f t="shared" si="127"/>
        <v/>
      </c>
      <c r="P2103" s="171" t="str">
        <f t="shared" si="116"/>
        <v>박일</v>
      </c>
      <c r="Q2103" s="171" t="str">
        <f t="shared" si="117"/>
        <v>김연수</v>
      </c>
    </row>
    <row r="2104" ht="16.5" customHeight="1">
      <c r="A2104" s="168">
        <f>A2103</f>
        <v>44578</v>
      </c>
      <c r="B2104" s="167" t="str">
        <f t="shared" si="109"/>
        <v>월</v>
      </c>
      <c r="C2104" s="168" t="str">
        <f>IF(VLOOKUP(A2104,'최초-일자'!A:D,4,FALSE)="Y","Y","N")</f>
        <v>Y</v>
      </c>
      <c r="D2104" s="101" t="s">
        <v>13</v>
      </c>
      <c r="E2104" s="169" t="str">
        <f t="shared" si="126"/>
        <v>신명진</v>
      </c>
      <c r="F2104" s="167" t="str">
        <f>VLOOKUP(A2104,'최초-일자'!A:L,11,FALSE)</f>
        <v>신명진</v>
      </c>
      <c r="G2104" s="170"/>
      <c r="H2104" s="167"/>
      <c r="I2104" s="167"/>
      <c r="J2104" s="167"/>
      <c r="K2104" s="167"/>
      <c r="L2104" s="35" t="str">
        <f t="shared" si="129"/>
        <v/>
      </c>
      <c r="M2104" s="35" t="str">
        <f t="shared" si="132"/>
        <v/>
      </c>
      <c r="N2104" s="35" t="str">
        <f t="shared" si="114"/>
        <v/>
      </c>
      <c r="O2104" s="171" t="str">
        <f t="shared" si="127"/>
        <v/>
      </c>
      <c r="P2104" s="171" t="str">
        <f t="shared" si="116"/>
        <v/>
      </c>
      <c r="Q2104" s="171" t="str">
        <f t="shared" si="117"/>
        <v>신명진</v>
      </c>
    </row>
    <row r="2105" ht="16.5" customHeight="1">
      <c r="A2105" s="168">
        <f>A2104+1</f>
        <v>44579</v>
      </c>
      <c r="B2105" s="167" t="str">
        <f t="shared" si="109"/>
        <v>화</v>
      </c>
      <c r="C2105" s="168" t="str">
        <f>IF(VLOOKUP(A2105,'최초-일자'!A:D,4,FALSE)="Y","Y","N")</f>
        <v>Y</v>
      </c>
      <c r="D2105" s="101" t="s">
        <v>3</v>
      </c>
      <c r="E2105" s="169" t="str">
        <f t="shared" si="126"/>
        <v>김현호</v>
      </c>
      <c r="F2105" s="167" t="str">
        <f>VLOOKUP(A2105,'최초-일자'!A:L,6,FALSE)</f>
        <v>박일</v>
      </c>
      <c r="G2105" s="185" t="s">
        <v>240</v>
      </c>
      <c r="H2105" s="167"/>
      <c r="I2105" s="167"/>
      <c r="J2105" s="167"/>
      <c r="K2105" s="167"/>
      <c r="L2105" s="35" t="str">
        <f t="shared" si="129"/>
        <v/>
      </c>
      <c r="M2105" s="35" t="str">
        <f t="shared" si="132"/>
        <v/>
      </c>
      <c r="N2105" s="35" t="str">
        <f t="shared" si="114"/>
        <v/>
      </c>
      <c r="O2105" s="171" t="str">
        <f t="shared" si="127"/>
        <v/>
      </c>
      <c r="P2105" s="171" t="str">
        <f t="shared" si="116"/>
        <v>김현호</v>
      </c>
      <c r="Q2105" s="171" t="str">
        <f t="shared" si="117"/>
        <v>박일</v>
      </c>
    </row>
    <row r="2106" ht="16.5" customHeight="1">
      <c r="A2106" s="168">
        <f>A2105</f>
        <v>44579</v>
      </c>
      <c r="B2106" s="167" t="str">
        <f t="shared" si="109"/>
        <v>화</v>
      </c>
      <c r="C2106" s="168" t="str">
        <f>IF(VLOOKUP(A2106,'최초-일자'!A:D,4,FALSE)="Y","Y","N")</f>
        <v>Y</v>
      </c>
      <c r="D2106" s="101" t="s">
        <v>13</v>
      </c>
      <c r="E2106" s="169" t="str">
        <f t="shared" si="126"/>
        <v>김연수</v>
      </c>
      <c r="F2106" s="167" t="str">
        <f>VLOOKUP(A2106,'최초-일자'!A:L,11,FALSE)</f>
        <v>이화용</v>
      </c>
      <c r="G2106" s="185" t="s">
        <v>236</v>
      </c>
      <c r="H2106" s="167"/>
      <c r="I2106" s="167"/>
      <c r="J2106" s="167"/>
      <c r="K2106" s="167"/>
      <c r="L2106" s="35" t="str">
        <f t="shared" si="129"/>
        <v/>
      </c>
      <c r="M2106" s="35" t="str">
        <f t="shared" si="132"/>
        <v/>
      </c>
      <c r="N2106" s="35" t="str">
        <f t="shared" si="114"/>
        <v/>
      </c>
      <c r="O2106" s="171" t="str">
        <f t="shared" si="127"/>
        <v/>
      </c>
      <c r="P2106" s="171" t="str">
        <f t="shared" si="116"/>
        <v>김연수</v>
      </c>
      <c r="Q2106" s="171" t="str">
        <f t="shared" si="117"/>
        <v>이화용</v>
      </c>
    </row>
    <row r="2107" ht="16.5" customHeight="1">
      <c r="A2107" s="168">
        <f>A2106+1</f>
        <v>44580</v>
      </c>
      <c r="B2107" s="167" t="str">
        <f t="shared" si="109"/>
        <v>수</v>
      </c>
      <c r="C2107" s="168" t="str">
        <f>IF(VLOOKUP(A2107,'최초-일자'!A:D,4,FALSE)="Y","Y","N")</f>
        <v>Y</v>
      </c>
      <c r="D2107" s="101" t="s">
        <v>3</v>
      </c>
      <c r="E2107" s="169" t="str">
        <f t="shared" si="126"/>
        <v>윤신일</v>
      </c>
      <c r="F2107" s="167" t="str">
        <f>VLOOKUP(A2107,'최초-일자'!A:L,6,FALSE)</f>
        <v>윤신일</v>
      </c>
      <c r="G2107" s="170"/>
      <c r="H2107" s="167"/>
      <c r="I2107" s="167"/>
      <c r="J2107" s="167"/>
      <c r="K2107" s="167"/>
      <c r="L2107" s="35" t="str">
        <f t="shared" si="129"/>
        <v/>
      </c>
      <c r="M2107" s="35" t="str">
        <f t="shared" si="132"/>
        <v/>
      </c>
      <c r="N2107" s="35" t="str">
        <f t="shared" si="114"/>
        <v/>
      </c>
      <c r="O2107" s="171" t="str">
        <f t="shared" si="127"/>
        <v/>
      </c>
      <c r="P2107" s="171" t="str">
        <f t="shared" si="116"/>
        <v/>
      </c>
      <c r="Q2107" s="171" t="str">
        <f t="shared" si="117"/>
        <v>윤신일</v>
      </c>
    </row>
    <row r="2108" ht="16.5" customHeight="1">
      <c r="A2108" s="168">
        <f>A2107</f>
        <v>44580</v>
      </c>
      <c r="B2108" s="167" t="str">
        <f t="shared" si="109"/>
        <v>수</v>
      </c>
      <c r="C2108" s="168" t="str">
        <f>IF(VLOOKUP(A2108,'최초-일자'!A:D,4,FALSE)="Y","Y","N")</f>
        <v>Y</v>
      </c>
      <c r="D2108" s="101" t="s">
        <v>13</v>
      </c>
      <c r="E2108" s="169" t="str">
        <f t="shared" si="126"/>
        <v>김현호</v>
      </c>
      <c r="F2108" s="167" t="str">
        <f>VLOOKUP(A2108,'최초-일자'!A:L,11,FALSE)</f>
        <v>김현호</v>
      </c>
      <c r="G2108" s="170"/>
      <c r="H2108" s="167"/>
      <c r="I2108" s="167"/>
      <c r="J2108" s="167"/>
      <c r="K2108" s="167"/>
      <c r="L2108" s="35" t="str">
        <f t="shared" si="129"/>
        <v/>
      </c>
      <c r="M2108" s="35" t="str">
        <f t="shared" si="132"/>
        <v/>
      </c>
      <c r="N2108" s="35" t="str">
        <f t="shared" si="114"/>
        <v/>
      </c>
      <c r="O2108" s="171" t="str">
        <f t="shared" si="127"/>
        <v/>
      </c>
      <c r="P2108" s="171" t="str">
        <f t="shared" si="116"/>
        <v/>
      </c>
      <c r="Q2108" s="171" t="str">
        <f t="shared" si="117"/>
        <v>김현호</v>
      </c>
    </row>
    <row r="2109" ht="16.5" customHeight="1">
      <c r="A2109" s="168">
        <f>A2108+1</f>
        <v>44581</v>
      </c>
      <c r="B2109" s="167" t="str">
        <f t="shared" si="109"/>
        <v>목</v>
      </c>
      <c r="C2109" s="168" t="str">
        <f>IF(VLOOKUP(A2109,'최초-일자'!A:D,4,FALSE)="Y","Y","N")</f>
        <v>Y</v>
      </c>
      <c r="D2109" s="101" t="s">
        <v>3</v>
      </c>
      <c r="E2109" s="169" t="str">
        <f t="shared" si="126"/>
        <v>박일</v>
      </c>
      <c r="F2109" s="167" t="str">
        <f>VLOOKUP(A2109,'최초-일자'!A:L,6,FALSE)</f>
        <v>신명진</v>
      </c>
      <c r="G2109" s="185" t="s">
        <v>81</v>
      </c>
      <c r="H2109" s="167"/>
      <c r="I2109" s="167"/>
      <c r="J2109" s="167"/>
      <c r="K2109" s="167"/>
      <c r="L2109" s="35" t="str">
        <f t="shared" si="129"/>
        <v/>
      </c>
      <c r="M2109" s="35" t="str">
        <f t="shared" si="132"/>
        <v/>
      </c>
      <c r="N2109" s="35" t="str">
        <f t="shared" si="114"/>
        <v/>
      </c>
      <c r="O2109" s="171" t="str">
        <f t="shared" si="127"/>
        <v/>
      </c>
      <c r="P2109" s="171" t="str">
        <f t="shared" si="116"/>
        <v>박일</v>
      </c>
      <c r="Q2109" s="171" t="str">
        <f t="shared" si="117"/>
        <v>신명진</v>
      </c>
    </row>
    <row r="2110" ht="16.5" customHeight="1">
      <c r="A2110" s="168">
        <f>A2109</f>
        <v>44581</v>
      </c>
      <c r="B2110" s="167" t="str">
        <f t="shared" si="109"/>
        <v>목</v>
      </c>
      <c r="C2110" s="168" t="str">
        <f>IF(VLOOKUP(A2110,'최초-일자'!A:D,4,FALSE)="Y","Y","N")</f>
        <v>Y</v>
      </c>
      <c r="D2110" s="101" t="s">
        <v>13</v>
      </c>
      <c r="E2110" s="169" t="str">
        <f t="shared" si="126"/>
        <v>이화용</v>
      </c>
      <c r="F2110" s="167" t="str">
        <f>VLOOKUP(A2110,'최초-일자'!A:L,11,FALSE)</f>
        <v>김연수</v>
      </c>
      <c r="G2110" s="185" t="s">
        <v>10</v>
      </c>
      <c r="H2110" s="167"/>
      <c r="I2110" s="167"/>
      <c r="J2110" s="167"/>
      <c r="K2110" s="167"/>
      <c r="L2110" s="35" t="str">
        <f t="shared" si="129"/>
        <v/>
      </c>
      <c r="M2110" s="35" t="str">
        <f t="shared" si="132"/>
        <v/>
      </c>
      <c r="N2110" s="35" t="str">
        <f t="shared" si="114"/>
        <v/>
      </c>
      <c r="O2110" s="171" t="str">
        <f t="shared" si="127"/>
        <v/>
      </c>
      <c r="P2110" s="171" t="str">
        <f t="shared" si="116"/>
        <v>이화용</v>
      </c>
      <c r="Q2110" s="171" t="str">
        <f t="shared" si="117"/>
        <v>김연수</v>
      </c>
    </row>
    <row r="2111" ht="16.5" customHeight="1">
      <c r="A2111" s="168">
        <f>A2110+1</f>
        <v>44582</v>
      </c>
      <c r="B2111" s="167" t="str">
        <f t="shared" si="109"/>
        <v>금</v>
      </c>
      <c r="C2111" s="168" t="str">
        <f>IF(VLOOKUP(A2111,'최초-일자'!A:D,4,FALSE)="Y","Y","N")</f>
        <v>Y</v>
      </c>
      <c r="D2111" s="101" t="s">
        <v>3</v>
      </c>
      <c r="E2111" s="169" t="str">
        <f t="shared" si="126"/>
        <v>이화용</v>
      </c>
      <c r="F2111" s="167" t="str">
        <f>VLOOKUP(A2111,'최초-일자'!A:L,6,FALSE)</f>
        <v>이화용</v>
      </c>
      <c r="G2111" s="170"/>
      <c r="H2111" s="167"/>
      <c r="I2111" s="167"/>
      <c r="J2111" s="167"/>
      <c r="K2111" s="167"/>
      <c r="L2111" s="35" t="str">
        <f t="shared" si="129"/>
        <v/>
      </c>
      <c r="M2111" s="35" t="str">
        <f t="shared" si="132"/>
        <v/>
      </c>
      <c r="N2111" s="35" t="str">
        <f t="shared" si="114"/>
        <v/>
      </c>
      <c r="O2111" s="171" t="str">
        <f t="shared" si="127"/>
        <v/>
      </c>
      <c r="P2111" s="171" t="str">
        <f t="shared" si="116"/>
        <v/>
      </c>
      <c r="Q2111" s="171" t="str">
        <f t="shared" si="117"/>
        <v>이화용</v>
      </c>
    </row>
    <row r="2112" ht="16.5" customHeight="1">
      <c r="A2112" s="168">
        <f>A2111</f>
        <v>44582</v>
      </c>
      <c r="B2112" s="167" t="str">
        <f t="shared" si="109"/>
        <v>금</v>
      </c>
      <c r="C2112" s="168" t="str">
        <f>IF(VLOOKUP(A2112,'최초-일자'!A:D,4,FALSE)="Y","Y","N")</f>
        <v>Y</v>
      </c>
      <c r="D2112" s="101" t="s">
        <v>13</v>
      </c>
      <c r="E2112" s="169" t="str">
        <f t="shared" si="126"/>
        <v>박일</v>
      </c>
      <c r="F2112" s="167" t="str">
        <f>VLOOKUP(A2112,'최초-일자'!A:L,11,FALSE)</f>
        <v>박일</v>
      </c>
      <c r="G2112" s="170"/>
      <c r="H2112" s="167"/>
      <c r="I2112" s="167"/>
      <c r="J2112" s="167"/>
      <c r="K2112" s="167"/>
      <c r="L2112" s="35" t="str">
        <f t="shared" si="129"/>
        <v/>
      </c>
      <c r="M2112" s="35" t="str">
        <f t="shared" si="132"/>
        <v/>
      </c>
      <c r="N2112" s="35" t="str">
        <f t="shared" si="114"/>
        <v/>
      </c>
      <c r="O2112" s="171" t="str">
        <f t="shared" si="127"/>
        <v/>
      </c>
      <c r="P2112" s="171" t="str">
        <f t="shared" si="116"/>
        <v/>
      </c>
      <c r="Q2112" s="171" t="str">
        <f t="shared" si="117"/>
        <v>박일</v>
      </c>
    </row>
    <row r="2113" ht="16.5" customHeight="1">
      <c r="A2113" s="168">
        <f>A2112+1</f>
        <v>44583</v>
      </c>
      <c r="B2113" s="167" t="str">
        <f t="shared" si="109"/>
        <v>토</v>
      </c>
      <c r="C2113" s="168" t="str">
        <f>IF(VLOOKUP(A2113,'최초-일자'!A:D,4,FALSE)="Y","Y","N")</f>
        <v>N</v>
      </c>
      <c r="D2113" s="101" t="s">
        <v>3</v>
      </c>
      <c r="E2113" s="169" t="str">
        <f t="shared" si="126"/>
        <v>#N/A</v>
      </c>
      <c r="F2113" s="167" t="str">
        <f>VLOOKUP(A2113,'최초-일자'!A:L,6,FALSE)</f>
        <v/>
      </c>
      <c r="G2113" s="170"/>
      <c r="H2113" s="167"/>
      <c r="I2113" s="167"/>
      <c r="J2113" s="167"/>
      <c r="K2113" s="167"/>
      <c r="L2113" s="35" t="str">
        <f t="shared" si="129"/>
        <v/>
      </c>
      <c r="M2113" s="35" t="str">
        <f t="shared" si="132"/>
        <v/>
      </c>
      <c r="N2113" s="35" t="str">
        <f t="shared" si="114"/>
        <v/>
      </c>
      <c r="O2113" s="171" t="str">
        <f t="shared" si="127"/>
        <v/>
      </c>
      <c r="P2113" s="171" t="str">
        <f t="shared" si="116"/>
        <v/>
      </c>
      <c r="Q2113" s="171" t="str">
        <f t="shared" si="117"/>
        <v/>
      </c>
    </row>
    <row r="2114" ht="16.5" customHeight="1">
      <c r="A2114" s="168">
        <f>A2113</f>
        <v>44583</v>
      </c>
      <c r="B2114" s="167" t="str">
        <f t="shared" si="109"/>
        <v>토</v>
      </c>
      <c r="C2114" s="168" t="str">
        <f>IF(VLOOKUP(A2114,'최초-일자'!A:D,4,FALSE)="Y","Y","N")</f>
        <v>N</v>
      </c>
      <c r="D2114" s="101" t="s">
        <v>13</v>
      </c>
      <c r="E2114" s="169" t="str">
        <f t="shared" si="126"/>
        <v>#N/A</v>
      </c>
      <c r="F2114" s="167" t="str">
        <f>VLOOKUP(A2114,'최초-일자'!A:L,11,FALSE)</f>
        <v/>
      </c>
      <c r="G2114" s="170"/>
      <c r="H2114" s="167"/>
      <c r="I2114" s="167"/>
      <c r="J2114" s="167"/>
      <c r="K2114" s="167"/>
      <c r="L2114" s="35" t="str">
        <f t="shared" si="129"/>
        <v/>
      </c>
      <c r="M2114" s="35" t="str">
        <f t="shared" si="132"/>
        <v/>
      </c>
      <c r="N2114" s="35" t="str">
        <f t="shared" si="114"/>
        <v/>
      </c>
      <c r="O2114" s="171" t="str">
        <f t="shared" si="127"/>
        <v/>
      </c>
      <c r="P2114" s="171" t="str">
        <f t="shared" si="116"/>
        <v/>
      </c>
      <c r="Q2114" s="171" t="str">
        <f t="shared" si="117"/>
        <v/>
      </c>
    </row>
    <row r="2115" ht="16.5" customHeight="1">
      <c r="A2115" s="168">
        <f>A2114+1</f>
        <v>44584</v>
      </c>
      <c r="B2115" s="167" t="str">
        <f t="shared" si="109"/>
        <v>일</v>
      </c>
      <c r="C2115" s="168" t="str">
        <f>IF(VLOOKUP(A2115,'최초-일자'!A:D,4,FALSE)="Y","Y","N")</f>
        <v>N</v>
      </c>
      <c r="D2115" s="101" t="s">
        <v>3</v>
      </c>
      <c r="E2115" s="169" t="str">
        <f t="shared" si="126"/>
        <v>#N/A</v>
      </c>
      <c r="F2115" s="167" t="str">
        <f>VLOOKUP(A2115,'최초-일자'!A:L,6,FALSE)</f>
        <v/>
      </c>
      <c r="G2115" s="170"/>
      <c r="H2115" s="167"/>
      <c r="I2115" s="167"/>
      <c r="J2115" s="167"/>
      <c r="K2115" s="167"/>
      <c r="L2115" s="35" t="str">
        <f t="shared" si="129"/>
        <v/>
      </c>
      <c r="M2115" s="35" t="str">
        <f t="shared" si="132"/>
        <v/>
      </c>
      <c r="N2115" s="35" t="str">
        <f t="shared" si="114"/>
        <v/>
      </c>
      <c r="O2115" s="171" t="str">
        <f t="shared" si="127"/>
        <v/>
      </c>
      <c r="P2115" s="171" t="str">
        <f t="shared" si="116"/>
        <v/>
      </c>
      <c r="Q2115" s="171" t="str">
        <f t="shared" si="117"/>
        <v/>
      </c>
    </row>
    <row r="2116" ht="16.5" customHeight="1">
      <c r="A2116" s="168">
        <f>A2115</f>
        <v>44584</v>
      </c>
      <c r="B2116" s="167" t="str">
        <f t="shared" si="109"/>
        <v>일</v>
      </c>
      <c r="C2116" s="168" t="str">
        <f>IF(VLOOKUP(A2116,'최초-일자'!A:D,4,FALSE)="Y","Y","N")</f>
        <v>N</v>
      </c>
      <c r="D2116" s="101" t="s">
        <v>13</v>
      </c>
      <c r="E2116" s="169" t="str">
        <f t="shared" si="126"/>
        <v>#N/A</v>
      </c>
      <c r="F2116" s="167" t="str">
        <f>VLOOKUP(A2116,'최초-일자'!A:L,11,FALSE)</f>
        <v/>
      </c>
      <c r="G2116" s="170"/>
      <c r="H2116" s="167"/>
      <c r="I2116" s="167"/>
      <c r="J2116" s="167"/>
      <c r="K2116" s="167"/>
      <c r="L2116" s="35" t="str">
        <f t="shared" si="129"/>
        <v/>
      </c>
      <c r="M2116" s="35" t="str">
        <f t="shared" si="132"/>
        <v/>
      </c>
      <c r="N2116" s="35" t="str">
        <f t="shared" si="114"/>
        <v/>
      </c>
      <c r="O2116" s="171" t="str">
        <f t="shared" si="127"/>
        <v/>
      </c>
      <c r="P2116" s="171" t="str">
        <f t="shared" si="116"/>
        <v/>
      </c>
      <c r="Q2116" s="171" t="str">
        <f t="shared" si="117"/>
        <v/>
      </c>
    </row>
    <row r="2117" ht="16.5" customHeight="1">
      <c r="A2117" s="168">
        <f>A2116+1</f>
        <v>44585</v>
      </c>
      <c r="B2117" s="167" t="str">
        <f t="shared" si="109"/>
        <v>월</v>
      </c>
      <c r="C2117" s="168" t="str">
        <f>IF(VLOOKUP(A2117,'최초-일자'!A:D,4,FALSE)="Y","Y","N")</f>
        <v>Y</v>
      </c>
      <c r="D2117" s="101" t="s">
        <v>3</v>
      </c>
      <c r="E2117" s="169" t="str">
        <f t="shared" si="126"/>
        <v>신명진</v>
      </c>
      <c r="F2117" s="167" t="str">
        <f>VLOOKUP(A2117,'최초-일자'!A:L,6,FALSE)</f>
        <v>김현호</v>
      </c>
      <c r="G2117" s="185" t="s">
        <v>81</v>
      </c>
      <c r="H2117" s="187" t="s">
        <v>6</v>
      </c>
      <c r="I2117" s="167"/>
      <c r="J2117" s="167"/>
      <c r="K2117" s="167"/>
      <c r="L2117" s="35" t="str">
        <f t="shared" si="129"/>
        <v/>
      </c>
      <c r="M2117" s="35" t="str">
        <f t="shared" si="132"/>
        <v/>
      </c>
      <c r="N2117" s="35" t="str">
        <f t="shared" si="114"/>
        <v/>
      </c>
      <c r="O2117" s="171" t="str">
        <f t="shared" si="127"/>
        <v>신명진</v>
      </c>
      <c r="P2117" s="171" t="str">
        <f t="shared" si="116"/>
        <v>박일</v>
      </c>
      <c r="Q2117" s="171" t="str">
        <f t="shared" si="117"/>
        <v>김현호</v>
      </c>
    </row>
    <row r="2118" ht="16.5" customHeight="1">
      <c r="A2118" s="168">
        <f>A2117</f>
        <v>44585</v>
      </c>
      <c r="B2118" s="167" t="str">
        <f t="shared" si="109"/>
        <v>월</v>
      </c>
      <c r="C2118" s="168" t="str">
        <f>IF(VLOOKUP(A2118,'최초-일자'!A:D,4,FALSE)="Y","Y","N")</f>
        <v>Y</v>
      </c>
      <c r="D2118" s="101" t="s">
        <v>13</v>
      </c>
      <c r="E2118" s="169" t="str">
        <f t="shared" si="126"/>
        <v>배태훈</v>
      </c>
      <c r="F2118" s="167" t="str">
        <f>VLOOKUP(A2118,'최초-일자'!A:L,11,FALSE)</f>
        <v>배태훈</v>
      </c>
      <c r="G2118" s="170"/>
      <c r="H2118" s="167"/>
      <c r="I2118" s="167"/>
      <c r="J2118" s="167"/>
      <c r="K2118" s="167"/>
      <c r="L2118" s="35" t="str">
        <f t="shared" si="129"/>
        <v/>
      </c>
      <c r="M2118" s="35" t="str">
        <f t="shared" si="132"/>
        <v/>
      </c>
      <c r="N2118" s="35" t="str">
        <f t="shared" si="114"/>
        <v/>
      </c>
      <c r="O2118" s="171" t="str">
        <f t="shared" si="127"/>
        <v/>
      </c>
      <c r="P2118" s="171" t="str">
        <f t="shared" si="116"/>
        <v/>
      </c>
      <c r="Q2118" s="171" t="str">
        <f t="shared" si="117"/>
        <v>배태훈</v>
      </c>
    </row>
    <row r="2119" ht="16.5" customHeight="1">
      <c r="A2119" s="168">
        <f>A2118+1</f>
        <v>44586</v>
      </c>
      <c r="B2119" s="167" t="str">
        <f t="shared" si="109"/>
        <v>화</v>
      </c>
      <c r="C2119" s="168" t="str">
        <f>IF(VLOOKUP(A2119,'최초-일자'!A:D,4,FALSE)="Y","Y","N")</f>
        <v>Y</v>
      </c>
      <c r="D2119" s="101" t="s">
        <v>3</v>
      </c>
      <c r="E2119" s="169" t="str">
        <f t="shared" si="126"/>
        <v>김현호</v>
      </c>
      <c r="F2119" s="167" t="str">
        <f>VLOOKUP(A2119,'최초-일자'!A:L,6,FALSE)</f>
        <v>김연수</v>
      </c>
      <c r="G2119" s="185" t="s">
        <v>240</v>
      </c>
      <c r="H2119" s="167"/>
      <c r="I2119" s="167"/>
      <c r="J2119" s="167"/>
      <c r="K2119" s="167"/>
      <c r="L2119" s="35" t="str">
        <f t="shared" si="129"/>
        <v/>
      </c>
      <c r="M2119" s="35" t="str">
        <f t="shared" si="132"/>
        <v/>
      </c>
      <c r="N2119" s="35" t="str">
        <f t="shared" si="114"/>
        <v/>
      </c>
      <c r="O2119" s="171" t="str">
        <f t="shared" si="127"/>
        <v/>
      </c>
      <c r="P2119" s="171" t="str">
        <f t="shared" si="116"/>
        <v>김현호</v>
      </c>
      <c r="Q2119" s="171" t="str">
        <f t="shared" si="117"/>
        <v>김연수</v>
      </c>
    </row>
    <row r="2120" ht="16.5" customHeight="1">
      <c r="A2120" s="168">
        <f>A2119</f>
        <v>44586</v>
      </c>
      <c r="B2120" s="167" t="str">
        <f t="shared" si="109"/>
        <v>화</v>
      </c>
      <c r="C2120" s="168" t="str">
        <f>IF(VLOOKUP(A2120,'최초-일자'!A:D,4,FALSE)="Y","Y","N")</f>
        <v>Y</v>
      </c>
      <c r="D2120" s="101" t="s">
        <v>13</v>
      </c>
      <c r="E2120" s="169" t="str">
        <f t="shared" si="126"/>
        <v>신명진</v>
      </c>
      <c r="F2120" s="167" t="str">
        <f>VLOOKUP(A2120,'최초-일자'!A:L,11,FALSE)</f>
        <v>윤신일</v>
      </c>
      <c r="G2120" s="185" t="s">
        <v>6</v>
      </c>
      <c r="H2120" s="167"/>
      <c r="I2120" s="167"/>
      <c r="J2120" s="167"/>
      <c r="K2120" s="167"/>
      <c r="L2120" s="35" t="str">
        <f t="shared" si="129"/>
        <v/>
      </c>
      <c r="M2120" s="35" t="str">
        <f t="shared" si="132"/>
        <v/>
      </c>
      <c r="N2120" s="35" t="str">
        <f t="shared" si="114"/>
        <v/>
      </c>
      <c r="O2120" s="171" t="str">
        <f t="shared" si="127"/>
        <v/>
      </c>
      <c r="P2120" s="171" t="str">
        <f t="shared" si="116"/>
        <v>신명진</v>
      </c>
      <c r="Q2120" s="171" t="str">
        <f t="shared" si="117"/>
        <v>윤신일</v>
      </c>
    </row>
    <row r="2121" ht="16.5" customHeight="1">
      <c r="A2121" s="168">
        <f>A2120+1</f>
        <v>44587</v>
      </c>
      <c r="B2121" s="167" t="str">
        <f t="shared" si="109"/>
        <v>수</v>
      </c>
      <c r="C2121" s="168" t="str">
        <f>IF(VLOOKUP(A2121,'최초-일자'!A:D,4,FALSE)="Y","Y","N")</f>
        <v>Y</v>
      </c>
      <c r="D2121" s="101" t="s">
        <v>3</v>
      </c>
      <c r="E2121" s="169" t="str">
        <f t="shared" si="126"/>
        <v>신명진</v>
      </c>
      <c r="F2121" s="167" t="str">
        <f>VLOOKUP(A2121,'최초-일자'!A:L,6,FALSE)</f>
        <v>박일</v>
      </c>
      <c r="G2121" s="185" t="s">
        <v>6</v>
      </c>
      <c r="H2121" s="167"/>
      <c r="I2121" s="167"/>
      <c r="J2121" s="167"/>
      <c r="K2121" s="167"/>
      <c r="L2121" s="35" t="str">
        <f t="shared" si="129"/>
        <v/>
      </c>
      <c r="M2121" s="35" t="str">
        <f t="shared" si="132"/>
        <v/>
      </c>
      <c r="N2121" s="35" t="str">
        <f t="shared" si="114"/>
        <v/>
      </c>
      <c r="O2121" s="171" t="str">
        <f t="shared" si="127"/>
        <v/>
      </c>
      <c r="P2121" s="171" t="str">
        <f t="shared" si="116"/>
        <v>신명진</v>
      </c>
      <c r="Q2121" s="171" t="str">
        <f t="shared" si="117"/>
        <v>박일</v>
      </c>
    </row>
    <row r="2122" ht="16.5" customHeight="1">
      <c r="A2122" s="168">
        <f>A2121</f>
        <v>44587</v>
      </c>
      <c r="B2122" s="167" t="str">
        <f t="shared" si="109"/>
        <v>수</v>
      </c>
      <c r="C2122" s="168" t="str">
        <f>IF(VLOOKUP(A2122,'최초-일자'!A:D,4,FALSE)="Y","Y","N")</f>
        <v>Y</v>
      </c>
      <c r="D2122" s="101" t="s">
        <v>13</v>
      </c>
      <c r="E2122" s="169" t="str">
        <f t="shared" si="126"/>
        <v>윤신일</v>
      </c>
      <c r="F2122" s="167" t="str">
        <f>VLOOKUP(A2122,'최초-일자'!A:L,11,FALSE)</f>
        <v>신명진</v>
      </c>
      <c r="G2122" s="185" t="s">
        <v>9</v>
      </c>
      <c r="H2122" s="167"/>
      <c r="I2122" s="167"/>
      <c r="J2122" s="167"/>
      <c r="K2122" s="167"/>
      <c r="L2122" s="35" t="str">
        <f t="shared" si="129"/>
        <v/>
      </c>
      <c r="M2122" s="35" t="str">
        <f t="shared" si="132"/>
        <v/>
      </c>
      <c r="N2122" s="35" t="str">
        <f t="shared" si="114"/>
        <v/>
      </c>
      <c r="O2122" s="171" t="str">
        <f t="shared" si="127"/>
        <v/>
      </c>
      <c r="P2122" s="171" t="str">
        <f t="shared" si="116"/>
        <v>윤신일</v>
      </c>
      <c r="Q2122" s="171" t="str">
        <f t="shared" si="117"/>
        <v>신명진</v>
      </c>
    </row>
    <row r="2123" ht="16.5" customHeight="1">
      <c r="A2123" s="168">
        <f>A2122+1</f>
        <v>44588</v>
      </c>
      <c r="B2123" s="167" t="str">
        <f t="shared" si="109"/>
        <v>목</v>
      </c>
      <c r="C2123" s="168" t="str">
        <f>IF(VLOOKUP(A2123,'최초-일자'!A:D,4,FALSE)="Y","Y","N")</f>
        <v>Y</v>
      </c>
      <c r="D2123" s="101" t="s">
        <v>3</v>
      </c>
      <c r="E2123" s="169" t="str">
        <f t="shared" si="126"/>
        <v>윤신일</v>
      </c>
      <c r="F2123" s="167" t="str">
        <f>VLOOKUP(A2123,'최초-일자'!A:L,6,FALSE)</f>
        <v>윤신일</v>
      </c>
      <c r="G2123" s="170"/>
      <c r="H2123" s="167"/>
      <c r="I2123" s="167"/>
      <c r="J2123" s="167"/>
      <c r="K2123" s="167"/>
      <c r="L2123" s="35" t="str">
        <f t="shared" si="129"/>
        <v/>
      </c>
      <c r="M2123" s="35" t="str">
        <f t="shared" si="132"/>
        <v/>
      </c>
      <c r="N2123" s="35" t="str">
        <f t="shared" si="114"/>
        <v/>
      </c>
      <c r="O2123" s="171" t="str">
        <f t="shared" si="127"/>
        <v/>
      </c>
      <c r="P2123" s="171" t="str">
        <f t="shared" si="116"/>
        <v/>
      </c>
      <c r="Q2123" s="171" t="str">
        <f t="shared" si="117"/>
        <v>윤신일</v>
      </c>
    </row>
    <row r="2124" ht="16.5" customHeight="1">
      <c r="A2124" s="168">
        <f>A2123</f>
        <v>44588</v>
      </c>
      <c r="B2124" s="167" t="str">
        <f t="shared" si="109"/>
        <v>목</v>
      </c>
      <c r="C2124" s="168" t="str">
        <f>IF(VLOOKUP(A2124,'최초-일자'!A:D,4,FALSE)="Y","Y","N")</f>
        <v>Y</v>
      </c>
      <c r="D2124" s="101" t="s">
        <v>13</v>
      </c>
      <c r="E2124" s="169" t="str">
        <f t="shared" si="126"/>
        <v>박일</v>
      </c>
      <c r="F2124" s="167" t="str">
        <f>VLOOKUP(A2124,'최초-일자'!A:L,11,FALSE)</f>
        <v>이화용</v>
      </c>
      <c r="G2124" s="185" t="s">
        <v>81</v>
      </c>
      <c r="H2124" s="167"/>
      <c r="I2124" s="167"/>
      <c r="J2124" s="167"/>
      <c r="K2124" s="167"/>
      <c r="L2124" s="35" t="str">
        <f t="shared" si="129"/>
        <v/>
      </c>
      <c r="M2124" s="35" t="str">
        <f t="shared" si="132"/>
        <v/>
      </c>
      <c r="N2124" s="35" t="str">
        <f t="shared" si="114"/>
        <v/>
      </c>
      <c r="O2124" s="171" t="str">
        <f t="shared" si="127"/>
        <v/>
      </c>
      <c r="P2124" s="171" t="str">
        <f t="shared" si="116"/>
        <v>박일</v>
      </c>
      <c r="Q2124" s="171" t="str">
        <f t="shared" si="117"/>
        <v>이화용</v>
      </c>
    </row>
    <row r="2125" ht="16.5" customHeight="1">
      <c r="A2125" s="168">
        <f>A2124+1</f>
        <v>44589</v>
      </c>
      <c r="B2125" s="167" t="str">
        <f t="shared" si="109"/>
        <v>금</v>
      </c>
      <c r="C2125" s="168" t="str">
        <f>IF(VLOOKUP(A2125,'최초-일자'!A:D,4,FALSE)="Y","Y","N")</f>
        <v>Y</v>
      </c>
      <c r="D2125" s="101" t="s">
        <v>3</v>
      </c>
      <c r="E2125" s="169" t="str">
        <f t="shared" si="126"/>
        <v>박일</v>
      </c>
      <c r="F2125" s="167" t="str">
        <f>VLOOKUP(A2125,'최초-일자'!A:L,6,FALSE)</f>
        <v>신명진</v>
      </c>
      <c r="G2125" s="185" t="s">
        <v>81</v>
      </c>
      <c r="H2125" s="167"/>
      <c r="I2125" s="167"/>
      <c r="J2125" s="167"/>
      <c r="K2125" s="167"/>
      <c r="L2125" s="35" t="str">
        <f t="shared" si="129"/>
        <v/>
      </c>
      <c r="M2125" s="35" t="str">
        <f t="shared" si="132"/>
        <v/>
      </c>
      <c r="N2125" s="35" t="str">
        <f t="shared" si="114"/>
        <v/>
      </c>
      <c r="O2125" s="171" t="str">
        <f t="shared" si="127"/>
        <v/>
      </c>
      <c r="P2125" s="171" t="str">
        <f t="shared" si="116"/>
        <v>박일</v>
      </c>
      <c r="Q2125" s="171" t="str">
        <f t="shared" si="117"/>
        <v>신명진</v>
      </c>
    </row>
    <row r="2126" ht="16.5" customHeight="1">
      <c r="A2126" s="168">
        <f>A2125</f>
        <v>44589</v>
      </c>
      <c r="B2126" s="167" t="str">
        <f t="shared" si="109"/>
        <v>금</v>
      </c>
      <c r="C2126" s="168" t="str">
        <f>IF(VLOOKUP(A2126,'최초-일자'!A:D,4,FALSE)="Y","Y","N")</f>
        <v>Y</v>
      </c>
      <c r="D2126" s="101" t="s">
        <v>13</v>
      </c>
      <c r="E2126" s="169" t="str">
        <f t="shared" si="126"/>
        <v>김현호</v>
      </c>
      <c r="F2126" s="167" t="str">
        <f>VLOOKUP(A2126,'최초-일자'!A:L,11,FALSE)</f>
        <v>김현호</v>
      </c>
      <c r="G2126" s="170"/>
      <c r="H2126" s="167"/>
      <c r="I2126" s="167"/>
      <c r="J2126" s="167"/>
      <c r="K2126" s="167"/>
      <c r="L2126" s="35" t="str">
        <f t="shared" si="129"/>
        <v/>
      </c>
      <c r="M2126" s="35" t="str">
        <f t="shared" si="132"/>
        <v/>
      </c>
      <c r="N2126" s="35" t="str">
        <f t="shared" si="114"/>
        <v/>
      </c>
      <c r="O2126" s="171" t="str">
        <f t="shared" si="127"/>
        <v/>
      </c>
      <c r="P2126" s="171" t="str">
        <f t="shared" si="116"/>
        <v/>
      </c>
      <c r="Q2126" s="171" t="str">
        <f t="shared" si="117"/>
        <v>김현호</v>
      </c>
    </row>
    <row r="2127" ht="16.5" customHeight="1">
      <c r="A2127" s="168">
        <f>A2126+1</f>
        <v>44590</v>
      </c>
      <c r="B2127" s="167" t="str">
        <f t="shared" si="109"/>
        <v>토</v>
      </c>
      <c r="C2127" s="168" t="str">
        <f>IF(VLOOKUP(A2127,'최초-일자'!A:D,4,FALSE)="Y","Y","N")</f>
        <v>N</v>
      </c>
      <c r="D2127" s="101" t="s">
        <v>3</v>
      </c>
      <c r="E2127" s="169" t="str">
        <f t="shared" si="126"/>
        <v>#N/A</v>
      </c>
      <c r="F2127" s="167" t="str">
        <f>VLOOKUP(A2127,'최초-일자'!A:L,6,FALSE)</f>
        <v/>
      </c>
      <c r="G2127" s="170"/>
      <c r="H2127" s="167"/>
      <c r="I2127" s="167"/>
      <c r="J2127" s="167"/>
      <c r="K2127" s="167"/>
      <c r="L2127" s="35" t="str">
        <f t="shared" si="129"/>
        <v/>
      </c>
      <c r="M2127" s="35" t="str">
        <f t="shared" si="132"/>
        <v/>
      </c>
      <c r="N2127" s="35" t="str">
        <f t="shared" si="114"/>
        <v/>
      </c>
      <c r="O2127" s="171" t="str">
        <f t="shared" si="127"/>
        <v/>
      </c>
      <c r="P2127" s="171" t="str">
        <f t="shared" si="116"/>
        <v/>
      </c>
      <c r="Q2127" s="171" t="str">
        <f t="shared" si="117"/>
        <v/>
      </c>
    </row>
    <row r="2128" ht="16.5" customHeight="1">
      <c r="A2128" s="168">
        <f>A2127</f>
        <v>44590</v>
      </c>
      <c r="B2128" s="167" t="str">
        <f t="shared" si="109"/>
        <v>토</v>
      </c>
      <c r="C2128" s="168" t="str">
        <f>IF(VLOOKUP(A2128,'최초-일자'!A:D,4,FALSE)="Y","Y","N")</f>
        <v>N</v>
      </c>
      <c r="D2128" s="101" t="s">
        <v>13</v>
      </c>
      <c r="E2128" s="169" t="str">
        <f t="shared" si="126"/>
        <v>#N/A</v>
      </c>
      <c r="F2128" s="167" t="str">
        <f>VLOOKUP(A2128,'최초-일자'!A:L,11,FALSE)</f>
        <v/>
      </c>
      <c r="G2128" s="170"/>
      <c r="H2128" s="167"/>
      <c r="I2128" s="167"/>
      <c r="J2128" s="167"/>
      <c r="K2128" s="167"/>
      <c r="L2128" s="35" t="str">
        <f t="shared" si="129"/>
        <v/>
      </c>
      <c r="M2128" s="35" t="str">
        <f t="shared" si="132"/>
        <v/>
      </c>
      <c r="N2128" s="35" t="str">
        <f t="shared" si="114"/>
        <v/>
      </c>
      <c r="O2128" s="171" t="str">
        <f t="shared" si="127"/>
        <v/>
      </c>
      <c r="P2128" s="171" t="str">
        <f t="shared" si="116"/>
        <v/>
      </c>
      <c r="Q2128" s="171" t="str">
        <f t="shared" si="117"/>
        <v/>
      </c>
    </row>
    <row r="2129" ht="16.5" customHeight="1">
      <c r="A2129" s="168">
        <f>A2128+1</f>
        <v>44591</v>
      </c>
      <c r="B2129" s="167" t="str">
        <f t="shared" si="109"/>
        <v>일</v>
      </c>
      <c r="C2129" s="168" t="str">
        <f>IF(VLOOKUP(A2129,'최초-일자'!A:D,4,FALSE)="Y","Y","N")</f>
        <v>N</v>
      </c>
      <c r="D2129" s="101" t="s">
        <v>3</v>
      </c>
      <c r="E2129" s="169" t="str">
        <f t="shared" si="126"/>
        <v>#N/A</v>
      </c>
      <c r="F2129" s="167" t="str">
        <f>VLOOKUP(A2129,'최초-일자'!A:L,6,FALSE)</f>
        <v/>
      </c>
      <c r="G2129" s="170"/>
      <c r="H2129" s="167"/>
      <c r="I2129" s="167"/>
      <c r="J2129" s="167"/>
      <c r="K2129" s="167"/>
      <c r="L2129" s="35" t="str">
        <f t="shared" si="129"/>
        <v/>
      </c>
      <c r="M2129" s="35" t="str">
        <f t="shared" si="132"/>
        <v/>
      </c>
      <c r="N2129" s="35" t="str">
        <f t="shared" si="114"/>
        <v/>
      </c>
      <c r="O2129" s="171" t="str">
        <f t="shared" si="127"/>
        <v/>
      </c>
      <c r="P2129" s="171" t="str">
        <f t="shared" si="116"/>
        <v/>
      </c>
      <c r="Q2129" s="171" t="str">
        <f t="shared" si="117"/>
        <v/>
      </c>
    </row>
    <row r="2130" ht="16.5" customHeight="1">
      <c r="A2130" s="168">
        <f>A2129</f>
        <v>44591</v>
      </c>
      <c r="B2130" s="167" t="str">
        <f t="shared" si="109"/>
        <v>일</v>
      </c>
      <c r="C2130" s="168" t="str">
        <f>IF(VLOOKUP(A2130,'최초-일자'!A:D,4,FALSE)="Y","Y","N")</f>
        <v>N</v>
      </c>
      <c r="D2130" s="101" t="s">
        <v>13</v>
      </c>
      <c r="E2130" s="169" t="str">
        <f t="shared" si="126"/>
        <v>#N/A</v>
      </c>
      <c r="F2130" s="167" t="str">
        <f>VLOOKUP(A2130,'최초-일자'!A:L,11,FALSE)</f>
        <v/>
      </c>
      <c r="G2130" s="170"/>
      <c r="H2130" s="167"/>
      <c r="I2130" s="167"/>
      <c r="J2130" s="167"/>
      <c r="K2130" s="167"/>
      <c r="L2130" s="35" t="str">
        <f t="shared" si="129"/>
        <v/>
      </c>
      <c r="M2130" s="35" t="str">
        <f t="shared" si="132"/>
        <v/>
      </c>
      <c r="N2130" s="35" t="str">
        <f t="shared" si="114"/>
        <v/>
      </c>
      <c r="O2130" s="171" t="str">
        <f t="shared" si="127"/>
        <v/>
      </c>
      <c r="P2130" s="171" t="str">
        <f t="shared" si="116"/>
        <v/>
      </c>
      <c r="Q2130" s="171" t="str">
        <f t="shared" si="117"/>
        <v/>
      </c>
    </row>
    <row r="2131" ht="16.5" customHeight="1">
      <c r="A2131" s="168">
        <f>A2130+1</f>
        <v>44592</v>
      </c>
      <c r="B2131" s="167" t="str">
        <f t="shared" si="109"/>
        <v>월</v>
      </c>
      <c r="C2131" s="168" t="str">
        <f>IF(VLOOKUP(A2131,'최초-일자'!A:D,4,FALSE)="Y","Y","N")</f>
        <v>N</v>
      </c>
      <c r="D2131" s="101" t="s">
        <v>3</v>
      </c>
      <c r="E2131" s="169" t="str">
        <f t="shared" si="126"/>
        <v>[휴]설날</v>
      </c>
      <c r="F2131" s="167" t="str">
        <f>VLOOKUP(A2131,'최초-일자'!A:L,6,FALSE)</f>
        <v>[휴]설날</v>
      </c>
      <c r="G2131" s="170"/>
      <c r="H2131" s="167"/>
      <c r="I2131" s="167"/>
      <c r="J2131" s="167"/>
      <c r="K2131" s="167"/>
      <c r="L2131" s="35" t="str">
        <f t="shared" si="129"/>
        <v/>
      </c>
      <c r="M2131" s="35" t="str">
        <f t="shared" si="132"/>
        <v/>
      </c>
      <c r="N2131" s="35" t="str">
        <f t="shared" si="114"/>
        <v/>
      </c>
      <c r="O2131" s="171" t="str">
        <f t="shared" si="127"/>
        <v/>
      </c>
      <c r="P2131" s="171" t="str">
        <f t="shared" si="116"/>
        <v/>
      </c>
      <c r="Q2131" s="171" t="str">
        <f t="shared" si="117"/>
        <v>[휴]설날</v>
      </c>
    </row>
    <row r="2132" ht="16.5" customHeight="1">
      <c r="A2132" s="168">
        <f>A2131</f>
        <v>44592</v>
      </c>
      <c r="B2132" s="167" t="str">
        <f t="shared" si="109"/>
        <v>월</v>
      </c>
      <c r="C2132" s="168" t="str">
        <f>IF(VLOOKUP(A2132,'최초-일자'!A:D,4,FALSE)="Y","Y","N")</f>
        <v>N</v>
      </c>
      <c r="D2132" s="101" t="s">
        <v>13</v>
      </c>
      <c r="E2132" s="169" t="str">
        <f t="shared" si="126"/>
        <v>[휴]설날</v>
      </c>
      <c r="F2132" s="167" t="str">
        <f>VLOOKUP(A2132,'최초-일자'!A:L,11,FALSE)</f>
        <v>[휴]설날</v>
      </c>
      <c r="G2132" s="170"/>
      <c r="H2132" s="167"/>
      <c r="I2132" s="167"/>
      <c r="J2132" s="167"/>
      <c r="K2132" s="167"/>
      <c r="L2132" s="35" t="str">
        <f t="shared" si="129"/>
        <v/>
      </c>
      <c r="M2132" s="35" t="str">
        <f t="shared" si="132"/>
        <v/>
      </c>
      <c r="N2132" s="35" t="str">
        <f t="shared" si="114"/>
        <v/>
      </c>
      <c r="O2132" s="171" t="str">
        <f t="shared" si="127"/>
        <v/>
      </c>
      <c r="P2132" s="171" t="str">
        <f t="shared" si="116"/>
        <v/>
      </c>
      <c r="Q2132" s="171" t="str">
        <f t="shared" si="117"/>
        <v>[휴]설날</v>
      </c>
    </row>
    <row r="2133" ht="16.5" customHeight="1">
      <c r="A2133" s="168">
        <f>A2132+1</f>
        <v>44593</v>
      </c>
      <c r="B2133" s="167" t="str">
        <f t="shared" si="109"/>
        <v>화</v>
      </c>
      <c r="C2133" s="168" t="str">
        <f>IF(VLOOKUP(A2133,'최초-일자'!A:D,4,FALSE)="Y","Y","N")</f>
        <v>N</v>
      </c>
      <c r="D2133" s="101" t="s">
        <v>3</v>
      </c>
      <c r="E2133" s="169" t="str">
        <f t="shared" si="126"/>
        <v>[휴]설날</v>
      </c>
      <c r="F2133" s="167" t="str">
        <f>VLOOKUP(A2133,'최초-일자'!A:L,6,FALSE)</f>
        <v>[휴]설날</v>
      </c>
      <c r="G2133" s="170"/>
      <c r="H2133" s="167"/>
      <c r="I2133" s="167"/>
      <c r="J2133" s="167"/>
      <c r="K2133" s="167"/>
      <c r="L2133" s="35" t="str">
        <f t="shared" si="129"/>
        <v/>
      </c>
      <c r="M2133" s="35" t="str">
        <f t="shared" si="132"/>
        <v/>
      </c>
      <c r="N2133" s="35" t="str">
        <f t="shared" si="114"/>
        <v/>
      </c>
      <c r="O2133" s="171" t="str">
        <f t="shared" si="127"/>
        <v/>
      </c>
      <c r="P2133" s="171" t="str">
        <f t="shared" si="116"/>
        <v/>
      </c>
      <c r="Q2133" s="171" t="str">
        <f t="shared" si="117"/>
        <v>[휴]설날</v>
      </c>
    </row>
    <row r="2134" ht="16.5" customHeight="1">
      <c r="A2134" s="168">
        <f>A2133</f>
        <v>44593</v>
      </c>
      <c r="B2134" s="167" t="str">
        <f t="shared" si="109"/>
        <v>화</v>
      </c>
      <c r="C2134" s="168" t="str">
        <f>IF(VLOOKUP(A2134,'최초-일자'!A:D,4,FALSE)="Y","Y","N")</f>
        <v>N</v>
      </c>
      <c r="D2134" s="101" t="s">
        <v>13</v>
      </c>
      <c r="E2134" s="169" t="str">
        <f t="shared" si="126"/>
        <v>[휴]설날</v>
      </c>
      <c r="F2134" s="167" t="str">
        <f>VLOOKUP(A2134,'최초-일자'!A:L,11,FALSE)</f>
        <v>[휴]설날</v>
      </c>
      <c r="G2134" s="170"/>
      <c r="H2134" s="167"/>
      <c r="I2134" s="167"/>
      <c r="J2134" s="167"/>
      <c r="K2134" s="167"/>
      <c r="L2134" s="35" t="str">
        <f t="shared" si="129"/>
        <v/>
      </c>
      <c r="M2134" s="35" t="str">
        <f t="shared" si="132"/>
        <v/>
      </c>
      <c r="N2134" s="35" t="str">
        <f t="shared" si="114"/>
        <v/>
      </c>
      <c r="O2134" s="171" t="str">
        <f t="shared" si="127"/>
        <v/>
      </c>
      <c r="P2134" s="171" t="str">
        <f t="shared" si="116"/>
        <v/>
      </c>
      <c r="Q2134" s="171" t="str">
        <f t="shared" si="117"/>
        <v>[휴]설날</v>
      </c>
    </row>
    <row r="2135" ht="16.5" customHeight="1">
      <c r="A2135" s="168">
        <f>A2134+1</f>
        <v>44594</v>
      </c>
      <c r="B2135" s="167" t="str">
        <f t="shared" si="109"/>
        <v>수</v>
      </c>
      <c r="C2135" s="168" t="str">
        <f>IF(VLOOKUP(A2135,'최초-일자'!A:D,4,FALSE)="Y","Y","N")</f>
        <v>N</v>
      </c>
      <c r="D2135" s="101" t="s">
        <v>3</v>
      </c>
      <c r="E2135" s="169" t="str">
        <f t="shared" si="126"/>
        <v>[휴]설날</v>
      </c>
      <c r="F2135" s="167" t="str">
        <f>VLOOKUP(A2135,'최초-일자'!A:L,6,FALSE)</f>
        <v>[휴]설날</v>
      </c>
      <c r="G2135" s="170"/>
      <c r="H2135" s="167"/>
      <c r="I2135" s="167"/>
      <c r="J2135" s="167"/>
      <c r="K2135" s="167"/>
      <c r="L2135" s="35" t="str">
        <f t="shared" si="129"/>
        <v/>
      </c>
      <c r="M2135" s="35" t="str">
        <f t="shared" si="132"/>
        <v/>
      </c>
      <c r="N2135" s="35" t="str">
        <f t="shared" si="114"/>
        <v/>
      </c>
      <c r="O2135" s="171" t="str">
        <f t="shared" si="127"/>
        <v/>
      </c>
      <c r="P2135" s="171" t="str">
        <f t="shared" si="116"/>
        <v/>
      </c>
      <c r="Q2135" s="171" t="str">
        <f t="shared" si="117"/>
        <v>[휴]설날</v>
      </c>
    </row>
    <row r="2136" ht="16.5" customHeight="1">
      <c r="A2136" s="168">
        <f>A2135</f>
        <v>44594</v>
      </c>
      <c r="B2136" s="167" t="str">
        <f t="shared" si="109"/>
        <v>수</v>
      </c>
      <c r="C2136" s="168" t="str">
        <f>IF(VLOOKUP(A2136,'최초-일자'!A:D,4,FALSE)="Y","Y","N")</f>
        <v>N</v>
      </c>
      <c r="D2136" s="101" t="s">
        <v>13</v>
      </c>
      <c r="E2136" s="169" t="str">
        <f t="shared" si="126"/>
        <v>[휴]설날</v>
      </c>
      <c r="F2136" s="167" t="str">
        <f>VLOOKUP(A2136,'최초-일자'!A:L,11,FALSE)</f>
        <v>[휴]설날</v>
      </c>
      <c r="G2136" s="170"/>
      <c r="H2136" s="167"/>
      <c r="I2136" s="167"/>
      <c r="J2136" s="167"/>
      <c r="K2136" s="167"/>
      <c r="L2136" s="35" t="str">
        <f t="shared" si="129"/>
        <v/>
      </c>
      <c r="M2136" s="35" t="str">
        <f t="shared" si="132"/>
        <v/>
      </c>
      <c r="N2136" s="35" t="str">
        <f t="shared" si="114"/>
        <v/>
      </c>
      <c r="O2136" s="171" t="str">
        <f t="shared" si="127"/>
        <v/>
      </c>
      <c r="P2136" s="171" t="str">
        <f t="shared" si="116"/>
        <v/>
      </c>
      <c r="Q2136" s="171" t="str">
        <f t="shared" si="117"/>
        <v>[휴]설날</v>
      </c>
    </row>
    <row r="2137" ht="16.5" customHeight="1">
      <c r="A2137" s="168">
        <f>A2136+1</f>
        <v>44595</v>
      </c>
      <c r="B2137" s="167" t="str">
        <f t="shared" si="109"/>
        <v>목</v>
      </c>
      <c r="C2137" s="168" t="str">
        <f>IF(VLOOKUP(A2137,'최초-일자'!A:D,4,FALSE)="Y","Y","N")</f>
        <v>Y</v>
      </c>
      <c r="D2137" s="101" t="s">
        <v>3</v>
      </c>
      <c r="E2137" s="169" t="str">
        <f t="shared" si="126"/>
        <v>이화용</v>
      </c>
      <c r="F2137" s="167" t="str">
        <f>VLOOKUP(A2137,'최초-일자'!A:L,6,FALSE)</f>
        <v>이화용</v>
      </c>
      <c r="G2137" s="170"/>
      <c r="H2137" s="167"/>
      <c r="I2137" s="167"/>
      <c r="J2137" s="167"/>
      <c r="K2137" s="167"/>
      <c r="L2137" s="35" t="str">
        <f t="shared" si="129"/>
        <v/>
      </c>
      <c r="M2137" s="35" t="str">
        <f t="shared" si="132"/>
        <v/>
      </c>
      <c r="N2137" s="35" t="str">
        <f t="shared" si="114"/>
        <v/>
      </c>
      <c r="O2137" s="171" t="str">
        <f t="shared" si="127"/>
        <v/>
      </c>
      <c r="P2137" s="171" t="str">
        <f t="shared" si="116"/>
        <v/>
      </c>
      <c r="Q2137" s="171" t="str">
        <f t="shared" si="117"/>
        <v>이화용</v>
      </c>
    </row>
    <row r="2138" ht="16.5" customHeight="1">
      <c r="A2138" s="168">
        <f>A2137</f>
        <v>44595</v>
      </c>
      <c r="B2138" s="167" t="str">
        <f t="shared" si="109"/>
        <v>목</v>
      </c>
      <c r="C2138" s="168" t="str">
        <f>IF(VLOOKUP(A2138,'최초-일자'!A:D,4,FALSE)="Y","Y","N")</f>
        <v>Y</v>
      </c>
      <c r="D2138" s="101" t="s">
        <v>13</v>
      </c>
      <c r="E2138" s="169" t="str">
        <f t="shared" si="126"/>
        <v>김연수</v>
      </c>
      <c r="F2138" s="167" t="str">
        <f>VLOOKUP(A2138,'최초-일자'!A:L,11,FALSE)</f>
        <v>김연수</v>
      </c>
      <c r="G2138" s="170"/>
      <c r="H2138" s="167"/>
      <c r="I2138" s="167"/>
      <c r="J2138" s="167"/>
      <c r="K2138" s="167"/>
      <c r="L2138" s="35" t="str">
        <f t="shared" si="129"/>
        <v/>
      </c>
      <c r="M2138" s="35" t="str">
        <f t="shared" si="132"/>
        <v/>
      </c>
      <c r="N2138" s="35" t="str">
        <f t="shared" si="114"/>
        <v/>
      </c>
      <c r="O2138" s="171" t="str">
        <f t="shared" si="127"/>
        <v/>
      </c>
      <c r="P2138" s="171" t="str">
        <f t="shared" si="116"/>
        <v/>
      </c>
      <c r="Q2138" s="171" t="str">
        <f t="shared" si="117"/>
        <v>김연수</v>
      </c>
    </row>
    <row r="2139" ht="16.5" customHeight="1">
      <c r="A2139" s="168">
        <f>A2138+1</f>
        <v>44596</v>
      </c>
      <c r="B2139" s="167" t="str">
        <f t="shared" si="109"/>
        <v>금</v>
      </c>
      <c r="C2139" s="168" t="str">
        <f>IF(VLOOKUP(A2139,'최초-일자'!A:D,4,FALSE)="Y","Y","N")</f>
        <v>Y</v>
      </c>
      <c r="D2139" s="101" t="s">
        <v>3</v>
      </c>
      <c r="E2139" s="169" t="str">
        <f t="shared" si="126"/>
        <v>김연수</v>
      </c>
      <c r="F2139" s="167" t="str">
        <f>VLOOKUP(A2139,'최초-일자'!A:L,6,FALSE)</f>
        <v>김현호</v>
      </c>
      <c r="G2139" s="185" t="s">
        <v>236</v>
      </c>
      <c r="H2139" s="167"/>
      <c r="I2139" s="167"/>
      <c r="J2139" s="167"/>
      <c r="K2139" s="167"/>
      <c r="L2139" s="35" t="str">
        <f t="shared" si="129"/>
        <v/>
      </c>
      <c r="M2139" s="35" t="str">
        <f t="shared" si="132"/>
        <v/>
      </c>
      <c r="N2139" s="35" t="str">
        <f t="shared" si="114"/>
        <v/>
      </c>
      <c r="O2139" s="171" t="str">
        <f t="shared" si="127"/>
        <v/>
      </c>
      <c r="P2139" s="171" t="str">
        <f t="shared" si="116"/>
        <v>김연수</v>
      </c>
      <c r="Q2139" s="171" t="str">
        <f t="shared" si="117"/>
        <v>김현호</v>
      </c>
    </row>
    <row r="2140" ht="16.5" customHeight="1">
      <c r="A2140" s="168">
        <f>A2139</f>
        <v>44596</v>
      </c>
      <c r="B2140" s="167" t="str">
        <f t="shared" si="109"/>
        <v>금</v>
      </c>
      <c r="C2140" s="168" t="str">
        <f>IF(VLOOKUP(A2140,'최초-일자'!A:D,4,FALSE)="Y","Y","N")</f>
        <v>Y</v>
      </c>
      <c r="D2140" s="101" t="s">
        <v>13</v>
      </c>
      <c r="E2140" s="169" t="str">
        <f t="shared" si="126"/>
        <v>신명진</v>
      </c>
      <c r="F2140" s="167" t="str">
        <f>VLOOKUP(A2140,'최초-일자'!A:L,11,FALSE)</f>
        <v>박일</v>
      </c>
      <c r="G2140" s="185" t="s">
        <v>6</v>
      </c>
      <c r="H2140" s="167"/>
      <c r="I2140" s="167"/>
      <c r="J2140" s="167"/>
      <c r="K2140" s="167"/>
      <c r="L2140" s="35" t="str">
        <f t="shared" si="129"/>
        <v/>
      </c>
      <c r="M2140" s="35" t="str">
        <f t="shared" si="132"/>
        <v/>
      </c>
      <c r="N2140" s="35" t="str">
        <f t="shared" si="114"/>
        <v/>
      </c>
      <c r="O2140" s="171" t="str">
        <f t="shared" si="127"/>
        <v/>
      </c>
      <c r="P2140" s="171" t="str">
        <f t="shared" si="116"/>
        <v>신명진</v>
      </c>
      <c r="Q2140" s="171" t="str">
        <f t="shared" si="117"/>
        <v>박일</v>
      </c>
    </row>
    <row r="2141" ht="16.5" customHeight="1">
      <c r="A2141" s="168">
        <f>A2140+1</f>
        <v>44597</v>
      </c>
      <c r="B2141" s="167" t="str">
        <f t="shared" si="109"/>
        <v>토</v>
      </c>
      <c r="C2141" s="168" t="str">
        <f>IF(VLOOKUP(A2141,'최초-일자'!A:D,4,FALSE)="Y","Y","N")</f>
        <v>N</v>
      </c>
      <c r="D2141" s="101" t="s">
        <v>3</v>
      </c>
      <c r="E2141" s="169" t="str">
        <f t="shared" si="126"/>
        <v>#N/A</v>
      </c>
      <c r="F2141" s="167" t="str">
        <f>VLOOKUP(A2141,'최초-일자'!A:L,6,FALSE)</f>
        <v/>
      </c>
      <c r="G2141" s="170"/>
      <c r="H2141" s="167"/>
      <c r="I2141" s="167"/>
      <c r="J2141" s="167"/>
      <c r="K2141" s="167"/>
      <c r="L2141" s="35" t="str">
        <f t="shared" si="129"/>
        <v/>
      </c>
      <c r="M2141" s="35" t="str">
        <f t="shared" si="132"/>
        <v/>
      </c>
      <c r="N2141" s="35" t="str">
        <f t="shared" si="114"/>
        <v/>
      </c>
      <c r="O2141" s="171" t="str">
        <f t="shared" si="127"/>
        <v/>
      </c>
      <c r="P2141" s="171" t="str">
        <f t="shared" si="116"/>
        <v/>
      </c>
      <c r="Q2141" s="171" t="str">
        <f t="shared" si="117"/>
        <v/>
      </c>
    </row>
    <row r="2142" ht="16.5" customHeight="1">
      <c r="A2142" s="168">
        <f>A2141</f>
        <v>44597</v>
      </c>
      <c r="B2142" s="167" t="str">
        <f t="shared" si="109"/>
        <v>토</v>
      </c>
      <c r="C2142" s="168" t="str">
        <f>IF(VLOOKUP(A2142,'최초-일자'!A:D,4,FALSE)="Y","Y","N")</f>
        <v>N</v>
      </c>
      <c r="D2142" s="101" t="s">
        <v>13</v>
      </c>
      <c r="E2142" s="169" t="str">
        <f t="shared" si="126"/>
        <v>#N/A</v>
      </c>
      <c r="F2142" s="167" t="str">
        <f>VLOOKUP(A2142,'최초-일자'!A:L,11,FALSE)</f>
        <v/>
      </c>
      <c r="G2142" s="170"/>
      <c r="H2142" s="167"/>
      <c r="I2142" s="167"/>
      <c r="J2142" s="167"/>
      <c r="K2142" s="167"/>
      <c r="L2142" s="35" t="str">
        <f t="shared" si="129"/>
        <v/>
      </c>
      <c r="M2142" s="35" t="str">
        <f t="shared" si="132"/>
        <v/>
      </c>
      <c r="N2142" s="35" t="str">
        <f t="shared" si="114"/>
        <v/>
      </c>
      <c r="O2142" s="171" t="str">
        <f t="shared" si="127"/>
        <v/>
      </c>
      <c r="P2142" s="171" t="str">
        <f t="shared" si="116"/>
        <v/>
      </c>
      <c r="Q2142" s="171" t="str">
        <f t="shared" si="117"/>
        <v/>
      </c>
    </row>
    <row r="2143" ht="16.5" customHeight="1">
      <c r="A2143" s="168">
        <f>A2142+1</f>
        <v>44598</v>
      </c>
      <c r="B2143" s="167" t="str">
        <f t="shared" si="109"/>
        <v>일</v>
      </c>
      <c r="C2143" s="168" t="str">
        <f>IF(VLOOKUP(A2143,'최초-일자'!A:D,4,FALSE)="Y","Y","N")</f>
        <v>N</v>
      </c>
      <c r="D2143" s="101" t="s">
        <v>3</v>
      </c>
      <c r="E2143" s="169" t="str">
        <f t="shared" si="126"/>
        <v>#N/A</v>
      </c>
      <c r="F2143" s="167" t="str">
        <f>VLOOKUP(A2143,'최초-일자'!A:L,6,FALSE)</f>
        <v/>
      </c>
      <c r="G2143" s="170"/>
      <c r="H2143" s="167"/>
      <c r="I2143" s="167"/>
      <c r="J2143" s="167"/>
      <c r="K2143" s="167"/>
      <c r="L2143" s="35" t="str">
        <f t="shared" si="129"/>
        <v/>
      </c>
      <c r="M2143" s="35" t="str">
        <f t="shared" si="132"/>
        <v/>
      </c>
      <c r="N2143" s="35" t="str">
        <f t="shared" si="114"/>
        <v/>
      </c>
      <c r="O2143" s="171" t="str">
        <f t="shared" si="127"/>
        <v/>
      </c>
      <c r="P2143" s="171" t="str">
        <f t="shared" si="116"/>
        <v/>
      </c>
      <c r="Q2143" s="171" t="str">
        <f t="shared" si="117"/>
        <v/>
      </c>
    </row>
    <row r="2144" ht="16.5" customHeight="1">
      <c r="A2144" s="168">
        <f>A2143</f>
        <v>44598</v>
      </c>
      <c r="B2144" s="167" t="str">
        <f t="shared" si="109"/>
        <v>일</v>
      </c>
      <c r="C2144" s="168" t="str">
        <f>IF(VLOOKUP(A2144,'최초-일자'!A:D,4,FALSE)="Y","Y","N")</f>
        <v>N</v>
      </c>
      <c r="D2144" s="101" t="s">
        <v>13</v>
      </c>
      <c r="E2144" s="169" t="str">
        <f t="shared" si="126"/>
        <v>#N/A</v>
      </c>
      <c r="F2144" s="167" t="str">
        <f>VLOOKUP(A2144,'최초-일자'!A:L,11,FALSE)</f>
        <v/>
      </c>
      <c r="G2144" s="170"/>
      <c r="H2144" s="167"/>
      <c r="I2144" s="167"/>
      <c r="J2144" s="167"/>
      <c r="K2144" s="167"/>
      <c r="L2144" s="35" t="str">
        <f t="shared" si="129"/>
        <v/>
      </c>
      <c r="M2144" s="35" t="str">
        <f t="shared" si="132"/>
        <v/>
      </c>
      <c r="N2144" s="35" t="str">
        <f t="shared" si="114"/>
        <v/>
      </c>
      <c r="O2144" s="171" t="str">
        <f t="shared" si="127"/>
        <v/>
      </c>
      <c r="P2144" s="171" t="str">
        <f t="shared" si="116"/>
        <v/>
      </c>
      <c r="Q2144" s="171" t="str">
        <f t="shared" si="117"/>
        <v/>
      </c>
    </row>
    <row r="2145" ht="16.5" customHeight="1">
      <c r="A2145" s="168">
        <f>A2144+1</f>
        <v>44599</v>
      </c>
      <c r="B2145" s="167" t="str">
        <f t="shared" si="109"/>
        <v>월</v>
      </c>
      <c r="C2145" s="168" t="str">
        <f>IF(VLOOKUP(A2145,'최초-일자'!A:D,4,FALSE)="Y","Y","N")</f>
        <v>Y</v>
      </c>
      <c r="D2145" s="101" t="s">
        <v>3</v>
      </c>
      <c r="E2145" s="169" t="str">
        <f t="shared" si="126"/>
        <v>김연수</v>
      </c>
      <c r="F2145" s="167" t="str">
        <f>VLOOKUP(A2145,'최초-일자'!A:L,6,FALSE)</f>
        <v>김연수</v>
      </c>
      <c r="G2145" s="170"/>
      <c r="H2145" s="167"/>
      <c r="I2145" s="167"/>
      <c r="J2145" s="167"/>
      <c r="K2145" s="167"/>
      <c r="L2145" s="35" t="str">
        <f t="shared" si="129"/>
        <v/>
      </c>
      <c r="M2145" s="35" t="str">
        <f t="shared" si="132"/>
        <v/>
      </c>
      <c r="N2145" s="35" t="str">
        <f t="shared" si="114"/>
        <v/>
      </c>
      <c r="O2145" s="171" t="str">
        <f t="shared" si="127"/>
        <v/>
      </c>
      <c r="P2145" s="171" t="str">
        <f t="shared" si="116"/>
        <v/>
      </c>
      <c r="Q2145" s="171" t="str">
        <f t="shared" si="117"/>
        <v>김연수</v>
      </c>
    </row>
    <row r="2146" ht="16.5" customHeight="1">
      <c r="A2146" s="168">
        <f>A2145</f>
        <v>44599</v>
      </c>
      <c r="B2146" s="167" t="str">
        <f t="shared" si="109"/>
        <v>월</v>
      </c>
      <c r="C2146" s="168" t="str">
        <f>IF(VLOOKUP(A2146,'최초-일자'!A:D,4,FALSE)="Y","Y","N")</f>
        <v>Y</v>
      </c>
      <c r="D2146" s="101" t="s">
        <v>13</v>
      </c>
      <c r="E2146" s="169" t="str">
        <f t="shared" si="126"/>
        <v>김현호</v>
      </c>
      <c r="F2146" s="167" t="str">
        <f>VLOOKUP(A2146,'최초-일자'!A:L,11,FALSE)</f>
        <v>배태훈</v>
      </c>
      <c r="G2146" s="185" t="s">
        <v>240</v>
      </c>
      <c r="H2146" s="167"/>
      <c r="I2146" s="167"/>
      <c r="J2146" s="167"/>
      <c r="K2146" s="167"/>
      <c r="L2146" s="35" t="str">
        <f t="shared" si="129"/>
        <v/>
      </c>
      <c r="M2146" s="35" t="str">
        <f t="shared" si="132"/>
        <v/>
      </c>
      <c r="N2146" s="35" t="str">
        <f t="shared" si="114"/>
        <v/>
      </c>
      <c r="O2146" s="171" t="str">
        <f t="shared" si="127"/>
        <v/>
      </c>
      <c r="P2146" s="171" t="str">
        <f t="shared" si="116"/>
        <v>김현호</v>
      </c>
      <c r="Q2146" s="171" t="str">
        <f t="shared" si="117"/>
        <v>배태훈</v>
      </c>
    </row>
    <row r="2147" ht="16.5" customHeight="1">
      <c r="A2147" s="168">
        <f>A2146+1</f>
        <v>44600</v>
      </c>
      <c r="B2147" s="167" t="str">
        <f t="shared" si="109"/>
        <v>화</v>
      </c>
      <c r="C2147" s="168" t="str">
        <f>IF(VLOOKUP(A2147,'최초-일자'!A:D,4,FALSE)="Y","Y","N")</f>
        <v>Y</v>
      </c>
      <c r="D2147" s="101" t="s">
        <v>3</v>
      </c>
      <c r="E2147" s="169" t="str">
        <f t="shared" si="126"/>
        <v>박일</v>
      </c>
      <c r="F2147" s="167" t="str">
        <f>VLOOKUP(A2147,'최초-일자'!A:L,6,FALSE)</f>
        <v>박일</v>
      </c>
      <c r="G2147" s="170"/>
      <c r="H2147" s="167"/>
      <c r="I2147" s="167"/>
      <c r="J2147" s="167"/>
      <c r="K2147" s="167"/>
      <c r="L2147" s="35" t="str">
        <f t="shared" si="129"/>
        <v/>
      </c>
      <c r="M2147" s="35" t="str">
        <f t="shared" si="132"/>
        <v/>
      </c>
      <c r="N2147" s="35" t="str">
        <f t="shared" si="114"/>
        <v/>
      </c>
      <c r="O2147" s="171" t="str">
        <f t="shared" si="127"/>
        <v/>
      </c>
      <c r="P2147" s="171" t="str">
        <f t="shared" si="116"/>
        <v/>
      </c>
      <c r="Q2147" s="171" t="str">
        <f t="shared" si="117"/>
        <v>박일</v>
      </c>
    </row>
    <row r="2148" ht="16.5" customHeight="1">
      <c r="A2148" s="168">
        <f>A2147</f>
        <v>44600</v>
      </c>
      <c r="B2148" s="167" t="str">
        <f t="shared" si="109"/>
        <v>화</v>
      </c>
      <c r="C2148" s="168" t="str">
        <f>IF(VLOOKUP(A2148,'최초-일자'!A:D,4,FALSE)="Y","Y","N")</f>
        <v>Y</v>
      </c>
      <c r="D2148" s="101" t="s">
        <v>13</v>
      </c>
      <c r="E2148" s="169" t="str">
        <f t="shared" si="126"/>
        <v>윤신일</v>
      </c>
      <c r="F2148" s="167" t="str">
        <f>VLOOKUP(A2148,'최초-일자'!A:L,11,FALSE)</f>
        <v>윤신일</v>
      </c>
      <c r="G2148" s="170"/>
      <c r="H2148" s="167"/>
      <c r="I2148" s="167"/>
      <c r="J2148" s="167"/>
      <c r="K2148" s="167"/>
      <c r="L2148" s="35" t="str">
        <f t="shared" si="129"/>
        <v/>
      </c>
      <c r="M2148" s="35" t="str">
        <f t="shared" si="132"/>
        <v/>
      </c>
      <c r="N2148" s="35" t="str">
        <f t="shared" si="114"/>
        <v/>
      </c>
      <c r="O2148" s="171" t="str">
        <f t="shared" si="127"/>
        <v/>
      </c>
      <c r="P2148" s="171" t="str">
        <f t="shared" si="116"/>
        <v/>
      </c>
      <c r="Q2148" s="171" t="str">
        <f t="shared" si="117"/>
        <v>윤신일</v>
      </c>
    </row>
    <row r="2149" ht="16.5" customHeight="1">
      <c r="A2149" s="168">
        <f>A2148+1</f>
        <v>44601</v>
      </c>
      <c r="B2149" s="167" t="str">
        <f t="shared" si="109"/>
        <v>수</v>
      </c>
      <c r="C2149" s="168" t="str">
        <f>IF(VLOOKUP(A2149,'최초-일자'!A:D,4,FALSE)="Y","Y","N")</f>
        <v>Y</v>
      </c>
      <c r="D2149" s="101" t="s">
        <v>3</v>
      </c>
      <c r="E2149" s="169" t="str">
        <f t="shared" si="126"/>
        <v>배태훈</v>
      </c>
      <c r="F2149" s="167" t="str">
        <f>VLOOKUP(A2149,'최초-일자'!A:L,6,FALSE)</f>
        <v>배태훈</v>
      </c>
      <c r="G2149" s="170"/>
      <c r="H2149" s="167"/>
      <c r="I2149" s="167"/>
      <c r="J2149" s="167"/>
      <c r="K2149" s="167"/>
      <c r="L2149" s="35" t="str">
        <f t="shared" si="129"/>
        <v/>
      </c>
      <c r="M2149" s="35" t="str">
        <f t="shared" si="132"/>
        <v/>
      </c>
      <c r="N2149" s="35" t="str">
        <f t="shared" si="114"/>
        <v/>
      </c>
      <c r="O2149" s="171" t="str">
        <f t="shared" si="127"/>
        <v/>
      </c>
      <c r="P2149" s="171" t="str">
        <f t="shared" si="116"/>
        <v/>
      </c>
      <c r="Q2149" s="171" t="str">
        <f t="shared" si="117"/>
        <v>배태훈</v>
      </c>
    </row>
    <row r="2150" ht="16.5" customHeight="1">
      <c r="A2150" s="168">
        <f>A2149</f>
        <v>44601</v>
      </c>
      <c r="B2150" s="167" t="str">
        <f t="shared" si="109"/>
        <v>수</v>
      </c>
      <c r="C2150" s="168" t="str">
        <f>IF(VLOOKUP(A2150,'최초-일자'!A:D,4,FALSE)="Y","Y","N")</f>
        <v>Y</v>
      </c>
      <c r="D2150" s="101" t="s">
        <v>13</v>
      </c>
      <c r="E2150" s="169" t="str">
        <f t="shared" si="126"/>
        <v>박일</v>
      </c>
      <c r="F2150" s="167" t="str">
        <f>VLOOKUP(A2150,'최초-일자'!A:L,11,FALSE)</f>
        <v>신명진</v>
      </c>
      <c r="G2150" s="185" t="s">
        <v>81</v>
      </c>
      <c r="H2150" s="187"/>
      <c r="I2150" s="167"/>
      <c r="J2150" s="167"/>
      <c r="K2150" s="167"/>
      <c r="L2150" s="35" t="str">
        <f t="shared" si="129"/>
        <v/>
      </c>
      <c r="M2150" s="35" t="str">
        <f t="shared" si="132"/>
        <v/>
      </c>
      <c r="N2150" s="35" t="str">
        <f t="shared" si="114"/>
        <v/>
      </c>
      <c r="O2150" s="171" t="str">
        <f t="shared" si="127"/>
        <v/>
      </c>
      <c r="P2150" s="171" t="str">
        <f t="shared" si="116"/>
        <v>박일</v>
      </c>
      <c r="Q2150" s="171" t="str">
        <f t="shared" si="117"/>
        <v>신명진</v>
      </c>
    </row>
    <row r="2151" ht="16.5" customHeight="1">
      <c r="A2151" s="168">
        <f>A2150+1</f>
        <v>44602</v>
      </c>
      <c r="B2151" s="167" t="str">
        <f t="shared" si="109"/>
        <v>목</v>
      </c>
      <c r="C2151" s="168" t="str">
        <f>IF(VLOOKUP(A2151,'최초-일자'!A:D,4,FALSE)="Y","Y","N")</f>
        <v>Y</v>
      </c>
      <c r="D2151" s="101" t="s">
        <v>3</v>
      </c>
      <c r="E2151" s="169" t="str">
        <f t="shared" si="126"/>
        <v>윤신일</v>
      </c>
      <c r="F2151" s="167" t="str">
        <f>VLOOKUP(A2151,'최초-일자'!A:L,6,FALSE)</f>
        <v>윤신일</v>
      </c>
      <c r="G2151" s="170"/>
      <c r="H2151" s="167"/>
      <c r="I2151" s="167"/>
      <c r="J2151" s="167"/>
      <c r="K2151" s="167"/>
      <c r="L2151" s="35" t="str">
        <f t="shared" si="129"/>
        <v/>
      </c>
      <c r="M2151" s="35" t="str">
        <f t="shared" si="132"/>
        <v/>
      </c>
      <c r="N2151" s="35" t="str">
        <f t="shared" si="114"/>
        <v/>
      </c>
      <c r="O2151" s="171" t="str">
        <f t="shared" si="127"/>
        <v/>
      </c>
      <c r="P2151" s="171" t="str">
        <f t="shared" si="116"/>
        <v/>
      </c>
      <c r="Q2151" s="171" t="str">
        <f t="shared" si="117"/>
        <v>윤신일</v>
      </c>
    </row>
    <row r="2152" ht="16.5" customHeight="1">
      <c r="A2152" s="168">
        <f>A2151</f>
        <v>44602</v>
      </c>
      <c r="B2152" s="167" t="str">
        <f t="shared" si="109"/>
        <v>목</v>
      </c>
      <c r="C2152" s="168" t="str">
        <f>IF(VLOOKUP(A2152,'최초-일자'!A:D,4,FALSE)="Y","Y","N")</f>
        <v>Y</v>
      </c>
      <c r="D2152" s="101" t="s">
        <v>13</v>
      </c>
      <c r="E2152" s="169" t="str">
        <f t="shared" si="126"/>
        <v>이화용</v>
      </c>
      <c r="F2152" s="167" t="str">
        <f>VLOOKUP(A2152,'최초-일자'!A:L,11,FALSE)</f>
        <v>이화용</v>
      </c>
      <c r="G2152" s="170"/>
      <c r="H2152" s="167"/>
      <c r="I2152" s="167"/>
      <c r="J2152" s="167"/>
      <c r="K2152" s="167"/>
      <c r="L2152" s="35" t="str">
        <f t="shared" si="129"/>
        <v/>
      </c>
      <c r="M2152" s="35" t="str">
        <f t="shared" si="132"/>
        <v/>
      </c>
      <c r="N2152" s="35" t="str">
        <f t="shared" si="114"/>
        <v/>
      </c>
      <c r="O2152" s="171" t="str">
        <f t="shared" si="127"/>
        <v/>
      </c>
      <c r="P2152" s="171" t="str">
        <f t="shared" si="116"/>
        <v/>
      </c>
      <c r="Q2152" s="171" t="str">
        <f t="shared" si="117"/>
        <v>이화용</v>
      </c>
    </row>
    <row r="2153" ht="16.5" customHeight="1">
      <c r="A2153" s="168">
        <f>A2152+1</f>
        <v>44603</v>
      </c>
      <c r="B2153" s="167" t="str">
        <f t="shared" si="109"/>
        <v>금</v>
      </c>
      <c r="C2153" s="168" t="str">
        <f>IF(VLOOKUP(A2153,'최초-일자'!A:D,4,FALSE)="Y","Y","N")</f>
        <v>Y</v>
      </c>
      <c r="D2153" s="101" t="s">
        <v>3</v>
      </c>
      <c r="E2153" s="169" t="str">
        <f t="shared" si="126"/>
        <v>신명진</v>
      </c>
      <c r="F2153" s="167" t="str">
        <f>VLOOKUP(A2153,'최초-일자'!A:L,6,FALSE)</f>
        <v>신명진</v>
      </c>
      <c r="G2153" s="170"/>
      <c r="H2153" s="167"/>
      <c r="I2153" s="167"/>
      <c r="J2153" s="167"/>
      <c r="K2153" s="167"/>
      <c r="L2153" s="35" t="str">
        <f t="shared" si="129"/>
        <v/>
      </c>
      <c r="M2153" s="35" t="str">
        <f t="shared" si="132"/>
        <v/>
      </c>
      <c r="N2153" s="35" t="str">
        <f t="shared" si="114"/>
        <v/>
      </c>
      <c r="O2153" s="171" t="str">
        <f t="shared" si="127"/>
        <v/>
      </c>
      <c r="P2153" s="171" t="str">
        <f t="shared" si="116"/>
        <v/>
      </c>
      <c r="Q2153" s="171" t="str">
        <f t="shared" si="117"/>
        <v>신명진</v>
      </c>
    </row>
    <row r="2154" ht="16.5" customHeight="1">
      <c r="A2154" s="168">
        <f>A2153</f>
        <v>44603</v>
      </c>
      <c r="B2154" s="167" t="str">
        <f t="shared" si="109"/>
        <v>금</v>
      </c>
      <c r="C2154" s="168" t="str">
        <f>IF(VLOOKUP(A2154,'최초-일자'!A:D,4,FALSE)="Y","Y","N")</f>
        <v>Y</v>
      </c>
      <c r="D2154" s="101" t="s">
        <v>13</v>
      </c>
      <c r="E2154" s="169" t="str">
        <f t="shared" si="126"/>
        <v>윤신일</v>
      </c>
      <c r="F2154" s="167" t="str">
        <f>VLOOKUP(A2154,'최초-일자'!A:L,11,FALSE)</f>
        <v>김현호</v>
      </c>
      <c r="G2154" s="185" t="s">
        <v>9</v>
      </c>
      <c r="H2154" s="167"/>
      <c r="I2154" s="167"/>
      <c r="J2154" s="167"/>
      <c r="K2154" s="167"/>
      <c r="L2154" s="35" t="str">
        <f t="shared" si="129"/>
        <v/>
      </c>
      <c r="M2154" s="35" t="str">
        <f t="shared" si="132"/>
        <v/>
      </c>
      <c r="N2154" s="35" t="str">
        <f t="shared" si="114"/>
        <v/>
      </c>
      <c r="O2154" s="171" t="str">
        <f t="shared" si="127"/>
        <v/>
      </c>
      <c r="P2154" s="171" t="str">
        <f t="shared" si="116"/>
        <v>윤신일</v>
      </c>
      <c r="Q2154" s="171" t="str">
        <f t="shared" si="117"/>
        <v>김현호</v>
      </c>
    </row>
    <row r="2155" ht="16.5" customHeight="1">
      <c r="A2155" s="168">
        <f>A2154+1</f>
        <v>44604</v>
      </c>
      <c r="B2155" s="167" t="str">
        <f t="shared" si="109"/>
        <v>토</v>
      </c>
      <c r="C2155" s="168" t="str">
        <f>IF(VLOOKUP(A2155,'최초-일자'!A:D,4,FALSE)="Y","Y","N")</f>
        <v>N</v>
      </c>
      <c r="D2155" s="101" t="s">
        <v>3</v>
      </c>
      <c r="E2155" s="169" t="str">
        <f t="shared" si="126"/>
        <v>#N/A</v>
      </c>
      <c r="F2155" s="167" t="str">
        <f>VLOOKUP(A2155,'최초-일자'!A:L,6,FALSE)</f>
        <v/>
      </c>
      <c r="G2155" s="170"/>
      <c r="H2155" s="167"/>
      <c r="I2155" s="167"/>
      <c r="J2155" s="167"/>
      <c r="K2155" s="167"/>
      <c r="L2155" s="35" t="str">
        <f t="shared" si="129"/>
        <v/>
      </c>
      <c r="M2155" s="35" t="str">
        <f t="shared" si="132"/>
        <v/>
      </c>
      <c r="N2155" s="35" t="str">
        <f t="shared" si="114"/>
        <v/>
      </c>
      <c r="O2155" s="171" t="str">
        <f t="shared" si="127"/>
        <v/>
      </c>
      <c r="P2155" s="171" t="str">
        <f t="shared" si="116"/>
        <v/>
      </c>
      <c r="Q2155" s="171" t="str">
        <f t="shared" si="117"/>
        <v/>
      </c>
    </row>
    <row r="2156" ht="16.5" customHeight="1">
      <c r="A2156" s="168">
        <f>A2155</f>
        <v>44604</v>
      </c>
      <c r="B2156" s="167" t="str">
        <f t="shared" si="109"/>
        <v>토</v>
      </c>
      <c r="C2156" s="168" t="str">
        <f>IF(VLOOKUP(A2156,'최초-일자'!A:D,4,FALSE)="Y","Y","N")</f>
        <v>N</v>
      </c>
      <c r="D2156" s="101" t="s">
        <v>13</v>
      </c>
      <c r="E2156" s="169" t="str">
        <f t="shared" si="126"/>
        <v>#N/A</v>
      </c>
      <c r="F2156" s="167" t="str">
        <f>VLOOKUP(A2156,'최초-일자'!A:L,11,FALSE)</f>
        <v/>
      </c>
      <c r="G2156" s="170"/>
      <c r="H2156" s="167"/>
      <c r="I2156" s="167"/>
      <c r="J2156" s="167"/>
      <c r="K2156" s="167"/>
      <c r="L2156" s="35" t="str">
        <f t="shared" si="129"/>
        <v/>
      </c>
      <c r="M2156" s="35" t="str">
        <f t="shared" si="132"/>
        <v/>
      </c>
      <c r="N2156" s="35" t="str">
        <f t="shared" si="114"/>
        <v/>
      </c>
      <c r="O2156" s="171" t="str">
        <f t="shared" si="127"/>
        <v/>
      </c>
      <c r="P2156" s="171" t="str">
        <f t="shared" si="116"/>
        <v/>
      </c>
      <c r="Q2156" s="171" t="str">
        <f t="shared" si="117"/>
        <v/>
      </c>
    </row>
    <row r="2157" ht="16.5" customHeight="1">
      <c r="A2157" s="168">
        <f>A2156+1</f>
        <v>44605</v>
      </c>
      <c r="B2157" s="167" t="str">
        <f t="shared" si="109"/>
        <v>일</v>
      </c>
      <c r="C2157" s="168" t="str">
        <f>IF(VLOOKUP(A2157,'최초-일자'!A:D,4,FALSE)="Y","Y","N")</f>
        <v>N</v>
      </c>
      <c r="D2157" s="101" t="s">
        <v>3</v>
      </c>
      <c r="E2157" s="169" t="str">
        <f t="shared" si="126"/>
        <v>#N/A</v>
      </c>
      <c r="F2157" s="167" t="str">
        <f>VLOOKUP(A2157,'최초-일자'!A:L,6,FALSE)</f>
        <v/>
      </c>
      <c r="G2157" s="170"/>
      <c r="H2157" s="167"/>
      <c r="I2157" s="167"/>
      <c r="J2157" s="167"/>
      <c r="K2157" s="167"/>
      <c r="L2157" s="35" t="str">
        <f t="shared" si="129"/>
        <v/>
      </c>
      <c r="M2157" s="35" t="str">
        <f t="shared" si="132"/>
        <v/>
      </c>
      <c r="N2157" s="35" t="str">
        <f t="shared" si="114"/>
        <v/>
      </c>
      <c r="O2157" s="171" t="str">
        <f t="shared" si="127"/>
        <v/>
      </c>
      <c r="P2157" s="171" t="str">
        <f t="shared" si="116"/>
        <v/>
      </c>
      <c r="Q2157" s="171" t="str">
        <f t="shared" si="117"/>
        <v/>
      </c>
    </row>
    <row r="2158" ht="16.5" customHeight="1">
      <c r="A2158" s="168">
        <f>A2157</f>
        <v>44605</v>
      </c>
      <c r="B2158" s="167" t="str">
        <f t="shared" si="109"/>
        <v>일</v>
      </c>
      <c r="C2158" s="168" t="str">
        <f>IF(VLOOKUP(A2158,'최초-일자'!A:D,4,FALSE)="Y","Y","N")</f>
        <v>N</v>
      </c>
      <c r="D2158" s="101" t="s">
        <v>13</v>
      </c>
      <c r="E2158" s="169" t="str">
        <f t="shared" si="126"/>
        <v>#N/A</v>
      </c>
      <c r="F2158" s="167" t="str">
        <f>VLOOKUP(A2158,'최초-일자'!A:L,11,FALSE)</f>
        <v/>
      </c>
      <c r="G2158" s="170"/>
      <c r="H2158" s="167"/>
      <c r="I2158" s="167"/>
      <c r="J2158" s="167"/>
      <c r="K2158" s="167"/>
      <c r="L2158" s="35" t="str">
        <f t="shared" si="129"/>
        <v/>
      </c>
      <c r="M2158" s="35" t="str">
        <f t="shared" si="132"/>
        <v/>
      </c>
      <c r="N2158" s="35" t="str">
        <f t="shared" si="114"/>
        <v/>
      </c>
      <c r="O2158" s="171" t="str">
        <f t="shared" si="127"/>
        <v/>
      </c>
      <c r="P2158" s="171" t="str">
        <f t="shared" si="116"/>
        <v/>
      </c>
      <c r="Q2158" s="171" t="str">
        <f t="shared" si="117"/>
        <v/>
      </c>
    </row>
    <row r="2159" ht="16.5" customHeight="1">
      <c r="A2159" s="168">
        <f>A2158+1</f>
        <v>44606</v>
      </c>
      <c r="B2159" s="167" t="str">
        <f t="shared" si="109"/>
        <v>월</v>
      </c>
      <c r="C2159" s="168" t="str">
        <f>IF(VLOOKUP(A2159,'최초-일자'!A:D,4,FALSE)="Y","Y","N")</f>
        <v>Y</v>
      </c>
      <c r="D2159" s="101" t="s">
        <v>3</v>
      </c>
      <c r="E2159" s="169" t="str">
        <f t="shared" si="126"/>
        <v>이화용</v>
      </c>
      <c r="F2159" s="167" t="str">
        <f>VLOOKUP(A2159,'최초-일자'!A:L,6,FALSE)</f>
        <v>이화용</v>
      </c>
      <c r="G2159" s="170"/>
      <c r="H2159" s="167"/>
      <c r="I2159" s="167"/>
      <c r="J2159" s="167"/>
      <c r="K2159" s="167"/>
      <c r="L2159" s="35" t="str">
        <f t="shared" si="129"/>
        <v/>
      </c>
      <c r="M2159" s="35" t="str">
        <f t="shared" si="132"/>
        <v/>
      </c>
      <c r="N2159" s="35" t="str">
        <f t="shared" si="114"/>
        <v/>
      </c>
      <c r="O2159" s="171" t="str">
        <f t="shared" si="127"/>
        <v/>
      </c>
      <c r="P2159" s="171" t="str">
        <f t="shared" si="116"/>
        <v/>
      </c>
      <c r="Q2159" s="171" t="str">
        <f t="shared" si="117"/>
        <v>이화용</v>
      </c>
    </row>
    <row r="2160" ht="16.5" customHeight="1">
      <c r="A2160" s="168">
        <f>A2159</f>
        <v>44606</v>
      </c>
      <c r="B2160" s="167" t="str">
        <f t="shared" si="109"/>
        <v>월</v>
      </c>
      <c r="C2160" s="168" t="str">
        <f>IF(VLOOKUP(A2160,'최초-일자'!A:D,4,FALSE)="Y","Y","N")</f>
        <v>Y</v>
      </c>
      <c r="D2160" s="101" t="s">
        <v>13</v>
      </c>
      <c r="E2160" s="169" t="str">
        <f t="shared" si="126"/>
        <v>신명진</v>
      </c>
      <c r="F2160" s="167" t="str">
        <f>VLOOKUP(A2160,'최초-일자'!A:L,11,FALSE)</f>
        <v>김연수</v>
      </c>
      <c r="G2160" s="185" t="s">
        <v>6</v>
      </c>
      <c r="H2160" s="167"/>
      <c r="I2160" s="167"/>
      <c r="J2160" s="167"/>
      <c r="K2160" s="167"/>
      <c r="L2160" s="35" t="str">
        <f t="shared" si="129"/>
        <v/>
      </c>
      <c r="M2160" s="35" t="str">
        <f t="shared" si="132"/>
        <v/>
      </c>
      <c r="N2160" s="35" t="str">
        <f t="shared" si="114"/>
        <v/>
      </c>
      <c r="O2160" s="171" t="str">
        <f t="shared" si="127"/>
        <v/>
      </c>
      <c r="P2160" s="171" t="str">
        <f t="shared" si="116"/>
        <v>신명진</v>
      </c>
      <c r="Q2160" s="171" t="str">
        <f t="shared" si="117"/>
        <v>김연수</v>
      </c>
    </row>
    <row r="2161" ht="16.5" customHeight="1">
      <c r="A2161" s="168">
        <f>A2160+1</f>
        <v>44607</v>
      </c>
      <c r="B2161" s="167" t="str">
        <f t="shared" si="109"/>
        <v>화</v>
      </c>
      <c r="C2161" s="168" t="str">
        <f>IF(VLOOKUP(A2161,'최초-일자'!A:D,4,FALSE)="Y","Y","N")</f>
        <v>Y</v>
      </c>
      <c r="D2161" s="101" t="s">
        <v>3</v>
      </c>
      <c r="E2161" s="169" t="str">
        <f t="shared" si="126"/>
        <v>김연수</v>
      </c>
      <c r="F2161" s="167" t="str">
        <f>VLOOKUP(A2161,'최초-일자'!A:L,6,FALSE)</f>
        <v>김현호</v>
      </c>
      <c r="G2161" s="185" t="s">
        <v>236</v>
      </c>
      <c r="H2161" s="167"/>
      <c r="I2161" s="167"/>
      <c r="J2161" s="167"/>
      <c r="K2161" s="167"/>
      <c r="L2161" s="35" t="str">
        <f t="shared" si="129"/>
        <v/>
      </c>
      <c r="M2161" s="35" t="str">
        <f t="shared" si="132"/>
        <v/>
      </c>
      <c r="N2161" s="35" t="str">
        <f t="shared" si="114"/>
        <v/>
      </c>
      <c r="O2161" s="171" t="str">
        <f t="shared" si="127"/>
        <v/>
      </c>
      <c r="P2161" s="171" t="str">
        <f t="shared" si="116"/>
        <v>김연수</v>
      </c>
      <c r="Q2161" s="171" t="str">
        <f t="shared" si="117"/>
        <v>김현호</v>
      </c>
    </row>
    <row r="2162" ht="16.5" customHeight="1">
      <c r="A2162" s="168">
        <f>A2161</f>
        <v>44607</v>
      </c>
      <c r="B2162" s="167" t="str">
        <f t="shared" si="109"/>
        <v>화</v>
      </c>
      <c r="C2162" s="168" t="str">
        <f>IF(VLOOKUP(A2162,'최초-일자'!A:D,4,FALSE)="Y","Y","N")</f>
        <v>Y</v>
      </c>
      <c r="D2162" s="101" t="s">
        <v>13</v>
      </c>
      <c r="E2162" s="169" t="str">
        <f t="shared" si="126"/>
        <v>박일</v>
      </c>
      <c r="F2162" s="167" t="str">
        <f>VLOOKUP(A2162,'최초-일자'!A:L,11,FALSE)</f>
        <v>박일</v>
      </c>
      <c r="G2162" s="170"/>
      <c r="H2162" s="167"/>
      <c r="I2162" s="167"/>
      <c r="J2162" s="167"/>
      <c r="K2162" s="167"/>
      <c r="L2162" s="35" t="str">
        <f t="shared" si="129"/>
        <v/>
      </c>
      <c r="M2162" s="35" t="str">
        <f t="shared" si="132"/>
        <v/>
      </c>
      <c r="N2162" s="35" t="str">
        <f t="shared" si="114"/>
        <v/>
      </c>
      <c r="O2162" s="171" t="str">
        <f t="shared" si="127"/>
        <v/>
      </c>
      <c r="P2162" s="171" t="str">
        <f t="shared" si="116"/>
        <v/>
      </c>
      <c r="Q2162" s="171" t="str">
        <f t="shared" si="117"/>
        <v>박일</v>
      </c>
    </row>
    <row r="2163" ht="16.5" customHeight="1">
      <c r="A2163" s="168">
        <f>A2162+1</f>
        <v>44608</v>
      </c>
      <c r="B2163" s="167" t="str">
        <f t="shared" si="109"/>
        <v>수</v>
      </c>
      <c r="C2163" s="168" t="str">
        <f>IF(VLOOKUP(A2163,'최초-일자'!A:D,4,FALSE)="Y","Y","N")</f>
        <v>Y</v>
      </c>
      <c r="D2163" s="101" t="s">
        <v>3</v>
      </c>
      <c r="E2163" s="169" t="str">
        <f t="shared" si="126"/>
        <v>김현호</v>
      </c>
      <c r="F2163" s="167" t="str">
        <f>VLOOKUP(A2163,'최초-일자'!A:L,6,FALSE)</f>
        <v>김연수</v>
      </c>
      <c r="G2163" s="185" t="s">
        <v>240</v>
      </c>
      <c r="H2163" s="167"/>
      <c r="I2163" s="167"/>
      <c r="J2163" s="167"/>
      <c r="K2163" s="167"/>
      <c r="L2163" s="35" t="str">
        <f t="shared" si="129"/>
        <v/>
      </c>
      <c r="M2163" s="35" t="str">
        <f t="shared" si="132"/>
        <v/>
      </c>
      <c r="N2163" s="35" t="str">
        <f t="shared" si="114"/>
        <v/>
      </c>
      <c r="O2163" s="171" t="str">
        <f t="shared" si="127"/>
        <v/>
      </c>
      <c r="P2163" s="171" t="str">
        <f t="shared" si="116"/>
        <v>김현호</v>
      </c>
      <c r="Q2163" s="171" t="str">
        <f t="shared" si="117"/>
        <v>김연수</v>
      </c>
    </row>
    <row r="2164" ht="16.5" customHeight="1">
      <c r="A2164" s="168">
        <f>A2163</f>
        <v>44608</v>
      </c>
      <c r="B2164" s="167" t="str">
        <f t="shared" si="109"/>
        <v>수</v>
      </c>
      <c r="C2164" s="168" t="str">
        <f>IF(VLOOKUP(A2164,'최초-일자'!A:D,4,FALSE)="Y","Y","N")</f>
        <v>Y</v>
      </c>
      <c r="D2164" s="101" t="s">
        <v>13</v>
      </c>
      <c r="E2164" s="169" t="str">
        <f t="shared" si="126"/>
        <v>배태훈</v>
      </c>
      <c r="F2164" s="167" t="str">
        <f>VLOOKUP(A2164,'최초-일자'!A:L,11,FALSE)</f>
        <v>배태훈</v>
      </c>
      <c r="G2164" s="170"/>
      <c r="H2164" s="167"/>
      <c r="I2164" s="167"/>
      <c r="J2164" s="167"/>
      <c r="K2164" s="167"/>
      <c r="L2164" s="35" t="str">
        <f t="shared" si="129"/>
        <v/>
      </c>
      <c r="M2164" s="35" t="str">
        <f t="shared" si="132"/>
        <v/>
      </c>
      <c r="N2164" s="35" t="str">
        <f t="shared" si="114"/>
        <v/>
      </c>
      <c r="O2164" s="171" t="str">
        <f t="shared" si="127"/>
        <v/>
      </c>
      <c r="P2164" s="171" t="str">
        <f t="shared" si="116"/>
        <v/>
      </c>
      <c r="Q2164" s="171" t="str">
        <f t="shared" si="117"/>
        <v>배태훈</v>
      </c>
    </row>
    <row r="2165" ht="16.5" customHeight="1">
      <c r="A2165" s="168">
        <f>A2164+1</f>
        <v>44609</v>
      </c>
      <c r="B2165" s="167" t="str">
        <f t="shared" si="109"/>
        <v>목</v>
      </c>
      <c r="C2165" s="168" t="str">
        <f>IF(VLOOKUP(A2165,'최초-일자'!A:D,4,FALSE)="Y","Y","N")</f>
        <v>Y</v>
      </c>
      <c r="D2165" s="101" t="s">
        <v>3</v>
      </c>
      <c r="E2165" s="169" t="str">
        <f t="shared" si="126"/>
        <v>박일</v>
      </c>
      <c r="F2165" s="167" t="str">
        <f>VLOOKUP(A2165,'최초-일자'!A:L,6,FALSE)</f>
        <v>박일</v>
      </c>
      <c r="G2165" s="170"/>
      <c r="H2165" s="167"/>
      <c r="I2165" s="167"/>
      <c r="J2165" s="167"/>
      <c r="K2165" s="167"/>
      <c r="L2165" s="35" t="str">
        <f t="shared" si="129"/>
        <v/>
      </c>
      <c r="M2165" s="35" t="str">
        <f t="shared" si="132"/>
        <v/>
      </c>
      <c r="N2165" s="35" t="str">
        <f t="shared" si="114"/>
        <v/>
      </c>
      <c r="O2165" s="171" t="str">
        <f t="shared" si="127"/>
        <v/>
      </c>
      <c r="P2165" s="171" t="str">
        <f t="shared" si="116"/>
        <v/>
      </c>
      <c r="Q2165" s="171" t="str">
        <f t="shared" si="117"/>
        <v>박일</v>
      </c>
    </row>
    <row r="2166" ht="16.5" customHeight="1">
      <c r="A2166" s="168">
        <f>A2165</f>
        <v>44609</v>
      </c>
      <c r="B2166" s="167" t="str">
        <f t="shared" si="109"/>
        <v>목</v>
      </c>
      <c r="C2166" s="168" t="str">
        <f>IF(VLOOKUP(A2166,'최초-일자'!A:D,4,FALSE)="Y","Y","N")</f>
        <v>Y</v>
      </c>
      <c r="D2166" s="101" t="s">
        <v>13</v>
      </c>
      <c r="E2166" s="169" t="str">
        <f t="shared" si="126"/>
        <v>김현호</v>
      </c>
      <c r="F2166" s="167" t="str">
        <f>VLOOKUP(A2166,'최초-일자'!A:L,11,FALSE)</f>
        <v>윤신일</v>
      </c>
      <c r="G2166" s="185" t="s">
        <v>240</v>
      </c>
      <c r="H2166" s="167"/>
      <c r="I2166" s="167"/>
      <c r="J2166" s="167"/>
      <c r="K2166" s="167"/>
      <c r="L2166" s="35" t="str">
        <f t="shared" si="129"/>
        <v/>
      </c>
      <c r="M2166" s="35" t="str">
        <f t="shared" si="132"/>
        <v/>
      </c>
      <c r="N2166" s="35" t="str">
        <f t="shared" si="114"/>
        <v/>
      </c>
      <c r="O2166" s="171" t="str">
        <f t="shared" si="127"/>
        <v/>
      </c>
      <c r="P2166" s="171" t="str">
        <f t="shared" si="116"/>
        <v>김현호</v>
      </c>
      <c r="Q2166" s="171" t="str">
        <f t="shared" si="117"/>
        <v>윤신일</v>
      </c>
    </row>
    <row r="2167" ht="16.5" customHeight="1">
      <c r="A2167" s="168">
        <f>A2166+1</f>
        <v>44610</v>
      </c>
      <c r="B2167" s="167" t="str">
        <f t="shared" si="109"/>
        <v>금</v>
      </c>
      <c r="C2167" s="168" t="str">
        <f>IF(VLOOKUP(A2167,'최초-일자'!A:D,4,FALSE)="Y","Y","N")</f>
        <v>Y</v>
      </c>
      <c r="D2167" s="101" t="s">
        <v>3</v>
      </c>
      <c r="E2167" s="169" t="str">
        <f t="shared" si="126"/>
        <v>배태훈</v>
      </c>
      <c r="F2167" s="167" t="str">
        <f>VLOOKUP(A2167,'최초-일자'!A:L,6,FALSE)</f>
        <v>배태훈</v>
      </c>
      <c r="G2167" s="170"/>
      <c r="H2167" s="167"/>
      <c r="I2167" s="167"/>
      <c r="J2167" s="167"/>
      <c r="K2167" s="167"/>
      <c r="L2167" s="35" t="str">
        <f t="shared" si="129"/>
        <v/>
      </c>
      <c r="M2167" s="35" t="str">
        <f t="shared" si="132"/>
        <v/>
      </c>
      <c r="N2167" s="35" t="str">
        <f t="shared" si="114"/>
        <v/>
      </c>
      <c r="O2167" s="171" t="str">
        <f t="shared" si="127"/>
        <v/>
      </c>
      <c r="P2167" s="171" t="str">
        <f t="shared" si="116"/>
        <v/>
      </c>
      <c r="Q2167" s="171" t="str">
        <f t="shared" si="117"/>
        <v>배태훈</v>
      </c>
    </row>
    <row r="2168" ht="16.5" customHeight="1">
      <c r="A2168" s="168">
        <f>A2167</f>
        <v>44610</v>
      </c>
      <c r="B2168" s="167" t="str">
        <f t="shared" si="109"/>
        <v>금</v>
      </c>
      <c r="C2168" s="168" t="str">
        <f>IF(VLOOKUP(A2168,'최초-일자'!A:D,4,FALSE)="Y","Y","N")</f>
        <v>Y</v>
      </c>
      <c r="D2168" s="101" t="s">
        <v>13</v>
      </c>
      <c r="E2168" s="169" t="str">
        <f t="shared" si="126"/>
        <v>이화용</v>
      </c>
      <c r="F2168" s="167" t="str">
        <f>VLOOKUP(A2168,'최초-일자'!A:L,11,FALSE)</f>
        <v>신명진</v>
      </c>
      <c r="G2168" s="185" t="s">
        <v>236</v>
      </c>
      <c r="H2168" s="187" t="s">
        <v>10</v>
      </c>
      <c r="I2168" s="167"/>
      <c r="J2168" s="167"/>
      <c r="K2168" s="167"/>
      <c r="L2168" s="35" t="str">
        <f t="shared" si="129"/>
        <v/>
      </c>
      <c r="M2168" s="35" t="str">
        <f t="shared" si="132"/>
        <v/>
      </c>
      <c r="N2168" s="35" t="str">
        <f t="shared" si="114"/>
        <v/>
      </c>
      <c r="O2168" s="171" t="str">
        <f t="shared" si="127"/>
        <v>이화용</v>
      </c>
      <c r="P2168" s="171" t="str">
        <f t="shared" si="116"/>
        <v>김연수</v>
      </c>
      <c r="Q2168" s="171" t="str">
        <f t="shared" si="117"/>
        <v>신명진</v>
      </c>
    </row>
    <row r="2169" ht="16.5" customHeight="1">
      <c r="A2169" s="168">
        <f>A2168+1</f>
        <v>44611</v>
      </c>
      <c r="B2169" s="167" t="str">
        <f t="shared" si="109"/>
        <v>토</v>
      </c>
      <c r="C2169" s="168" t="str">
        <f>IF(VLOOKUP(A2169,'최초-일자'!A:D,4,FALSE)="Y","Y","N")</f>
        <v>N</v>
      </c>
      <c r="D2169" s="101" t="s">
        <v>3</v>
      </c>
      <c r="E2169" s="169" t="str">
        <f t="shared" si="126"/>
        <v>#N/A</v>
      </c>
      <c r="F2169" s="167" t="str">
        <f>VLOOKUP(A2169,'최초-일자'!A:L,6,FALSE)</f>
        <v/>
      </c>
      <c r="G2169" s="170"/>
      <c r="H2169" s="167"/>
      <c r="I2169" s="167"/>
      <c r="J2169" s="167"/>
      <c r="K2169" s="167"/>
      <c r="L2169" s="35" t="str">
        <f t="shared" si="129"/>
        <v/>
      </c>
      <c r="M2169" s="35" t="str">
        <f t="shared" si="132"/>
        <v/>
      </c>
      <c r="N2169" s="35" t="str">
        <f t="shared" si="114"/>
        <v/>
      </c>
      <c r="O2169" s="171" t="str">
        <f t="shared" si="127"/>
        <v/>
      </c>
      <c r="P2169" s="171" t="str">
        <f t="shared" si="116"/>
        <v/>
      </c>
      <c r="Q2169" s="171" t="str">
        <f t="shared" si="117"/>
        <v/>
      </c>
    </row>
    <row r="2170" ht="16.5" customHeight="1">
      <c r="A2170" s="168">
        <f>A2169</f>
        <v>44611</v>
      </c>
      <c r="B2170" s="167" t="str">
        <f t="shared" si="109"/>
        <v>토</v>
      </c>
      <c r="C2170" s="168" t="str">
        <f>IF(VLOOKUP(A2170,'최초-일자'!A:D,4,FALSE)="Y","Y","N")</f>
        <v>N</v>
      </c>
      <c r="D2170" s="101" t="s">
        <v>13</v>
      </c>
      <c r="E2170" s="169" t="str">
        <f t="shared" si="126"/>
        <v>#N/A</v>
      </c>
      <c r="F2170" s="167" t="str">
        <f>VLOOKUP(A2170,'최초-일자'!A:L,11,FALSE)</f>
        <v/>
      </c>
      <c r="G2170" s="170"/>
      <c r="H2170" s="167"/>
      <c r="I2170" s="167"/>
      <c r="J2170" s="167"/>
      <c r="K2170" s="167"/>
      <c r="L2170" s="35" t="str">
        <f t="shared" si="129"/>
        <v/>
      </c>
      <c r="M2170" s="35" t="str">
        <f t="shared" si="132"/>
        <v/>
      </c>
      <c r="N2170" s="35" t="str">
        <f t="shared" si="114"/>
        <v/>
      </c>
      <c r="O2170" s="171" t="str">
        <f t="shared" si="127"/>
        <v/>
      </c>
      <c r="P2170" s="171" t="str">
        <f t="shared" si="116"/>
        <v/>
      </c>
      <c r="Q2170" s="171" t="str">
        <f t="shared" si="117"/>
        <v/>
      </c>
    </row>
    <row r="2171" ht="16.5" customHeight="1">
      <c r="A2171" s="168">
        <f>A2170+1</f>
        <v>44612</v>
      </c>
      <c r="B2171" s="167" t="str">
        <f t="shared" si="109"/>
        <v>일</v>
      </c>
      <c r="C2171" s="168" t="str">
        <f>IF(VLOOKUP(A2171,'최초-일자'!A:D,4,FALSE)="Y","Y","N")</f>
        <v>N</v>
      </c>
      <c r="D2171" s="101" t="s">
        <v>3</v>
      </c>
      <c r="E2171" s="169" t="str">
        <f t="shared" si="126"/>
        <v>#N/A</v>
      </c>
      <c r="F2171" s="167" t="str">
        <f>VLOOKUP(A2171,'최초-일자'!A:L,6,FALSE)</f>
        <v/>
      </c>
      <c r="G2171" s="170"/>
      <c r="H2171" s="167"/>
      <c r="I2171" s="167"/>
      <c r="J2171" s="167"/>
      <c r="K2171" s="167"/>
      <c r="L2171" s="35" t="str">
        <f t="shared" si="129"/>
        <v/>
      </c>
      <c r="M2171" s="35" t="str">
        <f t="shared" si="132"/>
        <v/>
      </c>
      <c r="N2171" s="35" t="str">
        <f t="shared" si="114"/>
        <v/>
      </c>
      <c r="O2171" s="171" t="str">
        <f t="shared" si="127"/>
        <v/>
      </c>
      <c r="P2171" s="171" t="str">
        <f t="shared" si="116"/>
        <v/>
      </c>
      <c r="Q2171" s="171" t="str">
        <f t="shared" si="117"/>
        <v/>
      </c>
    </row>
    <row r="2172" ht="16.5" customHeight="1">
      <c r="A2172" s="168">
        <f>A2171</f>
        <v>44612</v>
      </c>
      <c r="B2172" s="167" t="str">
        <f t="shared" si="109"/>
        <v>일</v>
      </c>
      <c r="C2172" s="168" t="str">
        <f>IF(VLOOKUP(A2172,'최초-일자'!A:D,4,FALSE)="Y","Y","N")</f>
        <v>N</v>
      </c>
      <c r="D2172" s="101" t="s">
        <v>13</v>
      </c>
      <c r="E2172" s="169" t="str">
        <f t="shared" si="126"/>
        <v>#N/A</v>
      </c>
      <c r="F2172" s="167" t="str">
        <f>VLOOKUP(A2172,'최초-일자'!A:L,11,FALSE)</f>
        <v/>
      </c>
      <c r="G2172" s="170"/>
      <c r="H2172" s="167"/>
      <c r="I2172" s="167"/>
      <c r="J2172" s="167"/>
      <c r="K2172" s="167"/>
      <c r="L2172" s="35" t="str">
        <f t="shared" si="129"/>
        <v/>
      </c>
      <c r="M2172" s="35" t="str">
        <f t="shared" si="132"/>
        <v/>
      </c>
      <c r="N2172" s="35" t="str">
        <f t="shared" si="114"/>
        <v/>
      </c>
      <c r="O2172" s="171" t="str">
        <f t="shared" si="127"/>
        <v/>
      </c>
      <c r="P2172" s="171" t="str">
        <f t="shared" si="116"/>
        <v/>
      </c>
      <c r="Q2172" s="171" t="str">
        <f t="shared" si="117"/>
        <v/>
      </c>
    </row>
    <row r="2173" ht="16.5" customHeight="1">
      <c r="A2173" s="168">
        <f>A2172+1</f>
        <v>44613</v>
      </c>
      <c r="B2173" s="167" t="str">
        <f t="shared" si="109"/>
        <v>월</v>
      </c>
      <c r="C2173" s="168" t="str">
        <f>IF(VLOOKUP(A2173,'최초-일자'!A:D,4,FALSE)="Y","Y","N")</f>
        <v>Y</v>
      </c>
      <c r="D2173" s="101" t="s">
        <v>3</v>
      </c>
      <c r="E2173" s="169" t="str">
        <f t="shared" si="126"/>
        <v>윤신일</v>
      </c>
      <c r="F2173" s="167" t="str">
        <f>VLOOKUP(A2173,'최초-일자'!A:L,6,FALSE)</f>
        <v>윤신일</v>
      </c>
      <c r="G2173" s="170"/>
      <c r="H2173" s="167"/>
      <c r="I2173" s="167"/>
      <c r="J2173" s="167"/>
      <c r="K2173" s="167"/>
      <c r="L2173" s="35" t="str">
        <f t="shared" si="129"/>
        <v/>
      </c>
      <c r="M2173" s="35" t="str">
        <f t="shared" si="132"/>
        <v/>
      </c>
      <c r="N2173" s="35" t="str">
        <f t="shared" si="114"/>
        <v/>
      </c>
      <c r="O2173" s="171" t="str">
        <f t="shared" si="127"/>
        <v/>
      </c>
      <c r="P2173" s="171" t="str">
        <f t="shared" si="116"/>
        <v/>
      </c>
      <c r="Q2173" s="171" t="str">
        <f t="shared" si="117"/>
        <v>윤신일</v>
      </c>
    </row>
    <row r="2174" ht="16.5" customHeight="1">
      <c r="A2174" s="168">
        <f>A2173</f>
        <v>44613</v>
      </c>
      <c r="B2174" s="167" t="str">
        <f t="shared" si="109"/>
        <v>월</v>
      </c>
      <c r="C2174" s="168" t="str">
        <f>IF(VLOOKUP(A2174,'최초-일자'!A:D,4,FALSE)="Y","Y","N")</f>
        <v>Y</v>
      </c>
      <c r="D2174" s="101" t="s">
        <v>13</v>
      </c>
      <c r="E2174" s="169" t="str">
        <f t="shared" si="126"/>
        <v>김연수</v>
      </c>
      <c r="F2174" s="167" t="str">
        <f>VLOOKUP(A2174,'최초-일자'!A:L,11,FALSE)</f>
        <v>이화용</v>
      </c>
      <c r="G2174" s="185" t="s">
        <v>236</v>
      </c>
      <c r="H2174" s="167"/>
      <c r="I2174" s="167"/>
      <c r="J2174" s="167"/>
      <c r="K2174" s="167"/>
      <c r="L2174" s="35" t="str">
        <f t="shared" si="129"/>
        <v/>
      </c>
      <c r="M2174" s="35" t="str">
        <f t="shared" si="132"/>
        <v/>
      </c>
      <c r="N2174" s="35" t="str">
        <f t="shared" si="114"/>
        <v/>
      </c>
      <c r="O2174" s="171" t="str">
        <f t="shared" si="127"/>
        <v/>
      </c>
      <c r="P2174" s="171" t="str">
        <f t="shared" si="116"/>
        <v>김연수</v>
      </c>
      <c r="Q2174" s="171" t="str">
        <f t="shared" si="117"/>
        <v>이화용</v>
      </c>
    </row>
    <row r="2175" ht="16.5" customHeight="1">
      <c r="A2175" s="168">
        <f>A2174+1</f>
        <v>44614</v>
      </c>
      <c r="B2175" s="167" t="str">
        <f t="shared" si="109"/>
        <v>화</v>
      </c>
      <c r="C2175" s="168" t="str">
        <f>IF(VLOOKUP(A2175,'최초-일자'!A:D,4,FALSE)="Y","Y","N")</f>
        <v>Y</v>
      </c>
      <c r="D2175" s="101" t="s">
        <v>3</v>
      </c>
      <c r="E2175" s="169" t="str">
        <f t="shared" si="126"/>
        <v>신명진</v>
      </c>
      <c r="F2175" s="167" t="str">
        <f>VLOOKUP(A2175,'최초-일자'!A:L,6,FALSE)</f>
        <v>신명진</v>
      </c>
      <c r="G2175" s="170"/>
      <c r="H2175" s="167"/>
      <c r="I2175" s="167"/>
      <c r="J2175" s="167"/>
      <c r="K2175" s="167"/>
      <c r="L2175" s="35" t="str">
        <f t="shared" si="129"/>
        <v/>
      </c>
      <c r="M2175" s="35" t="str">
        <f t="shared" si="132"/>
        <v/>
      </c>
      <c r="N2175" s="35" t="str">
        <f t="shared" si="114"/>
        <v/>
      </c>
      <c r="O2175" s="171" t="str">
        <f t="shared" si="127"/>
        <v/>
      </c>
      <c r="P2175" s="171" t="str">
        <f t="shared" si="116"/>
        <v/>
      </c>
      <c r="Q2175" s="171" t="str">
        <f t="shared" si="117"/>
        <v>신명진</v>
      </c>
    </row>
    <row r="2176" ht="16.5" customHeight="1">
      <c r="A2176" s="168">
        <f>A2175</f>
        <v>44614</v>
      </c>
      <c r="B2176" s="167" t="str">
        <f t="shared" si="109"/>
        <v>화</v>
      </c>
      <c r="C2176" s="168" t="str">
        <f>IF(VLOOKUP(A2176,'최초-일자'!A:D,4,FALSE)="Y","Y","N")</f>
        <v>Y</v>
      </c>
      <c r="D2176" s="101" t="s">
        <v>13</v>
      </c>
      <c r="E2176" s="169" t="str">
        <f t="shared" si="126"/>
        <v>배태훈</v>
      </c>
      <c r="F2176" s="167" t="str">
        <f>VLOOKUP(A2176,'최초-일자'!A:L,11,FALSE)</f>
        <v>김현호</v>
      </c>
      <c r="G2176" s="185" t="s">
        <v>1</v>
      </c>
      <c r="H2176" s="167"/>
      <c r="I2176" s="167"/>
      <c r="J2176" s="167"/>
      <c r="K2176" s="167"/>
      <c r="L2176" s="35" t="str">
        <f t="shared" si="129"/>
        <v/>
      </c>
      <c r="M2176" s="35" t="str">
        <f t="shared" si="132"/>
        <v/>
      </c>
      <c r="N2176" s="35" t="str">
        <f t="shared" si="114"/>
        <v/>
      </c>
      <c r="O2176" s="171" t="str">
        <f t="shared" si="127"/>
        <v/>
      </c>
      <c r="P2176" s="171" t="str">
        <f t="shared" si="116"/>
        <v>배태훈</v>
      </c>
      <c r="Q2176" s="171" t="str">
        <f t="shared" si="117"/>
        <v>김현호</v>
      </c>
    </row>
    <row r="2177" ht="16.5" customHeight="1">
      <c r="A2177" s="168">
        <f>A2176+1</f>
        <v>44615</v>
      </c>
      <c r="B2177" s="167" t="str">
        <f t="shared" si="109"/>
        <v>수</v>
      </c>
      <c r="C2177" s="168" t="str">
        <f>IF(VLOOKUP(A2177,'최초-일자'!A:D,4,FALSE)="Y","Y","N")</f>
        <v>Y</v>
      </c>
      <c r="D2177" s="101" t="s">
        <v>3</v>
      </c>
      <c r="E2177" s="169" t="str">
        <f t="shared" si="126"/>
        <v>이화용</v>
      </c>
      <c r="F2177" s="167" t="str">
        <f>VLOOKUP(A2177,'최초-일자'!A:L,6,FALSE)</f>
        <v>이화용</v>
      </c>
      <c r="G2177" s="170"/>
      <c r="H2177" s="167"/>
      <c r="I2177" s="167"/>
      <c r="J2177" s="167"/>
      <c r="K2177" s="167"/>
      <c r="L2177" s="35" t="str">
        <f t="shared" si="129"/>
        <v/>
      </c>
      <c r="M2177" s="35" t="str">
        <f t="shared" si="132"/>
        <v/>
      </c>
      <c r="N2177" s="35" t="str">
        <f t="shared" si="114"/>
        <v/>
      </c>
      <c r="O2177" s="171" t="str">
        <f t="shared" si="127"/>
        <v/>
      </c>
      <c r="P2177" s="171" t="str">
        <f t="shared" si="116"/>
        <v/>
      </c>
      <c r="Q2177" s="171" t="str">
        <f t="shared" si="117"/>
        <v>이화용</v>
      </c>
    </row>
    <row r="2178" ht="16.5" customHeight="1">
      <c r="A2178" s="168">
        <f>A2177</f>
        <v>44615</v>
      </c>
      <c r="B2178" s="167" t="str">
        <f t="shared" si="109"/>
        <v>수</v>
      </c>
      <c r="C2178" s="168" t="str">
        <f>IF(VLOOKUP(A2178,'최초-일자'!A:D,4,FALSE)="Y","Y","N")</f>
        <v>Y</v>
      </c>
      <c r="D2178" s="101" t="s">
        <v>13</v>
      </c>
      <c r="E2178" s="169" t="str">
        <f t="shared" si="126"/>
        <v>김연수</v>
      </c>
      <c r="F2178" s="167" t="str">
        <f>VLOOKUP(A2178,'최초-일자'!A:L,11,FALSE)</f>
        <v>김연수</v>
      </c>
      <c r="G2178" s="170"/>
      <c r="H2178" s="167"/>
      <c r="I2178" s="167"/>
      <c r="J2178" s="167"/>
      <c r="K2178" s="167"/>
      <c r="L2178" s="35" t="str">
        <f t="shared" si="129"/>
        <v/>
      </c>
      <c r="M2178" s="35" t="str">
        <f t="shared" si="132"/>
        <v/>
      </c>
      <c r="N2178" s="35" t="str">
        <f t="shared" si="114"/>
        <v/>
      </c>
      <c r="O2178" s="171" t="str">
        <f t="shared" si="127"/>
        <v/>
      </c>
      <c r="P2178" s="171" t="str">
        <f t="shared" si="116"/>
        <v/>
      </c>
      <c r="Q2178" s="171" t="str">
        <f t="shared" si="117"/>
        <v>김연수</v>
      </c>
    </row>
    <row r="2179" ht="16.5" customHeight="1">
      <c r="A2179" s="168">
        <f>A2178+1</f>
        <v>44616</v>
      </c>
      <c r="B2179" s="167" t="str">
        <f t="shared" si="109"/>
        <v>목</v>
      </c>
      <c r="C2179" s="168" t="str">
        <f>IF(VLOOKUP(A2179,'최초-일자'!A:D,4,FALSE)="Y","Y","N")</f>
        <v>Y</v>
      </c>
      <c r="D2179" s="101" t="s">
        <v>3</v>
      </c>
      <c r="E2179" s="169" t="str">
        <f t="shared" si="126"/>
        <v>윤신일</v>
      </c>
      <c r="F2179" s="167" t="str">
        <f>VLOOKUP(A2179,'최초-일자'!A:L,6,FALSE)</f>
        <v>김현호</v>
      </c>
      <c r="G2179" s="185" t="s">
        <v>9</v>
      </c>
      <c r="H2179" s="167"/>
      <c r="I2179" s="167"/>
      <c r="J2179" s="167"/>
      <c r="K2179" s="167"/>
      <c r="L2179" s="35" t="str">
        <f t="shared" si="129"/>
        <v/>
      </c>
      <c r="M2179" s="35" t="str">
        <f t="shared" si="132"/>
        <v/>
      </c>
      <c r="N2179" s="35" t="str">
        <f t="shared" si="114"/>
        <v/>
      </c>
      <c r="O2179" s="171" t="str">
        <f t="shared" si="127"/>
        <v/>
      </c>
      <c r="P2179" s="171" t="str">
        <f t="shared" si="116"/>
        <v>윤신일</v>
      </c>
      <c r="Q2179" s="171" t="str">
        <f t="shared" si="117"/>
        <v>김현호</v>
      </c>
    </row>
    <row r="2180" ht="16.5" customHeight="1">
      <c r="A2180" s="168">
        <f>A2179</f>
        <v>44616</v>
      </c>
      <c r="B2180" s="167" t="str">
        <f t="shared" si="109"/>
        <v>목</v>
      </c>
      <c r="C2180" s="168" t="str">
        <f>IF(VLOOKUP(A2180,'최초-일자'!A:D,4,FALSE)="Y","Y","N")</f>
        <v>Y</v>
      </c>
      <c r="D2180" s="101" t="s">
        <v>13</v>
      </c>
      <c r="E2180" s="169" t="str">
        <f t="shared" si="126"/>
        <v>이화용</v>
      </c>
      <c r="F2180" s="167" t="str">
        <f>VLOOKUP(A2180,'최초-일자'!A:L,11,FALSE)</f>
        <v>박일</v>
      </c>
      <c r="G2180" s="185" t="s">
        <v>10</v>
      </c>
      <c r="H2180" s="167"/>
      <c r="I2180" s="167"/>
      <c r="J2180" s="167"/>
      <c r="K2180" s="167"/>
      <c r="L2180" s="35" t="str">
        <f t="shared" si="129"/>
        <v/>
      </c>
      <c r="M2180" s="35" t="str">
        <f t="shared" si="132"/>
        <v/>
      </c>
      <c r="N2180" s="35" t="str">
        <f t="shared" si="114"/>
        <v/>
      </c>
      <c r="O2180" s="171" t="str">
        <f t="shared" si="127"/>
        <v/>
      </c>
      <c r="P2180" s="171" t="str">
        <f t="shared" si="116"/>
        <v>이화용</v>
      </c>
      <c r="Q2180" s="171" t="str">
        <f t="shared" si="117"/>
        <v>박일</v>
      </c>
    </row>
    <row r="2181" ht="16.5" customHeight="1">
      <c r="A2181" s="168">
        <f>A2180+1</f>
        <v>44617</v>
      </c>
      <c r="B2181" s="167" t="str">
        <f t="shared" si="109"/>
        <v>금</v>
      </c>
      <c r="C2181" s="168" t="str">
        <f>IF(VLOOKUP(A2181,'최초-일자'!A:D,4,FALSE)="Y","Y","N")</f>
        <v>Y</v>
      </c>
      <c r="D2181" s="101" t="s">
        <v>3</v>
      </c>
      <c r="E2181" s="169" t="str">
        <f t="shared" si="126"/>
        <v>김연수</v>
      </c>
      <c r="F2181" s="167" t="str">
        <f>VLOOKUP(A2181,'최초-일자'!A:L,6,FALSE)</f>
        <v>김연수</v>
      </c>
      <c r="G2181" s="170"/>
      <c r="H2181" s="167"/>
      <c r="I2181" s="167"/>
      <c r="J2181" s="167"/>
      <c r="K2181" s="167"/>
      <c r="L2181" s="35" t="str">
        <f t="shared" si="129"/>
        <v/>
      </c>
      <c r="M2181" s="35" t="str">
        <f t="shared" si="132"/>
        <v/>
      </c>
      <c r="N2181" s="35" t="str">
        <f t="shared" si="114"/>
        <v/>
      </c>
      <c r="O2181" s="171" t="str">
        <f t="shared" si="127"/>
        <v/>
      </c>
      <c r="P2181" s="171" t="str">
        <f t="shared" si="116"/>
        <v/>
      </c>
      <c r="Q2181" s="171" t="str">
        <f t="shared" si="117"/>
        <v>김연수</v>
      </c>
    </row>
    <row r="2182" ht="16.5" customHeight="1">
      <c r="A2182" s="168">
        <f>A2181</f>
        <v>44617</v>
      </c>
      <c r="B2182" s="167" t="str">
        <f t="shared" si="109"/>
        <v>금</v>
      </c>
      <c r="C2182" s="168" t="str">
        <f>IF(VLOOKUP(A2182,'최초-일자'!A:D,4,FALSE)="Y","Y","N")</f>
        <v>Y</v>
      </c>
      <c r="D2182" s="101" t="s">
        <v>13</v>
      </c>
      <c r="E2182" s="169" t="str">
        <f t="shared" si="126"/>
        <v>배태훈</v>
      </c>
      <c r="F2182" s="167" t="str">
        <f>VLOOKUP(A2182,'최초-일자'!A:L,11,FALSE)</f>
        <v>배태훈</v>
      </c>
      <c r="G2182" s="170"/>
      <c r="H2182" s="167"/>
      <c r="I2182" s="167"/>
      <c r="J2182" s="167"/>
      <c r="K2182" s="167"/>
      <c r="L2182" s="35" t="str">
        <f t="shared" si="129"/>
        <v/>
      </c>
      <c r="M2182" s="35" t="str">
        <f t="shared" si="132"/>
        <v/>
      </c>
      <c r="N2182" s="35" t="str">
        <f t="shared" si="114"/>
        <v/>
      </c>
      <c r="O2182" s="171" t="str">
        <f t="shared" si="127"/>
        <v/>
      </c>
      <c r="P2182" s="171" t="str">
        <f t="shared" si="116"/>
        <v/>
      </c>
      <c r="Q2182" s="171" t="str">
        <f t="shared" si="117"/>
        <v>배태훈</v>
      </c>
    </row>
    <row r="2183" ht="16.5" customHeight="1">
      <c r="A2183" s="168">
        <f>A2182+1</f>
        <v>44618</v>
      </c>
      <c r="B2183" s="167" t="str">
        <f t="shared" si="109"/>
        <v>토</v>
      </c>
      <c r="C2183" s="168" t="str">
        <f>IF(VLOOKUP(A2183,'최초-일자'!A:D,4,FALSE)="Y","Y","N")</f>
        <v>N</v>
      </c>
      <c r="D2183" s="101" t="s">
        <v>3</v>
      </c>
      <c r="E2183" s="169" t="str">
        <f t="shared" si="126"/>
        <v>#N/A</v>
      </c>
      <c r="F2183" s="167" t="str">
        <f>VLOOKUP(A2183,'최초-일자'!A:L,6,FALSE)</f>
        <v/>
      </c>
      <c r="G2183" s="170"/>
      <c r="H2183" s="167"/>
      <c r="I2183" s="167"/>
      <c r="J2183" s="167"/>
      <c r="K2183" s="167"/>
      <c r="L2183" s="35" t="str">
        <f t="shared" si="129"/>
        <v/>
      </c>
      <c r="M2183" s="35" t="str">
        <f t="shared" si="132"/>
        <v/>
      </c>
      <c r="N2183" s="35" t="str">
        <f t="shared" si="114"/>
        <v/>
      </c>
      <c r="O2183" s="171" t="str">
        <f t="shared" si="127"/>
        <v/>
      </c>
      <c r="P2183" s="171" t="str">
        <f t="shared" si="116"/>
        <v/>
      </c>
      <c r="Q2183" s="171" t="str">
        <f t="shared" si="117"/>
        <v/>
      </c>
    </row>
    <row r="2184" ht="16.5" customHeight="1">
      <c r="A2184" s="168">
        <f>A2183</f>
        <v>44618</v>
      </c>
      <c r="B2184" s="167" t="str">
        <f t="shared" si="109"/>
        <v>토</v>
      </c>
      <c r="C2184" s="168" t="str">
        <f>IF(VLOOKUP(A2184,'최초-일자'!A:D,4,FALSE)="Y","Y","N")</f>
        <v>N</v>
      </c>
      <c r="D2184" s="101" t="s">
        <v>13</v>
      </c>
      <c r="E2184" s="169" t="str">
        <f t="shared" si="126"/>
        <v>#N/A</v>
      </c>
      <c r="F2184" s="167" t="str">
        <f>VLOOKUP(A2184,'최초-일자'!A:L,11,FALSE)</f>
        <v/>
      </c>
      <c r="G2184" s="170"/>
      <c r="H2184" s="167"/>
      <c r="I2184" s="167"/>
      <c r="J2184" s="167"/>
      <c r="K2184" s="167"/>
      <c r="L2184" s="35" t="str">
        <f t="shared" si="129"/>
        <v/>
      </c>
      <c r="M2184" s="35" t="str">
        <f t="shared" si="132"/>
        <v/>
      </c>
      <c r="N2184" s="35" t="str">
        <f t="shared" si="114"/>
        <v/>
      </c>
      <c r="O2184" s="171" t="str">
        <f t="shared" si="127"/>
        <v/>
      </c>
      <c r="P2184" s="171" t="str">
        <f t="shared" si="116"/>
        <v/>
      </c>
      <c r="Q2184" s="171" t="str">
        <f t="shared" si="117"/>
        <v/>
      </c>
    </row>
    <row r="2185" ht="16.5" customHeight="1">
      <c r="A2185" s="168">
        <f>A2184+1</f>
        <v>44619</v>
      </c>
      <c r="B2185" s="167" t="str">
        <f t="shared" si="109"/>
        <v>일</v>
      </c>
      <c r="C2185" s="168" t="str">
        <f>IF(VLOOKUP(A2185,'최초-일자'!A:D,4,FALSE)="Y","Y","N")</f>
        <v>N</v>
      </c>
      <c r="D2185" s="101" t="s">
        <v>3</v>
      </c>
      <c r="E2185" s="169" t="str">
        <f t="shared" si="126"/>
        <v>#N/A</v>
      </c>
      <c r="F2185" s="167" t="str">
        <f>VLOOKUP(A2185,'최초-일자'!A:L,6,FALSE)</f>
        <v/>
      </c>
      <c r="G2185" s="170"/>
      <c r="H2185" s="167"/>
      <c r="I2185" s="167"/>
      <c r="J2185" s="167"/>
      <c r="K2185" s="167"/>
      <c r="L2185" s="35" t="str">
        <f t="shared" si="129"/>
        <v/>
      </c>
      <c r="M2185" s="35" t="str">
        <f t="shared" si="132"/>
        <v/>
      </c>
      <c r="N2185" s="35" t="str">
        <f t="shared" si="114"/>
        <v/>
      </c>
      <c r="O2185" s="171" t="str">
        <f t="shared" si="127"/>
        <v/>
      </c>
      <c r="P2185" s="171" t="str">
        <f t="shared" si="116"/>
        <v/>
      </c>
      <c r="Q2185" s="171" t="str">
        <f t="shared" si="117"/>
        <v/>
      </c>
    </row>
    <row r="2186" ht="16.5" customHeight="1">
      <c r="A2186" s="168">
        <f>A2185</f>
        <v>44619</v>
      </c>
      <c r="B2186" s="167" t="str">
        <f t="shared" si="109"/>
        <v>일</v>
      </c>
      <c r="C2186" s="168" t="str">
        <f>IF(VLOOKUP(A2186,'최초-일자'!A:D,4,FALSE)="Y","Y","N")</f>
        <v>N</v>
      </c>
      <c r="D2186" s="101" t="s">
        <v>13</v>
      </c>
      <c r="E2186" s="169" t="str">
        <f t="shared" si="126"/>
        <v>#N/A</v>
      </c>
      <c r="F2186" s="167" t="str">
        <f>VLOOKUP(A2186,'최초-일자'!A:L,11,FALSE)</f>
        <v/>
      </c>
      <c r="G2186" s="170"/>
      <c r="H2186" s="167"/>
      <c r="I2186" s="167"/>
      <c r="J2186" s="167"/>
      <c r="K2186" s="167"/>
      <c r="L2186" s="35" t="str">
        <f t="shared" si="129"/>
        <v/>
      </c>
      <c r="M2186" s="35" t="str">
        <f t="shared" si="132"/>
        <v/>
      </c>
      <c r="N2186" s="35" t="str">
        <f t="shared" si="114"/>
        <v/>
      </c>
      <c r="O2186" s="171" t="str">
        <f t="shared" si="127"/>
        <v/>
      </c>
      <c r="P2186" s="171" t="str">
        <f t="shared" si="116"/>
        <v/>
      </c>
      <c r="Q2186" s="171" t="str">
        <f t="shared" si="117"/>
        <v/>
      </c>
    </row>
    <row r="2187" ht="16.5" customHeight="1">
      <c r="A2187" s="168">
        <f>A2186+1</f>
        <v>44620</v>
      </c>
      <c r="B2187" s="167" t="str">
        <f t="shared" si="109"/>
        <v>월</v>
      </c>
      <c r="C2187" s="168" t="str">
        <f>IF(VLOOKUP(A2187,'최초-일자'!A:D,4,FALSE)="Y","Y","N")</f>
        <v>Y</v>
      </c>
      <c r="D2187" s="101" t="s">
        <v>3</v>
      </c>
      <c r="E2187" s="169" t="str">
        <f t="shared" si="126"/>
        <v>박일</v>
      </c>
      <c r="F2187" s="167" t="str">
        <f>VLOOKUP(A2187,'최초-일자'!A:L,6,FALSE)</f>
        <v>박일</v>
      </c>
      <c r="G2187" s="170"/>
      <c r="H2187" s="167"/>
      <c r="I2187" s="167"/>
      <c r="J2187" s="167"/>
      <c r="K2187" s="167"/>
      <c r="L2187" s="35" t="str">
        <f t="shared" si="129"/>
        <v/>
      </c>
      <c r="M2187" s="35" t="str">
        <f t="shared" si="132"/>
        <v/>
      </c>
      <c r="N2187" s="35" t="str">
        <f t="shared" si="114"/>
        <v/>
      </c>
      <c r="O2187" s="171" t="str">
        <f t="shared" si="127"/>
        <v/>
      </c>
      <c r="P2187" s="171" t="str">
        <f t="shared" si="116"/>
        <v/>
      </c>
      <c r="Q2187" s="171" t="str">
        <f t="shared" si="117"/>
        <v>박일</v>
      </c>
    </row>
    <row r="2188" ht="16.5" customHeight="1">
      <c r="A2188" s="168">
        <f>A2187</f>
        <v>44620</v>
      </c>
      <c r="B2188" s="167" t="str">
        <f t="shared" si="109"/>
        <v>월</v>
      </c>
      <c r="C2188" s="168" t="str">
        <f>IF(VLOOKUP(A2188,'최초-일자'!A:D,4,FALSE)="Y","Y","N")</f>
        <v>Y</v>
      </c>
      <c r="D2188" s="101" t="s">
        <v>13</v>
      </c>
      <c r="E2188" s="169" t="str">
        <f t="shared" si="126"/>
        <v>윤신일</v>
      </c>
      <c r="F2188" s="167" t="str">
        <f>VLOOKUP(A2188,'최초-일자'!A:L,11,FALSE)</f>
        <v>윤신일</v>
      </c>
      <c r="G2188" s="170"/>
      <c r="H2188" s="167"/>
      <c r="I2188" s="167"/>
      <c r="J2188" s="167"/>
      <c r="K2188" s="167"/>
      <c r="L2188" s="35" t="str">
        <f t="shared" si="129"/>
        <v/>
      </c>
      <c r="M2188" s="35" t="str">
        <f t="shared" si="132"/>
        <v/>
      </c>
      <c r="N2188" s="35" t="str">
        <f t="shared" si="114"/>
        <v/>
      </c>
      <c r="O2188" s="171" t="str">
        <f t="shared" si="127"/>
        <v/>
      </c>
      <c r="P2188" s="171" t="str">
        <f t="shared" si="116"/>
        <v/>
      </c>
      <c r="Q2188" s="171" t="str">
        <f t="shared" si="117"/>
        <v>윤신일</v>
      </c>
    </row>
    <row r="2189" ht="16.5" customHeight="1">
      <c r="A2189" s="168">
        <f>A2188+1</f>
        <v>44621</v>
      </c>
      <c r="B2189" s="167" t="str">
        <f t="shared" si="109"/>
        <v>화</v>
      </c>
      <c r="C2189" s="168" t="str">
        <f>IF(VLOOKUP(A2189,'최초-일자'!A:D,4,FALSE)="Y","Y","N")</f>
        <v>N</v>
      </c>
      <c r="D2189" s="101" t="s">
        <v>3</v>
      </c>
      <c r="E2189" s="169" t="str">
        <f t="shared" si="126"/>
        <v>[휴]삼일절</v>
      </c>
      <c r="F2189" s="167" t="str">
        <f>VLOOKUP(A2189,'최초-일자'!A:L,6,FALSE)</f>
        <v>[휴]삼일절</v>
      </c>
      <c r="G2189" s="170"/>
      <c r="H2189" s="167"/>
      <c r="I2189" s="167"/>
      <c r="J2189" s="167"/>
      <c r="K2189" s="167"/>
      <c r="L2189" s="35" t="str">
        <f t="shared" si="129"/>
        <v/>
      </c>
      <c r="M2189" s="35" t="str">
        <f t="shared" si="132"/>
        <v/>
      </c>
      <c r="N2189" s="35" t="str">
        <f t="shared" si="114"/>
        <v/>
      </c>
      <c r="O2189" s="171" t="str">
        <f t="shared" si="127"/>
        <v/>
      </c>
      <c r="P2189" s="171" t="str">
        <f t="shared" si="116"/>
        <v/>
      </c>
      <c r="Q2189" s="171" t="str">
        <f t="shared" si="117"/>
        <v>[휴]삼일절</v>
      </c>
    </row>
    <row r="2190" ht="16.5" customHeight="1">
      <c r="A2190" s="168">
        <f>A2189</f>
        <v>44621</v>
      </c>
      <c r="B2190" s="167" t="str">
        <f t="shared" si="109"/>
        <v>화</v>
      </c>
      <c r="C2190" s="168" t="str">
        <f>IF(VLOOKUP(A2190,'최초-일자'!A:D,4,FALSE)="Y","Y","N")</f>
        <v>N</v>
      </c>
      <c r="D2190" s="101" t="s">
        <v>13</v>
      </c>
      <c r="E2190" s="169" t="str">
        <f t="shared" si="126"/>
        <v>[휴]삼일절</v>
      </c>
      <c r="F2190" s="167" t="str">
        <f>VLOOKUP(A2190,'최초-일자'!A:L,11,FALSE)</f>
        <v>[휴]삼일절</v>
      </c>
      <c r="G2190" s="170"/>
      <c r="H2190" s="167"/>
      <c r="I2190" s="167"/>
      <c r="J2190" s="167"/>
      <c r="K2190" s="167"/>
      <c r="L2190" s="35" t="str">
        <f t="shared" si="129"/>
        <v/>
      </c>
      <c r="M2190" s="35" t="str">
        <f t="shared" si="132"/>
        <v/>
      </c>
      <c r="N2190" s="35" t="str">
        <f t="shared" si="114"/>
        <v/>
      </c>
      <c r="O2190" s="171" t="str">
        <f t="shared" si="127"/>
        <v/>
      </c>
      <c r="P2190" s="171" t="str">
        <f t="shared" si="116"/>
        <v/>
      </c>
      <c r="Q2190" s="171" t="str">
        <f t="shared" si="117"/>
        <v>[휴]삼일절</v>
      </c>
    </row>
    <row r="2191" ht="16.5" customHeight="1">
      <c r="A2191" s="168">
        <f>A2190+1</f>
        <v>44622</v>
      </c>
      <c r="B2191" s="167" t="str">
        <f t="shared" si="109"/>
        <v>수</v>
      </c>
      <c r="C2191" s="168" t="str">
        <f>IF(VLOOKUP(A2191,'최초-일자'!A:D,4,FALSE)="Y","Y","N")</f>
        <v>Y</v>
      </c>
      <c r="D2191" s="101" t="s">
        <v>3</v>
      </c>
      <c r="E2191" s="169" t="str">
        <f t="shared" si="126"/>
        <v>배태훈</v>
      </c>
      <c r="F2191" s="167" t="str">
        <f>VLOOKUP(A2191,'최초-일자'!A:L,6,FALSE)</f>
        <v>배태훈</v>
      </c>
      <c r="G2191" s="170"/>
      <c r="H2191" s="167"/>
      <c r="I2191" s="167"/>
      <c r="J2191" s="167"/>
      <c r="K2191" s="167"/>
      <c r="L2191" s="35" t="str">
        <f t="shared" si="129"/>
        <v/>
      </c>
      <c r="M2191" s="35" t="str">
        <f t="shared" si="132"/>
        <v/>
      </c>
      <c r="N2191" s="35" t="str">
        <f t="shared" si="114"/>
        <v/>
      </c>
      <c r="O2191" s="171" t="str">
        <f t="shared" si="127"/>
        <v/>
      </c>
      <c r="P2191" s="171" t="str">
        <f t="shared" si="116"/>
        <v/>
      </c>
      <c r="Q2191" s="171" t="str">
        <f t="shared" si="117"/>
        <v>배태훈</v>
      </c>
    </row>
    <row r="2192" ht="16.5" customHeight="1">
      <c r="A2192" s="168">
        <f>A2191</f>
        <v>44622</v>
      </c>
      <c r="B2192" s="167" t="str">
        <f t="shared" si="109"/>
        <v>수</v>
      </c>
      <c r="C2192" s="168" t="str">
        <f>IF(VLOOKUP(A2192,'최초-일자'!A:D,4,FALSE)="Y","Y","N")</f>
        <v>Y</v>
      </c>
      <c r="D2192" s="101" t="s">
        <v>13</v>
      </c>
      <c r="E2192" s="169" t="str">
        <f t="shared" si="126"/>
        <v>신명진</v>
      </c>
      <c r="F2192" s="167" t="str">
        <f>VLOOKUP(A2192,'최초-일자'!A:L,11,FALSE)</f>
        <v>신명진</v>
      </c>
      <c r="G2192" s="170"/>
      <c r="H2192" s="167"/>
      <c r="I2192" s="167"/>
      <c r="J2192" s="167"/>
      <c r="K2192" s="167"/>
      <c r="L2192" s="35" t="str">
        <f t="shared" si="129"/>
        <v/>
      </c>
      <c r="M2192" s="35" t="str">
        <f t="shared" si="132"/>
        <v/>
      </c>
      <c r="N2192" s="35" t="str">
        <f t="shared" si="114"/>
        <v/>
      </c>
      <c r="O2192" s="171" t="str">
        <f t="shared" si="127"/>
        <v/>
      </c>
      <c r="P2192" s="171" t="str">
        <f t="shared" si="116"/>
        <v/>
      </c>
      <c r="Q2192" s="171" t="str">
        <f t="shared" si="117"/>
        <v>신명진</v>
      </c>
    </row>
    <row r="2193" ht="16.5" customHeight="1">
      <c r="A2193" s="168">
        <f>A2192+1</f>
        <v>44623</v>
      </c>
      <c r="B2193" s="167" t="str">
        <f t="shared" si="109"/>
        <v>목</v>
      </c>
      <c r="C2193" s="168" t="str">
        <f>IF(VLOOKUP(A2193,'최초-일자'!A:D,4,FALSE)="Y","Y","N")</f>
        <v>Y</v>
      </c>
      <c r="D2193" s="101" t="s">
        <v>3</v>
      </c>
      <c r="E2193" s="169" t="str">
        <f t="shared" si="126"/>
        <v>김현호</v>
      </c>
      <c r="F2193" s="167" t="str">
        <f>VLOOKUP(A2193,'최초-일자'!A:L,6,FALSE)</f>
        <v>윤신일</v>
      </c>
      <c r="G2193" s="185" t="s">
        <v>240</v>
      </c>
      <c r="H2193" s="167"/>
      <c r="I2193" s="167"/>
      <c r="J2193" s="167"/>
      <c r="K2193" s="167"/>
      <c r="L2193" s="35" t="str">
        <f t="shared" si="129"/>
        <v/>
      </c>
      <c r="M2193" s="35" t="str">
        <f t="shared" si="132"/>
        <v/>
      </c>
      <c r="N2193" s="35" t="str">
        <f t="shared" si="114"/>
        <v/>
      </c>
      <c r="O2193" s="171" t="str">
        <f t="shared" si="127"/>
        <v/>
      </c>
      <c r="P2193" s="171" t="str">
        <f t="shared" si="116"/>
        <v>김현호</v>
      </c>
      <c r="Q2193" s="171" t="str">
        <f t="shared" si="117"/>
        <v>윤신일</v>
      </c>
    </row>
    <row r="2194" ht="16.5" customHeight="1">
      <c r="A2194" s="168">
        <f>A2193</f>
        <v>44623</v>
      </c>
      <c r="B2194" s="167" t="str">
        <f t="shared" si="109"/>
        <v>목</v>
      </c>
      <c r="C2194" s="168" t="str">
        <f>IF(VLOOKUP(A2194,'최초-일자'!A:D,4,FALSE)="Y","Y","N")</f>
        <v>Y</v>
      </c>
      <c r="D2194" s="101" t="s">
        <v>13</v>
      </c>
      <c r="E2194" s="169" t="str">
        <f t="shared" si="126"/>
        <v>이화용</v>
      </c>
      <c r="F2194" s="167" t="str">
        <f>VLOOKUP(A2194,'최초-일자'!A:L,11,FALSE)</f>
        <v>이화용</v>
      </c>
      <c r="G2194" s="170"/>
      <c r="H2194" s="167"/>
      <c r="I2194" s="167"/>
      <c r="J2194" s="167"/>
      <c r="K2194" s="167"/>
      <c r="L2194" s="35" t="str">
        <f t="shared" si="129"/>
        <v/>
      </c>
      <c r="M2194" s="35" t="str">
        <f t="shared" si="132"/>
        <v/>
      </c>
      <c r="N2194" s="35" t="str">
        <f t="shared" si="114"/>
        <v/>
      </c>
      <c r="O2194" s="171" t="str">
        <f t="shared" si="127"/>
        <v/>
      </c>
      <c r="P2194" s="171" t="str">
        <f t="shared" si="116"/>
        <v/>
      </c>
      <c r="Q2194" s="171" t="str">
        <f t="shared" si="117"/>
        <v>이화용</v>
      </c>
    </row>
    <row r="2195" ht="16.5" customHeight="1">
      <c r="A2195" s="168">
        <f>A2194+1</f>
        <v>44624</v>
      </c>
      <c r="B2195" s="167" t="str">
        <f t="shared" si="109"/>
        <v>금</v>
      </c>
      <c r="C2195" s="168" t="str">
        <f>IF(VLOOKUP(A2195,'최초-일자'!A:D,4,FALSE)="Y","Y","N")</f>
        <v>Y</v>
      </c>
      <c r="D2195" s="101" t="s">
        <v>3</v>
      </c>
      <c r="E2195" s="169" t="str">
        <f t="shared" si="126"/>
        <v>신명진</v>
      </c>
      <c r="F2195" s="167" t="str">
        <f>VLOOKUP(A2195,'최초-일자'!A:L,6,FALSE)</f>
        <v>신명진</v>
      </c>
      <c r="G2195" s="170"/>
      <c r="H2195" s="167"/>
      <c r="I2195" s="167"/>
      <c r="J2195" s="167"/>
      <c r="K2195" s="167"/>
      <c r="L2195" s="35" t="str">
        <f t="shared" si="129"/>
        <v/>
      </c>
      <c r="M2195" s="35" t="str">
        <f t="shared" si="132"/>
        <v/>
      </c>
      <c r="N2195" s="35" t="str">
        <f t="shared" si="114"/>
        <v/>
      </c>
      <c r="O2195" s="171" t="str">
        <f t="shared" si="127"/>
        <v/>
      </c>
      <c r="P2195" s="171" t="str">
        <f t="shared" si="116"/>
        <v/>
      </c>
      <c r="Q2195" s="171" t="str">
        <f t="shared" si="117"/>
        <v>신명진</v>
      </c>
    </row>
    <row r="2196" ht="16.5" customHeight="1">
      <c r="A2196" s="168">
        <f>A2195</f>
        <v>44624</v>
      </c>
      <c r="B2196" s="167" t="str">
        <f t="shared" si="109"/>
        <v>금</v>
      </c>
      <c r="C2196" s="168" t="str">
        <f>IF(VLOOKUP(A2196,'최초-일자'!A:D,4,FALSE)="Y","Y","N")</f>
        <v>Y</v>
      </c>
      <c r="D2196" s="101" t="s">
        <v>13</v>
      </c>
      <c r="E2196" s="169" t="str">
        <f t="shared" si="126"/>
        <v>김현호</v>
      </c>
      <c r="F2196" s="167" t="str">
        <f>VLOOKUP(A2196,'최초-일자'!A:L,11,FALSE)</f>
        <v>김현호</v>
      </c>
      <c r="G2196" s="170"/>
      <c r="H2196" s="167"/>
      <c r="I2196" s="167"/>
      <c r="J2196" s="167"/>
      <c r="K2196" s="167"/>
      <c r="L2196" s="35" t="str">
        <f t="shared" si="129"/>
        <v/>
      </c>
      <c r="M2196" s="35" t="str">
        <f t="shared" si="132"/>
        <v/>
      </c>
      <c r="N2196" s="35" t="str">
        <f t="shared" si="114"/>
        <v/>
      </c>
      <c r="O2196" s="171" t="str">
        <f t="shared" si="127"/>
        <v/>
      </c>
      <c r="P2196" s="171" t="str">
        <f t="shared" si="116"/>
        <v/>
      </c>
      <c r="Q2196" s="171" t="str">
        <f t="shared" si="117"/>
        <v>김현호</v>
      </c>
    </row>
    <row r="2197" ht="16.5" customHeight="1">
      <c r="A2197" s="168">
        <f>A2196+1</f>
        <v>44625</v>
      </c>
      <c r="B2197" s="167" t="str">
        <f t="shared" si="109"/>
        <v>토</v>
      </c>
      <c r="C2197" s="168" t="str">
        <f>IF(VLOOKUP(A2197,'최초-일자'!A:D,4,FALSE)="Y","Y","N")</f>
        <v>N</v>
      </c>
      <c r="D2197" s="101" t="s">
        <v>3</v>
      </c>
      <c r="E2197" s="169" t="str">
        <f t="shared" si="126"/>
        <v>#N/A</v>
      </c>
      <c r="F2197" s="167" t="str">
        <f>VLOOKUP(A2197,'최초-일자'!A:L,6,FALSE)</f>
        <v/>
      </c>
      <c r="G2197" s="170"/>
      <c r="H2197" s="167"/>
      <c r="I2197" s="167"/>
      <c r="J2197" s="167"/>
      <c r="K2197" s="167"/>
      <c r="L2197" s="35" t="str">
        <f t="shared" si="129"/>
        <v/>
      </c>
      <c r="M2197" s="35" t="str">
        <f t="shared" si="132"/>
        <v/>
      </c>
      <c r="N2197" s="35" t="str">
        <f t="shared" si="114"/>
        <v/>
      </c>
      <c r="O2197" s="171" t="str">
        <f t="shared" si="127"/>
        <v/>
      </c>
      <c r="P2197" s="171" t="str">
        <f t="shared" si="116"/>
        <v/>
      </c>
      <c r="Q2197" s="171" t="str">
        <f t="shared" si="117"/>
        <v/>
      </c>
    </row>
    <row r="2198" ht="16.5" customHeight="1">
      <c r="A2198" s="168">
        <f>A2197</f>
        <v>44625</v>
      </c>
      <c r="B2198" s="167" t="str">
        <f t="shared" si="109"/>
        <v>토</v>
      </c>
      <c r="C2198" s="168" t="str">
        <f>IF(VLOOKUP(A2198,'최초-일자'!A:D,4,FALSE)="Y","Y","N")</f>
        <v>N</v>
      </c>
      <c r="D2198" s="101" t="s">
        <v>13</v>
      </c>
      <c r="E2198" s="169" t="str">
        <f t="shared" si="126"/>
        <v>#N/A</v>
      </c>
      <c r="F2198" s="167" t="str">
        <f>VLOOKUP(A2198,'최초-일자'!A:L,11,FALSE)</f>
        <v/>
      </c>
      <c r="G2198" s="170"/>
      <c r="H2198" s="167"/>
      <c r="I2198" s="167"/>
      <c r="J2198" s="167"/>
      <c r="K2198" s="167"/>
      <c r="L2198" s="35" t="str">
        <f t="shared" si="129"/>
        <v/>
      </c>
      <c r="M2198" s="35" t="str">
        <f t="shared" si="132"/>
        <v/>
      </c>
      <c r="N2198" s="35" t="str">
        <f t="shared" si="114"/>
        <v/>
      </c>
      <c r="O2198" s="171" t="str">
        <f t="shared" si="127"/>
        <v/>
      </c>
      <c r="P2198" s="171" t="str">
        <f t="shared" si="116"/>
        <v/>
      </c>
      <c r="Q2198" s="171" t="str">
        <f t="shared" si="117"/>
        <v/>
      </c>
    </row>
    <row r="2199" ht="16.5" customHeight="1">
      <c r="A2199" s="168">
        <f>A2198+1</f>
        <v>44626</v>
      </c>
      <c r="B2199" s="167" t="str">
        <f t="shared" si="109"/>
        <v>일</v>
      </c>
      <c r="C2199" s="168" t="str">
        <f>IF(VLOOKUP(A2199,'최초-일자'!A:D,4,FALSE)="Y","Y","N")</f>
        <v>N</v>
      </c>
      <c r="D2199" s="101" t="s">
        <v>3</v>
      </c>
      <c r="E2199" s="169" t="str">
        <f t="shared" si="126"/>
        <v>#N/A</v>
      </c>
      <c r="F2199" s="167" t="str">
        <f>VLOOKUP(A2199,'최초-일자'!A:L,6,FALSE)</f>
        <v/>
      </c>
      <c r="G2199" s="170"/>
      <c r="H2199" s="167"/>
      <c r="I2199" s="167"/>
      <c r="J2199" s="167"/>
      <c r="K2199" s="167"/>
      <c r="L2199" s="35" t="str">
        <f t="shared" si="129"/>
        <v/>
      </c>
      <c r="M2199" s="35" t="str">
        <f t="shared" si="132"/>
        <v/>
      </c>
      <c r="N2199" s="35" t="str">
        <f t="shared" si="114"/>
        <v/>
      </c>
      <c r="O2199" s="171" t="str">
        <f t="shared" si="127"/>
        <v/>
      </c>
      <c r="P2199" s="171" t="str">
        <f t="shared" si="116"/>
        <v/>
      </c>
      <c r="Q2199" s="171" t="str">
        <f t="shared" si="117"/>
        <v/>
      </c>
    </row>
    <row r="2200" ht="16.5" customHeight="1">
      <c r="A2200" s="168">
        <f>A2199</f>
        <v>44626</v>
      </c>
      <c r="B2200" s="167" t="str">
        <f t="shared" si="109"/>
        <v>일</v>
      </c>
      <c r="C2200" s="168" t="str">
        <f>IF(VLOOKUP(A2200,'최초-일자'!A:D,4,FALSE)="Y","Y","N")</f>
        <v>N</v>
      </c>
      <c r="D2200" s="101" t="s">
        <v>13</v>
      </c>
      <c r="E2200" s="169" t="str">
        <f t="shared" si="126"/>
        <v>#N/A</v>
      </c>
      <c r="F2200" s="167" t="str">
        <f>VLOOKUP(A2200,'최초-일자'!A:L,11,FALSE)</f>
        <v/>
      </c>
      <c r="G2200" s="170"/>
      <c r="H2200" s="167"/>
      <c r="I2200" s="167"/>
      <c r="J2200" s="167"/>
      <c r="K2200" s="167"/>
      <c r="L2200" s="35" t="str">
        <f t="shared" si="129"/>
        <v/>
      </c>
      <c r="M2200" s="35" t="str">
        <f t="shared" si="132"/>
        <v/>
      </c>
      <c r="N2200" s="35" t="str">
        <f t="shared" si="114"/>
        <v/>
      </c>
      <c r="O2200" s="171" t="str">
        <f t="shared" si="127"/>
        <v/>
      </c>
      <c r="P2200" s="171" t="str">
        <f t="shared" si="116"/>
        <v/>
      </c>
      <c r="Q2200" s="171" t="str">
        <f t="shared" si="117"/>
        <v/>
      </c>
    </row>
    <row r="2201" ht="16.5" customHeight="1">
      <c r="A2201" s="168">
        <f>A2200+1</f>
        <v>44627</v>
      </c>
      <c r="B2201" s="167" t="str">
        <f t="shared" si="109"/>
        <v>월</v>
      </c>
      <c r="C2201" s="168" t="str">
        <f>IF(VLOOKUP(A2201,'최초-일자'!A:D,4,FALSE)="Y","Y","N")</f>
        <v>Y</v>
      </c>
      <c r="D2201" s="101" t="s">
        <v>3</v>
      </c>
      <c r="E2201" s="169" t="str">
        <f t="shared" si="126"/>
        <v>이화용</v>
      </c>
      <c r="F2201" s="167" t="str">
        <f>VLOOKUP(A2201,'최초-일자'!A:L,6,FALSE)</f>
        <v>이화용</v>
      </c>
      <c r="G2201" s="170"/>
      <c r="H2201" s="167"/>
      <c r="I2201" s="167"/>
      <c r="J2201" s="167"/>
      <c r="K2201" s="167"/>
      <c r="L2201" s="35" t="str">
        <f t="shared" si="129"/>
        <v/>
      </c>
      <c r="M2201" s="35" t="str">
        <f t="shared" si="132"/>
        <v/>
      </c>
      <c r="N2201" s="35" t="str">
        <f t="shared" si="114"/>
        <v/>
      </c>
      <c r="O2201" s="171" t="str">
        <f t="shared" si="127"/>
        <v/>
      </c>
      <c r="P2201" s="171" t="str">
        <f t="shared" si="116"/>
        <v/>
      </c>
      <c r="Q2201" s="171" t="str">
        <f t="shared" si="117"/>
        <v>이화용</v>
      </c>
    </row>
    <row r="2202" ht="16.5" customHeight="1">
      <c r="A2202" s="168">
        <f>A2201</f>
        <v>44627</v>
      </c>
      <c r="B2202" s="167" t="str">
        <f t="shared" si="109"/>
        <v>월</v>
      </c>
      <c r="C2202" s="168" t="str">
        <f>IF(VLOOKUP(A2202,'최초-일자'!A:D,4,FALSE)="Y","Y","N")</f>
        <v>Y</v>
      </c>
      <c r="D2202" s="101" t="s">
        <v>13</v>
      </c>
      <c r="E2202" s="169" t="str">
        <f t="shared" si="126"/>
        <v>김연수</v>
      </c>
      <c r="F2202" s="167" t="str">
        <f>VLOOKUP(A2202,'최초-일자'!A:L,11,FALSE)</f>
        <v>김연수</v>
      </c>
      <c r="G2202" s="170"/>
      <c r="H2202" s="167"/>
      <c r="I2202" s="167"/>
      <c r="J2202" s="167"/>
      <c r="K2202" s="167"/>
      <c r="L2202" s="35" t="str">
        <f t="shared" si="129"/>
        <v/>
      </c>
      <c r="M2202" s="35" t="str">
        <f t="shared" si="132"/>
        <v/>
      </c>
      <c r="N2202" s="35" t="str">
        <f t="shared" si="114"/>
        <v/>
      </c>
      <c r="O2202" s="171" t="str">
        <f t="shared" si="127"/>
        <v/>
      </c>
      <c r="P2202" s="171" t="str">
        <f t="shared" si="116"/>
        <v/>
      </c>
      <c r="Q2202" s="171" t="str">
        <f t="shared" si="117"/>
        <v>김연수</v>
      </c>
    </row>
    <row r="2203" ht="16.5" customHeight="1">
      <c r="A2203" s="168">
        <f>A2202+1</f>
        <v>44628</v>
      </c>
      <c r="B2203" s="167" t="str">
        <f t="shared" si="109"/>
        <v>화</v>
      </c>
      <c r="C2203" s="168" t="str">
        <f>IF(VLOOKUP(A2203,'최초-일자'!A:D,4,FALSE)="Y","Y","N")</f>
        <v>Y</v>
      </c>
      <c r="D2203" s="101" t="s">
        <v>3</v>
      </c>
      <c r="E2203" s="169" t="str">
        <f t="shared" si="126"/>
        <v>김현호</v>
      </c>
      <c r="F2203" s="167" t="str">
        <f>VLOOKUP(A2203,'최초-일자'!A:L,6,FALSE)</f>
        <v>김현호</v>
      </c>
      <c r="G2203" s="170"/>
      <c r="H2203" s="167"/>
      <c r="I2203" s="167"/>
      <c r="J2203" s="167"/>
      <c r="K2203" s="167"/>
      <c r="L2203" s="35" t="str">
        <f t="shared" si="129"/>
        <v/>
      </c>
      <c r="M2203" s="35" t="str">
        <f t="shared" si="132"/>
        <v/>
      </c>
      <c r="N2203" s="35" t="str">
        <f t="shared" si="114"/>
        <v/>
      </c>
      <c r="O2203" s="171" t="str">
        <f t="shared" si="127"/>
        <v/>
      </c>
      <c r="P2203" s="171" t="str">
        <f t="shared" si="116"/>
        <v/>
      </c>
      <c r="Q2203" s="171" t="str">
        <f t="shared" si="117"/>
        <v>김현호</v>
      </c>
    </row>
    <row r="2204" ht="16.5" customHeight="1">
      <c r="A2204" s="168">
        <f>A2203</f>
        <v>44628</v>
      </c>
      <c r="B2204" s="167" t="str">
        <f t="shared" si="109"/>
        <v>화</v>
      </c>
      <c r="C2204" s="168" t="str">
        <f>IF(VLOOKUP(A2204,'최초-일자'!A:D,4,FALSE)="Y","Y","N")</f>
        <v>Y</v>
      </c>
      <c r="D2204" s="101" t="s">
        <v>13</v>
      </c>
      <c r="E2204" s="169" t="str">
        <f t="shared" si="126"/>
        <v>박일</v>
      </c>
      <c r="F2204" s="167" t="str">
        <f>VLOOKUP(A2204,'최초-일자'!A:L,11,FALSE)</f>
        <v>박일</v>
      </c>
      <c r="G2204" s="170"/>
      <c r="H2204" s="167"/>
      <c r="I2204" s="167"/>
      <c r="J2204" s="167"/>
      <c r="K2204" s="167"/>
      <c r="L2204" s="35" t="str">
        <f t="shared" si="129"/>
        <v/>
      </c>
      <c r="M2204" s="35" t="str">
        <f t="shared" si="132"/>
        <v/>
      </c>
      <c r="N2204" s="35" t="str">
        <f t="shared" si="114"/>
        <v/>
      </c>
      <c r="O2204" s="171" t="str">
        <f t="shared" si="127"/>
        <v/>
      </c>
      <c r="P2204" s="171" t="str">
        <f t="shared" si="116"/>
        <v/>
      </c>
      <c r="Q2204" s="171" t="str">
        <f t="shared" si="117"/>
        <v>박일</v>
      </c>
    </row>
    <row r="2205" ht="16.5" customHeight="1">
      <c r="A2205" s="168">
        <f>A2204+1</f>
        <v>44629</v>
      </c>
      <c r="B2205" s="167" t="str">
        <f t="shared" si="109"/>
        <v>수</v>
      </c>
      <c r="C2205" s="168" t="str">
        <f>IF(VLOOKUP(A2205,'최초-일자'!A:D,4,FALSE)="Y","Y","N")</f>
        <v>N</v>
      </c>
      <c r="D2205" s="101" t="s">
        <v>3</v>
      </c>
      <c r="E2205" s="169" t="str">
        <f t="shared" si="126"/>
        <v>[휴]대통령선거</v>
      </c>
      <c r="F2205" s="167" t="str">
        <f>VLOOKUP(A2205,'최초-일자'!A:L,6,FALSE)</f>
        <v>[휴]대통령선거</v>
      </c>
      <c r="G2205" s="170"/>
      <c r="H2205" s="167"/>
      <c r="I2205" s="167"/>
      <c r="J2205" s="167"/>
      <c r="K2205" s="167"/>
      <c r="L2205" s="35" t="str">
        <f t="shared" si="129"/>
        <v/>
      </c>
      <c r="M2205" s="35" t="str">
        <f t="shared" si="132"/>
        <v/>
      </c>
      <c r="N2205" s="35" t="str">
        <f t="shared" si="114"/>
        <v/>
      </c>
      <c r="O2205" s="171" t="str">
        <f t="shared" si="127"/>
        <v/>
      </c>
      <c r="P2205" s="171" t="str">
        <f t="shared" si="116"/>
        <v/>
      </c>
      <c r="Q2205" s="171" t="str">
        <f t="shared" si="117"/>
        <v>[휴]대통령선거</v>
      </c>
    </row>
    <row r="2206" ht="16.5" customHeight="1">
      <c r="A2206" s="168">
        <f>A2205</f>
        <v>44629</v>
      </c>
      <c r="B2206" s="167" t="str">
        <f t="shared" si="109"/>
        <v>수</v>
      </c>
      <c r="C2206" s="168" t="str">
        <f>IF(VLOOKUP(A2206,'최초-일자'!A:D,4,FALSE)="Y","Y","N")</f>
        <v>N</v>
      </c>
      <c r="D2206" s="101" t="s">
        <v>13</v>
      </c>
      <c r="E2206" s="169" t="str">
        <f t="shared" si="126"/>
        <v>[휴]대통령선거</v>
      </c>
      <c r="F2206" s="167" t="str">
        <f>VLOOKUP(A2206,'최초-일자'!A:L,11,FALSE)</f>
        <v>[휴]대통령선거</v>
      </c>
      <c r="G2206" s="170"/>
      <c r="H2206" s="167"/>
      <c r="I2206" s="167"/>
      <c r="J2206" s="167"/>
      <c r="K2206" s="167"/>
      <c r="L2206" s="35" t="str">
        <f t="shared" si="129"/>
        <v/>
      </c>
      <c r="M2206" s="35" t="str">
        <f t="shared" si="132"/>
        <v/>
      </c>
      <c r="N2206" s="35" t="str">
        <f t="shared" si="114"/>
        <v/>
      </c>
      <c r="O2206" s="171" t="str">
        <f t="shared" si="127"/>
        <v/>
      </c>
      <c r="P2206" s="171" t="str">
        <f t="shared" si="116"/>
        <v/>
      </c>
      <c r="Q2206" s="171" t="str">
        <f t="shared" si="117"/>
        <v>[휴]대통령선거</v>
      </c>
    </row>
    <row r="2207" ht="16.5" customHeight="1">
      <c r="A2207" s="168">
        <f>A2206+1</f>
        <v>44630</v>
      </c>
      <c r="B2207" s="167" t="str">
        <f t="shared" si="109"/>
        <v>목</v>
      </c>
      <c r="C2207" s="168" t="str">
        <f>IF(VLOOKUP(A2207,'최초-일자'!A:D,4,FALSE)="Y","Y","N")</f>
        <v>Y</v>
      </c>
      <c r="D2207" s="101" t="s">
        <v>3</v>
      </c>
      <c r="E2207" s="169" t="str">
        <f t="shared" si="126"/>
        <v>김연수</v>
      </c>
      <c r="F2207" s="167" t="str">
        <f>VLOOKUP(A2207,'최초-일자'!A:L,6,FALSE)</f>
        <v>김연수</v>
      </c>
      <c r="G2207" s="170"/>
      <c r="H2207" s="167"/>
      <c r="I2207" s="167"/>
      <c r="J2207" s="167"/>
      <c r="K2207" s="167"/>
      <c r="L2207" s="35" t="str">
        <f t="shared" si="129"/>
        <v/>
      </c>
      <c r="M2207" s="35" t="str">
        <f t="shared" si="132"/>
        <v/>
      </c>
      <c r="N2207" s="35" t="str">
        <f t="shared" si="114"/>
        <v/>
      </c>
      <c r="O2207" s="171" t="str">
        <f t="shared" si="127"/>
        <v/>
      </c>
      <c r="P2207" s="171" t="str">
        <f t="shared" si="116"/>
        <v/>
      </c>
      <c r="Q2207" s="171" t="str">
        <f t="shared" si="117"/>
        <v>김연수</v>
      </c>
    </row>
    <row r="2208" ht="16.5" customHeight="1">
      <c r="A2208" s="168">
        <f>A2207</f>
        <v>44630</v>
      </c>
      <c r="B2208" s="167" t="str">
        <f t="shared" si="109"/>
        <v>목</v>
      </c>
      <c r="C2208" s="168" t="str">
        <f>IF(VLOOKUP(A2208,'최초-일자'!A:D,4,FALSE)="Y","Y","N")</f>
        <v>Y</v>
      </c>
      <c r="D2208" s="101" t="s">
        <v>13</v>
      </c>
      <c r="E2208" s="169" t="str">
        <f t="shared" si="126"/>
        <v>배태훈</v>
      </c>
      <c r="F2208" s="167" t="str">
        <f>VLOOKUP(A2208,'최초-일자'!A:L,11,FALSE)</f>
        <v>배태훈</v>
      </c>
      <c r="G2208" s="170"/>
      <c r="H2208" s="167"/>
      <c r="I2208" s="167"/>
      <c r="J2208" s="167"/>
      <c r="K2208" s="167"/>
      <c r="L2208" s="35" t="str">
        <f t="shared" si="129"/>
        <v/>
      </c>
      <c r="M2208" s="35" t="str">
        <f t="shared" si="132"/>
        <v/>
      </c>
      <c r="N2208" s="35" t="str">
        <f t="shared" si="114"/>
        <v/>
      </c>
      <c r="O2208" s="171" t="str">
        <f t="shared" si="127"/>
        <v/>
      </c>
      <c r="P2208" s="171" t="str">
        <f t="shared" si="116"/>
        <v/>
      </c>
      <c r="Q2208" s="171" t="str">
        <f t="shared" si="117"/>
        <v>배태훈</v>
      </c>
    </row>
    <row r="2209" ht="16.5" customHeight="1">
      <c r="A2209" s="168">
        <f>A2208+1</f>
        <v>44631</v>
      </c>
      <c r="B2209" s="167" t="str">
        <f t="shared" si="109"/>
        <v>금</v>
      </c>
      <c r="C2209" s="168" t="str">
        <f>IF(VLOOKUP(A2209,'최초-일자'!A:D,4,FALSE)="Y","Y","N")</f>
        <v>Y</v>
      </c>
      <c r="D2209" s="101" t="s">
        <v>3</v>
      </c>
      <c r="E2209" s="169" t="str">
        <f t="shared" si="126"/>
        <v>박일</v>
      </c>
      <c r="F2209" s="167" t="str">
        <f>VLOOKUP(A2209,'최초-일자'!A:L,6,FALSE)</f>
        <v>박일</v>
      </c>
      <c r="G2209" s="170"/>
      <c r="H2209" s="167"/>
      <c r="I2209" s="167"/>
      <c r="J2209" s="167"/>
      <c r="K2209" s="167"/>
      <c r="L2209" s="35" t="str">
        <f t="shared" si="129"/>
        <v/>
      </c>
      <c r="M2209" s="35" t="str">
        <f t="shared" si="132"/>
        <v/>
      </c>
      <c r="N2209" s="35" t="str">
        <f t="shared" si="114"/>
        <v/>
      </c>
      <c r="O2209" s="171" t="str">
        <f t="shared" si="127"/>
        <v/>
      </c>
      <c r="P2209" s="171" t="str">
        <f t="shared" si="116"/>
        <v/>
      </c>
      <c r="Q2209" s="171" t="str">
        <f t="shared" si="117"/>
        <v>박일</v>
      </c>
    </row>
    <row r="2210" ht="16.5" customHeight="1">
      <c r="A2210" s="168">
        <f>A2209</f>
        <v>44631</v>
      </c>
      <c r="B2210" s="167" t="str">
        <f t="shared" si="109"/>
        <v>금</v>
      </c>
      <c r="C2210" s="168" t="str">
        <f>IF(VLOOKUP(A2210,'최초-일자'!A:D,4,FALSE)="Y","Y","N")</f>
        <v>Y</v>
      </c>
      <c r="D2210" s="101" t="s">
        <v>13</v>
      </c>
      <c r="E2210" s="169" t="str">
        <f t="shared" si="126"/>
        <v>김현호</v>
      </c>
      <c r="F2210" s="167" t="str">
        <f>VLOOKUP(A2210,'최초-일자'!A:L,11,FALSE)</f>
        <v>윤신일</v>
      </c>
      <c r="G2210" s="185" t="s">
        <v>240</v>
      </c>
      <c r="H2210" s="167"/>
      <c r="I2210" s="167"/>
      <c r="J2210" s="167"/>
      <c r="K2210" s="167"/>
      <c r="L2210" s="35" t="str">
        <f t="shared" si="129"/>
        <v/>
      </c>
      <c r="M2210" s="35" t="str">
        <f t="shared" si="132"/>
        <v/>
      </c>
      <c r="N2210" s="35" t="str">
        <f t="shared" si="114"/>
        <v/>
      </c>
      <c r="O2210" s="171" t="str">
        <f t="shared" si="127"/>
        <v/>
      </c>
      <c r="P2210" s="171" t="str">
        <f t="shared" si="116"/>
        <v>김현호</v>
      </c>
      <c r="Q2210" s="171" t="str">
        <f t="shared" si="117"/>
        <v>윤신일</v>
      </c>
    </row>
    <row r="2211" ht="16.5" customHeight="1">
      <c r="A2211" s="168">
        <f>A2210+1</f>
        <v>44632</v>
      </c>
      <c r="B2211" s="167" t="str">
        <f t="shared" si="109"/>
        <v>토</v>
      </c>
      <c r="C2211" s="168" t="str">
        <f>IF(VLOOKUP(A2211,'최초-일자'!A:D,4,FALSE)="Y","Y","N")</f>
        <v>N</v>
      </c>
      <c r="D2211" s="101" t="s">
        <v>3</v>
      </c>
      <c r="E2211" s="169" t="str">
        <f t="shared" si="126"/>
        <v>#N/A</v>
      </c>
      <c r="F2211" s="167" t="str">
        <f>VLOOKUP(A2211,'최초-일자'!A:L,6,FALSE)</f>
        <v/>
      </c>
      <c r="G2211" s="170"/>
      <c r="H2211" s="167"/>
      <c r="I2211" s="167"/>
      <c r="J2211" s="167"/>
      <c r="K2211" s="167"/>
      <c r="L2211" s="35" t="str">
        <f t="shared" si="129"/>
        <v/>
      </c>
      <c r="M2211" s="35" t="str">
        <f t="shared" si="132"/>
        <v/>
      </c>
      <c r="N2211" s="35" t="str">
        <f t="shared" si="114"/>
        <v/>
      </c>
      <c r="O2211" s="171" t="str">
        <f t="shared" si="127"/>
        <v/>
      </c>
      <c r="P2211" s="171" t="str">
        <f t="shared" si="116"/>
        <v/>
      </c>
      <c r="Q2211" s="171" t="str">
        <f t="shared" si="117"/>
        <v/>
      </c>
    </row>
    <row r="2212" ht="16.5" customHeight="1">
      <c r="A2212" s="168">
        <f>A2211</f>
        <v>44632</v>
      </c>
      <c r="B2212" s="167" t="str">
        <f t="shared" si="109"/>
        <v>토</v>
      </c>
      <c r="C2212" s="168" t="str">
        <f>IF(VLOOKUP(A2212,'최초-일자'!A:D,4,FALSE)="Y","Y","N")</f>
        <v>N</v>
      </c>
      <c r="D2212" s="101" t="s">
        <v>13</v>
      </c>
      <c r="E2212" s="169" t="str">
        <f t="shared" si="126"/>
        <v>#N/A</v>
      </c>
      <c r="F2212" s="167" t="str">
        <f>VLOOKUP(A2212,'최초-일자'!A:L,11,FALSE)</f>
        <v/>
      </c>
      <c r="G2212" s="170"/>
      <c r="H2212" s="167"/>
      <c r="I2212" s="167"/>
      <c r="J2212" s="167"/>
      <c r="K2212" s="167"/>
      <c r="L2212" s="35" t="str">
        <f t="shared" si="129"/>
        <v/>
      </c>
      <c r="M2212" s="35" t="str">
        <f t="shared" si="132"/>
        <v/>
      </c>
      <c r="N2212" s="35" t="str">
        <f t="shared" si="114"/>
        <v/>
      </c>
      <c r="O2212" s="171" t="str">
        <f t="shared" si="127"/>
        <v/>
      </c>
      <c r="P2212" s="171" t="str">
        <f t="shared" si="116"/>
        <v/>
      </c>
      <c r="Q2212" s="171" t="str">
        <f t="shared" si="117"/>
        <v/>
      </c>
    </row>
    <row r="2213" ht="16.5" customHeight="1">
      <c r="A2213" s="168">
        <f>A2212+1</f>
        <v>44633</v>
      </c>
      <c r="B2213" s="167" t="str">
        <f t="shared" si="109"/>
        <v>일</v>
      </c>
      <c r="C2213" s="168" t="str">
        <f>IF(VLOOKUP(A2213,'최초-일자'!A:D,4,FALSE)="Y","Y","N")</f>
        <v>N</v>
      </c>
      <c r="D2213" s="101" t="s">
        <v>3</v>
      </c>
      <c r="E2213" s="169" t="str">
        <f t="shared" si="126"/>
        <v>#N/A</v>
      </c>
      <c r="F2213" s="167" t="str">
        <f>VLOOKUP(A2213,'최초-일자'!A:L,6,FALSE)</f>
        <v/>
      </c>
      <c r="G2213" s="170"/>
      <c r="H2213" s="167"/>
      <c r="I2213" s="167"/>
      <c r="J2213" s="167"/>
      <c r="K2213" s="167"/>
      <c r="L2213" s="35" t="str">
        <f t="shared" si="129"/>
        <v/>
      </c>
      <c r="M2213" s="35" t="str">
        <f t="shared" si="132"/>
        <v/>
      </c>
      <c r="N2213" s="35" t="str">
        <f t="shared" si="114"/>
        <v/>
      </c>
      <c r="O2213" s="171" t="str">
        <f t="shared" si="127"/>
        <v/>
      </c>
      <c r="P2213" s="171" t="str">
        <f t="shared" si="116"/>
        <v/>
      </c>
      <c r="Q2213" s="171" t="str">
        <f t="shared" si="117"/>
        <v/>
      </c>
    </row>
    <row r="2214" ht="16.5" customHeight="1">
      <c r="A2214" s="168">
        <f>A2213</f>
        <v>44633</v>
      </c>
      <c r="B2214" s="167" t="str">
        <f t="shared" si="109"/>
        <v>일</v>
      </c>
      <c r="C2214" s="168" t="str">
        <f>IF(VLOOKUP(A2214,'최초-일자'!A:D,4,FALSE)="Y","Y","N")</f>
        <v>N</v>
      </c>
      <c r="D2214" s="101" t="s">
        <v>13</v>
      </c>
      <c r="E2214" s="169" t="str">
        <f t="shared" si="126"/>
        <v>#N/A</v>
      </c>
      <c r="F2214" s="167" t="str">
        <f>VLOOKUP(A2214,'최초-일자'!A:L,11,FALSE)</f>
        <v/>
      </c>
      <c r="G2214" s="170"/>
      <c r="H2214" s="167"/>
      <c r="I2214" s="167"/>
      <c r="J2214" s="167"/>
      <c r="K2214" s="167"/>
      <c r="L2214" s="35" t="str">
        <f t="shared" si="129"/>
        <v/>
      </c>
      <c r="M2214" s="35" t="str">
        <f t="shared" si="132"/>
        <v/>
      </c>
      <c r="N2214" s="35" t="str">
        <f t="shared" si="114"/>
        <v/>
      </c>
      <c r="O2214" s="171" t="str">
        <f t="shared" si="127"/>
        <v/>
      </c>
      <c r="P2214" s="171" t="str">
        <f t="shared" si="116"/>
        <v/>
      </c>
      <c r="Q2214" s="171" t="str">
        <f t="shared" si="117"/>
        <v/>
      </c>
    </row>
    <row r="2215" ht="16.5" customHeight="1">
      <c r="A2215" s="168">
        <f>A2214+1</f>
        <v>44634</v>
      </c>
      <c r="B2215" s="167" t="str">
        <f t="shared" si="109"/>
        <v>월</v>
      </c>
      <c r="C2215" s="168" t="str">
        <f>IF(VLOOKUP(A2215,'최초-일자'!A:D,4,FALSE)="Y","Y","N")</f>
        <v>Y</v>
      </c>
      <c r="D2215" s="101" t="s">
        <v>3</v>
      </c>
      <c r="E2215" s="169" t="str">
        <f t="shared" si="126"/>
        <v>배태훈</v>
      </c>
      <c r="F2215" s="167" t="str">
        <f>VLOOKUP(A2215,'최초-일자'!A:L,6,FALSE)</f>
        <v>배태훈</v>
      </c>
      <c r="G2215" s="170"/>
      <c r="H2215" s="167"/>
      <c r="I2215" s="167"/>
      <c r="J2215" s="167"/>
      <c r="K2215" s="167"/>
      <c r="L2215" s="35" t="str">
        <f t="shared" si="129"/>
        <v/>
      </c>
      <c r="M2215" s="35" t="str">
        <f t="shared" si="132"/>
        <v/>
      </c>
      <c r="N2215" s="35" t="str">
        <f t="shared" si="114"/>
        <v/>
      </c>
      <c r="O2215" s="171" t="str">
        <f t="shared" si="127"/>
        <v/>
      </c>
      <c r="P2215" s="171" t="str">
        <f t="shared" si="116"/>
        <v/>
      </c>
      <c r="Q2215" s="171" t="str">
        <f t="shared" si="117"/>
        <v>배태훈</v>
      </c>
    </row>
    <row r="2216" ht="16.5" customHeight="1">
      <c r="A2216" s="168">
        <f>A2215</f>
        <v>44634</v>
      </c>
      <c r="B2216" s="167" t="str">
        <f t="shared" si="109"/>
        <v>월</v>
      </c>
      <c r="C2216" s="168" t="str">
        <f>IF(VLOOKUP(A2216,'최초-일자'!A:D,4,FALSE)="Y","Y","N")</f>
        <v>Y</v>
      </c>
      <c r="D2216" s="101" t="s">
        <v>13</v>
      </c>
      <c r="E2216" s="169" t="str">
        <f t="shared" si="126"/>
        <v>김연수</v>
      </c>
      <c r="F2216" s="167" t="str">
        <f>VLOOKUP(A2216,'최초-일자'!A:L,11,FALSE)</f>
        <v>신명진</v>
      </c>
      <c r="G2216" s="185" t="s">
        <v>236</v>
      </c>
      <c r="H2216" s="167"/>
      <c r="I2216" s="167"/>
      <c r="J2216" s="167"/>
      <c r="K2216" s="167"/>
      <c r="L2216" s="35" t="str">
        <f t="shared" si="129"/>
        <v/>
      </c>
      <c r="M2216" s="35" t="str">
        <f t="shared" si="132"/>
        <v/>
      </c>
      <c r="N2216" s="35" t="str">
        <f t="shared" si="114"/>
        <v/>
      </c>
      <c r="O2216" s="171" t="str">
        <f t="shared" si="127"/>
        <v/>
      </c>
      <c r="P2216" s="171" t="str">
        <f t="shared" si="116"/>
        <v>김연수</v>
      </c>
      <c r="Q2216" s="171" t="str">
        <f t="shared" si="117"/>
        <v>신명진</v>
      </c>
    </row>
    <row r="2217" ht="16.5" customHeight="1">
      <c r="A2217" s="168">
        <f>A2216+1</f>
        <v>44635</v>
      </c>
      <c r="B2217" s="167" t="str">
        <f t="shared" si="109"/>
        <v>화</v>
      </c>
      <c r="C2217" s="168" t="str">
        <f>IF(VLOOKUP(A2217,'최초-일자'!A:D,4,FALSE)="Y","Y","N")</f>
        <v>Y</v>
      </c>
      <c r="D2217" s="101" t="s">
        <v>3</v>
      </c>
      <c r="E2217" s="169" t="str">
        <f t="shared" si="126"/>
        <v>김연수</v>
      </c>
      <c r="F2217" s="167" t="str">
        <f>VLOOKUP(A2217,'최초-일자'!A:L,6,FALSE)</f>
        <v>윤신일</v>
      </c>
      <c r="G2217" s="185" t="s">
        <v>236</v>
      </c>
      <c r="H2217" s="167"/>
      <c r="I2217" s="167"/>
      <c r="J2217" s="167"/>
      <c r="K2217" s="167"/>
      <c r="L2217" s="35" t="str">
        <f t="shared" si="129"/>
        <v/>
      </c>
      <c r="M2217" s="35" t="str">
        <f t="shared" si="132"/>
        <v/>
      </c>
      <c r="N2217" s="35" t="str">
        <f t="shared" si="114"/>
        <v/>
      </c>
      <c r="O2217" s="171" t="str">
        <f t="shared" si="127"/>
        <v/>
      </c>
      <c r="P2217" s="171" t="str">
        <f t="shared" si="116"/>
        <v>김연수</v>
      </c>
      <c r="Q2217" s="171" t="str">
        <f t="shared" si="117"/>
        <v>윤신일</v>
      </c>
    </row>
    <row r="2218" ht="16.5" customHeight="1">
      <c r="A2218" s="168">
        <f>A2217</f>
        <v>44635</v>
      </c>
      <c r="B2218" s="167" t="str">
        <f t="shared" si="109"/>
        <v>화</v>
      </c>
      <c r="C2218" s="168" t="str">
        <f>IF(VLOOKUP(A2218,'최초-일자'!A:D,4,FALSE)="Y","Y","N")</f>
        <v>Y</v>
      </c>
      <c r="D2218" s="101" t="s">
        <v>13</v>
      </c>
      <c r="E2218" s="169" t="str">
        <f t="shared" si="126"/>
        <v>이화용</v>
      </c>
      <c r="F2218" s="167" t="str">
        <f>VLOOKUP(A2218,'최초-일자'!A:L,11,FALSE)</f>
        <v>이화용</v>
      </c>
      <c r="G2218" s="170"/>
      <c r="H2218" s="167"/>
      <c r="I2218" s="167"/>
      <c r="J2218" s="167"/>
      <c r="K2218" s="167"/>
      <c r="L2218" s="35" t="str">
        <f t="shared" si="129"/>
        <v/>
      </c>
      <c r="M2218" s="35" t="str">
        <f t="shared" si="132"/>
        <v/>
      </c>
      <c r="N2218" s="35" t="str">
        <f t="shared" si="114"/>
        <v/>
      </c>
      <c r="O2218" s="171" t="str">
        <f t="shared" si="127"/>
        <v/>
      </c>
      <c r="P2218" s="171" t="str">
        <f t="shared" si="116"/>
        <v/>
      </c>
      <c r="Q2218" s="171" t="str">
        <f t="shared" si="117"/>
        <v>이화용</v>
      </c>
    </row>
    <row r="2219" ht="16.5" customHeight="1">
      <c r="A2219" s="168">
        <f>A2218+1</f>
        <v>44636</v>
      </c>
      <c r="B2219" s="167" t="str">
        <f t="shared" si="109"/>
        <v>수</v>
      </c>
      <c r="C2219" s="168" t="str">
        <f>IF(VLOOKUP(A2219,'최초-일자'!A:D,4,FALSE)="Y","Y","N")</f>
        <v>Y</v>
      </c>
      <c r="D2219" s="101" t="s">
        <v>3</v>
      </c>
      <c r="E2219" s="169" t="str">
        <f t="shared" si="126"/>
        <v>김현호</v>
      </c>
      <c r="F2219" s="167" t="str">
        <f>VLOOKUP(A2219,'최초-일자'!A:L,6,FALSE)</f>
        <v>신명진</v>
      </c>
      <c r="G2219" s="185" t="s">
        <v>240</v>
      </c>
      <c r="H2219" s="167"/>
      <c r="I2219" s="167"/>
      <c r="J2219" s="167"/>
      <c r="K2219" s="167"/>
      <c r="L2219" s="35" t="str">
        <f t="shared" si="129"/>
        <v/>
      </c>
      <c r="M2219" s="35" t="str">
        <f t="shared" si="132"/>
        <v/>
      </c>
      <c r="N2219" s="35" t="str">
        <f t="shared" si="114"/>
        <v/>
      </c>
      <c r="O2219" s="171" t="str">
        <f t="shared" si="127"/>
        <v/>
      </c>
      <c r="P2219" s="171" t="str">
        <f t="shared" si="116"/>
        <v>김현호</v>
      </c>
      <c r="Q2219" s="171" t="str">
        <f t="shared" si="117"/>
        <v>신명진</v>
      </c>
    </row>
    <row r="2220" ht="16.5" customHeight="1">
      <c r="A2220" s="168">
        <f>A2219</f>
        <v>44636</v>
      </c>
      <c r="B2220" s="167" t="str">
        <f t="shared" si="109"/>
        <v>수</v>
      </c>
      <c r="C2220" s="168" t="str">
        <f>IF(VLOOKUP(A2220,'최초-일자'!A:D,4,FALSE)="Y","Y","N")</f>
        <v>Y</v>
      </c>
      <c r="D2220" s="101" t="s">
        <v>13</v>
      </c>
      <c r="E2220" s="169" t="str">
        <f t="shared" si="126"/>
        <v>박일</v>
      </c>
      <c r="F2220" s="167" t="str">
        <f>VLOOKUP(A2220,'최초-일자'!A:L,11,FALSE)</f>
        <v>김현호</v>
      </c>
      <c r="G2220" s="185" t="s">
        <v>9</v>
      </c>
      <c r="H2220" s="187" t="s">
        <v>81</v>
      </c>
      <c r="I2220" s="167"/>
      <c r="J2220" s="167"/>
      <c r="K2220" s="167"/>
      <c r="L2220" s="35" t="str">
        <f t="shared" si="129"/>
        <v/>
      </c>
      <c r="M2220" s="35" t="str">
        <f t="shared" si="132"/>
        <v/>
      </c>
      <c r="N2220" s="35" t="str">
        <f t="shared" si="114"/>
        <v/>
      </c>
      <c r="O2220" s="171" t="str">
        <f t="shared" si="127"/>
        <v>박일</v>
      </c>
      <c r="P2220" s="171" t="str">
        <f t="shared" si="116"/>
        <v>윤신일</v>
      </c>
      <c r="Q2220" s="171" t="str">
        <f t="shared" si="117"/>
        <v>김현호</v>
      </c>
    </row>
    <row r="2221" ht="16.5" customHeight="1">
      <c r="A2221" s="168">
        <f>A2220+1</f>
        <v>44637</v>
      </c>
      <c r="B2221" s="167" t="str">
        <f t="shared" si="109"/>
        <v>목</v>
      </c>
      <c r="C2221" s="168" t="str">
        <f>IF(VLOOKUP(A2221,'최초-일자'!A:D,4,FALSE)="Y","Y","N")</f>
        <v>Y</v>
      </c>
      <c r="D2221" s="101" t="s">
        <v>3</v>
      </c>
      <c r="E2221" s="169" t="str">
        <f t="shared" si="126"/>
        <v>이화용</v>
      </c>
      <c r="F2221" s="167" t="str">
        <f>VLOOKUP(A2221,'최초-일자'!A:L,6,FALSE)</f>
        <v>이화용</v>
      </c>
      <c r="G2221" s="170"/>
      <c r="H2221" s="167"/>
      <c r="I2221" s="167"/>
      <c r="J2221" s="167"/>
      <c r="K2221" s="167"/>
      <c r="L2221" s="35" t="str">
        <f t="shared" si="129"/>
        <v/>
      </c>
      <c r="M2221" s="35" t="str">
        <f t="shared" si="132"/>
        <v/>
      </c>
      <c r="N2221" s="35" t="str">
        <f t="shared" si="114"/>
        <v/>
      </c>
      <c r="O2221" s="171" t="str">
        <f t="shared" si="127"/>
        <v/>
      </c>
      <c r="P2221" s="171" t="str">
        <f t="shared" si="116"/>
        <v/>
      </c>
      <c r="Q2221" s="171" t="str">
        <f t="shared" si="117"/>
        <v>이화용</v>
      </c>
    </row>
    <row r="2222" ht="16.5" customHeight="1">
      <c r="A2222" s="168">
        <f>A2221</f>
        <v>44637</v>
      </c>
      <c r="B2222" s="167" t="str">
        <f t="shared" si="109"/>
        <v>목</v>
      </c>
      <c r="C2222" s="168" t="str">
        <f>IF(VLOOKUP(A2222,'최초-일자'!A:D,4,FALSE)="Y","Y","N")</f>
        <v>Y</v>
      </c>
      <c r="D2222" s="101" t="s">
        <v>13</v>
      </c>
      <c r="E2222" s="169" t="str">
        <f t="shared" si="126"/>
        <v>김연수</v>
      </c>
      <c r="F2222" s="167" t="str">
        <f>VLOOKUP(A2222,'최초-일자'!A:L,11,FALSE)</f>
        <v>김연수</v>
      </c>
      <c r="G2222" s="170"/>
      <c r="H2222" s="167"/>
      <c r="I2222" s="167"/>
      <c r="J2222" s="167"/>
      <c r="K2222" s="167"/>
      <c r="L2222" s="35" t="str">
        <f t="shared" si="129"/>
        <v/>
      </c>
      <c r="M2222" s="35" t="str">
        <f t="shared" si="132"/>
        <v/>
      </c>
      <c r="N2222" s="35" t="str">
        <f t="shared" si="114"/>
        <v/>
      </c>
      <c r="O2222" s="171" t="str">
        <f t="shared" si="127"/>
        <v/>
      </c>
      <c r="P2222" s="171" t="str">
        <f t="shared" si="116"/>
        <v/>
      </c>
      <c r="Q2222" s="171" t="str">
        <f t="shared" si="117"/>
        <v>김연수</v>
      </c>
    </row>
    <row r="2223" ht="16.5" customHeight="1">
      <c r="A2223" s="168">
        <f>A2222+1</f>
        <v>44638</v>
      </c>
      <c r="B2223" s="167" t="str">
        <f t="shared" si="109"/>
        <v>금</v>
      </c>
      <c r="C2223" s="168" t="str">
        <f>IF(VLOOKUP(A2223,'최초-일자'!A:D,4,FALSE)="Y","Y","N")</f>
        <v>Y</v>
      </c>
      <c r="D2223" s="101" t="s">
        <v>3</v>
      </c>
      <c r="E2223" s="169" t="str">
        <f t="shared" si="126"/>
        <v>김현호</v>
      </c>
      <c r="F2223" s="167" t="str">
        <f>VLOOKUP(A2223,'최초-일자'!A:L,6,FALSE)</f>
        <v>김현호</v>
      </c>
      <c r="G2223" s="170"/>
      <c r="H2223" s="167"/>
      <c r="I2223" s="167"/>
      <c r="J2223" s="167"/>
      <c r="K2223" s="167"/>
      <c r="L2223" s="35" t="str">
        <f t="shared" si="129"/>
        <v/>
      </c>
      <c r="M2223" s="35" t="str">
        <f t="shared" si="132"/>
        <v/>
      </c>
      <c r="N2223" s="35" t="str">
        <f t="shared" si="114"/>
        <v/>
      </c>
      <c r="O2223" s="171" t="str">
        <f t="shared" si="127"/>
        <v/>
      </c>
      <c r="P2223" s="171" t="str">
        <f t="shared" si="116"/>
        <v/>
      </c>
      <c r="Q2223" s="171" t="str">
        <f t="shared" si="117"/>
        <v>김현호</v>
      </c>
    </row>
    <row r="2224" ht="16.5" customHeight="1">
      <c r="A2224" s="168">
        <f>A2223</f>
        <v>44638</v>
      </c>
      <c r="B2224" s="167" t="str">
        <f t="shared" si="109"/>
        <v>금</v>
      </c>
      <c r="C2224" s="168" t="str">
        <f>IF(VLOOKUP(A2224,'최초-일자'!A:D,4,FALSE)="Y","Y","N")</f>
        <v>Y</v>
      </c>
      <c r="D2224" s="101" t="s">
        <v>13</v>
      </c>
      <c r="E2224" s="169" t="str">
        <f t="shared" si="126"/>
        <v>이화용</v>
      </c>
      <c r="F2224" s="167" t="str">
        <f>VLOOKUP(A2224,'최초-일자'!A:L,11,FALSE)</f>
        <v>박일</v>
      </c>
      <c r="G2224" s="185" t="s">
        <v>9</v>
      </c>
      <c r="H2224" s="187" t="s">
        <v>10</v>
      </c>
      <c r="I2224" s="167"/>
      <c r="J2224" s="167"/>
      <c r="K2224" s="167"/>
      <c r="L2224" s="35" t="str">
        <f t="shared" si="129"/>
        <v/>
      </c>
      <c r="M2224" s="35" t="str">
        <f t="shared" si="132"/>
        <v/>
      </c>
      <c r="N2224" s="35" t="str">
        <f t="shared" si="114"/>
        <v/>
      </c>
      <c r="O2224" s="171" t="str">
        <f t="shared" si="127"/>
        <v>이화용</v>
      </c>
      <c r="P2224" s="171" t="str">
        <f t="shared" si="116"/>
        <v>윤신일</v>
      </c>
      <c r="Q2224" s="171" t="str">
        <f t="shared" si="117"/>
        <v>박일</v>
      </c>
    </row>
    <row r="2225" ht="16.5" customHeight="1">
      <c r="A2225" s="168">
        <f>A2224+1</f>
        <v>44639</v>
      </c>
      <c r="B2225" s="167" t="str">
        <f t="shared" si="109"/>
        <v>토</v>
      </c>
      <c r="C2225" s="168" t="str">
        <f>IF(VLOOKUP(A2225,'최초-일자'!A:D,4,FALSE)="Y","Y","N")</f>
        <v>N</v>
      </c>
      <c r="D2225" s="101" t="s">
        <v>3</v>
      </c>
      <c r="E2225" s="169" t="str">
        <f t="shared" si="126"/>
        <v>#N/A</v>
      </c>
      <c r="F2225" s="167" t="str">
        <f>VLOOKUP(A2225,'최초-일자'!A:L,6,FALSE)</f>
        <v/>
      </c>
      <c r="G2225" s="170"/>
      <c r="H2225" s="167"/>
      <c r="I2225" s="167"/>
      <c r="J2225" s="167"/>
      <c r="K2225" s="167"/>
      <c r="L2225" s="35" t="str">
        <f t="shared" si="129"/>
        <v/>
      </c>
      <c r="M2225" s="35" t="str">
        <f t="shared" si="132"/>
        <v/>
      </c>
      <c r="N2225" s="35" t="str">
        <f t="shared" si="114"/>
        <v/>
      </c>
      <c r="O2225" s="171" t="str">
        <f t="shared" si="127"/>
        <v/>
      </c>
      <c r="P2225" s="171" t="str">
        <f t="shared" si="116"/>
        <v/>
      </c>
      <c r="Q2225" s="171" t="str">
        <f t="shared" si="117"/>
        <v/>
      </c>
    </row>
    <row r="2226" ht="16.5" customHeight="1">
      <c r="A2226" s="168">
        <f>A2225</f>
        <v>44639</v>
      </c>
      <c r="B2226" s="167" t="str">
        <f t="shared" si="109"/>
        <v>토</v>
      </c>
      <c r="C2226" s="168" t="str">
        <f>IF(VLOOKUP(A2226,'최초-일자'!A:D,4,FALSE)="Y","Y","N")</f>
        <v>N</v>
      </c>
      <c r="D2226" s="101" t="s">
        <v>13</v>
      </c>
      <c r="E2226" s="169" t="str">
        <f t="shared" si="126"/>
        <v>#N/A</v>
      </c>
      <c r="F2226" s="167" t="str">
        <f>VLOOKUP(A2226,'최초-일자'!A:L,11,FALSE)</f>
        <v/>
      </c>
      <c r="G2226" s="170"/>
      <c r="H2226" s="167"/>
      <c r="I2226" s="167"/>
      <c r="J2226" s="167"/>
      <c r="K2226" s="167"/>
      <c r="L2226" s="35" t="str">
        <f t="shared" si="129"/>
        <v/>
      </c>
      <c r="M2226" s="35" t="str">
        <f t="shared" si="132"/>
        <v/>
      </c>
      <c r="N2226" s="35" t="str">
        <f t="shared" si="114"/>
        <v/>
      </c>
      <c r="O2226" s="171" t="str">
        <f t="shared" si="127"/>
        <v/>
      </c>
      <c r="P2226" s="171" t="str">
        <f t="shared" si="116"/>
        <v/>
      </c>
      <c r="Q2226" s="171" t="str">
        <f t="shared" si="117"/>
        <v/>
      </c>
    </row>
    <row r="2227" ht="16.5" customHeight="1">
      <c r="A2227" s="168">
        <f>A2226+1</f>
        <v>44640</v>
      </c>
      <c r="B2227" s="167" t="str">
        <f t="shared" si="109"/>
        <v>일</v>
      </c>
      <c r="C2227" s="168" t="str">
        <f>IF(VLOOKUP(A2227,'최초-일자'!A:D,4,FALSE)="Y","Y","N")</f>
        <v>N</v>
      </c>
      <c r="D2227" s="101" t="s">
        <v>3</v>
      </c>
      <c r="E2227" s="169" t="str">
        <f t="shared" si="126"/>
        <v>#N/A</v>
      </c>
      <c r="F2227" s="167" t="str">
        <f>VLOOKUP(A2227,'최초-일자'!A:L,6,FALSE)</f>
        <v/>
      </c>
      <c r="G2227" s="170"/>
      <c r="H2227" s="167"/>
      <c r="I2227" s="167"/>
      <c r="J2227" s="167"/>
      <c r="K2227" s="167"/>
      <c r="L2227" s="35" t="str">
        <f t="shared" si="129"/>
        <v/>
      </c>
      <c r="M2227" s="35" t="str">
        <f t="shared" si="132"/>
        <v/>
      </c>
      <c r="N2227" s="35" t="str">
        <f t="shared" si="114"/>
        <v/>
      </c>
      <c r="O2227" s="171" t="str">
        <f t="shared" si="127"/>
        <v/>
      </c>
      <c r="P2227" s="171" t="str">
        <f t="shared" si="116"/>
        <v/>
      </c>
      <c r="Q2227" s="171" t="str">
        <f t="shared" si="117"/>
        <v/>
      </c>
    </row>
    <row r="2228" ht="16.5" customHeight="1">
      <c r="A2228" s="168">
        <f>A2227</f>
        <v>44640</v>
      </c>
      <c r="B2228" s="167" t="str">
        <f t="shared" si="109"/>
        <v>일</v>
      </c>
      <c r="C2228" s="168" t="str">
        <f>IF(VLOOKUP(A2228,'최초-일자'!A:D,4,FALSE)="Y","Y","N")</f>
        <v>N</v>
      </c>
      <c r="D2228" s="101" t="s">
        <v>13</v>
      </c>
      <c r="E2228" s="169" t="str">
        <f t="shared" si="126"/>
        <v>#N/A</v>
      </c>
      <c r="F2228" s="167" t="str">
        <f>VLOOKUP(A2228,'최초-일자'!A:L,11,FALSE)</f>
        <v/>
      </c>
      <c r="G2228" s="170"/>
      <c r="H2228" s="167"/>
      <c r="I2228" s="167"/>
      <c r="J2228" s="167"/>
      <c r="K2228" s="167"/>
      <c r="L2228" s="35" t="str">
        <f t="shared" si="129"/>
        <v/>
      </c>
      <c r="M2228" s="35" t="str">
        <f t="shared" si="132"/>
        <v/>
      </c>
      <c r="N2228" s="35" t="str">
        <f t="shared" si="114"/>
        <v/>
      </c>
      <c r="O2228" s="171" t="str">
        <f t="shared" si="127"/>
        <v/>
      </c>
      <c r="P2228" s="171" t="str">
        <f t="shared" si="116"/>
        <v/>
      </c>
      <c r="Q2228" s="171" t="str">
        <f t="shared" si="117"/>
        <v/>
      </c>
    </row>
    <row r="2229" ht="16.5" customHeight="1">
      <c r="A2229" s="168">
        <f>A2228+1</f>
        <v>44641</v>
      </c>
      <c r="B2229" s="167" t="str">
        <f t="shared" si="109"/>
        <v>월</v>
      </c>
      <c r="C2229" s="168" t="str">
        <f>IF(VLOOKUP(A2229,'최초-일자'!A:D,4,FALSE)="Y","Y","N")</f>
        <v>Y</v>
      </c>
      <c r="D2229" s="101" t="s">
        <v>3</v>
      </c>
      <c r="E2229" s="169" t="str">
        <f t="shared" si="126"/>
        <v>김현호</v>
      </c>
      <c r="F2229" s="167" t="str">
        <f>VLOOKUP(A2229,'최초-일자'!A:L,6,FALSE)</f>
        <v>김연수</v>
      </c>
      <c r="G2229" s="185" t="s">
        <v>9</v>
      </c>
      <c r="H2229" s="187" t="s">
        <v>240</v>
      </c>
      <c r="I2229" s="167"/>
      <c r="J2229" s="167"/>
      <c r="K2229" s="167"/>
      <c r="L2229" s="35" t="str">
        <f t="shared" si="129"/>
        <v/>
      </c>
      <c r="M2229" s="35" t="str">
        <f t="shared" si="132"/>
        <v/>
      </c>
      <c r="N2229" s="35" t="str">
        <f t="shared" si="114"/>
        <v/>
      </c>
      <c r="O2229" s="171" t="str">
        <f t="shared" si="127"/>
        <v>김현호</v>
      </c>
      <c r="P2229" s="171" t="str">
        <f t="shared" si="116"/>
        <v>윤신일</v>
      </c>
      <c r="Q2229" s="171" t="str">
        <f t="shared" si="117"/>
        <v>김연수</v>
      </c>
    </row>
    <row r="2230" ht="16.5" customHeight="1">
      <c r="A2230" s="168">
        <f>A2229</f>
        <v>44641</v>
      </c>
      <c r="B2230" s="167" t="str">
        <f t="shared" si="109"/>
        <v>월</v>
      </c>
      <c r="C2230" s="168" t="str">
        <f>IF(VLOOKUP(A2230,'최초-일자'!A:D,4,FALSE)="Y","Y","N")</f>
        <v>Y</v>
      </c>
      <c r="D2230" s="101" t="s">
        <v>13</v>
      </c>
      <c r="E2230" s="169" t="str">
        <f t="shared" si="126"/>
        <v>박일</v>
      </c>
      <c r="F2230" s="167" t="str">
        <f>VLOOKUP(A2230,'최초-일자'!A:L,11,FALSE)</f>
        <v>배태훈</v>
      </c>
      <c r="G2230" s="185" t="s">
        <v>81</v>
      </c>
      <c r="H2230" s="167"/>
      <c r="I2230" s="167"/>
      <c r="J2230" s="167"/>
      <c r="K2230" s="167"/>
      <c r="L2230" s="35" t="str">
        <f t="shared" si="129"/>
        <v/>
      </c>
      <c r="M2230" s="35" t="str">
        <f t="shared" si="132"/>
        <v/>
      </c>
      <c r="N2230" s="35" t="str">
        <f t="shared" si="114"/>
        <v/>
      </c>
      <c r="O2230" s="171" t="str">
        <f t="shared" si="127"/>
        <v/>
      </c>
      <c r="P2230" s="171" t="str">
        <f t="shared" si="116"/>
        <v>박일</v>
      </c>
      <c r="Q2230" s="171" t="str">
        <f t="shared" si="117"/>
        <v>배태훈</v>
      </c>
    </row>
    <row r="2231" ht="16.5" customHeight="1">
      <c r="A2231" s="168">
        <f>A2230+1</f>
        <v>44642</v>
      </c>
      <c r="B2231" s="167" t="str">
        <f t="shared" si="109"/>
        <v>화</v>
      </c>
      <c r="C2231" s="168" t="str">
        <f>IF(VLOOKUP(A2231,'최초-일자'!A:D,4,FALSE)="Y","Y","N")</f>
        <v>Y</v>
      </c>
      <c r="D2231" s="101" t="s">
        <v>3</v>
      </c>
      <c r="E2231" s="169" t="str">
        <f t="shared" si="126"/>
        <v>박일</v>
      </c>
      <c r="F2231" s="167" t="str">
        <f>VLOOKUP(A2231,'최초-일자'!A:L,6,FALSE)</f>
        <v>박일</v>
      </c>
      <c r="G2231" s="170"/>
      <c r="H2231" s="167"/>
      <c r="I2231" s="167"/>
      <c r="J2231" s="167"/>
      <c r="K2231" s="167"/>
      <c r="L2231" s="35" t="str">
        <f t="shared" si="129"/>
        <v/>
      </c>
      <c r="M2231" s="35" t="str">
        <f t="shared" si="132"/>
        <v/>
      </c>
      <c r="N2231" s="35" t="str">
        <f t="shared" si="114"/>
        <v/>
      </c>
      <c r="O2231" s="171" t="str">
        <f t="shared" si="127"/>
        <v/>
      </c>
      <c r="P2231" s="171" t="str">
        <f t="shared" si="116"/>
        <v/>
      </c>
      <c r="Q2231" s="171" t="str">
        <f t="shared" si="117"/>
        <v>박일</v>
      </c>
    </row>
    <row r="2232" ht="16.5" customHeight="1">
      <c r="A2232" s="168">
        <f>A2231</f>
        <v>44642</v>
      </c>
      <c r="B2232" s="167" t="str">
        <f t="shared" si="109"/>
        <v>화</v>
      </c>
      <c r="C2232" s="168" t="str">
        <f>IF(VLOOKUP(A2232,'최초-일자'!A:D,4,FALSE)="Y","Y","N")</f>
        <v>Y</v>
      </c>
      <c r="D2232" s="101" t="s">
        <v>13</v>
      </c>
      <c r="E2232" s="169" t="str">
        <f t="shared" si="126"/>
        <v>윤신일</v>
      </c>
      <c r="F2232" s="167" t="str">
        <f>VLOOKUP(A2232,'최초-일자'!A:L,11,FALSE)</f>
        <v>윤신일</v>
      </c>
      <c r="G2232" s="170"/>
      <c r="H2232" s="167"/>
      <c r="I2232" s="167"/>
      <c r="J2232" s="167"/>
      <c r="K2232" s="167"/>
      <c r="L2232" s="35" t="str">
        <f t="shared" si="129"/>
        <v/>
      </c>
      <c r="M2232" s="35" t="str">
        <f t="shared" si="132"/>
        <v/>
      </c>
      <c r="N2232" s="35" t="str">
        <f t="shared" si="114"/>
        <v/>
      </c>
      <c r="O2232" s="171" t="str">
        <f t="shared" si="127"/>
        <v/>
      </c>
      <c r="P2232" s="171" t="str">
        <f t="shared" si="116"/>
        <v/>
      </c>
      <c r="Q2232" s="171" t="str">
        <f t="shared" si="117"/>
        <v>윤신일</v>
      </c>
    </row>
    <row r="2233" ht="16.5" customHeight="1">
      <c r="A2233" s="168">
        <f>A2232+1</f>
        <v>44643</v>
      </c>
      <c r="B2233" s="167" t="str">
        <f t="shared" si="109"/>
        <v>수</v>
      </c>
      <c r="C2233" s="168" t="str">
        <f>IF(VLOOKUP(A2233,'최초-일자'!A:D,4,FALSE)="Y","Y","N")</f>
        <v>Y</v>
      </c>
      <c r="D2233" s="101" t="s">
        <v>3</v>
      </c>
      <c r="E2233" s="169" t="str">
        <f t="shared" si="126"/>
        <v>배태훈</v>
      </c>
      <c r="F2233" s="167" t="str">
        <f>VLOOKUP(A2233,'최초-일자'!A:L,6,FALSE)</f>
        <v>배태훈</v>
      </c>
      <c r="G2233" s="170"/>
      <c r="H2233" s="167"/>
      <c r="I2233" s="167"/>
      <c r="J2233" s="167"/>
      <c r="K2233" s="167"/>
      <c r="L2233" s="35" t="str">
        <f t="shared" si="129"/>
        <v/>
      </c>
      <c r="M2233" s="35" t="str">
        <f t="shared" si="132"/>
        <v/>
      </c>
      <c r="N2233" s="35" t="str">
        <f t="shared" si="114"/>
        <v/>
      </c>
      <c r="O2233" s="171" t="str">
        <f t="shared" si="127"/>
        <v/>
      </c>
      <c r="P2233" s="171" t="str">
        <f t="shared" si="116"/>
        <v/>
      </c>
      <c r="Q2233" s="171" t="str">
        <f t="shared" si="117"/>
        <v>배태훈</v>
      </c>
    </row>
    <row r="2234" ht="16.5" customHeight="1">
      <c r="A2234" s="168">
        <f>A2233</f>
        <v>44643</v>
      </c>
      <c r="B2234" s="167" t="str">
        <f t="shared" si="109"/>
        <v>수</v>
      </c>
      <c r="C2234" s="168" t="str">
        <f>IF(VLOOKUP(A2234,'최초-일자'!A:D,4,FALSE)="Y","Y","N")</f>
        <v>Y</v>
      </c>
      <c r="D2234" s="101" t="s">
        <v>13</v>
      </c>
      <c r="E2234" s="169" t="str">
        <f t="shared" si="126"/>
        <v>신명진</v>
      </c>
      <c r="F2234" s="167" t="str">
        <f>VLOOKUP(A2234,'최초-일자'!A:L,11,FALSE)</f>
        <v>신명진</v>
      </c>
      <c r="G2234" s="170"/>
      <c r="H2234" s="167"/>
      <c r="I2234" s="167"/>
      <c r="J2234" s="167"/>
      <c r="K2234" s="167"/>
      <c r="L2234" s="35" t="str">
        <f t="shared" si="129"/>
        <v/>
      </c>
      <c r="M2234" s="35" t="str">
        <f t="shared" si="132"/>
        <v/>
      </c>
      <c r="N2234" s="35" t="str">
        <f t="shared" si="114"/>
        <v/>
      </c>
      <c r="O2234" s="171" t="str">
        <f t="shared" si="127"/>
        <v/>
      </c>
      <c r="P2234" s="171" t="str">
        <f t="shared" si="116"/>
        <v/>
      </c>
      <c r="Q2234" s="171" t="str">
        <f t="shared" si="117"/>
        <v>신명진</v>
      </c>
    </row>
    <row r="2235" ht="16.5" customHeight="1">
      <c r="A2235" s="168">
        <f>A2234+1</f>
        <v>44644</v>
      </c>
      <c r="B2235" s="167" t="str">
        <f t="shared" si="109"/>
        <v>목</v>
      </c>
      <c r="C2235" s="168" t="str">
        <f>IF(VLOOKUP(A2235,'최초-일자'!A:D,4,FALSE)="Y","Y","N")</f>
        <v>Y</v>
      </c>
      <c r="D2235" s="101" t="s">
        <v>3</v>
      </c>
      <c r="E2235" s="169" t="str">
        <f t="shared" si="126"/>
        <v>신명진</v>
      </c>
      <c r="F2235" s="167" t="str">
        <f>VLOOKUP(A2235,'최초-일자'!A:L,6,FALSE)</f>
        <v>윤신일</v>
      </c>
      <c r="G2235" s="185" t="s">
        <v>6</v>
      </c>
      <c r="H2235" s="167"/>
      <c r="I2235" s="167"/>
      <c r="J2235" s="167"/>
      <c r="K2235" s="167"/>
      <c r="L2235" s="35" t="str">
        <f t="shared" si="129"/>
        <v/>
      </c>
      <c r="M2235" s="35" t="str">
        <f t="shared" si="132"/>
        <v/>
      </c>
      <c r="N2235" s="35" t="str">
        <f t="shared" si="114"/>
        <v/>
      </c>
      <c r="O2235" s="171" t="str">
        <f t="shared" si="127"/>
        <v/>
      </c>
      <c r="P2235" s="171" t="str">
        <f t="shared" si="116"/>
        <v>신명진</v>
      </c>
      <c r="Q2235" s="171" t="str">
        <f t="shared" si="117"/>
        <v>윤신일</v>
      </c>
    </row>
    <row r="2236" ht="16.5" customHeight="1">
      <c r="A2236" s="168">
        <f>A2235</f>
        <v>44644</v>
      </c>
      <c r="B2236" s="167" t="str">
        <f t="shared" si="109"/>
        <v>목</v>
      </c>
      <c r="C2236" s="168" t="str">
        <f>IF(VLOOKUP(A2236,'최초-일자'!A:D,4,FALSE)="Y","Y","N")</f>
        <v>Y</v>
      </c>
      <c r="D2236" s="101" t="s">
        <v>13</v>
      </c>
      <c r="E2236" s="169" t="str">
        <f t="shared" si="126"/>
        <v>이화용</v>
      </c>
      <c r="F2236" s="167" t="str">
        <f>VLOOKUP(A2236,'최초-일자'!A:L,11,FALSE)</f>
        <v>이화용</v>
      </c>
      <c r="G2236" s="170"/>
      <c r="H2236" s="167"/>
      <c r="I2236" s="167"/>
      <c r="J2236" s="167"/>
      <c r="K2236" s="167"/>
      <c r="L2236" s="35" t="str">
        <f t="shared" si="129"/>
        <v/>
      </c>
      <c r="M2236" s="35" t="str">
        <f t="shared" si="132"/>
        <v/>
      </c>
      <c r="N2236" s="35" t="str">
        <f t="shared" si="114"/>
        <v/>
      </c>
      <c r="O2236" s="171" t="str">
        <f t="shared" si="127"/>
        <v/>
      </c>
      <c r="P2236" s="171" t="str">
        <f t="shared" si="116"/>
        <v/>
      </c>
      <c r="Q2236" s="171" t="str">
        <f t="shared" si="117"/>
        <v>이화용</v>
      </c>
    </row>
    <row r="2237" ht="16.5" customHeight="1">
      <c r="A2237" s="168">
        <f>A2236+1</f>
        <v>44645</v>
      </c>
      <c r="B2237" s="167" t="str">
        <f t="shared" si="109"/>
        <v>금</v>
      </c>
      <c r="C2237" s="168" t="str">
        <f>IF(VLOOKUP(A2237,'최초-일자'!A:D,4,FALSE)="Y","Y","N")</f>
        <v>Y</v>
      </c>
      <c r="D2237" s="101" t="s">
        <v>3</v>
      </c>
      <c r="E2237" s="169" t="str">
        <f t="shared" si="126"/>
        <v>윤신일</v>
      </c>
      <c r="F2237" s="167" t="str">
        <f>VLOOKUP(A2237,'최초-일자'!A:L,6,FALSE)</f>
        <v>신명진</v>
      </c>
      <c r="G2237" s="185" t="s">
        <v>9</v>
      </c>
      <c r="H2237" s="167"/>
      <c r="I2237" s="167"/>
      <c r="J2237" s="167"/>
      <c r="K2237" s="167"/>
      <c r="L2237" s="35" t="str">
        <f t="shared" si="129"/>
        <v/>
      </c>
      <c r="M2237" s="35" t="str">
        <f t="shared" si="132"/>
        <v/>
      </c>
      <c r="N2237" s="35" t="str">
        <f t="shared" si="114"/>
        <v/>
      </c>
      <c r="O2237" s="171" t="str">
        <f t="shared" si="127"/>
        <v/>
      </c>
      <c r="P2237" s="171" t="str">
        <f t="shared" si="116"/>
        <v>윤신일</v>
      </c>
      <c r="Q2237" s="171" t="str">
        <f t="shared" si="117"/>
        <v>신명진</v>
      </c>
    </row>
    <row r="2238" ht="16.5" customHeight="1">
      <c r="A2238" s="168">
        <f>A2237</f>
        <v>44645</v>
      </c>
      <c r="B2238" s="167" t="str">
        <f t="shared" si="109"/>
        <v>금</v>
      </c>
      <c r="C2238" s="168" t="str">
        <f>IF(VLOOKUP(A2238,'최초-일자'!A:D,4,FALSE)="Y","Y","N")</f>
        <v>Y</v>
      </c>
      <c r="D2238" s="101" t="s">
        <v>13</v>
      </c>
      <c r="E2238" s="169" t="str">
        <f t="shared" si="126"/>
        <v>김현호</v>
      </c>
      <c r="F2238" s="167" t="str">
        <f>VLOOKUP(A2238,'최초-일자'!A:L,11,FALSE)</f>
        <v>김현호</v>
      </c>
      <c r="G2238" s="170"/>
      <c r="H2238" s="167"/>
      <c r="I2238" s="167"/>
      <c r="J2238" s="167"/>
      <c r="K2238" s="167"/>
      <c r="L2238" s="35" t="str">
        <f t="shared" si="129"/>
        <v/>
      </c>
      <c r="M2238" s="35" t="str">
        <f t="shared" si="132"/>
        <v/>
      </c>
      <c r="N2238" s="35" t="str">
        <f t="shared" si="114"/>
        <v/>
      </c>
      <c r="O2238" s="171" t="str">
        <f t="shared" si="127"/>
        <v/>
      </c>
      <c r="P2238" s="171" t="str">
        <f t="shared" si="116"/>
        <v/>
      </c>
      <c r="Q2238" s="171" t="str">
        <f t="shared" si="117"/>
        <v>김현호</v>
      </c>
    </row>
    <row r="2239" ht="16.5" customHeight="1">
      <c r="A2239" s="168">
        <f>A2238+1</f>
        <v>44646</v>
      </c>
      <c r="B2239" s="167" t="str">
        <f t="shared" si="109"/>
        <v>토</v>
      </c>
      <c r="C2239" s="168" t="str">
        <f>IF(VLOOKUP(A2239,'최초-일자'!A:D,4,FALSE)="Y","Y","N")</f>
        <v>N</v>
      </c>
      <c r="D2239" s="101" t="s">
        <v>3</v>
      </c>
      <c r="E2239" s="169" t="str">
        <f t="shared" si="126"/>
        <v>#N/A</v>
      </c>
      <c r="F2239" s="167" t="str">
        <f>VLOOKUP(A2239,'최초-일자'!A:L,6,FALSE)</f>
        <v/>
      </c>
      <c r="G2239" s="170"/>
      <c r="H2239" s="167"/>
      <c r="I2239" s="167"/>
      <c r="J2239" s="167"/>
      <c r="K2239" s="167"/>
      <c r="L2239" s="35" t="str">
        <f t="shared" si="129"/>
        <v/>
      </c>
      <c r="M2239" s="35" t="str">
        <f t="shared" si="132"/>
        <v/>
      </c>
      <c r="N2239" s="35" t="str">
        <f t="shared" si="114"/>
        <v/>
      </c>
      <c r="O2239" s="171" t="str">
        <f t="shared" si="127"/>
        <v/>
      </c>
      <c r="P2239" s="171" t="str">
        <f t="shared" si="116"/>
        <v/>
      </c>
      <c r="Q2239" s="171" t="str">
        <f t="shared" si="117"/>
        <v/>
      </c>
    </row>
    <row r="2240" ht="16.5" customHeight="1">
      <c r="A2240" s="168">
        <f>A2239</f>
        <v>44646</v>
      </c>
      <c r="B2240" s="167" t="str">
        <f t="shared" si="109"/>
        <v>토</v>
      </c>
      <c r="C2240" s="168" t="str">
        <f>IF(VLOOKUP(A2240,'최초-일자'!A:D,4,FALSE)="Y","Y","N")</f>
        <v>N</v>
      </c>
      <c r="D2240" s="101" t="s">
        <v>13</v>
      </c>
      <c r="E2240" s="169" t="str">
        <f t="shared" si="126"/>
        <v>#N/A</v>
      </c>
      <c r="F2240" s="167" t="str">
        <f>VLOOKUP(A2240,'최초-일자'!A:L,11,FALSE)</f>
        <v/>
      </c>
      <c r="G2240" s="170"/>
      <c r="H2240" s="167"/>
      <c r="I2240" s="167"/>
      <c r="J2240" s="167"/>
      <c r="K2240" s="167"/>
      <c r="L2240" s="35" t="str">
        <f t="shared" si="129"/>
        <v/>
      </c>
      <c r="M2240" s="35" t="str">
        <f t="shared" si="132"/>
        <v/>
      </c>
      <c r="N2240" s="35" t="str">
        <f t="shared" si="114"/>
        <v/>
      </c>
      <c r="O2240" s="171" t="str">
        <f t="shared" si="127"/>
        <v/>
      </c>
      <c r="P2240" s="171" t="str">
        <f t="shared" si="116"/>
        <v/>
      </c>
      <c r="Q2240" s="171" t="str">
        <f t="shared" si="117"/>
        <v/>
      </c>
    </row>
    <row r="2241" ht="16.5" customHeight="1">
      <c r="A2241" s="168">
        <f>A2240+1</f>
        <v>44647</v>
      </c>
      <c r="B2241" s="167" t="str">
        <f t="shared" si="109"/>
        <v>일</v>
      </c>
      <c r="C2241" s="168" t="str">
        <f>IF(VLOOKUP(A2241,'최초-일자'!A:D,4,FALSE)="Y","Y","N")</f>
        <v>N</v>
      </c>
      <c r="D2241" s="101" t="s">
        <v>3</v>
      </c>
      <c r="E2241" s="169" t="str">
        <f t="shared" si="126"/>
        <v>#N/A</v>
      </c>
      <c r="F2241" s="167" t="str">
        <f>VLOOKUP(A2241,'최초-일자'!A:L,6,FALSE)</f>
        <v/>
      </c>
      <c r="G2241" s="170"/>
      <c r="H2241" s="167"/>
      <c r="I2241" s="167"/>
      <c r="J2241" s="167"/>
      <c r="K2241" s="167"/>
      <c r="L2241" s="35" t="str">
        <f t="shared" si="129"/>
        <v/>
      </c>
      <c r="M2241" s="35" t="str">
        <f t="shared" si="132"/>
        <v/>
      </c>
      <c r="N2241" s="35" t="str">
        <f t="shared" si="114"/>
        <v/>
      </c>
      <c r="O2241" s="171" t="str">
        <f t="shared" si="127"/>
        <v/>
      </c>
      <c r="P2241" s="171" t="str">
        <f t="shared" si="116"/>
        <v/>
      </c>
      <c r="Q2241" s="171" t="str">
        <f t="shared" si="117"/>
        <v/>
      </c>
    </row>
    <row r="2242" ht="16.5" customHeight="1">
      <c r="A2242" s="168">
        <f>A2241</f>
        <v>44647</v>
      </c>
      <c r="B2242" s="167" t="str">
        <f t="shared" si="109"/>
        <v>일</v>
      </c>
      <c r="C2242" s="168" t="str">
        <f>IF(VLOOKUP(A2242,'최초-일자'!A:D,4,FALSE)="Y","Y","N")</f>
        <v>N</v>
      </c>
      <c r="D2242" s="101" t="s">
        <v>13</v>
      </c>
      <c r="E2242" s="169" t="str">
        <f t="shared" si="126"/>
        <v>#N/A</v>
      </c>
      <c r="F2242" s="167" t="str">
        <f>VLOOKUP(A2242,'최초-일자'!A:L,11,FALSE)</f>
        <v/>
      </c>
      <c r="G2242" s="170"/>
      <c r="H2242" s="167"/>
      <c r="I2242" s="167"/>
      <c r="J2242" s="167"/>
      <c r="K2242" s="167"/>
      <c r="L2242" s="35" t="str">
        <f t="shared" si="129"/>
        <v/>
      </c>
      <c r="M2242" s="35" t="str">
        <f t="shared" si="132"/>
        <v/>
      </c>
      <c r="N2242" s="35" t="str">
        <f t="shared" si="114"/>
        <v/>
      </c>
      <c r="O2242" s="171" t="str">
        <f t="shared" si="127"/>
        <v/>
      </c>
      <c r="P2242" s="171" t="str">
        <f t="shared" si="116"/>
        <v/>
      </c>
      <c r="Q2242" s="171" t="str">
        <f t="shared" si="117"/>
        <v/>
      </c>
    </row>
    <row r="2243" ht="16.5" customHeight="1">
      <c r="A2243" s="168">
        <f>A2242+1</f>
        <v>44648</v>
      </c>
      <c r="B2243" s="167" t="str">
        <f t="shared" si="109"/>
        <v>월</v>
      </c>
      <c r="C2243" s="168" t="str">
        <f>IF(VLOOKUP(A2243,'최초-일자'!A:D,4,FALSE)="Y","Y","N")</f>
        <v>Y</v>
      </c>
      <c r="D2243" s="101" t="s">
        <v>3</v>
      </c>
      <c r="E2243" s="169" t="str">
        <f t="shared" si="126"/>
        <v>이화용</v>
      </c>
      <c r="F2243" s="167" t="str">
        <f>VLOOKUP(A2243,'최초-일자'!A:L,6,FALSE)</f>
        <v>이화용</v>
      </c>
      <c r="G2243" s="170"/>
      <c r="H2243" s="167"/>
      <c r="I2243" s="167"/>
      <c r="J2243" s="167"/>
      <c r="K2243" s="167"/>
      <c r="L2243" s="35" t="str">
        <f t="shared" si="129"/>
        <v/>
      </c>
      <c r="M2243" s="35" t="str">
        <f t="shared" si="132"/>
        <v/>
      </c>
      <c r="N2243" s="35" t="str">
        <f t="shared" si="114"/>
        <v/>
      </c>
      <c r="O2243" s="171" t="str">
        <f t="shared" si="127"/>
        <v/>
      </c>
      <c r="P2243" s="171" t="str">
        <f t="shared" si="116"/>
        <v/>
      </c>
      <c r="Q2243" s="171" t="str">
        <f t="shared" si="117"/>
        <v>이화용</v>
      </c>
    </row>
    <row r="2244" ht="16.5" customHeight="1">
      <c r="A2244" s="168">
        <f>A2243</f>
        <v>44648</v>
      </c>
      <c r="B2244" s="167" t="str">
        <f t="shared" si="109"/>
        <v>월</v>
      </c>
      <c r="C2244" s="168" t="str">
        <f>IF(VLOOKUP(A2244,'최초-일자'!A:D,4,FALSE)="Y","Y","N")</f>
        <v>Y</v>
      </c>
      <c r="D2244" s="101" t="s">
        <v>13</v>
      </c>
      <c r="E2244" s="169" t="str">
        <f t="shared" si="126"/>
        <v>신명진</v>
      </c>
      <c r="F2244" s="167" t="str">
        <f>VLOOKUP(A2244,'최초-일자'!A:L,11,FALSE)</f>
        <v>김연수</v>
      </c>
      <c r="G2244" s="185" t="s">
        <v>6</v>
      </c>
      <c r="H2244" s="167"/>
      <c r="I2244" s="167"/>
      <c r="J2244" s="167"/>
      <c r="K2244" s="167"/>
      <c r="L2244" s="35" t="str">
        <f t="shared" si="129"/>
        <v/>
      </c>
      <c r="M2244" s="35" t="str">
        <f t="shared" si="132"/>
        <v/>
      </c>
      <c r="N2244" s="35" t="str">
        <f t="shared" si="114"/>
        <v/>
      </c>
      <c r="O2244" s="171" t="str">
        <f t="shared" si="127"/>
        <v/>
      </c>
      <c r="P2244" s="171" t="str">
        <f t="shared" si="116"/>
        <v>신명진</v>
      </c>
      <c r="Q2244" s="171" t="str">
        <f t="shared" si="117"/>
        <v>김연수</v>
      </c>
    </row>
    <row r="2245" ht="16.5" customHeight="1">
      <c r="A2245" s="168">
        <f>A2244+1</f>
        <v>44649</v>
      </c>
      <c r="B2245" s="167" t="str">
        <f t="shared" si="109"/>
        <v>화</v>
      </c>
      <c r="C2245" s="168" t="str">
        <f>IF(VLOOKUP(A2245,'최초-일자'!A:D,4,FALSE)="Y","Y","N")</f>
        <v>Y</v>
      </c>
      <c r="D2245" s="101" t="s">
        <v>3</v>
      </c>
      <c r="E2245" s="169" t="str">
        <f t="shared" si="126"/>
        <v>배태훈</v>
      </c>
      <c r="F2245" s="167" t="str">
        <f>VLOOKUP(A2245,'최초-일자'!A:L,6,FALSE)</f>
        <v>김현호</v>
      </c>
      <c r="G2245" s="185" t="s">
        <v>6</v>
      </c>
      <c r="H2245" s="187" t="s">
        <v>1</v>
      </c>
      <c r="I2245" s="167"/>
      <c r="J2245" s="167"/>
      <c r="K2245" s="167"/>
      <c r="L2245" s="35" t="str">
        <f t="shared" si="129"/>
        <v/>
      </c>
      <c r="M2245" s="35" t="str">
        <f t="shared" si="132"/>
        <v/>
      </c>
      <c r="N2245" s="35" t="str">
        <f t="shared" si="114"/>
        <v/>
      </c>
      <c r="O2245" s="171" t="str">
        <f t="shared" si="127"/>
        <v>배태훈</v>
      </c>
      <c r="P2245" s="171" t="str">
        <f t="shared" si="116"/>
        <v>신명진</v>
      </c>
      <c r="Q2245" s="171" t="str">
        <f t="shared" si="117"/>
        <v>김현호</v>
      </c>
    </row>
    <row r="2246" ht="16.5" customHeight="1">
      <c r="A2246" s="168">
        <f>A2245</f>
        <v>44649</v>
      </c>
      <c r="B2246" s="167" t="str">
        <f t="shared" si="109"/>
        <v>화</v>
      </c>
      <c r="C2246" s="168" t="str">
        <f>IF(VLOOKUP(A2246,'최초-일자'!A:D,4,FALSE)="Y","Y","N")</f>
        <v>Y</v>
      </c>
      <c r="D2246" s="101" t="s">
        <v>13</v>
      </c>
      <c r="E2246" s="169" t="str">
        <f t="shared" si="126"/>
        <v>김연수</v>
      </c>
      <c r="F2246" s="167" t="str">
        <f>VLOOKUP(A2246,'최초-일자'!A:L,11,FALSE)</f>
        <v>박일</v>
      </c>
      <c r="G2246" s="185" t="s">
        <v>1</v>
      </c>
      <c r="H2246" s="187" t="s">
        <v>6</v>
      </c>
      <c r="I2246" s="187" t="s">
        <v>236</v>
      </c>
      <c r="J2246" s="167"/>
      <c r="K2246" s="167"/>
      <c r="L2246" s="35" t="str">
        <f t="shared" si="129"/>
        <v/>
      </c>
      <c r="M2246" s="35" t="str">
        <f t="shared" si="132"/>
        <v/>
      </c>
      <c r="N2246" s="35" t="str">
        <f t="shared" si="114"/>
        <v>김연수</v>
      </c>
      <c r="O2246" s="171" t="str">
        <f t="shared" si="127"/>
        <v>신명진</v>
      </c>
      <c r="P2246" s="171" t="str">
        <f t="shared" si="116"/>
        <v>배태훈</v>
      </c>
      <c r="Q2246" s="171" t="str">
        <f t="shared" si="117"/>
        <v>박일</v>
      </c>
    </row>
    <row r="2247" ht="16.5" customHeight="1">
      <c r="A2247" s="168">
        <f>A2246+1</f>
        <v>44650</v>
      </c>
      <c r="B2247" s="167" t="str">
        <f t="shared" si="109"/>
        <v>수</v>
      </c>
      <c r="C2247" s="168" t="str">
        <f>IF(VLOOKUP(A2247,'최초-일자'!A:D,4,FALSE)="Y","Y","N")</f>
        <v>Y</v>
      </c>
      <c r="D2247" s="101" t="s">
        <v>3</v>
      </c>
      <c r="E2247" s="169" t="str">
        <f t="shared" si="126"/>
        <v>김연수</v>
      </c>
      <c r="F2247" s="167" t="str">
        <f>VLOOKUP(A2247,'최초-일자'!A:L,6,FALSE)</f>
        <v>김연수</v>
      </c>
      <c r="G2247" s="170"/>
      <c r="H2247" s="167"/>
      <c r="I2247" s="167"/>
      <c r="J2247" s="167"/>
      <c r="K2247" s="167"/>
      <c r="L2247" s="35" t="str">
        <f t="shared" si="129"/>
        <v/>
      </c>
      <c r="M2247" s="35" t="str">
        <f t="shared" si="132"/>
        <v/>
      </c>
      <c r="N2247" s="35" t="str">
        <f t="shared" si="114"/>
        <v/>
      </c>
      <c r="O2247" s="171" t="str">
        <f t="shared" si="127"/>
        <v/>
      </c>
      <c r="P2247" s="171" t="str">
        <f t="shared" si="116"/>
        <v/>
      </c>
      <c r="Q2247" s="171" t="str">
        <f t="shared" si="117"/>
        <v>김연수</v>
      </c>
    </row>
    <row r="2248" ht="16.5" customHeight="1">
      <c r="A2248" s="168">
        <f>A2247</f>
        <v>44650</v>
      </c>
      <c r="B2248" s="167" t="str">
        <f t="shared" si="109"/>
        <v>수</v>
      </c>
      <c r="C2248" s="168" t="str">
        <f>IF(VLOOKUP(A2248,'최초-일자'!A:D,4,FALSE)="Y","Y","N")</f>
        <v>Y</v>
      </c>
      <c r="D2248" s="101" t="s">
        <v>13</v>
      </c>
      <c r="E2248" s="169" t="str">
        <f t="shared" si="126"/>
        <v>배태훈</v>
      </c>
      <c r="F2248" s="167" t="str">
        <f>VLOOKUP(A2248,'최초-일자'!A:L,11,FALSE)</f>
        <v>배태훈</v>
      </c>
      <c r="G2248" s="170"/>
      <c r="H2248" s="167"/>
      <c r="I2248" s="167"/>
      <c r="J2248" s="167"/>
      <c r="K2248" s="167"/>
      <c r="L2248" s="35" t="str">
        <f t="shared" si="129"/>
        <v/>
      </c>
      <c r="M2248" s="35" t="str">
        <f t="shared" si="132"/>
        <v/>
      </c>
      <c r="N2248" s="35" t="str">
        <f t="shared" si="114"/>
        <v/>
      </c>
      <c r="O2248" s="171" t="str">
        <f t="shared" si="127"/>
        <v/>
      </c>
      <c r="P2248" s="171" t="str">
        <f t="shared" si="116"/>
        <v/>
      </c>
      <c r="Q2248" s="171" t="str">
        <f t="shared" si="117"/>
        <v>배태훈</v>
      </c>
    </row>
    <row r="2249" ht="16.5" customHeight="1">
      <c r="A2249" s="168">
        <f>A2248+1</f>
        <v>44651</v>
      </c>
      <c r="B2249" s="167" t="str">
        <f t="shared" si="109"/>
        <v>목</v>
      </c>
      <c r="C2249" s="168" t="str">
        <f>IF(VLOOKUP(A2249,'최초-일자'!A:D,4,FALSE)="Y","Y","N")</f>
        <v>Y</v>
      </c>
      <c r="D2249" s="101" t="s">
        <v>3</v>
      </c>
      <c r="E2249" s="169" t="str">
        <f t="shared" si="126"/>
        <v>박일</v>
      </c>
      <c r="F2249" s="167" t="str">
        <f>VLOOKUP(A2249,'최초-일자'!A:L,6,FALSE)</f>
        <v>박일</v>
      </c>
      <c r="G2249" s="170"/>
      <c r="H2249" s="167"/>
      <c r="I2249" s="167"/>
      <c r="J2249" s="167"/>
      <c r="K2249" s="167"/>
      <c r="L2249" s="35" t="str">
        <f t="shared" si="129"/>
        <v/>
      </c>
      <c r="M2249" s="35" t="str">
        <f t="shared" si="132"/>
        <v/>
      </c>
      <c r="N2249" s="35" t="str">
        <f t="shared" si="114"/>
        <v/>
      </c>
      <c r="O2249" s="171" t="str">
        <f t="shared" si="127"/>
        <v/>
      </c>
      <c r="P2249" s="171" t="str">
        <f t="shared" si="116"/>
        <v/>
      </c>
      <c r="Q2249" s="171" t="str">
        <f t="shared" si="117"/>
        <v>박일</v>
      </c>
    </row>
    <row r="2250" ht="16.5" customHeight="1">
      <c r="A2250" s="168">
        <f>A2249</f>
        <v>44651</v>
      </c>
      <c r="B2250" s="167" t="str">
        <f t="shared" si="109"/>
        <v>목</v>
      </c>
      <c r="C2250" s="168" t="str">
        <f>IF(VLOOKUP(A2250,'최초-일자'!A:D,4,FALSE)="Y","Y","N")</f>
        <v>Y</v>
      </c>
      <c r="D2250" s="101" t="s">
        <v>13</v>
      </c>
      <c r="E2250" s="169" t="str">
        <f t="shared" si="126"/>
        <v>윤신일</v>
      </c>
      <c r="F2250" s="167" t="str">
        <f>VLOOKUP(A2250,'최초-일자'!A:L,11,FALSE)</f>
        <v>윤신일</v>
      </c>
      <c r="G2250" s="170"/>
      <c r="H2250" s="167"/>
      <c r="I2250" s="167"/>
      <c r="J2250" s="167"/>
      <c r="K2250" s="167"/>
      <c r="L2250" s="35" t="str">
        <f t="shared" si="129"/>
        <v/>
      </c>
      <c r="M2250" s="35" t="str">
        <f t="shared" si="132"/>
        <v/>
      </c>
      <c r="N2250" s="35" t="str">
        <f t="shared" si="114"/>
        <v/>
      </c>
      <c r="O2250" s="171" t="str">
        <f t="shared" si="127"/>
        <v/>
      </c>
      <c r="P2250" s="171" t="str">
        <f t="shared" si="116"/>
        <v/>
      </c>
      <c r="Q2250" s="171" t="str">
        <f t="shared" si="117"/>
        <v>윤신일</v>
      </c>
    </row>
    <row r="2251" ht="16.5" customHeight="1">
      <c r="A2251" s="168">
        <f>A2250+1</f>
        <v>44652</v>
      </c>
      <c r="B2251" s="167" t="str">
        <f t="shared" si="109"/>
        <v>금</v>
      </c>
      <c r="C2251" s="168" t="str">
        <f>IF(VLOOKUP(A2251,'최초-일자'!A:D,4,FALSE)="Y","Y","N")</f>
        <v>Y</v>
      </c>
      <c r="D2251" s="101" t="s">
        <v>3</v>
      </c>
      <c r="E2251" s="169" t="str">
        <f t="shared" si="126"/>
        <v>신명진</v>
      </c>
      <c r="F2251" s="167" t="str">
        <f>VLOOKUP(A2251,'최초-일자'!A:L,6,FALSE)</f>
        <v>배태훈</v>
      </c>
      <c r="G2251" s="185" t="s">
        <v>6</v>
      </c>
      <c r="H2251" s="167"/>
      <c r="I2251" s="167"/>
      <c r="J2251" s="167"/>
      <c r="K2251" s="167"/>
      <c r="L2251" s="35" t="str">
        <f t="shared" si="129"/>
        <v/>
      </c>
      <c r="M2251" s="35" t="str">
        <f t="shared" si="132"/>
        <v/>
      </c>
      <c r="N2251" s="35" t="str">
        <f t="shared" si="114"/>
        <v/>
      </c>
      <c r="O2251" s="171" t="str">
        <f t="shared" si="127"/>
        <v/>
      </c>
      <c r="P2251" s="171" t="str">
        <f t="shared" si="116"/>
        <v>신명진</v>
      </c>
      <c r="Q2251" s="171" t="str">
        <f t="shared" si="117"/>
        <v>배태훈</v>
      </c>
    </row>
    <row r="2252" ht="16.5" customHeight="1">
      <c r="A2252" s="168">
        <f>A2251</f>
        <v>44652</v>
      </c>
      <c r="B2252" s="167" t="str">
        <f t="shared" si="109"/>
        <v>금</v>
      </c>
      <c r="C2252" s="168" t="str">
        <f>IF(VLOOKUP(A2252,'최초-일자'!A:D,4,FALSE)="Y","Y","N")</f>
        <v>Y</v>
      </c>
      <c r="D2252" s="101" t="s">
        <v>13</v>
      </c>
      <c r="E2252" s="169" t="str">
        <f t="shared" si="126"/>
        <v>배태훈</v>
      </c>
      <c r="F2252" s="167" t="str">
        <f>VLOOKUP(A2252,'최초-일자'!A:L,11,FALSE)</f>
        <v>신명진</v>
      </c>
      <c r="G2252" s="185" t="s">
        <v>1</v>
      </c>
      <c r="H2252" s="167"/>
      <c r="I2252" s="167"/>
      <c r="J2252" s="167"/>
      <c r="K2252" s="167"/>
      <c r="L2252" s="35" t="str">
        <f t="shared" si="129"/>
        <v/>
      </c>
      <c r="M2252" s="35" t="str">
        <f t="shared" si="132"/>
        <v/>
      </c>
      <c r="N2252" s="35" t="str">
        <f t="shared" si="114"/>
        <v/>
      </c>
      <c r="O2252" s="171" t="str">
        <f t="shared" si="127"/>
        <v/>
      </c>
      <c r="P2252" s="171" t="str">
        <f t="shared" si="116"/>
        <v>배태훈</v>
      </c>
      <c r="Q2252" s="171" t="str">
        <f t="shared" si="117"/>
        <v>신명진</v>
      </c>
    </row>
    <row r="2253" ht="16.5" customHeight="1">
      <c r="A2253" s="168">
        <f>A2252+1</f>
        <v>44653</v>
      </c>
      <c r="B2253" s="167" t="str">
        <f t="shared" si="109"/>
        <v>토</v>
      </c>
      <c r="C2253" s="168" t="str">
        <f>IF(VLOOKUP(A2253,'최초-일자'!A:D,4,FALSE)="Y","Y","N")</f>
        <v>N</v>
      </c>
      <c r="D2253" s="101" t="s">
        <v>3</v>
      </c>
      <c r="E2253" s="169" t="str">
        <f t="shared" si="126"/>
        <v>#N/A</v>
      </c>
      <c r="F2253" s="167" t="str">
        <f>VLOOKUP(A2253,'최초-일자'!A:L,6,FALSE)</f>
        <v/>
      </c>
      <c r="G2253" s="170"/>
      <c r="H2253" s="167"/>
      <c r="I2253" s="167"/>
      <c r="J2253" s="167"/>
      <c r="K2253" s="167"/>
      <c r="L2253" s="35" t="str">
        <f t="shared" si="129"/>
        <v/>
      </c>
      <c r="M2253" s="35" t="str">
        <f t="shared" si="132"/>
        <v/>
      </c>
      <c r="N2253" s="35" t="str">
        <f t="shared" si="114"/>
        <v/>
      </c>
      <c r="O2253" s="171" t="str">
        <f t="shared" si="127"/>
        <v/>
      </c>
      <c r="P2253" s="171" t="str">
        <f t="shared" si="116"/>
        <v/>
      </c>
      <c r="Q2253" s="171" t="str">
        <f t="shared" si="117"/>
        <v/>
      </c>
    </row>
    <row r="2254" ht="16.5" customHeight="1">
      <c r="A2254" s="168">
        <f>A2253</f>
        <v>44653</v>
      </c>
      <c r="B2254" s="167" t="str">
        <f t="shared" si="109"/>
        <v>토</v>
      </c>
      <c r="C2254" s="168" t="str">
        <f>IF(VLOOKUP(A2254,'최초-일자'!A:D,4,FALSE)="Y","Y","N")</f>
        <v>N</v>
      </c>
      <c r="D2254" s="101" t="s">
        <v>13</v>
      </c>
      <c r="E2254" s="169" t="str">
        <f t="shared" si="126"/>
        <v>#N/A</v>
      </c>
      <c r="F2254" s="167" t="str">
        <f>VLOOKUP(A2254,'최초-일자'!A:L,11,FALSE)</f>
        <v/>
      </c>
      <c r="G2254" s="170"/>
      <c r="H2254" s="167"/>
      <c r="I2254" s="167"/>
      <c r="J2254" s="167"/>
      <c r="K2254" s="167"/>
      <c r="L2254" s="35" t="str">
        <f t="shared" si="129"/>
        <v/>
      </c>
      <c r="M2254" s="35" t="str">
        <f t="shared" si="132"/>
        <v/>
      </c>
      <c r="N2254" s="35" t="str">
        <f t="shared" si="114"/>
        <v/>
      </c>
      <c r="O2254" s="171" t="str">
        <f t="shared" si="127"/>
        <v/>
      </c>
      <c r="P2254" s="171" t="str">
        <f t="shared" si="116"/>
        <v/>
      </c>
      <c r="Q2254" s="171" t="str">
        <f t="shared" si="117"/>
        <v/>
      </c>
    </row>
    <row r="2255" ht="16.5" customHeight="1">
      <c r="A2255" s="168">
        <f>A2254+1</f>
        <v>44654</v>
      </c>
      <c r="B2255" s="167" t="str">
        <f t="shared" si="109"/>
        <v>일</v>
      </c>
      <c r="C2255" s="168" t="str">
        <f>IF(VLOOKUP(A2255,'최초-일자'!A:D,4,FALSE)="Y","Y","N")</f>
        <v>N</v>
      </c>
      <c r="D2255" s="101" t="s">
        <v>3</v>
      </c>
      <c r="E2255" s="169" t="str">
        <f t="shared" si="126"/>
        <v>#N/A</v>
      </c>
      <c r="F2255" s="167" t="str">
        <f>VLOOKUP(A2255,'최초-일자'!A:L,6,FALSE)</f>
        <v/>
      </c>
      <c r="G2255" s="170"/>
      <c r="H2255" s="167"/>
      <c r="I2255" s="167"/>
      <c r="J2255" s="167"/>
      <c r="K2255" s="167"/>
      <c r="L2255" s="35" t="str">
        <f t="shared" si="129"/>
        <v/>
      </c>
      <c r="M2255" s="35" t="str">
        <f t="shared" si="132"/>
        <v/>
      </c>
      <c r="N2255" s="35" t="str">
        <f t="shared" si="114"/>
        <v/>
      </c>
      <c r="O2255" s="171" t="str">
        <f t="shared" si="127"/>
        <v/>
      </c>
      <c r="P2255" s="171" t="str">
        <f t="shared" si="116"/>
        <v/>
      </c>
      <c r="Q2255" s="171" t="str">
        <f t="shared" si="117"/>
        <v/>
      </c>
    </row>
    <row r="2256" ht="16.5" customHeight="1">
      <c r="A2256" s="168">
        <f>A2255</f>
        <v>44654</v>
      </c>
      <c r="B2256" s="167" t="str">
        <f t="shared" si="109"/>
        <v>일</v>
      </c>
      <c r="C2256" s="168" t="str">
        <f>IF(VLOOKUP(A2256,'최초-일자'!A:D,4,FALSE)="Y","Y","N")</f>
        <v>N</v>
      </c>
      <c r="D2256" s="101" t="s">
        <v>13</v>
      </c>
      <c r="E2256" s="169" t="str">
        <f t="shared" si="126"/>
        <v>#N/A</v>
      </c>
      <c r="F2256" s="167" t="str">
        <f>VLOOKUP(A2256,'최초-일자'!A:L,11,FALSE)</f>
        <v/>
      </c>
      <c r="G2256" s="170"/>
      <c r="H2256" s="167"/>
      <c r="I2256" s="167"/>
      <c r="J2256" s="167"/>
      <c r="K2256" s="167"/>
      <c r="L2256" s="35" t="str">
        <f t="shared" si="129"/>
        <v/>
      </c>
      <c r="M2256" s="35" t="str">
        <f t="shared" si="132"/>
        <v/>
      </c>
      <c r="N2256" s="35" t="str">
        <f t="shared" si="114"/>
        <v/>
      </c>
      <c r="O2256" s="171" t="str">
        <f t="shared" si="127"/>
        <v/>
      </c>
      <c r="P2256" s="171" t="str">
        <f t="shared" si="116"/>
        <v/>
      </c>
      <c r="Q2256" s="171" t="str">
        <f t="shared" si="117"/>
        <v/>
      </c>
    </row>
    <row r="2257" ht="16.5" customHeight="1">
      <c r="A2257" s="168">
        <f>A2256+1</f>
        <v>44655</v>
      </c>
      <c r="B2257" s="167" t="str">
        <f t="shared" si="109"/>
        <v>월</v>
      </c>
      <c r="C2257" s="168" t="str">
        <f>IF(VLOOKUP(A2257,'최초-일자'!A:D,4,FALSE)="Y","Y","N")</f>
        <v>Y</v>
      </c>
      <c r="D2257" s="101" t="s">
        <v>3</v>
      </c>
      <c r="E2257" s="169" t="str">
        <f t="shared" si="126"/>
        <v>윤신일</v>
      </c>
      <c r="F2257" s="167" t="str">
        <f>VLOOKUP(A2257,'최초-일자'!A:L,6,FALSE)</f>
        <v>윤신일</v>
      </c>
      <c r="G2257" s="170"/>
      <c r="H2257" s="167"/>
      <c r="I2257" s="167"/>
      <c r="J2257" s="167"/>
      <c r="K2257" s="167"/>
      <c r="L2257" s="35" t="str">
        <f t="shared" si="129"/>
        <v/>
      </c>
      <c r="M2257" s="35" t="str">
        <f t="shared" si="132"/>
        <v/>
      </c>
      <c r="N2257" s="35" t="str">
        <f t="shared" si="114"/>
        <v/>
      </c>
      <c r="O2257" s="171" t="str">
        <f t="shared" si="127"/>
        <v/>
      </c>
      <c r="P2257" s="171" t="str">
        <f t="shared" si="116"/>
        <v/>
      </c>
      <c r="Q2257" s="171" t="str">
        <f t="shared" si="117"/>
        <v>윤신일</v>
      </c>
    </row>
    <row r="2258" ht="16.5" customHeight="1">
      <c r="A2258" s="168">
        <f>A2257</f>
        <v>44655</v>
      </c>
      <c r="B2258" s="167" t="str">
        <f t="shared" si="109"/>
        <v>월</v>
      </c>
      <c r="C2258" s="168" t="str">
        <f>IF(VLOOKUP(A2258,'최초-일자'!A:D,4,FALSE)="Y","Y","N")</f>
        <v>Y</v>
      </c>
      <c r="D2258" s="101" t="s">
        <v>13</v>
      </c>
      <c r="E2258" s="169" t="str">
        <f t="shared" si="126"/>
        <v>이화용</v>
      </c>
      <c r="F2258" s="167" t="str">
        <f>VLOOKUP(A2258,'최초-일자'!A:L,11,FALSE)</f>
        <v>이화용</v>
      </c>
      <c r="G2258" s="185"/>
      <c r="H2258" s="167"/>
      <c r="I2258" s="167"/>
      <c r="J2258" s="167"/>
      <c r="K2258" s="167"/>
      <c r="L2258" s="35" t="str">
        <f t="shared" si="129"/>
        <v/>
      </c>
      <c r="M2258" s="35" t="str">
        <f t="shared" si="132"/>
        <v/>
      </c>
      <c r="N2258" s="35" t="str">
        <f t="shared" si="114"/>
        <v/>
      </c>
      <c r="O2258" s="171" t="str">
        <f t="shared" si="127"/>
        <v/>
      </c>
      <c r="P2258" s="171" t="str">
        <f t="shared" si="116"/>
        <v/>
      </c>
      <c r="Q2258" s="171" t="str">
        <f t="shared" si="117"/>
        <v>이화용</v>
      </c>
    </row>
    <row r="2259" ht="16.5" customHeight="1">
      <c r="A2259" s="168">
        <f>A2258+1</f>
        <v>44656</v>
      </c>
      <c r="B2259" s="167" t="str">
        <f t="shared" si="109"/>
        <v>화</v>
      </c>
      <c r="C2259" s="168" t="str">
        <f>IF(VLOOKUP(A2259,'최초-일자'!A:D,4,FALSE)="Y","Y","N")</f>
        <v>Y</v>
      </c>
      <c r="D2259" s="101" t="s">
        <v>3</v>
      </c>
      <c r="E2259" s="169" t="str">
        <f t="shared" si="126"/>
        <v>신명진</v>
      </c>
      <c r="F2259" s="167" t="str">
        <f>VLOOKUP(A2259,'최초-일자'!A:L,6,FALSE)</f>
        <v>신명진</v>
      </c>
      <c r="G2259" s="170"/>
      <c r="H2259" s="167"/>
      <c r="I2259" s="167"/>
      <c r="J2259" s="167"/>
      <c r="K2259" s="167"/>
      <c r="L2259" s="35" t="str">
        <f t="shared" si="129"/>
        <v/>
      </c>
      <c r="M2259" s="35" t="str">
        <f t="shared" si="132"/>
        <v/>
      </c>
      <c r="N2259" s="35" t="str">
        <f t="shared" si="114"/>
        <v/>
      </c>
      <c r="O2259" s="171" t="str">
        <f t="shared" si="127"/>
        <v/>
      </c>
      <c r="P2259" s="171" t="str">
        <f t="shared" si="116"/>
        <v/>
      </c>
      <c r="Q2259" s="171" t="str">
        <f t="shared" si="117"/>
        <v>신명진</v>
      </c>
    </row>
    <row r="2260" ht="16.5" customHeight="1">
      <c r="A2260" s="168">
        <f>A2259</f>
        <v>44656</v>
      </c>
      <c r="B2260" s="167" t="str">
        <f t="shared" si="109"/>
        <v>화</v>
      </c>
      <c r="C2260" s="168" t="str">
        <f>IF(VLOOKUP(A2260,'최초-일자'!A:D,4,FALSE)="Y","Y","N")</f>
        <v>Y</v>
      </c>
      <c r="D2260" s="101" t="s">
        <v>13</v>
      </c>
      <c r="E2260" s="169" t="str">
        <f t="shared" si="126"/>
        <v>김현호</v>
      </c>
      <c r="F2260" s="167" t="str">
        <f>VLOOKUP(A2260,'최초-일자'!A:L,11,FALSE)</f>
        <v>김현호</v>
      </c>
      <c r="G2260" s="170"/>
      <c r="H2260" s="167"/>
      <c r="I2260" s="167"/>
      <c r="J2260" s="167"/>
      <c r="K2260" s="167"/>
      <c r="L2260" s="35" t="str">
        <f t="shared" si="129"/>
        <v/>
      </c>
      <c r="M2260" s="35" t="str">
        <f t="shared" si="132"/>
        <v/>
      </c>
      <c r="N2260" s="35" t="str">
        <f t="shared" si="114"/>
        <v/>
      </c>
      <c r="O2260" s="171" t="str">
        <f t="shared" si="127"/>
        <v/>
      </c>
      <c r="P2260" s="171" t="str">
        <f t="shared" si="116"/>
        <v/>
      </c>
      <c r="Q2260" s="171" t="str">
        <f t="shared" si="117"/>
        <v>김현호</v>
      </c>
    </row>
    <row r="2261" ht="16.5" customHeight="1">
      <c r="A2261" s="168">
        <f>A2260+1</f>
        <v>44657</v>
      </c>
      <c r="B2261" s="167" t="str">
        <f t="shared" si="109"/>
        <v>수</v>
      </c>
      <c r="C2261" s="168" t="str">
        <f>IF(VLOOKUP(A2261,'최초-일자'!A:D,4,FALSE)="Y","Y","N")</f>
        <v>Y</v>
      </c>
      <c r="D2261" s="101" t="s">
        <v>3</v>
      </c>
      <c r="E2261" s="169" t="str">
        <f t="shared" si="126"/>
        <v>김현호</v>
      </c>
      <c r="F2261" s="167" t="str">
        <f>VLOOKUP(A2261,'최초-일자'!A:L,6,FALSE)</f>
        <v>이화용</v>
      </c>
      <c r="G2261" s="185" t="s">
        <v>240</v>
      </c>
      <c r="H2261" s="167"/>
      <c r="I2261" s="167"/>
      <c r="J2261" s="167"/>
      <c r="K2261" s="167"/>
      <c r="L2261" s="35" t="str">
        <f t="shared" si="129"/>
        <v/>
      </c>
      <c r="M2261" s="35" t="str">
        <f t="shared" si="132"/>
        <v/>
      </c>
      <c r="N2261" s="35" t="str">
        <f t="shared" si="114"/>
        <v/>
      </c>
      <c r="O2261" s="171" t="str">
        <f t="shared" si="127"/>
        <v/>
      </c>
      <c r="P2261" s="171" t="str">
        <f t="shared" si="116"/>
        <v>김현호</v>
      </c>
      <c r="Q2261" s="171" t="str">
        <f t="shared" si="117"/>
        <v>이화용</v>
      </c>
    </row>
    <row r="2262" ht="16.5" customHeight="1">
      <c r="A2262" s="168">
        <f>A2261</f>
        <v>44657</v>
      </c>
      <c r="B2262" s="167" t="str">
        <f t="shared" si="109"/>
        <v>수</v>
      </c>
      <c r="C2262" s="168" t="str">
        <f>IF(VLOOKUP(A2262,'최초-일자'!A:D,4,FALSE)="Y","Y","N")</f>
        <v>Y</v>
      </c>
      <c r="D2262" s="101" t="s">
        <v>13</v>
      </c>
      <c r="E2262" s="169" t="str">
        <f t="shared" si="126"/>
        <v>김연수</v>
      </c>
      <c r="F2262" s="167" t="str">
        <f>VLOOKUP(A2262,'최초-일자'!A:L,11,FALSE)</f>
        <v>김연수</v>
      </c>
      <c r="G2262" s="170"/>
      <c r="H2262" s="167"/>
      <c r="I2262" s="167"/>
      <c r="J2262" s="167"/>
      <c r="K2262" s="167"/>
      <c r="L2262" s="35" t="str">
        <f t="shared" si="129"/>
        <v/>
      </c>
      <c r="M2262" s="35" t="str">
        <f t="shared" si="132"/>
        <v/>
      </c>
      <c r="N2262" s="35" t="str">
        <f t="shared" si="114"/>
        <v/>
      </c>
      <c r="O2262" s="171" t="str">
        <f t="shared" si="127"/>
        <v/>
      </c>
      <c r="P2262" s="171" t="str">
        <f t="shared" si="116"/>
        <v/>
      </c>
      <c r="Q2262" s="171" t="str">
        <f t="shared" si="117"/>
        <v>김연수</v>
      </c>
    </row>
    <row r="2263" ht="16.5" customHeight="1">
      <c r="A2263" s="168">
        <f>A2262+1</f>
        <v>44658</v>
      </c>
      <c r="B2263" s="167" t="str">
        <f t="shared" si="109"/>
        <v>목</v>
      </c>
      <c r="C2263" s="168" t="str">
        <f>IF(VLOOKUP(A2263,'최초-일자'!A:D,4,FALSE)="Y","Y","N")</f>
        <v>Y</v>
      </c>
      <c r="D2263" s="101" t="s">
        <v>3</v>
      </c>
      <c r="E2263" s="169" t="str">
        <f t="shared" si="126"/>
        <v>이화용</v>
      </c>
      <c r="F2263" s="167" t="str">
        <f>VLOOKUP(A2263,'최초-일자'!A:L,6,FALSE)</f>
        <v>김현호</v>
      </c>
      <c r="G2263" s="185" t="s">
        <v>10</v>
      </c>
      <c r="H2263" s="167"/>
      <c r="I2263" s="167"/>
      <c r="J2263" s="167"/>
      <c r="K2263" s="167"/>
      <c r="L2263" s="35" t="str">
        <f t="shared" si="129"/>
        <v/>
      </c>
      <c r="M2263" s="35" t="str">
        <f t="shared" si="132"/>
        <v/>
      </c>
      <c r="N2263" s="35" t="str">
        <f t="shared" si="114"/>
        <v/>
      </c>
      <c r="O2263" s="171" t="str">
        <f t="shared" si="127"/>
        <v/>
      </c>
      <c r="P2263" s="171" t="str">
        <f t="shared" si="116"/>
        <v>이화용</v>
      </c>
      <c r="Q2263" s="171" t="str">
        <f t="shared" si="117"/>
        <v>김현호</v>
      </c>
    </row>
    <row r="2264" ht="16.5" customHeight="1">
      <c r="A2264" s="168">
        <f>A2263</f>
        <v>44658</v>
      </c>
      <c r="B2264" s="167" t="str">
        <f t="shared" si="109"/>
        <v>목</v>
      </c>
      <c r="C2264" s="168" t="str">
        <f>IF(VLOOKUP(A2264,'최초-일자'!A:D,4,FALSE)="Y","Y","N")</f>
        <v>Y</v>
      </c>
      <c r="D2264" s="101" t="s">
        <v>13</v>
      </c>
      <c r="E2264" s="169" t="str">
        <f t="shared" si="126"/>
        <v>박일</v>
      </c>
      <c r="F2264" s="167" t="str">
        <f>VLOOKUP(A2264,'최초-일자'!A:L,11,FALSE)</f>
        <v>박일</v>
      </c>
      <c r="G2264" s="170"/>
      <c r="H2264" s="167"/>
      <c r="I2264" s="167"/>
      <c r="J2264" s="167"/>
      <c r="K2264" s="167"/>
      <c r="L2264" s="35" t="str">
        <f t="shared" si="129"/>
        <v/>
      </c>
      <c r="M2264" s="35" t="str">
        <f t="shared" si="132"/>
        <v/>
      </c>
      <c r="N2264" s="35" t="str">
        <f t="shared" si="114"/>
        <v/>
      </c>
      <c r="O2264" s="171" t="str">
        <f t="shared" si="127"/>
        <v/>
      </c>
      <c r="P2264" s="171" t="str">
        <f t="shared" si="116"/>
        <v/>
      </c>
      <c r="Q2264" s="171" t="str">
        <f t="shared" si="117"/>
        <v>박일</v>
      </c>
    </row>
    <row r="2265" ht="16.5" customHeight="1">
      <c r="A2265" s="168">
        <f>A2264+1</f>
        <v>44659</v>
      </c>
      <c r="B2265" s="167" t="str">
        <f t="shared" si="109"/>
        <v>금</v>
      </c>
      <c r="C2265" s="168" t="str">
        <f>IF(VLOOKUP(A2265,'최초-일자'!A:D,4,FALSE)="Y","Y","N")</f>
        <v>Y</v>
      </c>
      <c r="D2265" s="101" t="s">
        <v>3</v>
      </c>
      <c r="E2265" s="169" t="str">
        <f t="shared" si="126"/>
        <v>김연수</v>
      </c>
      <c r="F2265" s="167" t="str">
        <f>VLOOKUP(A2265,'최초-일자'!A:L,6,FALSE)</f>
        <v>김연수</v>
      </c>
      <c r="G2265" s="170"/>
      <c r="H2265" s="167"/>
      <c r="I2265" s="167"/>
      <c r="J2265" s="167"/>
      <c r="K2265" s="167"/>
      <c r="L2265" s="35" t="str">
        <f t="shared" si="129"/>
        <v/>
      </c>
      <c r="M2265" s="35" t="str">
        <f t="shared" si="132"/>
        <v/>
      </c>
      <c r="N2265" s="35" t="str">
        <f t="shared" si="114"/>
        <v/>
      </c>
      <c r="O2265" s="171" t="str">
        <f t="shared" si="127"/>
        <v/>
      </c>
      <c r="P2265" s="171" t="str">
        <f t="shared" si="116"/>
        <v/>
      </c>
      <c r="Q2265" s="171" t="str">
        <f t="shared" si="117"/>
        <v>김연수</v>
      </c>
    </row>
    <row r="2266" ht="16.5" customHeight="1">
      <c r="A2266" s="168">
        <f>A2265</f>
        <v>44659</v>
      </c>
      <c r="B2266" s="167" t="str">
        <f t="shared" si="109"/>
        <v>금</v>
      </c>
      <c r="C2266" s="168" t="str">
        <f>IF(VLOOKUP(A2266,'최초-일자'!A:D,4,FALSE)="Y","Y","N")</f>
        <v>Y</v>
      </c>
      <c r="D2266" s="101" t="s">
        <v>13</v>
      </c>
      <c r="E2266" s="169" t="str">
        <f t="shared" si="126"/>
        <v>배태훈</v>
      </c>
      <c r="F2266" s="167" t="str">
        <f>VLOOKUP(A2266,'최초-일자'!A:L,11,FALSE)</f>
        <v>배태훈</v>
      </c>
      <c r="G2266" s="170"/>
      <c r="H2266" s="167"/>
      <c r="I2266" s="167"/>
      <c r="J2266" s="167"/>
      <c r="K2266" s="167"/>
      <c r="L2266" s="35" t="str">
        <f t="shared" si="129"/>
        <v/>
      </c>
      <c r="M2266" s="35" t="str">
        <f t="shared" si="132"/>
        <v/>
      </c>
      <c r="N2266" s="35" t="str">
        <f t="shared" si="114"/>
        <v/>
      </c>
      <c r="O2266" s="171" t="str">
        <f t="shared" si="127"/>
        <v/>
      </c>
      <c r="P2266" s="171" t="str">
        <f t="shared" si="116"/>
        <v/>
      </c>
      <c r="Q2266" s="171" t="str">
        <f t="shared" si="117"/>
        <v>배태훈</v>
      </c>
    </row>
    <row r="2267" ht="16.5" customHeight="1">
      <c r="A2267" s="168">
        <f>A2266+1</f>
        <v>44660</v>
      </c>
      <c r="B2267" s="167" t="str">
        <f t="shared" si="109"/>
        <v>토</v>
      </c>
      <c r="C2267" s="168" t="str">
        <f>IF(VLOOKUP(A2267,'최초-일자'!A:D,4,FALSE)="Y","Y","N")</f>
        <v>N</v>
      </c>
      <c r="D2267" s="101" t="s">
        <v>3</v>
      </c>
      <c r="E2267" s="169" t="str">
        <f t="shared" si="126"/>
        <v>#N/A</v>
      </c>
      <c r="F2267" s="167" t="str">
        <f>VLOOKUP(A2267,'최초-일자'!A:L,6,FALSE)</f>
        <v/>
      </c>
      <c r="G2267" s="170"/>
      <c r="H2267" s="167"/>
      <c r="I2267" s="167"/>
      <c r="J2267" s="167"/>
      <c r="K2267" s="167"/>
      <c r="L2267" s="35" t="str">
        <f t="shared" si="129"/>
        <v/>
      </c>
      <c r="M2267" s="35" t="str">
        <f t="shared" si="132"/>
        <v/>
      </c>
      <c r="N2267" s="35" t="str">
        <f t="shared" si="114"/>
        <v/>
      </c>
      <c r="O2267" s="171" t="str">
        <f t="shared" si="127"/>
        <v/>
      </c>
      <c r="P2267" s="171" t="str">
        <f t="shared" si="116"/>
        <v/>
      </c>
      <c r="Q2267" s="171" t="str">
        <f t="shared" si="117"/>
        <v/>
      </c>
    </row>
    <row r="2268" ht="16.5" customHeight="1">
      <c r="A2268" s="168">
        <f>A2267</f>
        <v>44660</v>
      </c>
      <c r="B2268" s="167" t="str">
        <f t="shared" si="109"/>
        <v>토</v>
      </c>
      <c r="C2268" s="168" t="str">
        <f>IF(VLOOKUP(A2268,'최초-일자'!A:D,4,FALSE)="Y","Y","N")</f>
        <v>N</v>
      </c>
      <c r="D2268" s="101" t="s">
        <v>13</v>
      </c>
      <c r="E2268" s="169" t="str">
        <f t="shared" si="126"/>
        <v>#N/A</v>
      </c>
      <c r="F2268" s="167" t="str">
        <f>VLOOKUP(A2268,'최초-일자'!A:L,11,FALSE)</f>
        <v/>
      </c>
      <c r="G2268" s="170"/>
      <c r="H2268" s="167"/>
      <c r="I2268" s="167"/>
      <c r="J2268" s="167"/>
      <c r="K2268" s="167"/>
      <c r="L2268" s="35" t="str">
        <f t="shared" si="129"/>
        <v/>
      </c>
      <c r="M2268" s="35" t="str">
        <f t="shared" si="132"/>
        <v/>
      </c>
      <c r="N2268" s="35" t="str">
        <f t="shared" si="114"/>
        <v/>
      </c>
      <c r="O2268" s="171" t="str">
        <f t="shared" si="127"/>
        <v/>
      </c>
      <c r="P2268" s="171" t="str">
        <f t="shared" si="116"/>
        <v/>
      </c>
      <c r="Q2268" s="171" t="str">
        <f t="shared" si="117"/>
        <v/>
      </c>
    </row>
    <row r="2269" ht="16.5" customHeight="1">
      <c r="A2269" s="168">
        <f>A2268+1</f>
        <v>44661</v>
      </c>
      <c r="B2269" s="167" t="str">
        <f t="shared" si="109"/>
        <v>일</v>
      </c>
      <c r="C2269" s="168" t="str">
        <f>IF(VLOOKUP(A2269,'최초-일자'!A:D,4,FALSE)="Y","Y","N")</f>
        <v>N</v>
      </c>
      <c r="D2269" s="101" t="s">
        <v>3</v>
      </c>
      <c r="E2269" s="169" t="str">
        <f t="shared" si="126"/>
        <v>#N/A</v>
      </c>
      <c r="F2269" s="167" t="str">
        <f>VLOOKUP(A2269,'최초-일자'!A:L,6,FALSE)</f>
        <v/>
      </c>
      <c r="G2269" s="170"/>
      <c r="H2269" s="167"/>
      <c r="I2269" s="167"/>
      <c r="J2269" s="167"/>
      <c r="K2269" s="167"/>
      <c r="L2269" s="35" t="str">
        <f t="shared" si="129"/>
        <v/>
      </c>
      <c r="M2269" s="35" t="str">
        <f t="shared" si="132"/>
        <v/>
      </c>
      <c r="N2269" s="35" t="str">
        <f t="shared" si="114"/>
        <v/>
      </c>
      <c r="O2269" s="171" t="str">
        <f t="shared" si="127"/>
        <v/>
      </c>
      <c r="P2269" s="171" t="str">
        <f t="shared" si="116"/>
        <v/>
      </c>
      <c r="Q2269" s="171" t="str">
        <f t="shared" si="117"/>
        <v/>
      </c>
    </row>
    <row r="2270" ht="16.5" customHeight="1">
      <c r="A2270" s="168">
        <f>A2269</f>
        <v>44661</v>
      </c>
      <c r="B2270" s="167" t="str">
        <f t="shared" si="109"/>
        <v>일</v>
      </c>
      <c r="C2270" s="168" t="str">
        <f>IF(VLOOKUP(A2270,'최초-일자'!A:D,4,FALSE)="Y","Y","N")</f>
        <v>N</v>
      </c>
      <c r="D2270" s="101" t="s">
        <v>13</v>
      </c>
      <c r="E2270" s="169" t="str">
        <f t="shared" si="126"/>
        <v>#N/A</v>
      </c>
      <c r="F2270" s="167" t="str">
        <f>VLOOKUP(A2270,'최초-일자'!A:L,11,FALSE)</f>
        <v/>
      </c>
      <c r="G2270" s="170"/>
      <c r="H2270" s="167"/>
      <c r="I2270" s="167"/>
      <c r="J2270" s="167"/>
      <c r="K2270" s="167"/>
      <c r="L2270" s="35" t="str">
        <f t="shared" si="129"/>
        <v/>
      </c>
      <c r="M2270" s="35" t="str">
        <f t="shared" si="132"/>
        <v/>
      </c>
      <c r="N2270" s="35" t="str">
        <f t="shared" si="114"/>
        <v/>
      </c>
      <c r="O2270" s="171" t="str">
        <f t="shared" si="127"/>
        <v/>
      </c>
      <c r="P2270" s="171" t="str">
        <f t="shared" si="116"/>
        <v/>
      </c>
      <c r="Q2270" s="171" t="str">
        <f t="shared" si="117"/>
        <v/>
      </c>
    </row>
    <row r="2271" ht="16.5" customHeight="1">
      <c r="A2271" s="168">
        <f>A2270+1</f>
        <v>44662</v>
      </c>
      <c r="B2271" s="167" t="str">
        <f t="shared" si="109"/>
        <v>월</v>
      </c>
      <c r="C2271" s="168" t="str">
        <f>IF(VLOOKUP(A2271,'최초-일자'!A:D,4,FALSE)="Y","Y","N")</f>
        <v>Y</v>
      </c>
      <c r="D2271" s="101" t="s">
        <v>3</v>
      </c>
      <c r="E2271" s="169" t="str">
        <f t="shared" si="126"/>
        <v>윤신일</v>
      </c>
      <c r="F2271" s="167" t="str">
        <f>VLOOKUP(A2271,'최초-일자'!A:L,6,FALSE)</f>
        <v>박일</v>
      </c>
      <c r="G2271" s="185" t="s">
        <v>9</v>
      </c>
      <c r="H2271" s="167"/>
      <c r="I2271" s="167"/>
      <c r="J2271" s="167"/>
      <c r="K2271" s="167"/>
      <c r="L2271" s="35" t="str">
        <f t="shared" si="129"/>
        <v/>
      </c>
      <c r="M2271" s="35" t="str">
        <f t="shared" si="132"/>
        <v/>
      </c>
      <c r="N2271" s="35" t="str">
        <f t="shared" si="114"/>
        <v/>
      </c>
      <c r="O2271" s="171" t="str">
        <f t="shared" si="127"/>
        <v/>
      </c>
      <c r="P2271" s="171" t="str">
        <f t="shared" si="116"/>
        <v>윤신일</v>
      </c>
      <c r="Q2271" s="171" t="str">
        <f t="shared" si="117"/>
        <v>박일</v>
      </c>
    </row>
    <row r="2272" ht="16.5" customHeight="1">
      <c r="A2272" s="168">
        <f>A2271</f>
        <v>44662</v>
      </c>
      <c r="B2272" s="167" t="str">
        <f t="shared" si="109"/>
        <v>월</v>
      </c>
      <c r="C2272" s="168" t="str">
        <f>IF(VLOOKUP(A2272,'최초-일자'!A:D,4,FALSE)="Y","Y","N")</f>
        <v>Y</v>
      </c>
      <c r="D2272" s="101" t="s">
        <v>13</v>
      </c>
      <c r="E2272" s="169" t="str">
        <f t="shared" si="126"/>
        <v>김현호</v>
      </c>
      <c r="F2272" s="167" t="str">
        <f>VLOOKUP(A2272,'최초-일자'!A:L,11,FALSE)</f>
        <v>윤신일</v>
      </c>
      <c r="G2272" s="185" t="s">
        <v>240</v>
      </c>
      <c r="H2272" s="167"/>
      <c r="I2272" s="167"/>
      <c r="J2272" s="167"/>
      <c r="K2272" s="167"/>
      <c r="L2272" s="35" t="str">
        <f t="shared" si="129"/>
        <v/>
      </c>
      <c r="M2272" s="35" t="str">
        <f t="shared" si="132"/>
        <v/>
      </c>
      <c r="N2272" s="35" t="str">
        <f t="shared" si="114"/>
        <v/>
      </c>
      <c r="O2272" s="171" t="str">
        <f t="shared" si="127"/>
        <v/>
      </c>
      <c r="P2272" s="171" t="str">
        <f t="shared" si="116"/>
        <v>김현호</v>
      </c>
      <c r="Q2272" s="171" t="str">
        <f t="shared" si="117"/>
        <v>윤신일</v>
      </c>
    </row>
    <row r="2273" ht="16.5" customHeight="1">
      <c r="A2273" s="168">
        <f>A2272+1</f>
        <v>44663</v>
      </c>
      <c r="B2273" s="167" t="str">
        <f t="shared" si="109"/>
        <v>화</v>
      </c>
      <c r="C2273" s="168" t="str">
        <f>IF(VLOOKUP(A2273,'최초-일자'!A:D,4,FALSE)="Y","Y","N")</f>
        <v>Y</v>
      </c>
      <c r="D2273" s="101" t="s">
        <v>3</v>
      </c>
      <c r="E2273" s="169" t="str">
        <f t="shared" si="126"/>
        <v>배태훈</v>
      </c>
      <c r="F2273" s="167" t="str">
        <f>VLOOKUP(A2273,'최초-일자'!A:L,6,FALSE)</f>
        <v>배태훈</v>
      </c>
      <c r="G2273" s="170"/>
      <c r="H2273" s="167"/>
      <c r="I2273" s="167"/>
      <c r="J2273" s="167"/>
      <c r="K2273" s="167"/>
      <c r="L2273" s="35" t="str">
        <f t="shared" si="129"/>
        <v/>
      </c>
      <c r="M2273" s="35" t="str">
        <f t="shared" si="132"/>
        <v/>
      </c>
      <c r="N2273" s="35" t="str">
        <f t="shared" si="114"/>
        <v/>
      </c>
      <c r="O2273" s="171" t="str">
        <f t="shared" si="127"/>
        <v/>
      </c>
      <c r="P2273" s="171" t="str">
        <f t="shared" si="116"/>
        <v/>
      </c>
      <c r="Q2273" s="171" t="str">
        <f t="shared" si="117"/>
        <v>배태훈</v>
      </c>
    </row>
    <row r="2274" ht="16.5" customHeight="1">
      <c r="A2274" s="168">
        <f>A2273</f>
        <v>44663</v>
      </c>
      <c r="B2274" s="167" t="str">
        <f t="shared" si="109"/>
        <v>화</v>
      </c>
      <c r="C2274" s="168" t="str">
        <f>IF(VLOOKUP(A2274,'최초-일자'!A:D,4,FALSE)="Y","Y","N")</f>
        <v>Y</v>
      </c>
      <c r="D2274" s="101" t="s">
        <v>13</v>
      </c>
      <c r="E2274" s="169" t="str">
        <f t="shared" si="126"/>
        <v>김연수</v>
      </c>
      <c r="F2274" s="167" t="str">
        <f>VLOOKUP(A2274,'최초-일자'!A:L,11,FALSE)</f>
        <v>신명진</v>
      </c>
      <c r="G2274" s="185" t="s">
        <v>236</v>
      </c>
      <c r="H2274" s="167"/>
      <c r="I2274" s="167"/>
      <c r="J2274" s="167"/>
      <c r="K2274" s="167"/>
      <c r="L2274" s="35" t="str">
        <f t="shared" si="129"/>
        <v/>
      </c>
      <c r="M2274" s="35" t="str">
        <f t="shared" si="132"/>
        <v/>
      </c>
      <c r="N2274" s="35" t="str">
        <f t="shared" si="114"/>
        <v/>
      </c>
      <c r="O2274" s="171" t="str">
        <f t="shared" si="127"/>
        <v/>
      </c>
      <c r="P2274" s="171" t="str">
        <f t="shared" si="116"/>
        <v>김연수</v>
      </c>
      <c r="Q2274" s="171" t="str">
        <f t="shared" si="117"/>
        <v>신명진</v>
      </c>
    </row>
    <row r="2275" ht="16.5" customHeight="1">
      <c r="A2275" s="168">
        <f>A2274+1</f>
        <v>44664</v>
      </c>
      <c r="B2275" s="167" t="str">
        <f t="shared" si="109"/>
        <v>수</v>
      </c>
      <c r="C2275" s="168" t="str">
        <f>IF(VLOOKUP(A2275,'최초-일자'!A:D,4,FALSE)="Y","Y","N")</f>
        <v>Y</v>
      </c>
      <c r="D2275" s="101" t="s">
        <v>3</v>
      </c>
      <c r="E2275" s="169" t="str">
        <f t="shared" si="126"/>
        <v>윤신일</v>
      </c>
      <c r="F2275" s="167" t="str">
        <f>VLOOKUP(A2275,'최초-일자'!A:L,6,FALSE)</f>
        <v>윤신일</v>
      </c>
      <c r="G2275" s="170"/>
      <c r="H2275" s="167"/>
      <c r="I2275" s="167"/>
      <c r="J2275" s="167"/>
      <c r="K2275" s="167"/>
      <c r="L2275" s="35" t="str">
        <f t="shared" si="129"/>
        <v/>
      </c>
      <c r="M2275" s="35" t="str">
        <f t="shared" si="132"/>
        <v/>
      </c>
      <c r="N2275" s="35" t="str">
        <f t="shared" si="114"/>
        <v/>
      </c>
      <c r="O2275" s="171" t="str">
        <f t="shared" si="127"/>
        <v/>
      </c>
      <c r="P2275" s="171" t="str">
        <f t="shared" si="116"/>
        <v/>
      </c>
      <c r="Q2275" s="171" t="str">
        <f t="shared" si="117"/>
        <v>윤신일</v>
      </c>
    </row>
    <row r="2276" ht="16.5" customHeight="1">
      <c r="A2276" s="168">
        <f>A2275</f>
        <v>44664</v>
      </c>
      <c r="B2276" s="167" t="str">
        <f t="shared" si="109"/>
        <v>수</v>
      </c>
      <c r="C2276" s="168" t="str">
        <f>IF(VLOOKUP(A2276,'최초-일자'!A:D,4,FALSE)="Y","Y","N")</f>
        <v>Y</v>
      </c>
      <c r="D2276" s="101" t="s">
        <v>13</v>
      </c>
      <c r="E2276" s="169" t="str">
        <f t="shared" si="126"/>
        <v>이화용</v>
      </c>
      <c r="F2276" s="167" t="str">
        <f>VLOOKUP(A2276,'최초-일자'!A:L,11,FALSE)</f>
        <v>이화용</v>
      </c>
      <c r="G2276" s="170"/>
      <c r="H2276" s="167"/>
      <c r="I2276" s="167"/>
      <c r="J2276" s="167"/>
      <c r="K2276" s="167"/>
      <c r="L2276" s="35" t="str">
        <f t="shared" si="129"/>
        <v/>
      </c>
      <c r="M2276" s="35" t="str">
        <f t="shared" si="132"/>
        <v/>
      </c>
      <c r="N2276" s="35" t="str">
        <f t="shared" si="114"/>
        <v/>
      </c>
      <c r="O2276" s="171" t="str">
        <f t="shared" si="127"/>
        <v/>
      </c>
      <c r="P2276" s="171" t="str">
        <f t="shared" si="116"/>
        <v/>
      </c>
      <c r="Q2276" s="171" t="str">
        <f t="shared" si="117"/>
        <v>이화용</v>
      </c>
    </row>
    <row r="2277" ht="16.5" customHeight="1">
      <c r="A2277" s="168">
        <f>A2276+1</f>
        <v>44665</v>
      </c>
      <c r="B2277" s="167" t="str">
        <f t="shared" si="109"/>
        <v>목</v>
      </c>
      <c r="C2277" s="168" t="str">
        <f>IF(VLOOKUP(A2277,'최초-일자'!A:D,4,FALSE)="Y","Y","N")</f>
        <v>Y</v>
      </c>
      <c r="D2277" s="101" t="s">
        <v>3</v>
      </c>
      <c r="E2277" s="169" t="str">
        <f t="shared" si="126"/>
        <v>신명진</v>
      </c>
      <c r="F2277" s="167" t="str">
        <f>VLOOKUP(A2277,'최초-일자'!A:L,6,FALSE)</f>
        <v>신명진</v>
      </c>
      <c r="G2277" s="170"/>
      <c r="H2277" s="167"/>
      <c r="I2277" s="167"/>
      <c r="J2277" s="167"/>
      <c r="K2277" s="167"/>
      <c r="L2277" s="35" t="str">
        <f t="shared" si="129"/>
        <v/>
      </c>
      <c r="M2277" s="35" t="str">
        <f t="shared" si="132"/>
        <v/>
      </c>
      <c r="N2277" s="35" t="str">
        <f t="shared" si="114"/>
        <v/>
      </c>
      <c r="O2277" s="171" t="str">
        <f t="shared" si="127"/>
        <v/>
      </c>
      <c r="P2277" s="171" t="str">
        <f t="shared" si="116"/>
        <v/>
      </c>
      <c r="Q2277" s="171" t="str">
        <f t="shared" si="117"/>
        <v>신명진</v>
      </c>
    </row>
    <row r="2278" ht="16.5" customHeight="1">
      <c r="A2278" s="168">
        <f>A2277</f>
        <v>44665</v>
      </c>
      <c r="B2278" s="167" t="str">
        <f t="shared" si="109"/>
        <v>목</v>
      </c>
      <c r="C2278" s="168" t="str">
        <f>IF(VLOOKUP(A2278,'최초-일자'!A:D,4,FALSE)="Y","Y","N")</f>
        <v>Y</v>
      </c>
      <c r="D2278" s="101" t="s">
        <v>13</v>
      </c>
      <c r="E2278" s="169" t="str">
        <f t="shared" si="126"/>
        <v>윤신일</v>
      </c>
      <c r="F2278" s="167" t="str">
        <f>VLOOKUP(A2278,'최초-일자'!A:L,11,FALSE)</f>
        <v>김현호</v>
      </c>
      <c r="G2278" s="185" t="s">
        <v>9</v>
      </c>
      <c r="H2278" s="167"/>
      <c r="I2278" s="167"/>
      <c r="J2278" s="167"/>
      <c r="K2278" s="167"/>
      <c r="L2278" s="35" t="str">
        <f t="shared" si="129"/>
        <v/>
      </c>
      <c r="M2278" s="35" t="str">
        <f t="shared" si="132"/>
        <v/>
      </c>
      <c r="N2278" s="35" t="str">
        <f t="shared" si="114"/>
        <v/>
      </c>
      <c r="O2278" s="171" t="str">
        <f t="shared" si="127"/>
        <v/>
      </c>
      <c r="P2278" s="171" t="str">
        <f t="shared" si="116"/>
        <v>윤신일</v>
      </c>
      <c r="Q2278" s="171" t="str">
        <f t="shared" si="117"/>
        <v>김현호</v>
      </c>
    </row>
    <row r="2279" ht="16.5" customHeight="1">
      <c r="A2279" s="168">
        <f>A2278+1</f>
        <v>44666</v>
      </c>
      <c r="B2279" s="167" t="str">
        <f t="shared" si="109"/>
        <v>금</v>
      </c>
      <c r="C2279" s="168" t="str">
        <f>IF(VLOOKUP(A2279,'최초-일자'!A:D,4,FALSE)="Y","Y","N")</f>
        <v>Y</v>
      </c>
      <c r="D2279" s="101" t="s">
        <v>3</v>
      </c>
      <c r="E2279" s="169" t="str">
        <f t="shared" si="126"/>
        <v>이화용</v>
      </c>
      <c r="F2279" s="167" t="str">
        <f>VLOOKUP(A2279,'최초-일자'!A:L,6,FALSE)</f>
        <v>이화용</v>
      </c>
      <c r="G2279" s="170"/>
      <c r="H2279" s="167"/>
      <c r="I2279" s="167"/>
      <c r="J2279" s="167"/>
      <c r="K2279" s="167"/>
      <c r="L2279" s="35" t="str">
        <f t="shared" si="129"/>
        <v/>
      </c>
      <c r="M2279" s="35" t="str">
        <f t="shared" si="132"/>
        <v/>
      </c>
      <c r="N2279" s="35" t="str">
        <f t="shared" si="114"/>
        <v/>
      </c>
      <c r="O2279" s="171" t="str">
        <f t="shared" si="127"/>
        <v/>
      </c>
      <c r="P2279" s="171" t="str">
        <f t="shared" si="116"/>
        <v/>
      </c>
      <c r="Q2279" s="171" t="str">
        <f t="shared" si="117"/>
        <v>이화용</v>
      </c>
    </row>
    <row r="2280" ht="16.5" customHeight="1">
      <c r="A2280" s="168">
        <f>A2279</f>
        <v>44666</v>
      </c>
      <c r="B2280" s="167" t="str">
        <f t="shared" si="109"/>
        <v>금</v>
      </c>
      <c r="C2280" s="168" t="str">
        <f>IF(VLOOKUP(A2280,'최초-일자'!A:D,4,FALSE)="Y","Y","N")</f>
        <v>Y</v>
      </c>
      <c r="D2280" s="101" t="s">
        <v>13</v>
      </c>
      <c r="E2280" s="169" t="str">
        <f t="shared" si="126"/>
        <v>신명진</v>
      </c>
      <c r="F2280" s="167" t="str">
        <f>VLOOKUP(A2280,'최초-일자'!A:L,11,FALSE)</f>
        <v>김연수</v>
      </c>
      <c r="G2280" s="185" t="s">
        <v>6</v>
      </c>
      <c r="H2280" s="167"/>
      <c r="I2280" s="167"/>
      <c r="J2280" s="167"/>
      <c r="K2280" s="167"/>
      <c r="L2280" s="35" t="str">
        <f t="shared" si="129"/>
        <v/>
      </c>
      <c r="M2280" s="35" t="str">
        <f t="shared" si="132"/>
        <v/>
      </c>
      <c r="N2280" s="35" t="str">
        <f t="shared" si="114"/>
        <v/>
      </c>
      <c r="O2280" s="171" t="str">
        <f t="shared" si="127"/>
        <v/>
      </c>
      <c r="P2280" s="171" t="str">
        <f t="shared" si="116"/>
        <v>신명진</v>
      </c>
      <c r="Q2280" s="171" t="str">
        <f t="shared" si="117"/>
        <v>김연수</v>
      </c>
    </row>
    <row r="2281" ht="16.5" customHeight="1">
      <c r="A2281" s="168">
        <f>A2280+1</f>
        <v>44667</v>
      </c>
      <c r="B2281" s="167" t="str">
        <f t="shared" si="109"/>
        <v>토</v>
      </c>
      <c r="C2281" s="168" t="str">
        <f>IF(VLOOKUP(A2281,'최초-일자'!A:D,4,FALSE)="Y","Y","N")</f>
        <v>N</v>
      </c>
      <c r="D2281" s="101" t="s">
        <v>3</v>
      </c>
      <c r="E2281" s="169" t="str">
        <f t="shared" si="126"/>
        <v>#N/A</v>
      </c>
      <c r="F2281" s="167" t="str">
        <f>VLOOKUP(A2281,'최초-일자'!A:L,6,FALSE)</f>
        <v/>
      </c>
      <c r="G2281" s="170"/>
      <c r="H2281" s="167"/>
      <c r="I2281" s="167"/>
      <c r="J2281" s="167"/>
      <c r="K2281" s="167"/>
      <c r="L2281" s="35" t="str">
        <f t="shared" si="129"/>
        <v/>
      </c>
      <c r="M2281" s="35" t="str">
        <f t="shared" si="132"/>
        <v/>
      </c>
      <c r="N2281" s="35" t="str">
        <f t="shared" si="114"/>
        <v/>
      </c>
      <c r="O2281" s="171" t="str">
        <f t="shared" si="127"/>
        <v/>
      </c>
      <c r="P2281" s="171" t="str">
        <f t="shared" si="116"/>
        <v/>
      </c>
      <c r="Q2281" s="171" t="str">
        <f t="shared" si="117"/>
        <v/>
      </c>
    </row>
    <row r="2282" ht="16.5" customHeight="1">
      <c r="A2282" s="168">
        <f>A2281</f>
        <v>44667</v>
      </c>
      <c r="B2282" s="167" t="str">
        <f t="shared" si="109"/>
        <v>토</v>
      </c>
      <c r="C2282" s="168" t="str">
        <f>IF(VLOOKUP(A2282,'최초-일자'!A:D,4,FALSE)="Y","Y","N")</f>
        <v>N</v>
      </c>
      <c r="D2282" s="101" t="s">
        <v>13</v>
      </c>
      <c r="E2282" s="169" t="str">
        <f t="shared" si="126"/>
        <v>#N/A</v>
      </c>
      <c r="F2282" s="167" t="str">
        <f>VLOOKUP(A2282,'최초-일자'!A:L,11,FALSE)</f>
        <v/>
      </c>
      <c r="G2282" s="170"/>
      <c r="H2282" s="167"/>
      <c r="I2282" s="167"/>
      <c r="J2282" s="167"/>
      <c r="K2282" s="167"/>
      <c r="L2282" s="35" t="str">
        <f t="shared" si="129"/>
        <v/>
      </c>
      <c r="M2282" s="35" t="str">
        <f t="shared" si="132"/>
        <v/>
      </c>
      <c r="N2282" s="35" t="str">
        <f t="shared" si="114"/>
        <v/>
      </c>
      <c r="O2282" s="171" t="str">
        <f t="shared" si="127"/>
        <v/>
      </c>
      <c r="P2282" s="171" t="str">
        <f t="shared" si="116"/>
        <v/>
      </c>
      <c r="Q2282" s="171" t="str">
        <f t="shared" si="117"/>
        <v/>
      </c>
    </row>
    <row r="2283" ht="16.5" customHeight="1">
      <c r="A2283" s="168">
        <f>A2282+1</f>
        <v>44668</v>
      </c>
      <c r="B2283" s="167" t="str">
        <f t="shared" si="109"/>
        <v>일</v>
      </c>
      <c r="C2283" s="168" t="str">
        <f>IF(VLOOKUP(A2283,'최초-일자'!A:D,4,FALSE)="Y","Y","N")</f>
        <v>N</v>
      </c>
      <c r="D2283" s="101" t="s">
        <v>3</v>
      </c>
      <c r="E2283" s="169" t="str">
        <f t="shared" si="126"/>
        <v>#N/A</v>
      </c>
      <c r="F2283" s="167" t="str">
        <f>VLOOKUP(A2283,'최초-일자'!A:L,6,FALSE)</f>
        <v/>
      </c>
      <c r="G2283" s="170"/>
      <c r="H2283" s="167"/>
      <c r="I2283" s="167"/>
      <c r="J2283" s="167"/>
      <c r="K2283" s="167"/>
      <c r="L2283" s="35" t="str">
        <f t="shared" si="129"/>
        <v/>
      </c>
      <c r="M2283" s="35" t="str">
        <f t="shared" si="132"/>
        <v/>
      </c>
      <c r="N2283" s="35" t="str">
        <f t="shared" si="114"/>
        <v/>
      </c>
      <c r="O2283" s="171" t="str">
        <f t="shared" si="127"/>
        <v/>
      </c>
      <c r="P2283" s="171" t="str">
        <f t="shared" si="116"/>
        <v/>
      </c>
      <c r="Q2283" s="171" t="str">
        <f t="shared" si="117"/>
        <v/>
      </c>
    </row>
    <row r="2284" ht="16.5" customHeight="1">
      <c r="A2284" s="168">
        <f>A2283</f>
        <v>44668</v>
      </c>
      <c r="B2284" s="167" t="str">
        <f t="shared" si="109"/>
        <v>일</v>
      </c>
      <c r="C2284" s="168" t="str">
        <f>IF(VLOOKUP(A2284,'최초-일자'!A:D,4,FALSE)="Y","Y","N")</f>
        <v>N</v>
      </c>
      <c r="D2284" s="101" t="s">
        <v>13</v>
      </c>
      <c r="E2284" s="169" t="str">
        <f t="shared" si="126"/>
        <v>#N/A</v>
      </c>
      <c r="F2284" s="167" t="str">
        <f>VLOOKUP(A2284,'최초-일자'!A:L,11,FALSE)</f>
        <v/>
      </c>
      <c r="G2284" s="170"/>
      <c r="H2284" s="167"/>
      <c r="I2284" s="167"/>
      <c r="J2284" s="167"/>
      <c r="K2284" s="167"/>
      <c r="L2284" s="35" t="str">
        <f t="shared" si="129"/>
        <v/>
      </c>
      <c r="M2284" s="35" t="str">
        <f t="shared" si="132"/>
        <v/>
      </c>
      <c r="N2284" s="35" t="str">
        <f t="shared" si="114"/>
        <v/>
      </c>
      <c r="O2284" s="171" t="str">
        <f t="shared" si="127"/>
        <v/>
      </c>
      <c r="P2284" s="171" t="str">
        <f t="shared" si="116"/>
        <v/>
      </c>
      <c r="Q2284" s="171" t="str">
        <f t="shared" si="117"/>
        <v/>
      </c>
    </row>
    <row r="2285" ht="16.5" customHeight="1">
      <c r="A2285" s="168">
        <f>A2284+1</f>
        <v>44669</v>
      </c>
      <c r="B2285" s="167" t="str">
        <f t="shared" si="109"/>
        <v>월</v>
      </c>
      <c r="C2285" s="168" t="str">
        <f>IF(VLOOKUP(A2285,'최초-일자'!A:D,4,FALSE)="Y","Y","N")</f>
        <v>Y</v>
      </c>
      <c r="D2285" s="101" t="s">
        <v>3</v>
      </c>
      <c r="E2285" s="169" t="str">
        <f t="shared" si="126"/>
        <v>박일</v>
      </c>
      <c r="F2285" s="167" t="str">
        <f>VLOOKUP(A2285,'최초-일자'!A:L,6,FALSE)</f>
        <v>김현호</v>
      </c>
      <c r="G2285" s="185" t="s">
        <v>9</v>
      </c>
      <c r="H2285" s="187" t="s">
        <v>81</v>
      </c>
      <c r="I2285" s="167"/>
      <c r="J2285" s="167"/>
      <c r="K2285" s="167"/>
      <c r="L2285" s="35" t="str">
        <f t="shared" si="129"/>
        <v/>
      </c>
      <c r="M2285" s="35" t="str">
        <f t="shared" si="132"/>
        <v/>
      </c>
      <c r="N2285" s="35" t="str">
        <f t="shared" si="114"/>
        <v/>
      </c>
      <c r="O2285" s="171" t="str">
        <f t="shared" si="127"/>
        <v>박일</v>
      </c>
      <c r="P2285" s="171" t="str">
        <f t="shared" si="116"/>
        <v>윤신일</v>
      </c>
      <c r="Q2285" s="171" t="str">
        <f t="shared" si="117"/>
        <v>김현호</v>
      </c>
    </row>
    <row r="2286" ht="16.5" customHeight="1">
      <c r="A2286" s="168">
        <f>A2285</f>
        <v>44669</v>
      </c>
      <c r="B2286" s="167" t="str">
        <f t="shared" si="109"/>
        <v>월</v>
      </c>
      <c r="C2286" s="168" t="str">
        <f>IF(VLOOKUP(A2286,'최초-일자'!A:D,4,FALSE)="Y","Y","N")</f>
        <v>Y</v>
      </c>
      <c r="D2286" s="101" t="s">
        <v>13</v>
      </c>
      <c r="E2286" s="169" t="str">
        <f t="shared" si="126"/>
        <v>김현호</v>
      </c>
      <c r="F2286" s="167" t="str">
        <f>VLOOKUP(A2286,'최초-일자'!A:L,11,FALSE)</f>
        <v>박일</v>
      </c>
      <c r="G2286" s="185" t="s">
        <v>240</v>
      </c>
      <c r="H2286" s="167"/>
      <c r="I2286" s="167"/>
      <c r="J2286" s="167"/>
      <c r="K2286" s="167"/>
      <c r="L2286" s="35" t="str">
        <f t="shared" si="129"/>
        <v/>
      </c>
      <c r="M2286" s="35" t="str">
        <f t="shared" si="132"/>
        <v/>
      </c>
      <c r="N2286" s="35" t="str">
        <f t="shared" si="114"/>
        <v/>
      </c>
      <c r="O2286" s="171" t="str">
        <f t="shared" si="127"/>
        <v/>
      </c>
      <c r="P2286" s="171" t="str">
        <f t="shared" si="116"/>
        <v>김현호</v>
      </c>
      <c r="Q2286" s="171" t="str">
        <f t="shared" si="117"/>
        <v>박일</v>
      </c>
    </row>
    <row r="2287" ht="16.5" customHeight="1">
      <c r="A2287" s="168">
        <f>A2286+1</f>
        <v>44670</v>
      </c>
      <c r="B2287" s="167" t="str">
        <f t="shared" si="109"/>
        <v>화</v>
      </c>
      <c r="C2287" s="168" t="str">
        <f>IF(VLOOKUP(A2287,'최초-일자'!A:D,4,FALSE)="Y","Y","N")</f>
        <v>Y</v>
      </c>
      <c r="D2287" s="101" t="s">
        <v>3</v>
      </c>
      <c r="E2287" s="169" t="str">
        <f t="shared" si="126"/>
        <v>김현호</v>
      </c>
      <c r="F2287" s="167" t="str">
        <f>VLOOKUP(A2287,'최초-일자'!A:L,6,FALSE)</f>
        <v>김연수</v>
      </c>
      <c r="G2287" s="185" t="s">
        <v>240</v>
      </c>
      <c r="H2287" s="167"/>
      <c r="I2287" s="167"/>
      <c r="J2287" s="167"/>
      <c r="K2287" s="167"/>
      <c r="L2287" s="35" t="str">
        <f t="shared" si="129"/>
        <v/>
      </c>
      <c r="M2287" s="35" t="str">
        <f t="shared" si="132"/>
        <v/>
      </c>
      <c r="N2287" s="35" t="str">
        <f t="shared" si="114"/>
        <v/>
      </c>
      <c r="O2287" s="171" t="str">
        <f t="shared" si="127"/>
        <v/>
      </c>
      <c r="P2287" s="171" t="str">
        <f t="shared" si="116"/>
        <v>김현호</v>
      </c>
      <c r="Q2287" s="171" t="str">
        <f t="shared" si="117"/>
        <v>김연수</v>
      </c>
    </row>
    <row r="2288" ht="16.5" customHeight="1">
      <c r="A2288" s="168">
        <f>A2287</f>
        <v>44670</v>
      </c>
      <c r="B2288" s="167" t="str">
        <f t="shared" si="109"/>
        <v>화</v>
      </c>
      <c r="C2288" s="168" t="str">
        <f>IF(VLOOKUP(A2288,'최초-일자'!A:D,4,FALSE)="Y","Y","N")</f>
        <v>Y</v>
      </c>
      <c r="D2288" s="101" t="s">
        <v>13</v>
      </c>
      <c r="E2288" s="169" t="str">
        <f t="shared" si="126"/>
        <v>배태훈</v>
      </c>
      <c r="F2288" s="167" t="str">
        <f>VLOOKUP(A2288,'최초-일자'!A:L,11,FALSE)</f>
        <v>배태훈</v>
      </c>
      <c r="G2288" s="170"/>
      <c r="H2288" s="167"/>
      <c r="I2288" s="167"/>
      <c r="J2288" s="167"/>
      <c r="K2288" s="167"/>
      <c r="L2288" s="35" t="str">
        <f t="shared" si="129"/>
        <v/>
      </c>
      <c r="M2288" s="35" t="str">
        <f t="shared" si="132"/>
        <v/>
      </c>
      <c r="N2288" s="35" t="str">
        <f t="shared" si="114"/>
        <v/>
      </c>
      <c r="O2288" s="171" t="str">
        <f t="shared" si="127"/>
        <v/>
      </c>
      <c r="P2288" s="171" t="str">
        <f t="shared" si="116"/>
        <v/>
      </c>
      <c r="Q2288" s="171" t="str">
        <f t="shared" si="117"/>
        <v>배태훈</v>
      </c>
    </row>
    <row r="2289" ht="16.5" customHeight="1">
      <c r="A2289" s="168">
        <f>A2288+1</f>
        <v>44671</v>
      </c>
      <c r="B2289" s="167" t="str">
        <f t="shared" si="109"/>
        <v>수</v>
      </c>
      <c r="C2289" s="168" t="str">
        <f>IF(VLOOKUP(A2289,'최초-일자'!A:D,4,FALSE)="Y","Y","N")</f>
        <v>Y</v>
      </c>
      <c r="D2289" s="101" t="s">
        <v>3</v>
      </c>
      <c r="E2289" s="169" t="str">
        <f t="shared" si="126"/>
        <v>박일</v>
      </c>
      <c r="F2289" s="167" t="str">
        <f>VLOOKUP(A2289,'최초-일자'!A:L,6,FALSE)</f>
        <v>박일</v>
      </c>
      <c r="G2289" s="170"/>
      <c r="H2289" s="167"/>
      <c r="I2289" s="167"/>
      <c r="J2289" s="167"/>
      <c r="K2289" s="167"/>
      <c r="L2289" s="35" t="str">
        <f t="shared" si="129"/>
        <v/>
      </c>
      <c r="M2289" s="35" t="str">
        <f t="shared" si="132"/>
        <v/>
      </c>
      <c r="N2289" s="35" t="str">
        <f t="shared" si="114"/>
        <v/>
      </c>
      <c r="O2289" s="171" t="str">
        <f t="shared" si="127"/>
        <v/>
      </c>
      <c r="P2289" s="171" t="str">
        <f t="shared" si="116"/>
        <v/>
      </c>
      <c r="Q2289" s="171" t="str">
        <f t="shared" si="117"/>
        <v>박일</v>
      </c>
    </row>
    <row r="2290" ht="16.5" customHeight="1">
      <c r="A2290" s="168">
        <f>A2289</f>
        <v>44671</v>
      </c>
      <c r="B2290" s="167" t="str">
        <f t="shared" si="109"/>
        <v>수</v>
      </c>
      <c r="C2290" s="168" t="str">
        <f>IF(VLOOKUP(A2290,'최초-일자'!A:D,4,FALSE)="Y","Y","N")</f>
        <v>Y</v>
      </c>
      <c r="D2290" s="101" t="s">
        <v>13</v>
      </c>
      <c r="E2290" s="169" t="str">
        <f t="shared" si="126"/>
        <v>윤신일</v>
      </c>
      <c r="F2290" s="167" t="str">
        <f>VLOOKUP(A2290,'최초-일자'!A:L,11,FALSE)</f>
        <v>윤신일</v>
      </c>
      <c r="G2290" s="170"/>
      <c r="H2290" s="167"/>
      <c r="I2290" s="167"/>
      <c r="J2290" s="167"/>
      <c r="K2290" s="167"/>
      <c r="L2290" s="35" t="str">
        <f t="shared" si="129"/>
        <v/>
      </c>
      <c r="M2290" s="35" t="str">
        <f t="shared" si="132"/>
        <v/>
      </c>
      <c r="N2290" s="35" t="str">
        <f t="shared" si="114"/>
        <v/>
      </c>
      <c r="O2290" s="171" t="str">
        <f t="shared" si="127"/>
        <v/>
      </c>
      <c r="P2290" s="171" t="str">
        <f t="shared" si="116"/>
        <v/>
      </c>
      <c r="Q2290" s="171" t="str">
        <f t="shared" si="117"/>
        <v>윤신일</v>
      </c>
    </row>
    <row r="2291" ht="16.5" customHeight="1">
      <c r="A2291" s="168">
        <f>A2290+1</f>
        <v>44672</v>
      </c>
      <c r="B2291" s="167" t="str">
        <f t="shared" si="109"/>
        <v>목</v>
      </c>
      <c r="C2291" s="168" t="str">
        <f>IF(VLOOKUP(A2291,'최초-일자'!A:D,4,FALSE)="Y","Y","N")</f>
        <v>Y</v>
      </c>
      <c r="D2291" s="101" t="s">
        <v>3</v>
      </c>
      <c r="E2291" s="169" t="str">
        <f t="shared" si="126"/>
        <v>배태훈</v>
      </c>
      <c r="F2291" s="167" t="str">
        <f>VLOOKUP(A2291,'최초-일자'!A:L,6,FALSE)</f>
        <v>배태훈</v>
      </c>
      <c r="G2291" s="170"/>
      <c r="H2291" s="167"/>
      <c r="I2291" s="167"/>
      <c r="J2291" s="167"/>
      <c r="K2291" s="167"/>
      <c r="L2291" s="35" t="str">
        <f t="shared" si="129"/>
        <v/>
      </c>
      <c r="M2291" s="35" t="str">
        <f t="shared" si="132"/>
        <v/>
      </c>
      <c r="N2291" s="35" t="str">
        <f t="shared" si="114"/>
        <v/>
      </c>
      <c r="O2291" s="171" t="str">
        <f t="shared" si="127"/>
        <v/>
      </c>
      <c r="P2291" s="171" t="str">
        <f t="shared" si="116"/>
        <v/>
      </c>
      <c r="Q2291" s="171" t="str">
        <f t="shared" si="117"/>
        <v>배태훈</v>
      </c>
    </row>
    <row r="2292" ht="16.5" customHeight="1">
      <c r="A2292" s="168">
        <f>A2291</f>
        <v>44672</v>
      </c>
      <c r="B2292" s="167" t="str">
        <f t="shared" si="109"/>
        <v>목</v>
      </c>
      <c r="C2292" s="168" t="str">
        <f>IF(VLOOKUP(A2292,'최초-일자'!A:D,4,FALSE)="Y","Y","N")</f>
        <v>Y</v>
      </c>
      <c r="D2292" s="101" t="s">
        <v>13</v>
      </c>
      <c r="E2292" s="169" t="str">
        <f t="shared" si="126"/>
        <v>신명진</v>
      </c>
      <c r="F2292" s="167" t="str">
        <f>VLOOKUP(A2292,'최초-일자'!A:L,11,FALSE)</f>
        <v>신명진</v>
      </c>
      <c r="G2292" s="170"/>
      <c r="H2292" s="167"/>
      <c r="I2292" s="167"/>
      <c r="J2292" s="167"/>
      <c r="K2292" s="167"/>
      <c r="L2292" s="35" t="str">
        <f t="shared" si="129"/>
        <v/>
      </c>
      <c r="M2292" s="35" t="str">
        <f t="shared" si="132"/>
        <v/>
      </c>
      <c r="N2292" s="35" t="str">
        <f t="shared" si="114"/>
        <v/>
      </c>
      <c r="O2292" s="171" t="str">
        <f t="shared" si="127"/>
        <v/>
      </c>
      <c r="P2292" s="171" t="str">
        <f t="shared" si="116"/>
        <v/>
      </c>
      <c r="Q2292" s="171" t="str">
        <f t="shared" si="117"/>
        <v>신명진</v>
      </c>
    </row>
    <row r="2293" ht="16.5" customHeight="1">
      <c r="A2293" s="168">
        <f>A2292+1</f>
        <v>44673</v>
      </c>
      <c r="B2293" s="167" t="str">
        <f t="shared" si="109"/>
        <v>금</v>
      </c>
      <c r="C2293" s="168" t="str">
        <f>IF(VLOOKUP(A2293,'최초-일자'!A:D,4,FALSE)="Y","Y","N")</f>
        <v>Y</v>
      </c>
      <c r="D2293" s="101" t="s">
        <v>3</v>
      </c>
      <c r="E2293" s="169" t="str">
        <f t="shared" si="126"/>
        <v>윤신일</v>
      </c>
      <c r="F2293" s="167" t="str">
        <f>VLOOKUP(A2293,'최초-일자'!A:L,6,FALSE)</f>
        <v>윤신일</v>
      </c>
      <c r="G2293" s="170"/>
      <c r="H2293" s="167"/>
      <c r="I2293" s="167"/>
      <c r="J2293" s="167"/>
      <c r="K2293" s="167"/>
      <c r="L2293" s="35" t="str">
        <f t="shared" si="129"/>
        <v/>
      </c>
      <c r="M2293" s="35" t="str">
        <f t="shared" si="132"/>
        <v/>
      </c>
      <c r="N2293" s="35" t="str">
        <f t="shared" si="114"/>
        <v/>
      </c>
      <c r="O2293" s="171" t="str">
        <f t="shared" si="127"/>
        <v/>
      </c>
      <c r="P2293" s="171" t="str">
        <f t="shared" si="116"/>
        <v/>
      </c>
      <c r="Q2293" s="171" t="str">
        <f t="shared" si="117"/>
        <v>윤신일</v>
      </c>
    </row>
    <row r="2294" ht="16.5" customHeight="1">
      <c r="A2294" s="168">
        <f>A2293</f>
        <v>44673</v>
      </c>
      <c r="B2294" s="167" t="str">
        <f t="shared" si="109"/>
        <v>금</v>
      </c>
      <c r="C2294" s="168" t="str">
        <f>IF(VLOOKUP(A2294,'최초-일자'!A:D,4,FALSE)="Y","Y","N")</f>
        <v>Y</v>
      </c>
      <c r="D2294" s="101" t="s">
        <v>13</v>
      </c>
      <c r="E2294" s="169" t="str">
        <f t="shared" si="126"/>
        <v>이화용</v>
      </c>
      <c r="F2294" s="167" t="str">
        <f>VLOOKUP(A2294,'최초-일자'!A:L,11,FALSE)</f>
        <v>이화용</v>
      </c>
      <c r="G2294" s="170"/>
      <c r="H2294" s="167"/>
      <c r="I2294" s="167"/>
      <c r="J2294" s="167"/>
      <c r="K2294" s="167"/>
      <c r="L2294" s="35" t="str">
        <f t="shared" si="129"/>
        <v/>
      </c>
      <c r="M2294" s="35" t="str">
        <f t="shared" si="132"/>
        <v/>
      </c>
      <c r="N2294" s="35" t="str">
        <f t="shared" si="114"/>
        <v/>
      </c>
      <c r="O2294" s="171" t="str">
        <f t="shared" si="127"/>
        <v/>
      </c>
      <c r="P2294" s="171" t="str">
        <f t="shared" si="116"/>
        <v/>
      </c>
      <c r="Q2294" s="171" t="str">
        <f t="shared" si="117"/>
        <v>이화용</v>
      </c>
    </row>
    <row r="2295" ht="16.5" customHeight="1">
      <c r="A2295" s="168">
        <f>A2294+1</f>
        <v>44674</v>
      </c>
      <c r="B2295" s="167" t="str">
        <f t="shared" si="109"/>
        <v>토</v>
      </c>
      <c r="C2295" s="168" t="str">
        <f>IF(VLOOKUP(A2295,'최초-일자'!A:D,4,FALSE)="Y","Y","N")</f>
        <v>N</v>
      </c>
      <c r="D2295" s="101" t="s">
        <v>3</v>
      </c>
      <c r="E2295" s="169" t="str">
        <f t="shared" si="126"/>
        <v>#N/A</v>
      </c>
      <c r="F2295" s="167" t="str">
        <f>VLOOKUP(A2295,'최초-일자'!A:L,6,FALSE)</f>
        <v/>
      </c>
      <c r="G2295" s="170"/>
      <c r="H2295" s="167"/>
      <c r="I2295" s="167"/>
      <c r="J2295" s="167"/>
      <c r="K2295" s="167"/>
      <c r="L2295" s="35" t="str">
        <f t="shared" si="129"/>
        <v/>
      </c>
      <c r="M2295" s="35" t="str">
        <f t="shared" si="132"/>
        <v/>
      </c>
      <c r="N2295" s="35" t="str">
        <f t="shared" si="114"/>
        <v/>
      </c>
      <c r="O2295" s="171" t="str">
        <f t="shared" si="127"/>
        <v/>
      </c>
      <c r="P2295" s="171" t="str">
        <f t="shared" si="116"/>
        <v/>
      </c>
      <c r="Q2295" s="171" t="str">
        <f t="shared" si="117"/>
        <v/>
      </c>
    </row>
    <row r="2296" ht="16.5" customHeight="1">
      <c r="A2296" s="168">
        <f>A2295</f>
        <v>44674</v>
      </c>
      <c r="B2296" s="167" t="str">
        <f t="shared" si="109"/>
        <v>토</v>
      </c>
      <c r="C2296" s="168" t="str">
        <f>IF(VLOOKUP(A2296,'최초-일자'!A:D,4,FALSE)="Y","Y","N")</f>
        <v>N</v>
      </c>
      <c r="D2296" s="101" t="s">
        <v>13</v>
      </c>
      <c r="E2296" s="169" t="str">
        <f t="shared" si="126"/>
        <v>#N/A</v>
      </c>
      <c r="F2296" s="167" t="str">
        <f>VLOOKUP(A2296,'최초-일자'!A:L,11,FALSE)</f>
        <v/>
      </c>
      <c r="G2296" s="170"/>
      <c r="H2296" s="167"/>
      <c r="I2296" s="167"/>
      <c r="J2296" s="167"/>
      <c r="K2296" s="167"/>
      <c r="L2296" s="35" t="str">
        <f t="shared" si="129"/>
        <v/>
      </c>
      <c r="M2296" s="35" t="str">
        <f t="shared" si="132"/>
        <v/>
      </c>
      <c r="N2296" s="35" t="str">
        <f t="shared" si="114"/>
        <v/>
      </c>
      <c r="O2296" s="171" t="str">
        <f t="shared" si="127"/>
        <v/>
      </c>
      <c r="P2296" s="171" t="str">
        <f t="shared" si="116"/>
        <v/>
      </c>
      <c r="Q2296" s="171" t="str">
        <f t="shared" si="117"/>
        <v/>
      </c>
    </row>
    <row r="2297" ht="16.5" customHeight="1">
      <c r="A2297" s="168">
        <f>A2296+1</f>
        <v>44675</v>
      </c>
      <c r="B2297" s="167" t="str">
        <f t="shared" si="109"/>
        <v>일</v>
      </c>
      <c r="C2297" s="168" t="str">
        <f>IF(VLOOKUP(A2297,'최초-일자'!A:D,4,FALSE)="Y","Y","N")</f>
        <v>N</v>
      </c>
      <c r="D2297" s="101" t="s">
        <v>3</v>
      </c>
      <c r="E2297" s="169" t="str">
        <f t="shared" si="126"/>
        <v>#N/A</v>
      </c>
      <c r="F2297" s="167" t="str">
        <f>VLOOKUP(A2297,'최초-일자'!A:L,6,FALSE)</f>
        <v/>
      </c>
      <c r="G2297" s="170"/>
      <c r="H2297" s="167"/>
      <c r="I2297" s="167"/>
      <c r="J2297" s="167"/>
      <c r="K2297" s="167"/>
      <c r="L2297" s="35" t="str">
        <f t="shared" si="129"/>
        <v/>
      </c>
      <c r="M2297" s="35" t="str">
        <f t="shared" si="132"/>
        <v/>
      </c>
      <c r="N2297" s="35" t="str">
        <f t="shared" si="114"/>
        <v/>
      </c>
      <c r="O2297" s="171" t="str">
        <f t="shared" si="127"/>
        <v/>
      </c>
      <c r="P2297" s="171" t="str">
        <f t="shared" si="116"/>
        <v/>
      </c>
      <c r="Q2297" s="171" t="str">
        <f t="shared" si="117"/>
        <v/>
      </c>
    </row>
    <row r="2298" ht="16.5" customHeight="1">
      <c r="A2298" s="168">
        <f>A2297</f>
        <v>44675</v>
      </c>
      <c r="B2298" s="167" t="str">
        <f t="shared" si="109"/>
        <v>일</v>
      </c>
      <c r="C2298" s="168" t="str">
        <f>IF(VLOOKUP(A2298,'최초-일자'!A:D,4,FALSE)="Y","Y","N")</f>
        <v>N</v>
      </c>
      <c r="D2298" s="101" t="s">
        <v>13</v>
      </c>
      <c r="E2298" s="169" t="str">
        <f t="shared" si="126"/>
        <v>#N/A</v>
      </c>
      <c r="F2298" s="167" t="str">
        <f>VLOOKUP(A2298,'최초-일자'!A:L,11,FALSE)</f>
        <v/>
      </c>
      <c r="G2298" s="170"/>
      <c r="H2298" s="167"/>
      <c r="I2298" s="167"/>
      <c r="J2298" s="167"/>
      <c r="K2298" s="167"/>
      <c r="L2298" s="35" t="str">
        <f t="shared" si="129"/>
        <v/>
      </c>
      <c r="M2298" s="35" t="str">
        <f t="shared" si="132"/>
        <v/>
      </c>
      <c r="N2298" s="35" t="str">
        <f t="shared" si="114"/>
        <v/>
      </c>
      <c r="O2298" s="171" t="str">
        <f t="shared" si="127"/>
        <v/>
      </c>
      <c r="P2298" s="171" t="str">
        <f t="shared" si="116"/>
        <v/>
      </c>
      <c r="Q2298" s="171" t="str">
        <f t="shared" si="117"/>
        <v/>
      </c>
    </row>
    <row r="2299" ht="16.5" customHeight="1">
      <c r="A2299" s="168">
        <f>A2298+1</f>
        <v>44676</v>
      </c>
      <c r="B2299" s="167" t="str">
        <f t="shared" si="109"/>
        <v>월</v>
      </c>
      <c r="C2299" s="168" t="str">
        <f>IF(VLOOKUP(A2299,'최초-일자'!A:D,4,FALSE)="Y","Y","N")</f>
        <v>Y</v>
      </c>
      <c r="D2299" s="101" t="s">
        <v>3</v>
      </c>
      <c r="E2299" s="169" t="str">
        <f t="shared" si="126"/>
        <v>신명진</v>
      </c>
      <c r="F2299" s="167" t="str">
        <f>VLOOKUP(A2299,'최초-일자'!A:L,6,FALSE)</f>
        <v>신명진</v>
      </c>
      <c r="G2299" s="170"/>
      <c r="H2299" s="167"/>
      <c r="I2299" s="167"/>
      <c r="J2299" s="167"/>
      <c r="K2299" s="167"/>
      <c r="L2299" s="35" t="str">
        <f t="shared" si="129"/>
        <v/>
      </c>
      <c r="M2299" s="35" t="str">
        <f t="shared" si="132"/>
        <v/>
      </c>
      <c r="N2299" s="35" t="str">
        <f t="shared" si="114"/>
        <v/>
      </c>
      <c r="O2299" s="171" t="str">
        <f t="shared" si="127"/>
        <v/>
      </c>
      <c r="P2299" s="171" t="str">
        <f t="shared" si="116"/>
        <v/>
      </c>
      <c r="Q2299" s="171" t="str">
        <f t="shared" si="117"/>
        <v>신명진</v>
      </c>
    </row>
    <row r="2300" ht="16.5" customHeight="1">
      <c r="A2300" s="168">
        <f>A2299</f>
        <v>44676</v>
      </c>
      <c r="B2300" s="167" t="str">
        <f t="shared" si="109"/>
        <v>월</v>
      </c>
      <c r="C2300" s="168" t="str">
        <f>IF(VLOOKUP(A2300,'최초-일자'!A:D,4,FALSE)="Y","Y","N")</f>
        <v>Y</v>
      </c>
      <c r="D2300" s="101" t="s">
        <v>13</v>
      </c>
      <c r="E2300" s="169" t="str">
        <f t="shared" si="126"/>
        <v>박일</v>
      </c>
      <c r="F2300" s="167" t="str">
        <f>VLOOKUP(A2300,'최초-일자'!A:L,11,FALSE)</f>
        <v>김현호</v>
      </c>
      <c r="G2300" s="185" t="s">
        <v>81</v>
      </c>
      <c r="H2300" s="167"/>
      <c r="I2300" s="167"/>
      <c r="J2300" s="167"/>
      <c r="K2300" s="167"/>
      <c r="L2300" s="35" t="str">
        <f t="shared" si="129"/>
        <v/>
      </c>
      <c r="M2300" s="35" t="str">
        <f t="shared" si="132"/>
        <v/>
      </c>
      <c r="N2300" s="35" t="str">
        <f t="shared" si="114"/>
        <v/>
      </c>
      <c r="O2300" s="171" t="str">
        <f t="shared" si="127"/>
        <v/>
      </c>
      <c r="P2300" s="171" t="str">
        <f t="shared" si="116"/>
        <v>박일</v>
      </c>
      <c r="Q2300" s="171" t="str">
        <f t="shared" si="117"/>
        <v>김현호</v>
      </c>
    </row>
    <row r="2301" ht="16.5" customHeight="1">
      <c r="A2301" s="168">
        <f>A2300+1</f>
        <v>44677</v>
      </c>
      <c r="B2301" s="167" t="str">
        <f t="shared" si="109"/>
        <v>화</v>
      </c>
      <c r="C2301" s="168" t="str">
        <f>IF(VLOOKUP(A2301,'최초-일자'!A:D,4,FALSE)="Y","Y","N")</f>
        <v>Y</v>
      </c>
      <c r="D2301" s="101" t="s">
        <v>3</v>
      </c>
      <c r="E2301" s="169" t="str">
        <f t="shared" si="126"/>
        <v>이화용</v>
      </c>
      <c r="F2301" s="167" t="str">
        <f>VLOOKUP(A2301,'최초-일자'!A:L,6,FALSE)</f>
        <v>이화용</v>
      </c>
      <c r="G2301" s="170"/>
      <c r="H2301" s="167"/>
      <c r="I2301" s="167"/>
      <c r="J2301" s="167"/>
      <c r="K2301" s="167"/>
      <c r="L2301" s="35" t="str">
        <f t="shared" si="129"/>
        <v/>
      </c>
      <c r="M2301" s="35" t="str">
        <f t="shared" si="132"/>
        <v/>
      </c>
      <c r="N2301" s="35" t="str">
        <f t="shared" si="114"/>
        <v/>
      </c>
      <c r="O2301" s="171" t="str">
        <f t="shared" si="127"/>
        <v/>
      </c>
      <c r="P2301" s="171" t="str">
        <f t="shared" si="116"/>
        <v/>
      </c>
      <c r="Q2301" s="171" t="str">
        <f t="shared" si="117"/>
        <v>이화용</v>
      </c>
    </row>
    <row r="2302" ht="16.5" customHeight="1">
      <c r="A2302" s="168">
        <f>A2301</f>
        <v>44677</v>
      </c>
      <c r="B2302" s="167" t="str">
        <f t="shared" si="109"/>
        <v>화</v>
      </c>
      <c r="C2302" s="168" t="str">
        <f>IF(VLOOKUP(A2302,'최초-일자'!A:D,4,FALSE)="Y","Y","N")</f>
        <v>Y</v>
      </c>
      <c r="D2302" s="101" t="s">
        <v>13</v>
      </c>
      <c r="E2302" s="169" t="str">
        <f t="shared" si="126"/>
        <v>윤신일</v>
      </c>
      <c r="F2302" s="167" t="str">
        <f>VLOOKUP(A2302,'최초-일자'!A:L,11,FALSE)</f>
        <v>김연수</v>
      </c>
      <c r="G2302" s="185" t="s">
        <v>9</v>
      </c>
      <c r="H2302" s="167"/>
      <c r="I2302" s="167"/>
      <c r="J2302" s="167"/>
      <c r="K2302" s="167"/>
      <c r="L2302" s="35" t="str">
        <f t="shared" si="129"/>
        <v/>
      </c>
      <c r="M2302" s="35" t="str">
        <f t="shared" si="132"/>
        <v/>
      </c>
      <c r="N2302" s="35" t="str">
        <f t="shared" si="114"/>
        <v/>
      </c>
      <c r="O2302" s="171" t="str">
        <f t="shared" si="127"/>
        <v/>
      </c>
      <c r="P2302" s="171" t="str">
        <f t="shared" si="116"/>
        <v>윤신일</v>
      </c>
      <c r="Q2302" s="171" t="str">
        <f t="shared" si="117"/>
        <v>김연수</v>
      </c>
    </row>
    <row r="2303" ht="16.5" customHeight="1">
      <c r="A2303" s="168">
        <f>A2302+1</f>
        <v>44678</v>
      </c>
      <c r="B2303" s="167" t="str">
        <f t="shared" si="109"/>
        <v>수</v>
      </c>
      <c r="C2303" s="168" t="str">
        <f>IF(VLOOKUP(A2303,'최초-일자'!A:D,4,FALSE)="Y","Y","N")</f>
        <v>Y</v>
      </c>
      <c r="D2303" s="101" t="s">
        <v>3</v>
      </c>
      <c r="E2303" s="169" t="str">
        <f t="shared" si="126"/>
        <v>김연수</v>
      </c>
      <c r="F2303" s="167" t="str">
        <f>VLOOKUP(A2303,'최초-일자'!A:L,6,FALSE)</f>
        <v>김현호</v>
      </c>
      <c r="G2303" s="185" t="s">
        <v>236</v>
      </c>
      <c r="H2303" s="167"/>
      <c r="I2303" s="167"/>
      <c r="J2303" s="167"/>
      <c r="K2303" s="167"/>
      <c r="L2303" s="35" t="str">
        <f t="shared" si="129"/>
        <v/>
      </c>
      <c r="M2303" s="35" t="str">
        <f t="shared" si="132"/>
        <v/>
      </c>
      <c r="N2303" s="35" t="str">
        <f t="shared" si="114"/>
        <v/>
      </c>
      <c r="O2303" s="171" t="str">
        <f t="shared" si="127"/>
        <v/>
      </c>
      <c r="P2303" s="171" t="str">
        <f t="shared" si="116"/>
        <v>김연수</v>
      </c>
      <c r="Q2303" s="171" t="str">
        <f t="shared" si="117"/>
        <v>김현호</v>
      </c>
    </row>
    <row r="2304" ht="16.5" customHeight="1">
      <c r="A2304" s="168">
        <f>A2303</f>
        <v>44678</v>
      </c>
      <c r="B2304" s="167" t="str">
        <f t="shared" si="109"/>
        <v>수</v>
      </c>
      <c r="C2304" s="168" t="str">
        <f>IF(VLOOKUP(A2304,'최초-일자'!A:D,4,FALSE)="Y","Y","N")</f>
        <v>Y</v>
      </c>
      <c r="D2304" s="101" t="s">
        <v>13</v>
      </c>
      <c r="E2304" s="169" t="str">
        <f t="shared" si="126"/>
        <v>박일</v>
      </c>
      <c r="F2304" s="167" t="str">
        <f>VLOOKUP(A2304,'최초-일자'!A:L,11,FALSE)</f>
        <v>박일</v>
      </c>
      <c r="G2304" s="170"/>
      <c r="H2304" s="167"/>
      <c r="I2304" s="167"/>
      <c r="J2304" s="167"/>
      <c r="K2304" s="167"/>
      <c r="L2304" s="35" t="str">
        <f t="shared" si="129"/>
        <v/>
      </c>
      <c r="M2304" s="35" t="str">
        <f t="shared" si="132"/>
        <v/>
      </c>
      <c r="N2304" s="35" t="str">
        <f t="shared" si="114"/>
        <v/>
      </c>
      <c r="O2304" s="171" t="str">
        <f t="shared" si="127"/>
        <v/>
      </c>
      <c r="P2304" s="171" t="str">
        <f t="shared" si="116"/>
        <v/>
      </c>
      <c r="Q2304" s="171" t="str">
        <f t="shared" si="117"/>
        <v>박일</v>
      </c>
    </row>
    <row r="2305" ht="16.5" customHeight="1">
      <c r="A2305" s="168">
        <f>A2304+1</f>
        <v>44679</v>
      </c>
      <c r="B2305" s="167" t="str">
        <f t="shared" si="109"/>
        <v>목</v>
      </c>
      <c r="C2305" s="168" t="str">
        <f>IF(VLOOKUP(A2305,'최초-일자'!A:D,4,FALSE)="Y","Y","N")</f>
        <v>Y</v>
      </c>
      <c r="D2305" s="101" t="s">
        <v>3</v>
      </c>
      <c r="E2305" s="169" t="str">
        <f t="shared" si="126"/>
        <v>김연수</v>
      </c>
      <c r="F2305" s="167" t="str">
        <f>VLOOKUP(A2305,'최초-일자'!A:L,6,FALSE)</f>
        <v>김연수</v>
      </c>
      <c r="G2305" s="170"/>
      <c r="H2305" s="167"/>
      <c r="I2305" s="167"/>
      <c r="J2305" s="167"/>
      <c r="K2305" s="167"/>
      <c r="L2305" s="35" t="str">
        <f t="shared" si="129"/>
        <v/>
      </c>
      <c r="M2305" s="35" t="str">
        <f t="shared" si="132"/>
        <v/>
      </c>
      <c r="N2305" s="35" t="str">
        <f t="shared" si="114"/>
        <v/>
      </c>
      <c r="O2305" s="171" t="str">
        <f t="shared" si="127"/>
        <v/>
      </c>
      <c r="P2305" s="171" t="str">
        <f t="shared" si="116"/>
        <v/>
      </c>
      <c r="Q2305" s="171" t="str">
        <f t="shared" si="117"/>
        <v>김연수</v>
      </c>
    </row>
    <row r="2306" ht="16.5" customHeight="1">
      <c r="A2306" s="168">
        <f>A2305</f>
        <v>44679</v>
      </c>
      <c r="B2306" s="167" t="str">
        <f t="shared" si="109"/>
        <v>목</v>
      </c>
      <c r="C2306" s="168" t="str">
        <f>IF(VLOOKUP(A2306,'최초-일자'!A:D,4,FALSE)="Y","Y","N")</f>
        <v>Y</v>
      </c>
      <c r="D2306" s="101" t="s">
        <v>13</v>
      </c>
      <c r="E2306" s="169" t="str">
        <f t="shared" si="126"/>
        <v>배태훈</v>
      </c>
      <c r="F2306" s="167" t="str">
        <f>VLOOKUP(A2306,'최초-일자'!A:L,11,FALSE)</f>
        <v>배태훈</v>
      </c>
      <c r="G2306" s="170"/>
      <c r="H2306" s="167"/>
      <c r="I2306" s="167"/>
      <c r="J2306" s="167"/>
      <c r="K2306" s="167"/>
      <c r="L2306" s="35" t="str">
        <f t="shared" si="129"/>
        <v/>
      </c>
      <c r="M2306" s="35" t="str">
        <f t="shared" si="132"/>
        <v/>
      </c>
      <c r="N2306" s="35" t="str">
        <f t="shared" si="114"/>
        <v/>
      </c>
      <c r="O2306" s="171" t="str">
        <f t="shared" si="127"/>
        <v/>
      </c>
      <c r="P2306" s="171" t="str">
        <f t="shared" si="116"/>
        <v/>
      </c>
      <c r="Q2306" s="171" t="str">
        <f t="shared" si="117"/>
        <v>배태훈</v>
      </c>
    </row>
    <row r="2307" ht="16.5" customHeight="1">
      <c r="A2307" s="168">
        <f>A2306+1</f>
        <v>44680</v>
      </c>
      <c r="B2307" s="167" t="str">
        <f t="shared" si="109"/>
        <v>금</v>
      </c>
      <c r="C2307" s="168" t="str">
        <f>IF(VLOOKUP(A2307,'최초-일자'!A:D,4,FALSE)="Y","Y","N")</f>
        <v>Y</v>
      </c>
      <c r="D2307" s="101" t="s">
        <v>3</v>
      </c>
      <c r="E2307" s="169" t="str">
        <f t="shared" si="126"/>
        <v>박일</v>
      </c>
      <c r="F2307" s="167" t="str">
        <f>VLOOKUP(A2307,'최초-일자'!A:L,6,FALSE)</f>
        <v>박일</v>
      </c>
      <c r="G2307" s="170"/>
      <c r="H2307" s="167"/>
      <c r="I2307" s="167"/>
      <c r="J2307" s="167"/>
      <c r="K2307" s="167"/>
      <c r="L2307" s="35" t="str">
        <f t="shared" si="129"/>
        <v/>
      </c>
      <c r="M2307" s="35" t="str">
        <f t="shared" si="132"/>
        <v/>
      </c>
      <c r="N2307" s="35" t="str">
        <f t="shared" si="114"/>
        <v/>
      </c>
      <c r="O2307" s="171" t="str">
        <f t="shared" si="127"/>
        <v/>
      </c>
      <c r="P2307" s="171" t="str">
        <f t="shared" si="116"/>
        <v/>
      </c>
      <c r="Q2307" s="171" t="str">
        <f t="shared" si="117"/>
        <v>박일</v>
      </c>
    </row>
    <row r="2308" ht="16.5" customHeight="1">
      <c r="A2308" s="168">
        <f>A2307</f>
        <v>44680</v>
      </c>
      <c r="B2308" s="167" t="str">
        <f t="shared" si="109"/>
        <v>금</v>
      </c>
      <c r="C2308" s="168" t="str">
        <f>IF(VLOOKUP(A2308,'최초-일자'!A:D,4,FALSE)="Y","Y","N")</f>
        <v>Y</v>
      </c>
      <c r="D2308" s="101" t="s">
        <v>13</v>
      </c>
      <c r="E2308" s="169" t="str">
        <f t="shared" si="126"/>
        <v>윤신일</v>
      </c>
      <c r="F2308" s="167" t="str">
        <f>VLOOKUP(A2308,'최초-일자'!A:L,11,FALSE)</f>
        <v>윤신일</v>
      </c>
      <c r="G2308" s="170"/>
      <c r="H2308" s="167"/>
      <c r="I2308" s="167"/>
      <c r="J2308" s="167"/>
      <c r="K2308" s="167"/>
      <c r="L2308" s="35" t="str">
        <f t="shared" si="129"/>
        <v/>
      </c>
      <c r="M2308" s="35" t="str">
        <f t="shared" si="132"/>
        <v/>
      </c>
      <c r="N2308" s="35" t="str">
        <f t="shared" si="114"/>
        <v/>
      </c>
      <c r="O2308" s="171" t="str">
        <f t="shared" si="127"/>
        <v/>
      </c>
      <c r="P2308" s="171" t="str">
        <f t="shared" si="116"/>
        <v/>
      </c>
      <c r="Q2308" s="171" t="str">
        <f t="shared" si="117"/>
        <v>윤신일</v>
      </c>
    </row>
    <row r="2309" ht="16.5" customHeight="1">
      <c r="A2309" s="168">
        <f>A2308+1</f>
        <v>44681</v>
      </c>
      <c r="B2309" s="167" t="str">
        <f t="shared" si="109"/>
        <v>토</v>
      </c>
      <c r="C2309" s="168" t="str">
        <f>IF(VLOOKUP(A2309,'최초-일자'!A:D,4,FALSE)="Y","Y","N")</f>
        <v>N</v>
      </c>
      <c r="D2309" s="101" t="s">
        <v>3</v>
      </c>
      <c r="E2309" s="169" t="str">
        <f t="shared" si="126"/>
        <v>#N/A</v>
      </c>
      <c r="F2309" s="167" t="str">
        <f>VLOOKUP(A2309,'최초-일자'!A:L,6,FALSE)</f>
        <v/>
      </c>
      <c r="G2309" s="170"/>
      <c r="H2309" s="167"/>
      <c r="I2309" s="167"/>
      <c r="J2309" s="167"/>
      <c r="K2309" s="167"/>
      <c r="L2309" s="35" t="str">
        <f t="shared" si="129"/>
        <v/>
      </c>
      <c r="M2309" s="35" t="str">
        <f t="shared" si="132"/>
        <v/>
      </c>
      <c r="N2309" s="35" t="str">
        <f t="shared" si="114"/>
        <v/>
      </c>
      <c r="O2309" s="171" t="str">
        <f t="shared" si="127"/>
        <v/>
      </c>
      <c r="P2309" s="171" t="str">
        <f t="shared" si="116"/>
        <v/>
      </c>
      <c r="Q2309" s="171" t="str">
        <f t="shared" si="117"/>
        <v/>
      </c>
    </row>
    <row r="2310" ht="16.5" customHeight="1">
      <c r="A2310" s="168">
        <f>A2309</f>
        <v>44681</v>
      </c>
      <c r="B2310" s="167" t="str">
        <f t="shared" si="109"/>
        <v>토</v>
      </c>
      <c r="C2310" s="168" t="str">
        <f>IF(VLOOKUP(A2310,'최초-일자'!A:D,4,FALSE)="Y","Y","N")</f>
        <v>N</v>
      </c>
      <c r="D2310" s="101" t="s">
        <v>13</v>
      </c>
      <c r="E2310" s="169" t="str">
        <f t="shared" si="126"/>
        <v>#N/A</v>
      </c>
      <c r="F2310" s="167" t="str">
        <f>VLOOKUP(A2310,'최초-일자'!A:L,11,FALSE)</f>
        <v/>
      </c>
      <c r="G2310" s="170"/>
      <c r="H2310" s="167"/>
      <c r="I2310" s="167"/>
      <c r="J2310" s="167"/>
      <c r="K2310" s="167"/>
      <c r="L2310" s="35" t="str">
        <f t="shared" si="129"/>
        <v/>
      </c>
      <c r="M2310" s="35" t="str">
        <f t="shared" si="132"/>
        <v/>
      </c>
      <c r="N2310" s="35" t="str">
        <f t="shared" si="114"/>
        <v/>
      </c>
      <c r="O2310" s="171" t="str">
        <f t="shared" si="127"/>
        <v/>
      </c>
      <c r="P2310" s="171" t="str">
        <f t="shared" si="116"/>
        <v/>
      </c>
      <c r="Q2310" s="171" t="str">
        <f t="shared" si="117"/>
        <v/>
      </c>
    </row>
    <row r="2311" ht="16.5" customHeight="1">
      <c r="A2311" s="168">
        <f>A2310+1</f>
        <v>44682</v>
      </c>
      <c r="B2311" s="167" t="str">
        <f t="shared" si="109"/>
        <v>일</v>
      </c>
      <c r="C2311" s="168" t="str">
        <f>IF(VLOOKUP(A2311,'최초-일자'!A:D,4,FALSE)="Y","Y","N")</f>
        <v>N</v>
      </c>
      <c r="D2311" s="101" t="s">
        <v>3</v>
      </c>
      <c r="E2311" s="169" t="str">
        <f t="shared" si="126"/>
        <v>#N/A</v>
      </c>
      <c r="F2311" s="167" t="str">
        <f>VLOOKUP(A2311,'최초-일자'!A:L,6,FALSE)</f>
        <v/>
      </c>
      <c r="G2311" s="170"/>
      <c r="H2311" s="167"/>
      <c r="I2311" s="167"/>
      <c r="J2311" s="167"/>
      <c r="K2311" s="167"/>
      <c r="L2311" s="35" t="str">
        <f t="shared" si="129"/>
        <v/>
      </c>
      <c r="M2311" s="35" t="str">
        <f t="shared" si="132"/>
        <v/>
      </c>
      <c r="N2311" s="35" t="str">
        <f t="shared" si="114"/>
        <v/>
      </c>
      <c r="O2311" s="171" t="str">
        <f t="shared" si="127"/>
        <v/>
      </c>
      <c r="P2311" s="171" t="str">
        <f t="shared" si="116"/>
        <v/>
      </c>
      <c r="Q2311" s="171" t="str">
        <f t="shared" si="117"/>
        <v/>
      </c>
    </row>
    <row r="2312" ht="16.5" customHeight="1">
      <c r="A2312" s="168">
        <f>A2311</f>
        <v>44682</v>
      </c>
      <c r="B2312" s="167" t="str">
        <f t="shared" si="109"/>
        <v>일</v>
      </c>
      <c r="C2312" s="168" t="str">
        <f>IF(VLOOKUP(A2312,'최초-일자'!A:D,4,FALSE)="Y","Y","N")</f>
        <v>N</v>
      </c>
      <c r="D2312" s="101" t="s">
        <v>13</v>
      </c>
      <c r="E2312" s="169" t="str">
        <f t="shared" si="126"/>
        <v>#N/A</v>
      </c>
      <c r="F2312" s="167" t="str">
        <f>VLOOKUP(A2312,'최초-일자'!A:L,11,FALSE)</f>
        <v/>
      </c>
      <c r="G2312" s="170"/>
      <c r="H2312" s="167"/>
      <c r="I2312" s="167"/>
      <c r="J2312" s="167"/>
      <c r="K2312" s="167"/>
      <c r="L2312" s="35" t="str">
        <f t="shared" si="129"/>
        <v/>
      </c>
      <c r="M2312" s="35" t="str">
        <f t="shared" si="132"/>
        <v/>
      </c>
      <c r="N2312" s="35" t="str">
        <f t="shared" si="114"/>
        <v/>
      </c>
      <c r="O2312" s="171" t="str">
        <f t="shared" si="127"/>
        <v/>
      </c>
      <c r="P2312" s="171" t="str">
        <f t="shared" si="116"/>
        <v/>
      </c>
      <c r="Q2312" s="171" t="str">
        <f t="shared" si="117"/>
        <v/>
      </c>
    </row>
    <row r="2313" ht="16.5" customHeight="1">
      <c r="A2313" s="168">
        <f>A2312+1</f>
        <v>44683</v>
      </c>
      <c r="B2313" s="167" t="str">
        <f t="shared" si="109"/>
        <v>월</v>
      </c>
      <c r="C2313" s="168" t="str">
        <f>IF(VLOOKUP(A2313,'최초-일자'!A:D,4,FALSE)="Y","Y","N")</f>
        <v>Y</v>
      </c>
      <c r="D2313" s="101" t="s">
        <v>3</v>
      </c>
      <c r="E2313" s="169" t="str">
        <f t="shared" si="126"/>
        <v>배태훈</v>
      </c>
      <c r="F2313" s="167" t="str">
        <f>VLOOKUP(A2313,'최초-일자'!A:L,6,FALSE)</f>
        <v>배태훈</v>
      </c>
      <c r="G2313" s="170"/>
      <c r="H2313" s="167"/>
      <c r="I2313" s="167"/>
      <c r="J2313" s="167"/>
      <c r="K2313" s="167"/>
      <c r="L2313" s="35" t="str">
        <f t="shared" si="129"/>
        <v/>
      </c>
      <c r="M2313" s="35" t="str">
        <f t="shared" si="132"/>
        <v/>
      </c>
      <c r="N2313" s="35" t="str">
        <f t="shared" si="114"/>
        <v/>
      </c>
      <c r="O2313" s="171" t="str">
        <f t="shared" si="127"/>
        <v/>
      </c>
      <c r="P2313" s="171" t="str">
        <f t="shared" si="116"/>
        <v/>
      </c>
      <c r="Q2313" s="171" t="str">
        <f t="shared" si="117"/>
        <v>배태훈</v>
      </c>
    </row>
    <row r="2314" ht="16.5" customHeight="1">
      <c r="A2314" s="168">
        <f>A2313</f>
        <v>44683</v>
      </c>
      <c r="B2314" s="167" t="str">
        <f t="shared" si="109"/>
        <v>월</v>
      </c>
      <c r="C2314" s="168" t="str">
        <f>IF(VLOOKUP(A2314,'최초-일자'!A:D,4,FALSE)="Y","Y","N")</f>
        <v>Y</v>
      </c>
      <c r="D2314" s="101" t="s">
        <v>13</v>
      </c>
      <c r="E2314" s="169" t="str">
        <f t="shared" si="126"/>
        <v>신명진</v>
      </c>
      <c r="F2314" s="167" t="str">
        <f>VLOOKUP(A2314,'최초-일자'!A:L,11,FALSE)</f>
        <v>신명진</v>
      </c>
      <c r="G2314" s="170"/>
      <c r="H2314" s="167"/>
      <c r="I2314" s="167"/>
      <c r="J2314" s="167"/>
      <c r="K2314" s="167"/>
      <c r="L2314" s="35" t="str">
        <f t="shared" si="129"/>
        <v/>
      </c>
      <c r="M2314" s="35" t="str">
        <f t="shared" si="132"/>
        <v/>
      </c>
      <c r="N2314" s="35" t="str">
        <f t="shared" si="114"/>
        <v/>
      </c>
      <c r="O2314" s="171" t="str">
        <f t="shared" si="127"/>
        <v/>
      </c>
      <c r="P2314" s="171" t="str">
        <f t="shared" si="116"/>
        <v/>
      </c>
      <c r="Q2314" s="171" t="str">
        <f t="shared" si="117"/>
        <v>신명진</v>
      </c>
    </row>
    <row r="2315" ht="16.5" customHeight="1">
      <c r="A2315" s="168">
        <f>A2314+1</f>
        <v>44684</v>
      </c>
      <c r="B2315" s="167" t="str">
        <f t="shared" si="109"/>
        <v>화</v>
      </c>
      <c r="C2315" s="168" t="str">
        <f>IF(VLOOKUP(A2315,'최초-일자'!A:D,4,FALSE)="Y","Y","N")</f>
        <v>Y</v>
      </c>
      <c r="D2315" s="101" t="s">
        <v>3</v>
      </c>
      <c r="E2315" s="169" t="str">
        <f t="shared" si="126"/>
        <v>윤신일</v>
      </c>
      <c r="F2315" s="167" t="str">
        <f>VLOOKUP(A2315,'최초-일자'!A:L,6,FALSE)</f>
        <v>윤신일</v>
      </c>
      <c r="G2315" s="170"/>
      <c r="H2315" s="167"/>
      <c r="I2315" s="167"/>
      <c r="J2315" s="167"/>
      <c r="K2315" s="167"/>
      <c r="L2315" s="35" t="str">
        <f t="shared" si="129"/>
        <v/>
      </c>
      <c r="M2315" s="35" t="str">
        <f t="shared" si="132"/>
        <v/>
      </c>
      <c r="N2315" s="35" t="str">
        <f t="shared" si="114"/>
        <v/>
      </c>
      <c r="O2315" s="171" t="str">
        <f t="shared" si="127"/>
        <v/>
      </c>
      <c r="P2315" s="171" t="str">
        <f t="shared" si="116"/>
        <v/>
      </c>
      <c r="Q2315" s="171" t="str">
        <f t="shared" si="117"/>
        <v>윤신일</v>
      </c>
    </row>
    <row r="2316" ht="16.5" customHeight="1">
      <c r="A2316" s="168">
        <f>A2315</f>
        <v>44684</v>
      </c>
      <c r="B2316" s="167" t="str">
        <f t="shared" si="109"/>
        <v>화</v>
      </c>
      <c r="C2316" s="168" t="str">
        <f>IF(VLOOKUP(A2316,'최초-일자'!A:D,4,FALSE)="Y","Y","N")</f>
        <v>Y</v>
      </c>
      <c r="D2316" s="101" t="s">
        <v>13</v>
      </c>
      <c r="E2316" s="169" t="str">
        <f t="shared" si="126"/>
        <v>이화용</v>
      </c>
      <c r="F2316" s="167" t="str">
        <f>VLOOKUP(A2316,'최초-일자'!A:L,11,FALSE)</f>
        <v>이화용</v>
      </c>
      <c r="G2316" s="170"/>
      <c r="H2316" s="167"/>
      <c r="I2316" s="167"/>
      <c r="J2316" s="167"/>
      <c r="K2316" s="167"/>
      <c r="L2316" s="35" t="str">
        <f t="shared" si="129"/>
        <v/>
      </c>
      <c r="M2316" s="35" t="str">
        <f t="shared" si="132"/>
        <v/>
      </c>
      <c r="N2316" s="35" t="str">
        <f t="shared" si="114"/>
        <v/>
      </c>
      <c r="O2316" s="171" t="str">
        <f t="shared" si="127"/>
        <v/>
      </c>
      <c r="P2316" s="171" t="str">
        <f t="shared" si="116"/>
        <v/>
      </c>
      <c r="Q2316" s="171" t="str">
        <f t="shared" si="117"/>
        <v>이화용</v>
      </c>
    </row>
    <row r="2317" ht="16.5" customHeight="1">
      <c r="A2317" s="168">
        <f>A2316+1</f>
        <v>44685</v>
      </c>
      <c r="B2317" s="167" t="str">
        <f t="shared" si="109"/>
        <v>수</v>
      </c>
      <c r="C2317" s="168" t="str">
        <f>IF(VLOOKUP(A2317,'최초-일자'!A:D,4,FALSE)="Y","Y","N")</f>
        <v>Y</v>
      </c>
      <c r="D2317" s="101" t="s">
        <v>3</v>
      </c>
      <c r="E2317" s="169" t="str">
        <f t="shared" si="126"/>
        <v>신명진</v>
      </c>
      <c r="F2317" s="167" t="str">
        <f>VLOOKUP(A2317,'최초-일자'!A:L,6,FALSE)</f>
        <v>신명진</v>
      </c>
      <c r="G2317" s="170"/>
      <c r="H2317" s="167"/>
      <c r="I2317" s="167"/>
      <c r="J2317" s="167"/>
      <c r="K2317" s="167"/>
      <c r="L2317" s="35" t="str">
        <f t="shared" si="129"/>
        <v/>
      </c>
      <c r="M2317" s="35" t="str">
        <f t="shared" si="132"/>
        <v/>
      </c>
      <c r="N2317" s="35" t="str">
        <f t="shared" si="114"/>
        <v/>
      </c>
      <c r="O2317" s="171" t="str">
        <f t="shared" si="127"/>
        <v/>
      </c>
      <c r="P2317" s="171" t="str">
        <f t="shared" si="116"/>
        <v/>
      </c>
      <c r="Q2317" s="171" t="str">
        <f t="shared" si="117"/>
        <v>신명진</v>
      </c>
    </row>
    <row r="2318" ht="16.5" customHeight="1">
      <c r="A2318" s="168">
        <f>A2317</f>
        <v>44685</v>
      </c>
      <c r="B2318" s="167" t="str">
        <f t="shared" si="109"/>
        <v>수</v>
      </c>
      <c r="C2318" s="168" t="str">
        <f>IF(VLOOKUP(A2318,'최초-일자'!A:D,4,FALSE)="Y","Y","N")</f>
        <v>Y</v>
      </c>
      <c r="D2318" s="101" t="s">
        <v>13</v>
      </c>
      <c r="E2318" s="169" t="str">
        <f t="shared" si="126"/>
        <v>김연수</v>
      </c>
      <c r="F2318" s="167" t="str">
        <f>VLOOKUP(A2318,'최초-일자'!A:L,11,FALSE)</f>
        <v>김현호</v>
      </c>
      <c r="G2318" s="185" t="s">
        <v>9</v>
      </c>
      <c r="H2318" s="187" t="s">
        <v>236</v>
      </c>
      <c r="I2318" s="167"/>
      <c r="J2318" s="167"/>
      <c r="K2318" s="167"/>
      <c r="L2318" s="35" t="str">
        <f t="shared" si="129"/>
        <v/>
      </c>
      <c r="M2318" s="35" t="str">
        <f t="shared" si="132"/>
        <v/>
      </c>
      <c r="N2318" s="35" t="str">
        <f t="shared" si="114"/>
        <v/>
      </c>
      <c r="O2318" s="171" t="str">
        <f t="shared" si="127"/>
        <v>김연수</v>
      </c>
      <c r="P2318" s="171" t="str">
        <f t="shared" si="116"/>
        <v>윤신일</v>
      </c>
      <c r="Q2318" s="171" t="str">
        <f t="shared" si="117"/>
        <v>김현호</v>
      </c>
    </row>
    <row r="2319" ht="16.5" customHeight="1">
      <c r="A2319" s="168">
        <f>A2318+1</f>
        <v>44686</v>
      </c>
      <c r="B2319" s="167" t="str">
        <f t="shared" si="109"/>
        <v>목</v>
      </c>
      <c r="C2319" s="168" t="str">
        <f>IF(VLOOKUP(A2319,'최초-일자'!A:D,4,FALSE)="Y","Y","N")</f>
        <v>N</v>
      </c>
      <c r="D2319" s="101" t="s">
        <v>3</v>
      </c>
      <c r="E2319" s="169" t="str">
        <f t="shared" si="126"/>
        <v>[휴]어린이날</v>
      </c>
      <c r="F2319" s="167" t="str">
        <f>VLOOKUP(A2319,'최초-일자'!A:L,6,FALSE)</f>
        <v>[휴]어린이날</v>
      </c>
      <c r="G2319" s="170"/>
      <c r="H2319" s="167"/>
      <c r="I2319" s="167"/>
      <c r="J2319" s="167"/>
      <c r="K2319" s="167"/>
      <c r="L2319" s="35" t="str">
        <f t="shared" si="129"/>
        <v/>
      </c>
      <c r="M2319" s="35" t="str">
        <f t="shared" si="132"/>
        <v/>
      </c>
      <c r="N2319" s="35" t="str">
        <f t="shared" si="114"/>
        <v/>
      </c>
      <c r="O2319" s="171" t="str">
        <f t="shared" si="127"/>
        <v/>
      </c>
      <c r="P2319" s="171" t="str">
        <f t="shared" si="116"/>
        <v/>
      </c>
      <c r="Q2319" s="171" t="str">
        <f t="shared" si="117"/>
        <v>[휴]어린이날</v>
      </c>
    </row>
    <row r="2320" ht="16.5" customHeight="1">
      <c r="A2320" s="168">
        <f>A2319</f>
        <v>44686</v>
      </c>
      <c r="B2320" s="167" t="str">
        <f t="shared" si="109"/>
        <v>목</v>
      </c>
      <c r="C2320" s="168" t="str">
        <f>IF(VLOOKUP(A2320,'최초-일자'!A:D,4,FALSE)="Y","Y","N")</f>
        <v>N</v>
      </c>
      <c r="D2320" s="101" t="s">
        <v>13</v>
      </c>
      <c r="E2320" s="169" t="str">
        <f t="shared" si="126"/>
        <v>[휴]어린이날</v>
      </c>
      <c r="F2320" s="167" t="str">
        <f>VLOOKUP(A2320,'최초-일자'!A:L,11,FALSE)</f>
        <v>[휴]어린이날</v>
      </c>
      <c r="G2320" s="170"/>
      <c r="H2320" s="167"/>
      <c r="I2320" s="167"/>
      <c r="J2320" s="167"/>
      <c r="K2320" s="167"/>
      <c r="L2320" s="35" t="str">
        <f t="shared" si="129"/>
        <v/>
      </c>
      <c r="M2320" s="35" t="str">
        <f t="shared" si="132"/>
        <v/>
      </c>
      <c r="N2320" s="35" t="str">
        <f t="shared" si="114"/>
        <v/>
      </c>
      <c r="O2320" s="171" t="str">
        <f t="shared" si="127"/>
        <v/>
      </c>
      <c r="P2320" s="171" t="str">
        <f t="shared" si="116"/>
        <v/>
      </c>
      <c r="Q2320" s="171" t="str">
        <f t="shared" si="117"/>
        <v>[휴]어린이날</v>
      </c>
    </row>
    <row r="2321" ht="16.5" customHeight="1">
      <c r="A2321" s="168">
        <f>A2320+1</f>
        <v>44687</v>
      </c>
      <c r="B2321" s="167" t="str">
        <f t="shared" si="109"/>
        <v>금</v>
      </c>
      <c r="C2321" s="168" t="str">
        <f>IF(VLOOKUP(A2321,'최초-일자'!A:D,4,FALSE)="Y","Y","N")</f>
        <v>Y</v>
      </c>
      <c r="D2321" s="101" t="s">
        <v>3</v>
      </c>
      <c r="E2321" s="169" t="str">
        <f t="shared" si="126"/>
        <v>이화용</v>
      </c>
      <c r="F2321" s="167" t="str">
        <f>VLOOKUP(A2321,'최초-일자'!A:L,6,FALSE)</f>
        <v>이화용</v>
      </c>
      <c r="G2321" s="170"/>
      <c r="H2321" s="167"/>
      <c r="I2321" s="167"/>
      <c r="J2321" s="167"/>
      <c r="K2321" s="167"/>
      <c r="L2321" s="35" t="str">
        <f t="shared" si="129"/>
        <v/>
      </c>
      <c r="M2321" s="35" t="str">
        <f t="shared" si="132"/>
        <v/>
      </c>
      <c r="N2321" s="35" t="str">
        <f t="shared" si="114"/>
        <v/>
      </c>
      <c r="O2321" s="171" t="str">
        <f t="shared" si="127"/>
        <v/>
      </c>
      <c r="P2321" s="171" t="str">
        <f t="shared" si="116"/>
        <v/>
      </c>
      <c r="Q2321" s="171" t="str">
        <f t="shared" si="117"/>
        <v>이화용</v>
      </c>
    </row>
    <row r="2322" ht="16.5" customHeight="1">
      <c r="A2322" s="168">
        <f>A2321</f>
        <v>44687</v>
      </c>
      <c r="B2322" s="167" t="str">
        <f t="shared" si="109"/>
        <v>금</v>
      </c>
      <c r="C2322" s="168" t="str">
        <f>IF(VLOOKUP(A2322,'최초-일자'!A:D,4,FALSE)="Y","Y","N")</f>
        <v>Y</v>
      </c>
      <c r="D2322" s="101" t="s">
        <v>13</v>
      </c>
      <c r="E2322" s="169" t="str">
        <f t="shared" si="126"/>
        <v>김연수</v>
      </c>
      <c r="F2322" s="167" t="str">
        <f>VLOOKUP(A2322,'최초-일자'!A:L,11,FALSE)</f>
        <v>김연수</v>
      </c>
      <c r="G2322" s="170"/>
      <c r="H2322" s="167"/>
      <c r="I2322" s="167"/>
      <c r="J2322" s="167"/>
      <c r="K2322" s="167"/>
      <c r="L2322" s="35" t="str">
        <f t="shared" si="129"/>
        <v/>
      </c>
      <c r="M2322" s="35" t="str">
        <f t="shared" si="132"/>
        <v/>
      </c>
      <c r="N2322" s="35" t="str">
        <f t="shared" si="114"/>
        <v/>
      </c>
      <c r="O2322" s="171" t="str">
        <f t="shared" si="127"/>
        <v/>
      </c>
      <c r="P2322" s="171" t="str">
        <f t="shared" si="116"/>
        <v/>
      </c>
      <c r="Q2322" s="171" t="str">
        <f t="shared" si="117"/>
        <v>김연수</v>
      </c>
    </row>
    <row r="2323" ht="16.5" customHeight="1">
      <c r="A2323" s="168">
        <f>A2322+1</f>
        <v>44688</v>
      </c>
      <c r="B2323" s="167" t="str">
        <f t="shared" si="109"/>
        <v>토</v>
      </c>
      <c r="C2323" s="168" t="str">
        <f>IF(VLOOKUP(A2323,'최초-일자'!A:D,4,FALSE)="Y","Y","N")</f>
        <v>N</v>
      </c>
      <c r="D2323" s="101" t="s">
        <v>3</v>
      </c>
      <c r="E2323" s="169" t="str">
        <f t="shared" si="126"/>
        <v>#N/A</v>
      </c>
      <c r="F2323" s="167" t="str">
        <f>VLOOKUP(A2323,'최초-일자'!A:L,6,FALSE)</f>
        <v/>
      </c>
      <c r="G2323" s="170"/>
      <c r="H2323" s="167"/>
      <c r="I2323" s="167"/>
      <c r="J2323" s="167"/>
      <c r="K2323" s="167"/>
      <c r="L2323" s="35" t="str">
        <f t="shared" si="129"/>
        <v/>
      </c>
      <c r="M2323" s="35" t="str">
        <f t="shared" si="132"/>
        <v/>
      </c>
      <c r="N2323" s="35" t="str">
        <f t="shared" si="114"/>
        <v/>
      </c>
      <c r="O2323" s="171" t="str">
        <f t="shared" si="127"/>
        <v/>
      </c>
      <c r="P2323" s="171" t="str">
        <f t="shared" si="116"/>
        <v/>
      </c>
      <c r="Q2323" s="171" t="str">
        <f t="shared" si="117"/>
        <v/>
      </c>
    </row>
    <row r="2324" ht="16.5" customHeight="1">
      <c r="A2324" s="168">
        <f>A2323</f>
        <v>44688</v>
      </c>
      <c r="B2324" s="167" t="str">
        <f t="shared" si="109"/>
        <v>토</v>
      </c>
      <c r="C2324" s="168" t="str">
        <f>IF(VLOOKUP(A2324,'최초-일자'!A:D,4,FALSE)="Y","Y","N")</f>
        <v>N</v>
      </c>
      <c r="D2324" s="101" t="s">
        <v>13</v>
      </c>
      <c r="E2324" s="169" t="str">
        <f t="shared" si="126"/>
        <v>#N/A</v>
      </c>
      <c r="F2324" s="167" t="str">
        <f>VLOOKUP(A2324,'최초-일자'!A:L,11,FALSE)</f>
        <v/>
      </c>
      <c r="G2324" s="170"/>
      <c r="H2324" s="167"/>
      <c r="I2324" s="167"/>
      <c r="J2324" s="167"/>
      <c r="K2324" s="167"/>
      <c r="L2324" s="35" t="str">
        <f t="shared" si="129"/>
        <v/>
      </c>
      <c r="M2324" s="35" t="str">
        <f t="shared" si="132"/>
        <v/>
      </c>
      <c r="N2324" s="35" t="str">
        <f t="shared" si="114"/>
        <v/>
      </c>
      <c r="O2324" s="171" t="str">
        <f t="shared" si="127"/>
        <v/>
      </c>
      <c r="P2324" s="171" t="str">
        <f t="shared" si="116"/>
        <v/>
      </c>
      <c r="Q2324" s="171" t="str">
        <f t="shared" si="117"/>
        <v/>
      </c>
    </row>
    <row r="2325" ht="16.5" customHeight="1">
      <c r="A2325" s="168">
        <f>A2324+1</f>
        <v>44689</v>
      </c>
      <c r="B2325" s="167" t="str">
        <f t="shared" si="109"/>
        <v>일</v>
      </c>
      <c r="C2325" s="168" t="str">
        <f>IF(VLOOKUP(A2325,'최초-일자'!A:D,4,FALSE)="Y","Y","N")</f>
        <v>N</v>
      </c>
      <c r="D2325" s="101" t="s">
        <v>3</v>
      </c>
      <c r="E2325" s="169" t="str">
        <f t="shared" si="126"/>
        <v>#N/A</v>
      </c>
      <c r="F2325" s="167" t="str">
        <f>VLOOKUP(A2325,'최초-일자'!A:L,6,FALSE)</f>
        <v/>
      </c>
      <c r="G2325" s="170"/>
      <c r="H2325" s="167"/>
      <c r="I2325" s="167"/>
      <c r="J2325" s="167"/>
      <c r="K2325" s="167"/>
      <c r="L2325" s="35" t="str">
        <f t="shared" si="129"/>
        <v/>
      </c>
      <c r="M2325" s="35" t="str">
        <f t="shared" si="132"/>
        <v/>
      </c>
      <c r="N2325" s="35" t="str">
        <f t="shared" si="114"/>
        <v/>
      </c>
      <c r="O2325" s="171" t="str">
        <f t="shared" si="127"/>
        <v/>
      </c>
      <c r="P2325" s="171" t="str">
        <f t="shared" si="116"/>
        <v/>
      </c>
      <c r="Q2325" s="171" t="str">
        <f t="shared" si="117"/>
        <v/>
      </c>
    </row>
    <row r="2326" ht="16.5" customHeight="1">
      <c r="A2326" s="168">
        <f>A2325</f>
        <v>44689</v>
      </c>
      <c r="B2326" s="167" t="str">
        <f t="shared" si="109"/>
        <v>일</v>
      </c>
      <c r="C2326" s="168" t="str">
        <f>IF(VLOOKUP(A2326,'최초-일자'!A:D,4,FALSE)="Y","Y","N")</f>
        <v>N</v>
      </c>
      <c r="D2326" s="101" t="s">
        <v>13</v>
      </c>
      <c r="E2326" s="169" t="str">
        <f t="shared" si="126"/>
        <v>#N/A</v>
      </c>
      <c r="F2326" s="167" t="str">
        <f>VLOOKUP(A2326,'최초-일자'!A:L,11,FALSE)</f>
        <v/>
      </c>
      <c r="G2326" s="170"/>
      <c r="H2326" s="167"/>
      <c r="I2326" s="167"/>
      <c r="J2326" s="167"/>
      <c r="K2326" s="167"/>
      <c r="L2326" s="35" t="str">
        <f t="shared" si="129"/>
        <v/>
      </c>
      <c r="M2326" s="35" t="str">
        <f t="shared" si="132"/>
        <v/>
      </c>
      <c r="N2326" s="35" t="str">
        <f t="shared" si="114"/>
        <v/>
      </c>
      <c r="O2326" s="171" t="str">
        <f t="shared" si="127"/>
        <v/>
      </c>
      <c r="P2326" s="171" t="str">
        <f t="shared" si="116"/>
        <v/>
      </c>
      <c r="Q2326" s="171" t="str">
        <f t="shared" si="117"/>
        <v/>
      </c>
    </row>
    <row r="2327" ht="16.5" customHeight="1">
      <c r="A2327" s="168">
        <f>A2326+1</f>
        <v>44690</v>
      </c>
      <c r="B2327" s="167" t="str">
        <f t="shared" si="109"/>
        <v>월</v>
      </c>
      <c r="C2327" s="168" t="str">
        <f>IF(VLOOKUP(A2327,'최초-일자'!A:D,4,FALSE)="Y","Y","N")</f>
        <v>Y</v>
      </c>
      <c r="D2327" s="101" t="s">
        <v>3</v>
      </c>
      <c r="E2327" s="169" t="str">
        <f t="shared" si="126"/>
        <v>김연수</v>
      </c>
      <c r="F2327" s="167" t="str">
        <f>VLOOKUP(A2327,'최초-일자'!A:L,6,FALSE)</f>
        <v>김현호</v>
      </c>
      <c r="G2327" s="185" t="s">
        <v>236</v>
      </c>
      <c r="H2327" s="167"/>
      <c r="I2327" s="167"/>
      <c r="J2327" s="167"/>
      <c r="K2327" s="167"/>
      <c r="L2327" s="35" t="str">
        <f t="shared" si="129"/>
        <v/>
      </c>
      <c r="M2327" s="35" t="str">
        <f t="shared" si="132"/>
        <v/>
      </c>
      <c r="N2327" s="35" t="str">
        <f t="shared" si="114"/>
        <v/>
      </c>
      <c r="O2327" s="171" t="str">
        <f t="shared" si="127"/>
        <v/>
      </c>
      <c r="P2327" s="171" t="str">
        <f t="shared" si="116"/>
        <v>김연수</v>
      </c>
      <c r="Q2327" s="171" t="str">
        <f t="shared" si="117"/>
        <v>김현호</v>
      </c>
    </row>
    <row r="2328" ht="16.5" customHeight="1">
      <c r="A2328" s="168">
        <f>A2327</f>
        <v>44690</v>
      </c>
      <c r="B2328" s="167" t="str">
        <f t="shared" si="109"/>
        <v>월</v>
      </c>
      <c r="C2328" s="168" t="str">
        <f>IF(VLOOKUP(A2328,'최초-일자'!A:D,4,FALSE)="Y","Y","N")</f>
        <v>Y</v>
      </c>
      <c r="D2328" s="101" t="s">
        <v>13</v>
      </c>
      <c r="E2328" s="169" t="str">
        <f t="shared" si="126"/>
        <v>박일</v>
      </c>
      <c r="F2328" s="167" t="str">
        <f>VLOOKUP(A2328,'최초-일자'!A:L,11,FALSE)</f>
        <v>박일</v>
      </c>
      <c r="G2328" s="170"/>
      <c r="H2328" s="167"/>
      <c r="I2328" s="167"/>
      <c r="J2328" s="167"/>
      <c r="K2328" s="167"/>
      <c r="L2328" s="35" t="str">
        <f t="shared" si="129"/>
        <v/>
      </c>
      <c r="M2328" s="35" t="str">
        <f t="shared" si="132"/>
        <v/>
      </c>
      <c r="N2328" s="35" t="str">
        <f t="shared" si="114"/>
        <v/>
      </c>
      <c r="O2328" s="171" t="str">
        <f t="shared" si="127"/>
        <v/>
      </c>
      <c r="P2328" s="171" t="str">
        <f t="shared" si="116"/>
        <v/>
      </c>
      <c r="Q2328" s="171" t="str">
        <f t="shared" si="117"/>
        <v>박일</v>
      </c>
    </row>
    <row r="2329" ht="16.5" customHeight="1">
      <c r="A2329" s="168">
        <f>A2328+1</f>
        <v>44691</v>
      </c>
      <c r="B2329" s="167" t="str">
        <f t="shared" si="109"/>
        <v>화</v>
      </c>
      <c r="C2329" s="168" t="str">
        <f>IF(VLOOKUP(A2329,'최초-일자'!A:D,4,FALSE)="Y","Y","N")</f>
        <v>Y</v>
      </c>
      <c r="D2329" s="101" t="s">
        <v>3</v>
      </c>
      <c r="E2329" s="169" t="str">
        <f t="shared" si="126"/>
        <v>김현호</v>
      </c>
      <c r="F2329" s="167" t="str">
        <f>VLOOKUP(A2329,'최초-일자'!A:L,6,FALSE)</f>
        <v>김연수</v>
      </c>
      <c r="G2329" s="185" t="s">
        <v>240</v>
      </c>
      <c r="H2329" s="167"/>
      <c r="I2329" s="167"/>
      <c r="J2329" s="167"/>
      <c r="K2329" s="167"/>
      <c r="L2329" s="35" t="str">
        <f t="shared" si="129"/>
        <v/>
      </c>
      <c r="M2329" s="35" t="str">
        <f t="shared" si="132"/>
        <v/>
      </c>
      <c r="N2329" s="35" t="str">
        <f t="shared" si="114"/>
        <v/>
      </c>
      <c r="O2329" s="171" t="str">
        <f t="shared" si="127"/>
        <v/>
      </c>
      <c r="P2329" s="171" t="str">
        <f t="shared" si="116"/>
        <v>김현호</v>
      </c>
      <c r="Q2329" s="171" t="str">
        <f t="shared" si="117"/>
        <v>김연수</v>
      </c>
    </row>
    <row r="2330" ht="16.5" customHeight="1">
      <c r="A2330" s="168">
        <f>A2329</f>
        <v>44691</v>
      </c>
      <c r="B2330" s="167" t="str">
        <f t="shared" si="109"/>
        <v>화</v>
      </c>
      <c r="C2330" s="168" t="str">
        <f>IF(VLOOKUP(A2330,'최초-일자'!A:D,4,FALSE)="Y","Y","N")</f>
        <v>Y</v>
      </c>
      <c r="D2330" s="101" t="s">
        <v>13</v>
      </c>
      <c r="E2330" s="169" t="str">
        <f t="shared" si="126"/>
        <v>배태훈</v>
      </c>
      <c r="F2330" s="167" t="str">
        <f>VLOOKUP(A2330,'최초-일자'!A:L,11,FALSE)</f>
        <v>배태훈</v>
      </c>
      <c r="G2330" s="185"/>
      <c r="H2330" s="167"/>
      <c r="I2330" s="167"/>
      <c r="J2330" s="167"/>
      <c r="K2330" s="167"/>
      <c r="L2330" s="35" t="str">
        <f t="shared" si="129"/>
        <v/>
      </c>
      <c r="M2330" s="35" t="str">
        <f t="shared" si="132"/>
        <v/>
      </c>
      <c r="N2330" s="35" t="str">
        <f t="shared" si="114"/>
        <v/>
      </c>
      <c r="O2330" s="171" t="str">
        <f t="shared" si="127"/>
        <v/>
      </c>
      <c r="P2330" s="171" t="str">
        <f t="shared" si="116"/>
        <v/>
      </c>
      <c r="Q2330" s="171" t="str">
        <f t="shared" si="117"/>
        <v>배태훈</v>
      </c>
    </row>
    <row r="2331" ht="16.5" customHeight="1">
      <c r="A2331" s="168">
        <f>A2330+1</f>
        <v>44692</v>
      </c>
      <c r="B2331" s="167" t="str">
        <f t="shared" si="109"/>
        <v>수</v>
      </c>
      <c r="C2331" s="168" t="str">
        <f>IF(VLOOKUP(A2331,'최초-일자'!A:D,4,FALSE)="Y","Y","N")</f>
        <v>Y</v>
      </c>
      <c r="D2331" s="101" t="s">
        <v>3</v>
      </c>
      <c r="E2331" s="169" t="str">
        <f t="shared" si="126"/>
        <v>배태훈</v>
      </c>
      <c r="F2331" s="167" t="str">
        <f>VLOOKUP(A2331,'최초-일자'!A:L,6,FALSE)</f>
        <v>박일</v>
      </c>
      <c r="G2331" s="185" t="s">
        <v>1</v>
      </c>
      <c r="H2331" s="167"/>
      <c r="I2331" s="167"/>
      <c r="J2331" s="167"/>
      <c r="K2331" s="167"/>
      <c r="L2331" s="35" t="str">
        <f t="shared" si="129"/>
        <v/>
      </c>
      <c r="M2331" s="35" t="str">
        <f t="shared" si="132"/>
        <v/>
      </c>
      <c r="N2331" s="35" t="str">
        <f t="shared" si="114"/>
        <v/>
      </c>
      <c r="O2331" s="171" t="str">
        <f t="shared" si="127"/>
        <v/>
      </c>
      <c r="P2331" s="171" t="str">
        <f t="shared" si="116"/>
        <v>배태훈</v>
      </c>
      <c r="Q2331" s="171" t="str">
        <f t="shared" si="117"/>
        <v>박일</v>
      </c>
    </row>
    <row r="2332" ht="16.5" customHeight="1">
      <c r="A2332" s="168">
        <f>A2331</f>
        <v>44692</v>
      </c>
      <c r="B2332" s="167" t="str">
        <f t="shared" si="109"/>
        <v>수</v>
      </c>
      <c r="C2332" s="168" t="str">
        <f>IF(VLOOKUP(A2332,'최초-일자'!A:D,4,FALSE)="Y","Y","N")</f>
        <v>Y</v>
      </c>
      <c r="D2332" s="101" t="s">
        <v>13</v>
      </c>
      <c r="E2332" s="169" t="str">
        <f t="shared" si="126"/>
        <v>김현호</v>
      </c>
      <c r="F2332" s="167" t="str">
        <f>VLOOKUP(A2332,'최초-일자'!A:L,11,FALSE)</f>
        <v>윤신일</v>
      </c>
      <c r="G2332" s="185" t="s">
        <v>240</v>
      </c>
      <c r="H2332" s="167"/>
      <c r="I2332" s="167"/>
      <c r="J2332" s="167"/>
      <c r="K2332" s="167"/>
      <c r="L2332" s="35" t="str">
        <f t="shared" si="129"/>
        <v/>
      </c>
      <c r="M2332" s="35" t="str">
        <f t="shared" si="132"/>
        <v/>
      </c>
      <c r="N2332" s="35" t="str">
        <f t="shared" si="114"/>
        <v/>
      </c>
      <c r="O2332" s="171" t="str">
        <f t="shared" si="127"/>
        <v/>
      </c>
      <c r="P2332" s="171" t="str">
        <f t="shared" si="116"/>
        <v>김현호</v>
      </c>
      <c r="Q2332" s="171" t="str">
        <f t="shared" si="117"/>
        <v>윤신일</v>
      </c>
    </row>
    <row r="2333" ht="16.5" customHeight="1">
      <c r="A2333" s="168">
        <f>A2332+1</f>
        <v>44693</v>
      </c>
      <c r="B2333" s="167" t="str">
        <f t="shared" si="109"/>
        <v>목</v>
      </c>
      <c r="C2333" s="168" t="str">
        <f>IF(VLOOKUP(A2333,'최초-일자'!A:D,4,FALSE)="Y","Y","N")</f>
        <v>Y</v>
      </c>
      <c r="D2333" s="101" t="s">
        <v>3</v>
      </c>
      <c r="E2333" s="169" t="str">
        <f t="shared" si="126"/>
        <v>박일</v>
      </c>
      <c r="F2333" s="167" t="str">
        <f>VLOOKUP(A2333,'최초-일자'!A:L,6,FALSE)</f>
        <v>배태훈</v>
      </c>
      <c r="G2333" s="185" t="s">
        <v>81</v>
      </c>
      <c r="H2333" s="167"/>
      <c r="I2333" s="167"/>
      <c r="J2333" s="167"/>
      <c r="K2333" s="167"/>
      <c r="L2333" s="35" t="str">
        <f t="shared" si="129"/>
        <v/>
      </c>
      <c r="M2333" s="35" t="str">
        <f t="shared" si="132"/>
        <v/>
      </c>
      <c r="N2333" s="35" t="str">
        <f t="shared" si="114"/>
        <v/>
      </c>
      <c r="O2333" s="171" t="str">
        <f t="shared" si="127"/>
        <v/>
      </c>
      <c r="P2333" s="171" t="str">
        <f t="shared" si="116"/>
        <v>박일</v>
      </c>
      <c r="Q2333" s="171" t="str">
        <f t="shared" si="117"/>
        <v>배태훈</v>
      </c>
    </row>
    <row r="2334" ht="16.5" customHeight="1">
      <c r="A2334" s="168">
        <f>A2333</f>
        <v>44693</v>
      </c>
      <c r="B2334" s="167" t="str">
        <f t="shared" si="109"/>
        <v>목</v>
      </c>
      <c r="C2334" s="168" t="str">
        <f>IF(VLOOKUP(A2334,'최초-일자'!A:D,4,FALSE)="Y","Y","N")</f>
        <v>Y</v>
      </c>
      <c r="D2334" s="101" t="s">
        <v>13</v>
      </c>
      <c r="E2334" s="169" t="str">
        <f t="shared" si="126"/>
        <v>신명진</v>
      </c>
      <c r="F2334" s="167" t="str">
        <f>VLOOKUP(A2334,'최초-일자'!A:L,11,FALSE)</f>
        <v>신명진</v>
      </c>
      <c r="G2334" s="170"/>
      <c r="H2334" s="167"/>
      <c r="I2334" s="167"/>
      <c r="J2334" s="167"/>
      <c r="K2334" s="167"/>
      <c r="L2334" s="35" t="str">
        <f t="shared" si="129"/>
        <v/>
      </c>
      <c r="M2334" s="35" t="str">
        <f t="shared" si="132"/>
        <v/>
      </c>
      <c r="N2334" s="35" t="str">
        <f t="shared" si="114"/>
        <v/>
      </c>
      <c r="O2334" s="171" t="str">
        <f t="shared" si="127"/>
        <v/>
      </c>
      <c r="P2334" s="171" t="str">
        <f t="shared" si="116"/>
        <v/>
      </c>
      <c r="Q2334" s="171" t="str">
        <f t="shared" si="117"/>
        <v>신명진</v>
      </c>
    </row>
    <row r="2335" ht="16.5" customHeight="1">
      <c r="A2335" s="168">
        <f>A2334+1</f>
        <v>44694</v>
      </c>
      <c r="B2335" s="167" t="str">
        <f t="shared" si="109"/>
        <v>금</v>
      </c>
      <c r="C2335" s="168" t="str">
        <f>IF(VLOOKUP(A2335,'최초-일자'!A:D,4,FALSE)="Y","Y","N")</f>
        <v>Y</v>
      </c>
      <c r="D2335" s="101" t="s">
        <v>3</v>
      </c>
      <c r="E2335" s="169" t="str">
        <f t="shared" si="126"/>
        <v>윤신일</v>
      </c>
      <c r="F2335" s="167" t="str">
        <f>VLOOKUP(A2335,'최초-일자'!A:L,6,FALSE)</f>
        <v>윤신일</v>
      </c>
      <c r="G2335" s="170"/>
      <c r="H2335" s="167"/>
      <c r="I2335" s="167"/>
      <c r="J2335" s="167"/>
      <c r="K2335" s="167"/>
      <c r="L2335" s="35" t="str">
        <f t="shared" si="129"/>
        <v/>
      </c>
      <c r="M2335" s="35" t="str">
        <f t="shared" si="132"/>
        <v/>
      </c>
      <c r="N2335" s="35" t="str">
        <f t="shared" si="114"/>
        <v/>
      </c>
      <c r="O2335" s="171" t="str">
        <f t="shared" si="127"/>
        <v/>
      </c>
      <c r="P2335" s="171" t="str">
        <f t="shared" si="116"/>
        <v/>
      </c>
      <c r="Q2335" s="171" t="str">
        <f t="shared" si="117"/>
        <v>윤신일</v>
      </c>
    </row>
    <row r="2336" ht="16.5" customHeight="1">
      <c r="A2336" s="168">
        <f>A2335</f>
        <v>44694</v>
      </c>
      <c r="B2336" s="167" t="str">
        <f t="shared" si="109"/>
        <v>금</v>
      </c>
      <c r="C2336" s="168" t="str">
        <f>IF(VLOOKUP(A2336,'최초-일자'!A:D,4,FALSE)="Y","Y","N")</f>
        <v>Y</v>
      </c>
      <c r="D2336" s="101" t="s">
        <v>13</v>
      </c>
      <c r="E2336" s="169" t="str">
        <f t="shared" si="126"/>
        <v>이화용</v>
      </c>
      <c r="F2336" s="167" t="str">
        <f>VLOOKUP(A2336,'최초-일자'!A:L,11,FALSE)</f>
        <v>이화용</v>
      </c>
      <c r="G2336" s="170"/>
      <c r="H2336" s="167"/>
      <c r="I2336" s="167"/>
      <c r="J2336" s="167"/>
      <c r="K2336" s="167"/>
      <c r="L2336" s="35" t="str">
        <f t="shared" si="129"/>
        <v/>
      </c>
      <c r="M2336" s="35" t="str">
        <f t="shared" si="132"/>
        <v/>
      </c>
      <c r="N2336" s="35" t="str">
        <f t="shared" si="114"/>
        <v/>
      </c>
      <c r="O2336" s="171" t="str">
        <f t="shared" si="127"/>
        <v/>
      </c>
      <c r="P2336" s="171" t="str">
        <f t="shared" si="116"/>
        <v/>
      </c>
      <c r="Q2336" s="171" t="str">
        <f t="shared" si="117"/>
        <v>이화용</v>
      </c>
    </row>
    <row r="2337" ht="16.5" customHeight="1">
      <c r="A2337" s="168">
        <f>A2336+1</f>
        <v>44695</v>
      </c>
      <c r="B2337" s="167" t="str">
        <f t="shared" si="109"/>
        <v>토</v>
      </c>
      <c r="C2337" s="168" t="str">
        <f>IF(VLOOKUP(A2337,'최초-일자'!A:D,4,FALSE)="Y","Y","N")</f>
        <v>N</v>
      </c>
      <c r="D2337" s="101" t="s">
        <v>3</v>
      </c>
      <c r="E2337" s="169" t="str">
        <f t="shared" si="126"/>
        <v>#N/A</v>
      </c>
      <c r="F2337" s="167" t="str">
        <f>VLOOKUP(A2337,'최초-일자'!A:L,6,FALSE)</f>
        <v/>
      </c>
      <c r="G2337" s="170"/>
      <c r="H2337" s="167"/>
      <c r="I2337" s="167"/>
      <c r="J2337" s="167"/>
      <c r="K2337" s="167"/>
      <c r="L2337" s="35" t="str">
        <f t="shared" si="129"/>
        <v/>
      </c>
      <c r="M2337" s="35" t="str">
        <f t="shared" si="132"/>
        <v/>
      </c>
      <c r="N2337" s="35" t="str">
        <f t="shared" si="114"/>
        <v/>
      </c>
      <c r="O2337" s="171" t="str">
        <f t="shared" si="127"/>
        <v/>
      </c>
      <c r="P2337" s="171" t="str">
        <f t="shared" si="116"/>
        <v/>
      </c>
      <c r="Q2337" s="171" t="str">
        <f t="shared" si="117"/>
        <v/>
      </c>
    </row>
    <row r="2338" ht="16.5" customHeight="1">
      <c r="A2338" s="168">
        <f>A2337</f>
        <v>44695</v>
      </c>
      <c r="B2338" s="167" t="str">
        <f t="shared" si="109"/>
        <v>토</v>
      </c>
      <c r="C2338" s="168" t="str">
        <f>IF(VLOOKUP(A2338,'최초-일자'!A:D,4,FALSE)="Y","Y","N")</f>
        <v>N</v>
      </c>
      <c r="D2338" s="101" t="s">
        <v>13</v>
      </c>
      <c r="E2338" s="169" t="str">
        <f t="shared" si="126"/>
        <v>#N/A</v>
      </c>
      <c r="F2338" s="167" t="str">
        <f>VLOOKUP(A2338,'최초-일자'!A:L,11,FALSE)</f>
        <v/>
      </c>
      <c r="G2338" s="170"/>
      <c r="H2338" s="167"/>
      <c r="I2338" s="167"/>
      <c r="J2338" s="167"/>
      <c r="K2338" s="167"/>
      <c r="L2338" s="35" t="str">
        <f t="shared" si="129"/>
        <v/>
      </c>
      <c r="M2338" s="35" t="str">
        <f t="shared" si="132"/>
        <v/>
      </c>
      <c r="N2338" s="35" t="str">
        <f t="shared" si="114"/>
        <v/>
      </c>
      <c r="O2338" s="171" t="str">
        <f t="shared" si="127"/>
        <v/>
      </c>
      <c r="P2338" s="171" t="str">
        <f t="shared" si="116"/>
        <v/>
      </c>
      <c r="Q2338" s="171" t="str">
        <f t="shared" si="117"/>
        <v/>
      </c>
    </row>
    <row r="2339" ht="16.5" customHeight="1">
      <c r="A2339" s="168">
        <f>A2338+1</f>
        <v>44696</v>
      </c>
      <c r="B2339" s="167" t="str">
        <f t="shared" si="109"/>
        <v>일</v>
      </c>
      <c r="C2339" s="168" t="str">
        <f>IF(VLOOKUP(A2339,'최초-일자'!A:D,4,FALSE)="Y","Y","N")</f>
        <v>N</v>
      </c>
      <c r="D2339" s="101" t="s">
        <v>3</v>
      </c>
      <c r="E2339" s="169" t="str">
        <f t="shared" si="126"/>
        <v>#N/A</v>
      </c>
      <c r="F2339" s="167" t="str">
        <f>VLOOKUP(A2339,'최초-일자'!A:L,6,FALSE)</f>
        <v/>
      </c>
      <c r="G2339" s="170"/>
      <c r="H2339" s="167"/>
      <c r="I2339" s="167"/>
      <c r="J2339" s="167"/>
      <c r="K2339" s="167"/>
      <c r="L2339" s="35" t="str">
        <f t="shared" si="129"/>
        <v/>
      </c>
      <c r="M2339" s="35" t="str">
        <f t="shared" si="132"/>
        <v/>
      </c>
      <c r="N2339" s="35" t="str">
        <f t="shared" si="114"/>
        <v/>
      </c>
      <c r="O2339" s="171" t="str">
        <f t="shared" si="127"/>
        <v/>
      </c>
      <c r="P2339" s="171" t="str">
        <f t="shared" si="116"/>
        <v/>
      </c>
      <c r="Q2339" s="171" t="str">
        <f t="shared" si="117"/>
        <v/>
      </c>
    </row>
    <row r="2340" ht="16.5" customHeight="1">
      <c r="A2340" s="168">
        <f>A2339</f>
        <v>44696</v>
      </c>
      <c r="B2340" s="167" t="str">
        <f t="shared" si="109"/>
        <v>일</v>
      </c>
      <c r="C2340" s="168" t="str">
        <f>IF(VLOOKUP(A2340,'최초-일자'!A:D,4,FALSE)="Y","Y","N")</f>
        <v>N</v>
      </c>
      <c r="D2340" s="101" t="s">
        <v>13</v>
      </c>
      <c r="E2340" s="169" t="str">
        <f t="shared" si="126"/>
        <v>#N/A</v>
      </c>
      <c r="F2340" s="167" t="str">
        <f>VLOOKUP(A2340,'최초-일자'!A:L,11,FALSE)</f>
        <v/>
      </c>
      <c r="G2340" s="170"/>
      <c r="H2340" s="167"/>
      <c r="I2340" s="167"/>
      <c r="J2340" s="167"/>
      <c r="K2340" s="167"/>
      <c r="L2340" s="35" t="str">
        <f t="shared" si="129"/>
        <v/>
      </c>
      <c r="M2340" s="35" t="str">
        <f t="shared" si="132"/>
        <v/>
      </c>
      <c r="N2340" s="35" t="str">
        <f t="shared" si="114"/>
        <v/>
      </c>
      <c r="O2340" s="171" t="str">
        <f t="shared" si="127"/>
        <v/>
      </c>
      <c r="P2340" s="171" t="str">
        <f t="shared" si="116"/>
        <v/>
      </c>
      <c r="Q2340" s="171" t="str">
        <f t="shared" si="117"/>
        <v/>
      </c>
    </row>
    <row r="2341" ht="16.5" customHeight="1">
      <c r="A2341" s="168">
        <f>A2340+1</f>
        <v>44697</v>
      </c>
      <c r="B2341" s="167" t="str">
        <f t="shared" si="109"/>
        <v>월</v>
      </c>
      <c r="C2341" s="168" t="str">
        <f>IF(VLOOKUP(A2341,'최초-일자'!A:D,4,FALSE)="Y","Y","N")</f>
        <v>Y</v>
      </c>
      <c r="D2341" s="101" t="s">
        <v>3</v>
      </c>
      <c r="E2341" s="169" t="str">
        <f t="shared" si="126"/>
        <v>신명진</v>
      </c>
      <c r="F2341" s="167" t="str">
        <f>VLOOKUP(A2341,'최초-일자'!A:L,6,FALSE)</f>
        <v>신명진</v>
      </c>
      <c r="G2341" s="170"/>
      <c r="H2341" s="167"/>
      <c r="I2341" s="167"/>
      <c r="J2341" s="167"/>
      <c r="K2341" s="167"/>
      <c r="L2341" s="35" t="str">
        <f t="shared" si="129"/>
        <v/>
      </c>
      <c r="M2341" s="35" t="str">
        <f t="shared" si="132"/>
        <v/>
      </c>
      <c r="N2341" s="35" t="str">
        <f t="shared" si="114"/>
        <v/>
      </c>
      <c r="O2341" s="171" t="str">
        <f t="shared" si="127"/>
        <v/>
      </c>
      <c r="P2341" s="171" t="str">
        <f t="shared" si="116"/>
        <v/>
      </c>
      <c r="Q2341" s="171" t="str">
        <f t="shared" si="117"/>
        <v>신명진</v>
      </c>
    </row>
    <row r="2342" ht="16.5" customHeight="1">
      <c r="A2342" s="168">
        <f>A2341</f>
        <v>44697</v>
      </c>
      <c r="B2342" s="167" t="str">
        <f t="shared" si="109"/>
        <v>월</v>
      </c>
      <c r="C2342" s="168" t="str">
        <f>IF(VLOOKUP(A2342,'최초-일자'!A:D,4,FALSE)="Y","Y","N")</f>
        <v>Y</v>
      </c>
      <c r="D2342" s="101" t="s">
        <v>13</v>
      </c>
      <c r="E2342" s="169" t="str">
        <f t="shared" si="126"/>
        <v>김현호</v>
      </c>
      <c r="F2342" s="167" t="str">
        <f>VLOOKUP(A2342,'최초-일자'!A:L,11,FALSE)</f>
        <v>김현호</v>
      </c>
      <c r="G2342" s="170"/>
      <c r="H2342" s="167"/>
      <c r="I2342" s="167"/>
      <c r="J2342" s="167"/>
      <c r="K2342" s="167"/>
      <c r="L2342" s="35" t="str">
        <f t="shared" si="129"/>
        <v/>
      </c>
      <c r="M2342" s="35" t="str">
        <f t="shared" si="132"/>
        <v/>
      </c>
      <c r="N2342" s="35" t="str">
        <f t="shared" si="114"/>
        <v/>
      </c>
      <c r="O2342" s="171" t="str">
        <f t="shared" si="127"/>
        <v/>
      </c>
      <c r="P2342" s="171" t="str">
        <f t="shared" si="116"/>
        <v/>
      </c>
      <c r="Q2342" s="171" t="str">
        <f t="shared" si="117"/>
        <v>김현호</v>
      </c>
    </row>
    <row r="2343" ht="16.5" customHeight="1">
      <c r="A2343" s="168">
        <f>A2342+1</f>
        <v>44698</v>
      </c>
      <c r="B2343" s="167" t="str">
        <f t="shared" si="109"/>
        <v>화</v>
      </c>
      <c r="C2343" s="168" t="str">
        <f>IF(VLOOKUP(A2343,'최초-일자'!A:D,4,FALSE)="Y","Y","N")</f>
        <v>Y</v>
      </c>
      <c r="D2343" s="101" t="s">
        <v>3</v>
      </c>
      <c r="E2343" s="169" t="str">
        <f t="shared" si="126"/>
        <v>이화용</v>
      </c>
      <c r="F2343" s="167" t="str">
        <f>VLOOKUP(A2343,'최초-일자'!A:L,6,FALSE)</f>
        <v>이화용</v>
      </c>
      <c r="G2343" s="170"/>
      <c r="H2343" s="167"/>
      <c r="I2343" s="167"/>
      <c r="J2343" s="167"/>
      <c r="K2343" s="167"/>
      <c r="L2343" s="35" t="str">
        <f t="shared" si="129"/>
        <v/>
      </c>
      <c r="M2343" s="35" t="str">
        <f t="shared" si="132"/>
        <v/>
      </c>
      <c r="N2343" s="35" t="str">
        <f t="shared" si="114"/>
        <v/>
      </c>
      <c r="O2343" s="171" t="str">
        <f t="shared" si="127"/>
        <v/>
      </c>
      <c r="P2343" s="171" t="str">
        <f t="shared" si="116"/>
        <v/>
      </c>
      <c r="Q2343" s="171" t="str">
        <f t="shared" si="117"/>
        <v>이화용</v>
      </c>
    </row>
    <row r="2344" ht="16.5" customHeight="1">
      <c r="A2344" s="168">
        <f>A2343</f>
        <v>44698</v>
      </c>
      <c r="B2344" s="167" t="str">
        <f t="shared" si="109"/>
        <v>화</v>
      </c>
      <c r="C2344" s="168" t="str">
        <f>IF(VLOOKUP(A2344,'최초-일자'!A:D,4,FALSE)="Y","Y","N")</f>
        <v>Y</v>
      </c>
      <c r="D2344" s="101" t="s">
        <v>13</v>
      </c>
      <c r="E2344" s="169" t="str">
        <f t="shared" si="126"/>
        <v>김연수</v>
      </c>
      <c r="F2344" s="167" t="str">
        <f>VLOOKUP(A2344,'최초-일자'!A:L,11,FALSE)</f>
        <v>김연수</v>
      </c>
      <c r="G2344" s="170"/>
      <c r="H2344" s="167"/>
      <c r="I2344" s="167"/>
      <c r="J2344" s="167"/>
      <c r="K2344" s="167"/>
      <c r="L2344" s="35" t="str">
        <f t="shared" si="129"/>
        <v/>
      </c>
      <c r="M2344" s="35" t="str">
        <f t="shared" si="132"/>
        <v/>
      </c>
      <c r="N2344" s="35" t="str">
        <f t="shared" si="114"/>
        <v/>
      </c>
      <c r="O2344" s="171" t="str">
        <f t="shared" si="127"/>
        <v/>
      </c>
      <c r="P2344" s="171" t="str">
        <f t="shared" si="116"/>
        <v/>
      </c>
      <c r="Q2344" s="171" t="str">
        <f t="shared" si="117"/>
        <v>김연수</v>
      </c>
    </row>
    <row r="2345" ht="16.5" customHeight="1">
      <c r="A2345" s="168">
        <f>A2344+1</f>
        <v>44699</v>
      </c>
      <c r="B2345" s="167" t="str">
        <f t="shared" si="109"/>
        <v>수</v>
      </c>
      <c r="C2345" s="168" t="str">
        <f>IF(VLOOKUP(A2345,'최초-일자'!A:D,4,FALSE)="Y","Y","N")</f>
        <v>Y</v>
      </c>
      <c r="D2345" s="101" t="s">
        <v>3</v>
      </c>
      <c r="E2345" s="169" t="str">
        <f t="shared" si="126"/>
        <v>김현호</v>
      </c>
      <c r="F2345" s="167" t="str">
        <f>VLOOKUP(A2345,'최초-일자'!A:L,6,FALSE)</f>
        <v>김현호</v>
      </c>
      <c r="G2345" s="170"/>
      <c r="H2345" s="167"/>
      <c r="I2345" s="167"/>
      <c r="J2345" s="167"/>
      <c r="K2345" s="167"/>
      <c r="L2345" s="35" t="str">
        <f t="shared" si="129"/>
        <v/>
      </c>
      <c r="M2345" s="35" t="str">
        <f t="shared" si="132"/>
        <v/>
      </c>
      <c r="N2345" s="35" t="str">
        <f t="shared" si="114"/>
        <v/>
      </c>
      <c r="O2345" s="171" t="str">
        <f t="shared" si="127"/>
        <v/>
      </c>
      <c r="P2345" s="171" t="str">
        <f t="shared" si="116"/>
        <v/>
      </c>
      <c r="Q2345" s="171" t="str">
        <f t="shared" si="117"/>
        <v>김현호</v>
      </c>
    </row>
    <row r="2346" ht="16.5" customHeight="1">
      <c r="A2346" s="168">
        <f>A2345</f>
        <v>44699</v>
      </c>
      <c r="B2346" s="167" t="str">
        <f t="shared" si="109"/>
        <v>수</v>
      </c>
      <c r="C2346" s="168" t="str">
        <f>IF(VLOOKUP(A2346,'최초-일자'!A:D,4,FALSE)="Y","Y","N")</f>
        <v>Y</v>
      </c>
      <c r="D2346" s="101" t="s">
        <v>13</v>
      </c>
      <c r="E2346" s="169" t="str">
        <f t="shared" si="126"/>
        <v>박일</v>
      </c>
      <c r="F2346" s="167" t="str">
        <f>VLOOKUP(A2346,'최초-일자'!A:L,11,FALSE)</f>
        <v>박일</v>
      </c>
      <c r="G2346" s="170"/>
      <c r="H2346" s="167"/>
      <c r="I2346" s="167"/>
      <c r="J2346" s="167"/>
      <c r="K2346" s="167"/>
      <c r="L2346" s="35" t="str">
        <f t="shared" si="129"/>
        <v/>
      </c>
      <c r="M2346" s="35" t="str">
        <f t="shared" si="132"/>
        <v/>
      </c>
      <c r="N2346" s="35" t="str">
        <f t="shared" si="114"/>
        <v/>
      </c>
      <c r="O2346" s="171" t="str">
        <f t="shared" si="127"/>
        <v/>
      </c>
      <c r="P2346" s="171" t="str">
        <f t="shared" si="116"/>
        <v/>
      </c>
      <c r="Q2346" s="171" t="str">
        <f t="shared" si="117"/>
        <v>박일</v>
      </c>
    </row>
    <row r="2347" ht="16.5" customHeight="1">
      <c r="A2347" s="168">
        <f>A2346+1</f>
        <v>44700</v>
      </c>
      <c r="B2347" s="167" t="str">
        <f t="shared" si="109"/>
        <v>목</v>
      </c>
      <c r="C2347" s="168" t="str">
        <f>IF(VLOOKUP(A2347,'최초-일자'!A:D,4,FALSE)="Y","Y","N")</f>
        <v>Y</v>
      </c>
      <c r="D2347" s="101" t="s">
        <v>3</v>
      </c>
      <c r="E2347" s="169" t="str">
        <f t="shared" si="126"/>
        <v>김연수</v>
      </c>
      <c r="F2347" s="167" t="str">
        <f>VLOOKUP(A2347,'최초-일자'!A:L,6,FALSE)</f>
        <v>김연수</v>
      </c>
      <c r="G2347" s="170"/>
      <c r="H2347" s="167"/>
      <c r="I2347" s="167"/>
      <c r="J2347" s="167"/>
      <c r="K2347" s="167"/>
      <c r="L2347" s="35" t="str">
        <f t="shared" si="129"/>
        <v/>
      </c>
      <c r="M2347" s="35" t="str">
        <f t="shared" si="132"/>
        <v/>
      </c>
      <c r="N2347" s="35" t="str">
        <f t="shared" si="114"/>
        <v/>
      </c>
      <c r="O2347" s="171" t="str">
        <f t="shared" si="127"/>
        <v/>
      </c>
      <c r="P2347" s="171" t="str">
        <f t="shared" si="116"/>
        <v/>
      </c>
      <c r="Q2347" s="171" t="str">
        <f t="shared" si="117"/>
        <v>김연수</v>
      </c>
    </row>
    <row r="2348" ht="16.5" customHeight="1">
      <c r="A2348" s="168">
        <f>A2347</f>
        <v>44700</v>
      </c>
      <c r="B2348" s="167" t="str">
        <f t="shared" si="109"/>
        <v>목</v>
      </c>
      <c r="C2348" s="168" t="str">
        <f>IF(VLOOKUP(A2348,'최초-일자'!A:D,4,FALSE)="Y","Y","N")</f>
        <v>Y</v>
      </c>
      <c r="D2348" s="101" t="s">
        <v>13</v>
      </c>
      <c r="E2348" s="169" t="str">
        <f t="shared" si="126"/>
        <v>배태훈</v>
      </c>
      <c r="F2348" s="167" t="str">
        <f>VLOOKUP(A2348,'최초-일자'!A:L,11,FALSE)</f>
        <v>배태훈</v>
      </c>
      <c r="G2348" s="170"/>
      <c r="H2348" s="167"/>
      <c r="I2348" s="167"/>
      <c r="J2348" s="167"/>
      <c r="K2348" s="167"/>
      <c r="L2348" s="35" t="str">
        <f t="shared" si="129"/>
        <v/>
      </c>
      <c r="M2348" s="35" t="str">
        <f t="shared" si="132"/>
        <v/>
      </c>
      <c r="N2348" s="35" t="str">
        <f t="shared" si="114"/>
        <v/>
      </c>
      <c r="O2348" s="171" t="str">
        <f t="shared" si="127"/>
        <v/>
      </c>
      <c r="P2348" s="171" t="str">
        <f t="shared" si="116"/>
        <v/>
      </c>
      <c r="Q2348" s="171" t="str">
        <f t="shared" si="117"/>
        <v>배태훈</v>
      </c>
    </row>
    <row r="2349" ht="16.5" customHeight="1">
      <c r="A2349" s="168">
        <f>A2348+1</f>
        <v>44701</v>
      </c>
      <c r="B2349" s="167" t="str">
        <f t="shared" si="109"/>
        <v>금</v>
      </c>
      <c r="C2349" s="168" t="str">
        <f>IF(VLOOKUP(A2349,'최초-일자'!A:D,4,FALSE)="Y","Y","N")</f>
        <v>Y</v>
      </c>
      <c r="D2349" s="101" t="s">
        <v>3</v>
      </c>
      <c r="E2349" s="169" t="str">
        <f t="shared" si="126"/>
        <v>박일</v>
      </c>
      <c r="F2349" s="167" t="str">
        <f>VLOOKUP(A2349,'최초-일자'!A:L,6,FALSE)</f>
        <v>박일</v>
      </c>
      <c r="G2349" s="170"/>
      <c r="H2349" s="167"/>
      <c r="I2349" s="167"/>
      <c r="J2349" s="167"/>
      <c r="K2349" s="167"/>
      <c r="L2349" s="35" t="str">
        <f t="shared" si="129"/>
        <v/>
      </c>
      <c r="M2349" s="35" t="str">
        <f t="shared" si="132"/>
        <v/>
      </c>
      <c r="N2349" s="35" t="str">
        <f t="shared" si="114"/>
        <v/>
      </c>
      <c r="O2349" s="171" t="str">
        <f t="shared" si="127"/>
        <v/>
      </c>
      <c r="P2349" s="171" t="str">
        <f t="shared" si="116"/>
        <v/>
      </c>
      <c r="Q2349" s="171" t="str">
        <f t="shared" si="117"/>
        <v>박일</v>
      </c>
    </row>
    <row r="2350" ht="16.5" customHeight="1">
      <c r="A2350" s="168">
        <f>A2349</f>
        <v>44701</v>
      </c>
      <c r="B2350" s="167" t="str">
        <f t="shared" si="109"/>
        <v>금</v>
      </c>
      <c r="C2350" s="168" t="str">
        <f>IF(VLOOKUP(A2350,'최초-일자'!A:D,4,FALSE)="Y","Y","N")</f>
        <v>Y</v>
      </c>
      <c r="D2350" s="101" t="s">
        <v>13</v>
      </c>
      <c r="E2350" s="169" t="str">
        <f t="shared" si="126"/>
        <v>윤신일</v>
      </c>
      <c r="F2350" s="167" t="str">
        <f>VLOOKUP(A2350,'최초-일자'!A:L,11,FALSE)</f>
        <v>윤신일</v>
      </c>
      <c r="G2350" s="170"/>
      <c r="H2350" s="167"/>
      <c r="I2350" s="167"/>
      <c r="J2350" s="167"/>
      <c r="K2350" s="167"/>
      <c r="L2350" s="35" t="str">
        <f t="shared" si="129"/>
        <v/>
      </c>
      <c r="M2350" s="35" t="str">
        <f t="shared" si="132"/>
        <v/>
      </c>
      <c r="N2350" s="35" t="str">
        <f t="shared" si="114"/>
        <v/>
      </c>
      <c r="O2350" s="171" t="str">
        <f t="shared" si="127"/>
        <v/>
      </c>
      <c r="P2350" s="171" t="str">
        <f t="shared" si="116"/>
        <v/>
      </c>
      <c r="Q2350" s="171" t="str">
        <f t="shared" si="117"/>
        <v>윤신일</v>
      </c>
    </row>
    <row r="2351" ht="16.5" customHeight="1">
      <c r="A2351" s="168">
        <f>A2350+1</f>
        <v>44702</v>
      </c>
      <c r="B2351" s="167" t="str">
        <f t="shared" si="109"/>
        <v>토</v>
      </c>
      <c r="C2351" s="168" t="str">
        <f>IF(VLOOKUP(A2351,'최초-일자'!A:D,4,FALSE)="Y","Y","N")</f>
        <v>N</v>
      </c>
      <c r="D2351" s="101" t="s">
        <v>3</v>
      </c>
      <c r="E2351" s="169" t="str">
        <f t="shared" si="126"/>
        <v>#N/A</v>
      </c>
      <c r="F2351" s="167" t="str">
        <f>VLOOKUP(A2351,'최초-일자'!A:L,6,FALSE)</f>
        <v/>
      </c>
      <c r="G2351" s="170"/>
      <c r="H2351" s="167"/>
      <c r="I2351" s="167"/>
      <c r="J2351" s="167"/>
      <c r="K2351" s="167"/>
      <c r="L2351" s="35" t="str">
        <f t="shared" si="129"/>
        <v/>
      </c>
      <c r="M2351" s="35" t="str">
        <f t="shared" si="132"/>
        <v/>
      </c>
      <c r="N2351" s="35" t="str">
        <f t="shared" si="114"/>
        <v/>
      </c>
      <c r="O2351" s="171" t="str">
        <f t="shared" si="127"/>
        <v/>
      </c>
      <c r="P2351" s="171" t="str">
        <f t="shared" si="116"/>
        <v/>
      </c>
      <c r="Q2351" s="171" t="str">
        <f t="shared" si="117"/>
        <v/>
      </c>
    </row>
    <row r="2352" ht="16.5" customHeight="1">
      <c r="A2352" s="168">
        <f>A2351</f>
        <v>44702</v>
      </c>
      <c r="B2352" s="167" t="str">
        <f t="shared" si="109"/>
        <v>토</v>
      </c>
      <c r="C2352" s="168" t="str">
        <f>IF(VLOOKUP(A2352,'최초-일자'!A:D,4,FALSE)="Y","Y","N")</f>
        <v>N</v>
      </c>
      <c r="D2352" s="101" t="s">
        <v>13</v>
      </c>
      <c r="E2352" s="169" t="str">
        <f t="shared" si="126"/>
        <v>#N/A</v>
      </c>
      <c r="F2352" s="167" t="str">
        <f>VLOOKUP(A2352,'최초-일자'!A:L,11,FALSE)</f>
        <v/>
      </c>
      <c r="G2352" s="170"/>
      <c r="H2352" s="167"/>
      <c r="I2352" s="167"/>
      <c r="J2352" s="167"/>
      <c r="K2352" s="167"/>
      <c r="L2352" s="35" t="str">
        <f t="shared" si="129"/>
        <v/>
      </c>
      <c r="M2352" s="35" t="str">
        <f t="shared" si="132"/>
        <v/>
      </c>
      <c r="N2352" s="35" t="str">
        <f t="shared" si="114"/>
        <v/>
      </c>
      <c r="O2352" s="171" t="str">
        <f t="shared" si="127"/>
        <v/>
      </c>
      <c r="P2352" s="171" t="str">
        <f t="shared" si="116"/>
        <v/>
      </c>
      <c r="Q2352" s="171" t="str">
        <f t="shared" si="117"/>
        <v/>
      </c>
    </row>
    <row r="2353" ht="16.5" customHeight="1">
      <c r="A2353" s="168">
        <f>A2352+1</f>
        <v>44703</v>
      </c>
      <c r="B2353" s="167" t="str">
        <f t="shared" si="109"/>
        <v>일</v>
      </c>
      <c r="C2353" s="168" t="str">
        <f>IF(VLOOKUP(A2353,'최초-일자'!A:D,4,FALSE)="Y","Y","N")</f>
        <v>N</v>
      </c>
      <c r="D2353" s="101" t="s">
        <v>3</v>
      </c>
      <c r="E2353" s="169" t="str">
        <f t="shared" si="126"/>
        <v>#N/A</v>
      </c>
      <c r="F2353" s="167" t="str">
        <f>VLOOKUP(A2353,'최초-일자'!A:L,6,FALSE)</f>
        <v/>
      </c>
      <c r="G2353" s="170"/>
      <c r="H2353" s="167"/>
      <c r="I2353" s="167"/>
      <c r="J2353" s="167"/>
      <c r="K2353" s="167"/>
      <c r="L2353" s="35" t="str">
        <f t="shared" si="129"/>
        <v/>
      </c>
      <c r="M2353" s="35" t="str">
        <f t="shared" si="132"/>
        <v/>
      </c>
      <c r="N2353" s="35" t="str">
        <f t="shared" si="114"/>
        <v/>
      </c>
      <c r="O2353" s="171" t="str">
        <f t="shared" si="127"/>
        <v/>
      </c>
      <c r="P2353" s="171" t="str">
        <f t="shared" si="116"/>
        <v/>
      </c>
      <c r="Q2353" s="171" t="str">
        <f t="shared" si="117"/>
        <v/>
      </c>
    </row>
    <row r="2354" ht="16.5" customHeight="1">
      <c r="A2354" s="168">
        <f>A2353</f>
        <v>44703</v>
      </c>
      <c r="B2354" s="167" t="str">
        <f t="shared" si="109"/>
        <v>일</v>
      </c>
      <c r="C2354" s="168" t="str">
        <f>IF(VLOOKUP(A2354,'최초-일자'!A:D,4,FALSE)="Y","Y","N")</f>
        <v>N</v>
      </c>
      <c r="D2354" s="101" t="s">
        <v>13</v>
      </c>
      <c r="E2354" s="169" t="str">
        <f t="shared" si="126"/>
        <v>#N/A</v>
      </c>
      <c r="F2354" s="167" t="str">
        <f>VLOOKUP(A2354,'최초-일자'!A:L,11,FALSE)</f>
        <v/>
      </c>
      <c r="G2354" s="170"/>
      <c r="H2354" s="167"/>
      <c r="I2354" s="167"/>
      <c r="J2354" s="167"/>
      <c r="K2354" s="167"/>
      <c r="L2354" s="35" t="str">
        <f t="shared" si="129"/>
        <v/>
      </c>
      <c r="M2354" s="35" t="str">
        <f t="shared" si="132"/>
        <v/>
      </c>
      <c r="N2354" s="35" t="str">
        <f t="shared" si="114"/>
        <v/>
      </c>
      <c r="O2354" s="171" t="str">
        <f t="shared" si="127"/>
        <v/>
      </c>
      <c r="P2354" s="171" t="str">
        <f t="shared" si="116"/>
        <v/>
      </c>
      <c r="Q2354" s="171" t="str">
        <f t="shared" si="117"/>
        <v/>
      </c>
    </row>
    <row r="2355" ht="16.5" customHeight="1">
      <c r="A2355" s="168">
        <f>A2354+1</f>
        <v>44704</v>
      </c>
      <c r="B2355" s="167" t="str">
        <f t="shared" si="109"/>
        <v>월</v>
      </c>
      <c r="C2355" s="168" t="str">
        <f>IF(VLOOKUP(A2355,'최초-일자'!A:D,4,FALSE)="Y","Y","N")</f>
        <v>Y</v>
      </c>
      <c r="D2355" s="101" t="s">
        <v>3</v>
      </c>
      <c r="E2355" s="169" t="str">
        <f t="shared" si="126"/>
        <v>배태훈</v>
      </c>
      <c r="F2355" s="167" t="str">
        <f>VLOOKUP(A2355,'최초-일자'!A:L,6,FALSE)</f>
        <v>배태훈</v>
      </c>
      <c r="G2355" s="170"/>
      <c r="H2355" s="167"/>
      <c r="I2355" s="167"/>
      <c r="J2355" s="167"/>
      <c r="K2355" s="167"/>
      <c r="L2355" s="35" t="str">
        <f t="shared" si="129"/>
        <v/>
      </c>
      <c r="M2355" s="35" t="str">
        <f t="shared" si="132"/>
        <v/>
      </c>
      <c r="N2355" s="35" t="str">
        <f t="shared" si="114"/>
        <v/>
      </c>
      <c r="O2355" s="171" t="str">
        <f t="shared" si="127"/>
        <v/>
      </c>
      <c r="P2355" s="171" t="str">
        <f t="shared" si="116"/>
        <v/>
      </c>
      <c r="Q2355" s="171" t="str">
        <f t="shared" si="117"/>
        <v>배태훈</v>
      </c>
    </row>
    <row r="2356" ht="16.5" customHeight="1">
      <c r="A2356" s="168">
        <f>A2355</f>
        <v>44704</v>
      </c>
      <c r="B2356" s="167" t="str">
        <f t="shared" si="109"/>
        <v>월</v>
      </c>
      <c r="C2356" s="168" t="str">
        <f>IF(VLOOKUP(A2356,'최초-일자'!A:D,4,FALSE)="Y","Y","N")</f>
        <v>Y</v>
      </c>
      <c r="D2356" s="101" t="s">
        <v>13</v>
      </c>
      <c r="E2356" s="169" t="str">
        <f t="shared" si="126"/>
        <v>신명진</v>
      </c>
      <c r="F2356" s="167" t="str">
        <f>VLOOKUP(A2356,'최초-일자'!A:L,11,FALSE)</f>
        <v>신명진</v>
      </c>
      <c r="G2356" s="170"/>
      <c r="H2356" s="167"/>
      <c r="I2356" s="167"/>
      <c r="J2356" s="167"/>
      <c r="K2356" s="167"/>
      <c r="L2356" s="35" t="str">
        <f t="shared" si="129"/>
        <v/>
      </c>
      <c r="M2356" s="35" t="str">
        <f t="shared" si="132"/>
        <v/>
      </c>
      <c r="N2356" s="35" t="str">
        <f t="shared" si="114"/>
        <v/>
      </c>
      <c r="O2356" s="171" t="str">
        <f t="shared" si="127"/>
        <v/>
      </c>
      <c r="P2356" s="171" t="str">
        <f t="shared" si="116"/>
        <v/>
      </c>
      <c r="Q2356" s="171" t="str">
        <f t="shared" si="117"/>
        <v>신명진</v>
      </c>
    </row>
    <row r="2357" ht="16.5" customHeight="1">
      <c r="A2357" s="168">
        <f>A2356+1</f>
        <v>44705</v>
      </c>
      <c r="B2357" s="167" t="str">
        <f t="shared" si="109"/>
        <v>화</v>
      </c>
      <c r="C2357" s="168" t="str">
        <f>IF(VLOOKUP(A2357,'최초-일자'!A:D,4,FALSE)="Y","Y","N")</f>
        <v>Y</v>
      </c>
      <c r="D2357" s="101" t="s">
        <v>3</v>
      </c>
      <c r="E2357" s="169" t="str">
        <f t="shared" si="126"/>
        <v>윤신일</v>
      </c>
      <c r="F2357" s="167" t="str">
        <f>VLOOKUP(A2357,'최초-일자'!A:L,6,FALSE)</f>
        <v>윤신일</v>
      </c>
      <c r="G2357" s="170"/>
      <c r="H2357" s="167"/>
      <c r="I2357" s="167"/>
      <c r="J2357" s="167"/>
      <c r="K2357" s="167"/>
      <c r="L2357" s="35" t="str">
        <f t="shared" si="129"/>
        <v/>
      </c>
      <c r="M2357" s="35" t="str">
        <f t="shared" si="132"/>
        <v/>
      </c>
      <c r="N2357" s="35" t="str">
        <f t="shared" si="114"/>
        <v/>
      </c>
      <c r="O2357" s="171" t="str">
        <f t="shared" si="127"/>
        <v/>
      </c>
      <c r="P2357" s="171" t="str">
        <f t="shared" si="116"/>
        <v/>
      </c>
      <c r="Q2357" s="171" t="str">
        <f t="shared" si="117"/>
        <v>윤신일</v>
      </c>
    </row>
    <row r="2358" ht="16.5" customHeight="1">
      <c r="A2358" s="168">
        <f>A2357</f>
        <v>44705</v>
      </c>
      <c r="B2358" s="167" t="str">
        <f t="shared" si="109"/>
        <v>화</v>
      </c>
      <c r="C2358" s="168" t="str">
        <f>IF(VLOOKUP(A2358,'최초-일자'!A:D,4,FALSE)="Y","Y","N")</f>
        <v>Y</v>
      </c>
      <c r="D2358" s="101" t="s">
        <v>13</v>
      </c>
      <c r="E2358" s="169" t="str">
        <f t="shared" si="126"/>
        <v>이화용</v>
      </c>
      <c r="F2358" s="167" t="str">
        <f>VLOOKUP(A2358,'최초-일자'!A:L,11,FALSE)</f>
        <v>이화용</v>
      </c>
      <c r="G2358" s="170"/>
      <c r="H2358" s="167"/>
      <c r="I2358" s="167"/>
      <c r="J2358" s="167"/>
      <c r="K2358" s="167"/>
      <c r="L2358" s="35" t="str">
        <f t="shared" si="129"/>
        <v/>
      </c>
      <c r="M2358" s="35" t="str">
        <f t="shared" si="132"/>
        <v/>
      </c>
      <c r="N2358" s="35" t="str">
        <f t="shared" si="114"/>
        <v/>
      </c>
      <c r="O2358" s="171" t="str">
        <f t="shared" si="127"/>
        <v/>
      </c>
      <c r="P2358" s="171" t="str">
        <f t="shared" si="116"/>
        <v/>
      </c>
      <c r="Q2358" s="171" t="str">
        <f t="shared" si="117"/>
        <v>이화용</v>
      </c>
    </row>
    <row r="2359" ht="16.5" customHeight="1">
      <c r="A2359" s="168">
        <f>A2358+1</f>
        <v>44706</v>
      </c>
      <c r="B2359" s="167" t="str">
        <f t="shared" si="109"/>
        <v>수</v>
      </c>
      <c r="C2359" s="168" t="str">
        <f>IF(VLOOKUP(A2359,'최초-일자'!A:D,4,FALSE)="Y","Y","N")</f>
        <v>Y</v>
      </c>
      <c r="D2359" s="101" t="s">
        <v>3</v>
      </c>
      <c r="E2359" s="169" t="str">
        <f t="shared" si="126"/>
        <v>신명진</v>
      </c>
      <c r="F2359" s="167" t="str">
        <f>VLOOKUP(A2359,'최초-일자'!A:L,6,FALSE)</f>
        <v>신명진</v>
      </c>
      <c r="G2359" s="170"/>
      <c r="H2359" s="167"/>
      <c r="I2359" s="167"/>
      <c r="J2359" s="167"/>
      <c r="K2359" s="167"/>
      <c r="L2359" s="35" t="str">
        <f t="shared" si="129"/>
        <v/>
      </c>
      <c r="M2359" s="35" t="str">
        <f t="shared" si="132"/>
        <v/>
      </c>
      <c r="N2359" s="35" t="str">
        <f t="shared" si="114"/>
        <v/>
      </c>
      <c r="O2359" s="171" t="str">
        <f t="shared" si="127"/>
        <v/>
      </c>
      <c r="P2359" s="171" t="str">
        <f t="shared" si="116"/>
        <v/>
      </c>
      <c r="Q2359" s="171" t="str">
        <f t="shared" si="117"/>
        <v>신명진</v>
      </c>
    </row>
    <row r="2360" ht="16.5" customHeight="1">
      <c r="A2360" s="168">
        <f>A2359</f>
        <v>44706</v>
      </c>
      <c r="B2360" s="167" t="str">
        <f t="shared" si="109"/>
        <v>수</v>
      </c>
      <c r="C2360" s="168" t="str">
        <f>IF(VLOOKUP(A2360,'최초-일자'!A:D,4,FALSE)="Y","Y","N")</f>
        <v>Y</v>
      </c>
      <c r="D2360" s="101" t="s">
        <v>13</v>
      </c>
      <c r="E2360" s="169" t="str">
        <f t="shared" si="126"/>
        <v>김현호</v>
      </c>
      <c r="F2360" s="167" t="str">
        <f>VLOOKUP(A2360,'최초-일자'!A:L,11,FALSE)</f>
        <v>김현호</v>
      </c>
      <c r="G2360" s="170"/>
      <c r="H2360" s="167"/>
      <c r="I2360" s="167"/>
      <c r="J2360" s="167"/>
      <c r="K2360" s="167"/>
      <c r="L2360" s="35" t="str">
        <f t="shared" si="129"/>
        <v/>
      </c>
      <c r="M2360" s="35" t="str">
        <f t="shared" si="132"/>
        <v/>
      </c>
      <c r="N2360" s="35" t="str">
        <f t="shared" si="114"/>
        <v/>
      </c>
      <c r="O2360" s="171" t="str">
        <f t="shared" si="127"/>
        <v/>
      </c>
      <c r="P2360" s="171" t="str">
        <f t="shared" si="116"/>
        <v/>
      </c>
      <c r="Q2360" s="171" t="str">
        <f t="shared" si="117"/>
        <v>김현호</v>
      </c>
    </row>
    <row r="2361" ht="16.5" customHeight="1">
      <c r="A2361" s="168">
        <f>A2360+1</f>
        <v>44707</v>
      </c>
      <c r="B2361" s="167" t="str">
        <f t="shared" si="109"/>
        <v>목</v>
      </c>
      <c r="C2361" s="168" t="str">
        <f>IF(VLOOKUP(A2361,'최초-일자'!A:D,4,FALSE)="Y","Y","N")</f>
        <v>Y</v>
      </c>
      <c r="D2361" s="101" t="s">
        <v>3</v>
      </c>
      <c r="E2361" s="169" t="str">
        <f t="shared" si="126"/>
        <v>이화용</v>
      </c>
      <c r="F2361" s="167" t="str">
        <f>VLOOKUP(A2361,'최초-일자'!A:L,6,FALSE)</f>
        <v>이화용</v>
      </c>
      <c r="G2361" s="170"/>
      <c r="H2361" s="167"/>
      <c r="I2361" s="167"/>
      <c r="J2361" s="167"/>
      <c r="K2361" s="167"/>
      <c r="L2361" s="35" t="str">
        <f t="shared" si="129"/>
        <v/>
      </c>
      <c r="M2361" s="35" t="str">
        <f t="shared" si="132"/>
        <v/>
      </c>
      <c r="N2361" s="35" t="str">
        <f t="shared" si="114"/>
        <v/>
      </c>
      <c r="O2361" s="171" t="str">
        <f t="shared" si="127"/>
        <v/>
      </c>
      <c r="P2361" s="171" t="str">
        <f t="shared" si="116"/>
        <v/>
      </c>
      <c r="Q2361" s="171" t="str">
        <f t="shared" si="117"/>
        <v>이화용</v>
      </c>
    </row>
    <row r="2362" ht="16.5" customHeight="1">
      <c r="A2362" s="168">
        <f>A2361</f>
        <v>44707</v>
      </c>
      <c r="B2362" s="167" t="str">
        <f t="shared" si="109"/>
        <v>목</v>
      </c>
      <c r="C2362" s="168" t="str">
        <f>IF(VLOOKUP(A2362,'최초-일자'!A:D,4,FALSE)="Y","Y","N")</f>
        <v>Y</v>
      </c>
      <c r="D2362" s="101" t="s">
        <v>13</v>
      </c>
      <c r="E2362" s="169" t="str">
        <f t="shared" si="126"/>
        <v>김연수</v>
      </c>
      <c r="F2362" s="167" t="str">
        <f>VLOOKUP(A2362,'최초-일자'!A:L,11,FALSE)</f>
        <v>김연수</v>
      </c>
      <c r="G2362" s="170"/>
      <c r="H2362" s="167"/>
      <c r="I2362" s="167"/>
      <c r="J2362" s="167"/>
      <c r="K2362" s="167"/>
      <c r="L2362" s="35" t="str">
        <f t="shared" si="129"/>
        <v/>
      </c>
      <c r="M2362" s="35" t="str">
        <f t="shared" si="132"/>
        <v/>
      </c>
      <c r="N2362" s="35" t="str">
        <f t="shared" si="114"/>
        <v/>
      </c>
      <c r="O2362" s="171" t="str">
        <f t="shared" si="127"/>
        <v/>
      </c>
      <c r="P2362" s="171" t="str">
        <f t="shared" si="116"/>
        <v/>
      </c>
      <c r="Q2362" s="171" t="str">
        <f t="shared" si="117"/>
        <v>김연수</v>
      </c>
    </row>
    <row r="2363" ht="16.5" customHeight="1">
      <c r="A2363" s="168">
        <f>A2362+1</f>
        <v>44708</v>
      </c>
      <c r="B2363" s="167" t="str">
        <f t="shared" si="109"/>
        <v>금</v>
      </c>
      <c r="C2363" s="168" t="str">
        <f>IF(VLOOKUP(A2363,'최초-일자'!A:D,4,FALSE)="Y","Y","N")</f>
        <v>Y</v>
      </c>
      <c r="D2363" s="101" t="s">
        <v>3</v>
      </c>
      <c r="E2363" s="169" t="str">
        <f t="shared" si="126"/>
        <v>김현호</v>
      </c>
      <c r="F2363" s="167" t="str">
        <f>VLOOKUP(A2363,'최초-일자'!A:L,6,FALSE)</f>
        <v>김현호</v>
      </c>
      <c r="G2363" s="170"/>
      <c r="H2363" s="167"/>
      <c r="I2363" s="167"/>
      <c r="J2363" s="167"/>
      <c r="K2363" s="167"/>
      <c r="L2363" s="35" t="str">
        <f t="shared" si="129"/>
        <v/>
      </c>
      <c r="M2363" s="35" t="str">
        <f t="shared" si="132"/>
        <v/>
      </c>
      <c r="N2363" s="35" t="str">
        <f t="shared" si="114"/>
        <v/>
      </c>
      <c r="O2363" s="171" t="str">
        <f t="shared" si="127"/>
        <v/>
      </c>
      <c r="P2363" s="171" t="str">
        <f t="shared" si="116"/>
        <v/>
      </c>
      <c r="Q2363" s="171" t="str">
        <f t="shared" si="117"/>
        <v>김현호</v>
      </c>
    </row>
    <row r="2364" ht="16.5" customHeight="1">
      <c r="A2364" s="168">
        <f>A2363</f>
        <v>44708</v>
      </c>
      <c r="B2364" s="167" t="str">
        <f t="shared" si="109"/>
        <v>금</v>
      </c>
      <c r="C2364" s="168" t="str">
        <f>IF(VLOOKUP(A2364,'최초-일자'!A:D,4,FALSE)="Y","Y","N")</f>
        <v>Y</v>
      </c>
      <c r="D2364" s="101" t="s">
        <v>13</v>
      </c>
      <c r="E2364" s="169" t="str">
        <f t="shared" si="126"/>
        <v>박일</v>
      </c>
      <c r="F2364" s="167" t="str">
        <f>VLOOKUP(A2364,'최초-일자'!A:L,11,FALSE)</f>
        <v>박일</v>
      </c>
      <c r="G2364" s="170"/>
      <c r="H2364" s="167"/>
      <c r="I2364" s="167"/>
      <c r="J2364" s="167"/>
      <c r="K2364" s="167"/>
      <c r="L2364" s="35" t="str">
        <f t="shared" si="129"/>
        <v/>
      </c>
      <c r="M2364" s="35" t="str">
        <f t="shared" si="132"/>
        <v/>
      </c>
      <c r="N2364" s="35" t="str">
        <f t="shared" si="114"/>
        <v/>
      </c>
      <c r="O2364" s="171" t="str">
        <f t="shared" si="127"/>
        <v/>
      </c>
      <c r="P2364" s="171" t="str">
        <f t="shared" si="116"/>
        <v/>
      </c>
      <c r="Q2364" s="171" t="str">
        <f t="shared" si="117"/>
        <v>박일</v>
      </c>
    </row>
    <row r="2365" ht="16.5" customHeight="1">
      <c r="A2365" s="168">
        <f>A2364+1</f>
        <v>44709</v>
      </c>
      <c r="B2365" s="167" t="str">
        <f t="shared" si="109"/>
        <v>토</v>
      </c>
      <c r="C2365" s="168" t="str">
        <f>IF(VLOOKUP(A2365,'최초-일자'!A:D,4,FALSE)="Y","Y","N")</f>
        <v>N</v>
      </c>
      <c r="D2365" s="101" t="s">
        <v>3</v>
      </c>
      <c r="E2365" s="169" t="str">
        <f t="shared" si="126"/>
        <v>#N/A</v>
      </c>
      <c r="F2365" s="167" t="str">
        <f>VLOOKUP(A2365,'최초-일자'!A:L,6,FALSE)</f>
        <v/>
      </c>
      <c r="G2365" s="170"/>
      <c r="H2365" s="167"/>
      <c r="I2365" s="167"/>
      <c r="J2365" s="167"/>
      <c r="K2365" s="167"/>
      <c r="L2365" s="35" t="str">
        <f t="shared" si="129"/>
        <v/>
      </c>
      <c r="M2365" s="35" t="str">
        <f t="shared" si="132"/>
        <v/>
      </c>
      <c r="N2365" s="35" t="str">
        <f t="shared" si="114"/>
        <v/>
      </c>
      <c r="O2365" s="171" t="str">
        <f t="shared" si="127"/>
        <v/>
      </c>
      <c r="P2365" s="171" t="str">
        <f t="shared" si="116"/>
        <v/>
      </c>
      <c r="Q2365" s="171" t="str">
        <f t="shared" si="117"/>
        <v/>
      </c>
    </row>
    <row r="2366" ht="16.5" customHeight="1">
      <c r="A2366" s="168">
        <f>A2365</f>
        <v>44709</v>
      </c>
      <c r="B2366" s="167" t="str">
        <f t="shared" si="109"/>
        <v>토</v>
      </c>
      <c r="C2366" s="168" t="str">
        <f>IF(VLOOKUP(A2366,'최초-일자'!A:D,4,FALSE)="Y","Y","N")</f>
        <v>N</v>
      </c>
      <c r="D2366" s="101" t="s">
        <v>13</v>
      </c>
      <c r="E2366" s="169" t="str">
        <f t="shared" si="126"/>
        <v>#N/A</v>
      </c>
      <c r="F2366" s="167" t="str">
        <f>VLOOKUP(A2366,'최초-일자'!A:L,11,FALSE)</f>
        <v/>
      </c>
      <c r="G2366" s="170"/>
      <c r="H2366" s="167"/>
      <c r="I2366" s="167"/>
      <c r="J2366" s="167"/>
      <c r="K2366" s="167"/>
      <c r="L2366" s="35" t="str">
        <f t="shared" si="129"/>
        <v/>
      </c>
      <c r="M2366" s="35" t="str">
        <f t="shared" si="132"/>
        <v/>
      </c>
      <c r="N2366" s="35" t="str">
        <f t="shared" si="114"/>
        <v/>
      </c>
      <c r="O2366" s="171" t="str">
        <f t="shared" si="127"/>
        <v/>
      </c>
      <c r="P2366" s="171" t="str">
        <f t="shared" si="116"/>
        <v/>
      </c>
      <c r="Q2366" s="171" t="str">
        <f t="shared" si="117"/>
        <v/>
      </c>
    </row>
    <row r="2367" ht="16.5" customHeight="1">
      <c r="A2367" s="168">
        <f>A2366+1</f>
        <v>44710</v>
      </c>
      <c r="B2367" s="167" t="str">
        <f t="shared" si="109"/>
        <v>일</v>
      </c>
      <c r="C2367" s="168" t="str">
        <f>IF(VLOOKUP(A2367,'최초-일자'!A:D,4,FALSE)="Y","Y","N")</f>
        <v>N</v>
      </c>
      <c r="D2367" s="101" t="s">
        <v>3</v>
      </c>
      <c r="E2367" s="169" t="str">
        <f t="shared" si="126"/>
        <v>#N/A</v>
      </c>
      <c r="F2367" s="167" t="str">
        <f>VLOOKUP(A2367,'최초-일자'!A:L,6,FALSE)</f>
        <v/>
      </c>
      <c r="G2367" s="170"/>
      <c r="H2367" s="167"/>
      <c r="I2367" s="167"/>
      <c r="J2367" s="167"/>
      <c r="K2367" s="167"/>
      <c r="L2367" s="35" t="str">
        <f t="shared" si="129"/>
        <v/>
      </c>
      <c r="M2367" s="35" t="str">
        <f t="shared" si="132"/>
        <v/>
      </c>
      <c r="N2367" s="35" t="str">
        <f t="shared" si="114"/>
        <v/>
      </c>
      <c r="O2367" s="171" t="str">
        <f t="shared" si="127"/>
        <v/>
      </c>
      <c r="P2367" s="171" t="str">
        <f t="shared" si="116"/>
        <v/>
      </c>
      <c r="Q2367" s="171" t="str">
        <f t="shared" si="117"/>
        <v/>
      </c>
    </row>
    <row r="2368" ht="16.5" customHeight="1">
      <c r="A2368" s="168">
        <f>A2367</f>
        <v>44710</v>
      </c>
      <c r="B2368" s="167" t="str">
        <f t="shared" si="109"/>
        <v>일</v>
      </c>
      <c r="C2368" s="168" t="str">
        <f>IF(VLOOKUP(A2368,'최초-일자'!A:D,4,FALSE)="Y","Y","N")</f>
        <v>N</v>
      </c>
      <c r="D2368" s="101" t="s">
        <v>13</v>
      </c>
      <c r="E2368" s="169" t="str">
        <f t="shared" si="126"/>
        <v>#N/A</v>
      </c>
      <c r="F2368" s="167" t="str">
        <f>VLOOKUP(A2368,'최초-일자'!A:L,11,FALSE)</f>
        <v/>
      </c>
      <c r="G2368" s="170"/>
      <c r="H2368" s="167"/>
      <c r="I2368" s="167"/>
      <c r="J2368" s="167"/>
      <c r="K2368" s="167"/>
      <c r="L2368" s="35" t="str">
        <f t="shared" si="129"/>
        <v/>
      </c>
      <c r="M2368" s="35" t="str">
        <f t="shared" si="132"/>
        <v/>
      </c>
      <c r="N2368" s="35" t="str">
        <f t="shared" si="114"/>
        <v/>
      </c>
      <c r="O2368" s="171" t="str">
        <f t="shared" si="127"/>
        <v/>
      </c>
      <c r="P2368" s="171" t="str">
        <f t="shared" si="116"/>
        <v/>
      </c>
      <c r="Q2368" s="171" t="str">
        <f t="shared" si="117"/>
        <v/>
      </c>
    </row>
    <row r="2369" ht="16.5" customHeight="1">
      <c r="A2369" s="168">
        <f>A2368+1</f>
        <v>44711</v>
      </c>
      <c r="B2369" s="167" t="str">
        <f t="shared" si="109"/>
        <v>월</v>
      </c>
      <c r="C2369" s="168" t="str">
        <f>IF(VLOOKUP(A2369,'최초-일자'!A:D,4,FALSE)="Y","Y","N")</f>
        <v>Y</v>
      </c>
      <c r="D2369" s="101" t="s">
        <v>3</v>
      </c>
      <c r="E2369" s="169" t="str">
        <f t="shared" si="126"/>
        <v>김연수</v>
      </c>
      <c r="F2369" s="167" t="str">
        <f>VLOOKUP(A2369,'최초-일자'!A:L,6,FALSE)</f>
        <v>김연수</v>
      </c>
      <c r="G2369" s="170"/>
      <c r="H2369" s="167"/>
      <c r="I2369" s="167"/>
      <c r="J2369" s="167"/>
      <c r="K2369" s="167"/>
      <c r="L2369" s="35" t="str">
        <f t="shared" si="129"/>
        <v/>
      </c>
      <c r="M2369" s="35" t="str">
        <f t="shared" si="132"/>
        <v/>
      </c>
      <c r="N2369" s="35" t="str">
        <f t="shared" si="114"/>
        <v/>
      </c>
      <c r="O2369" s="171" t="str">
        <f t="shared" si="127"/>
        <v/>
      </c>
      <c r="P2369" s="171" t="str">
        <f t="shared" si="116"/>
        <v/>
      </c>
      <c r="Q2369" s="171" t="str">
        <f t="shared" si="117"/>
        <v>김연수</v>
      </c>
    </row>
    <row r="2370" ht="16.5" customHeight="1">
      <c r="A2370" s="168">
        <f>A2369</f>
        <v>44711</v>
      </c>
      <c r="B2370" s="167" t="str">
        <f t="shared" si="109"/>
        <v>월</v>
      </c>
      <c r="C2370" s="168" t="str">
        <f>IF(VLOOKUP(A2370,'최초-일자'!A:D,4,FALSE)="Y","Y","N")</f>
        <v>Y</v>
      </c>
      <c r="D2370" s="101" t="s">
        <v>13</v>
      </c>
      <c r="E2370" s="169" t="str">
        <f t="shared" si="126"/>
        <v>배태훈</v>
      </c>
      <c r="F2370" s="167" t="str">
        <f>VLOOKUP(A2370,'최초-일자'!A:L,11,FALSE)</f>
        <v>배태훈</v>
      </c>
      <c r="G2370" s="170"/>
      <c r="H2370" s="167"/>
      <c r="I2370" s="167"/>
      <c r="J2370" s="167"/>
      <c r="K2370" s="167"/>
      <c r="L2370" s="35" t="str">
        <f t="shared" si="129"/>
        <v/>
      </c>
      <c r="M2370" s="35" t="str">
        <f t="shared" si="132"/>
        <v/>
      </c>
      <c r="N2370" s="35" t="str">
        <f t="shared" si="114"/>
        <v/>
      </c>
      <c r="O2370" s="171" t="str">
        <f t="shared" si="127"/>
        <v/>
      </c>
      <c r="P2370" s="171" t="str">
        <f t="shared" si="116"/>
        <v/>
      </c>
      <c r="Q2370" s="171" t="str">
        <f t="shared" si="117"/>
        <v>배태훈</v>
      </c>
    </row>
    <row r="2371" ht="16.5" customHeight="1">
      <c r="A2371" s="168">
        <f>A2370+1</f>
        <v>44712</v>
      </c>
      <c r="B2371" s="167" t="str">
        <f t="shared" si="109"/>
        <v>화</v>
      </c>
      <c r="C2371" s="168" t="str">
        <f>IF(VLOOKUP(A2371,'최초-일자'!A:D,4,FALSE)="Y","Y","N")</f>
        <v>Y</v>
      </c>
      <c r="D2371" s="101" t="s">
        <v>3</v>
      </c>
      <c r="E2371" s="169" t="str">
        <f t="shared" si="126"/>
        <v>박일</v>
      </c>
      <c r="F2371" s="167" t="str">
        <f>VLOOKUP(A2371,'최초-일자'!A:L,6,FALSE)</f>
        <v>박일</v>
      </c>
      <c r="G2371" s="170"/>
      <c r="H2371" s="167"/>
      <c r="I2371" s="167"/>
      <c r="J2371" s="167"/>
      <c r="K2371" s="167"/>
      <c r="L2371" s="35" t="str">
        <f t="shared" si="129"/>
        <v/>
      </c>
      <c r="M2371" s="35" t="str">
        <f t="shared" si="132"/>
        <v/>
      </c>
      <c r="N2371" s="35" t="str">
        <f t="shared" si="114"/>
        <v/>
      </c>
      <c r="O2371" s="171" t="str">
        <f t="shared" si="127"/>
        <v/>
      </c>
      <c r="P2371" s="171" t="str">
        <f t="shared" si="116"/>
        <v/>
      </c>
      <c r="Q2371" s="171" t="str">
        <f t="shared" si="117"/>
        <v>박일</v>
      </c>
    </row>
    <row r="2372" ht="16.5" customHeight="1">
      <c r="A2372" s="168">
        <f>A2371</f>
        <v>44712</v>
      </c>
      <c r="B2372" s="167" t="str">
        <f t="shared" si="109"/>
        <v>화</v>
      </c>
      <c r="C2372" s="168" t="str">
        <f>IF(VLOOKUP(A2372,'최초-일자'!A:D,4,FALSE)="Y","Y","N")</f>
        <v>Y</v>
      </c>
      <c r="D2372" s="101" t="s">
        <v>13</v>
      </c>
      <c r="E2372" s="169" t="str">
        <f t="shared" si="126"/>
        <v>윤신일</v>
      </c>
      <c r="F2372" s="167" t="str">
        <f>VLOOKUP(A2372,'최초-일자'!A:L,11,FALSE)</f>
        <v>윤신일</v>
      </c>
      <c r="G2372" s="170"/>
      <c r="H2372" s="167"/>
      <c r="I2372" s="167"/>
      <c r="J2372" s="167"/>
      <c r="K2372" s="167"/>
      <c r="L2372" s="35" t="str">
        <f t="shared" si="129"/>
        <v/>
      </c>
      <c r="M2372" s="35" t="str">
        <f t="shared" si="132"/>
        <v/>
      </c>
      <c r="N2372" s="35" t="str">
        <f t="shared" si="114"/>
        <v/>
      </c>
      <c r="O2372" s="171" t="str">
        <f t="shared" si="127"/>
        <v/>
      </c>
      <c r="P2372" s="171" t="str">
        <f t="shared" si="116"/>
        <v/>
      </c>
      <c r="Q2372" s="171" t="str">
        <f t="shared" si="117"/>
        <v>윤신일</v>
      </c>
    </row>
    <row r="2373" ht="16.5" customHeight="1">
      <c r="A2373" s="168">
        <f>A2372+1</f>
        <v>44713</v>
      </c>
      <c r="B2373" s="167" t="str">
        <f t="shared" si="109"/>
        <v>수</v>
      </c>
      <c r="C2373" s="168" t="str">
        <f>IF(VLOOKUP(A2373,'최초-일자'!A:D,4,FALSE)="Y","Y","N")</f>
        <v>N</v>
      </c>
      <c r="D2373" s="101" t="s">
        <v>3</v>
      </c>
      <c r="E2373" s="169" t="str">
        <f t="shared" si="126"/>
        <v>[휴]지방선거</v>
      </c>
      <c r="F2373" s="167" t="str">
        <f>VLOOKUP(A2373,'최초-일자'!A:L,6,FALSE)</f>
        <v>[휴]지방선거</v>
      </c>
      <c r="G2373" s="170"/>
      <c r="H2373" s="167"/>
      <c r="I2373" s="167"/>
      <c r="J2373" s="167"/>
      <c r="K2373" s="167"/>
      <c r="L2373" s="35" t="str">
        <f t="shared" si="129"/>
        <v/>
      </c>
      <c r="M2373" s="35" t="str">
        <f t="shared" si="132"/>
        <v/>
      </c>
      <c r="N2373" s="35" t="str">
        <f t="shared" si="114"/>
        <v/>
      </c>
      <c r="O2373" s="171" t="str">
        <f t="shared" si="127"/>
        <v/>
      </c>
      <c r="P2373" s="171" t="str">
        <f t="shared" si="116"/>
        <v/>
      </c>
      <c r="Q2373" s="171" t="str">
        <f t="shared" si="117"/>
        <v>[휴]지방선거</v>
      </c>
    </row>
    <row r="2374" ht="16.5" customHeight="1">
      <c r="A2374" s="168">
        <f>A2373</f>
        <v>44713</v>
      </c>
      <c r="B2374" s="167" t="str">
        <f t="shared" si="109"/>
        <v>수</v>
      </c>
      <c r="C2374" s="168" t="str">
        <f>IF(VLOOKUP(A2374,'최초-일자'!A:D,4,FALSE)="Y","Y","N")</f>
        <v>N</v>
      </c>
      <c r="D2374" s="101" t="s">
        <v>13</v>
      </c>
      <c r="E2374" s="169" t="str">
        <f t="shared" si="126"/>
        <v>[휴]지방선거</v>
      </c>
      <c r="F2374" s="167" t="str">
        <f>VLOOKUP(A2374,'최초-일자'!A:L,11,FALSE)</f>
        <v>[휴]지방선거</v>
      </c>
      <c r="G2374" s="170"/>
      <c r="H2374" s="167"/>
      <c r="I2374" s="167"/>
      <c r="J2374" s="167"/>
      <c r="K2374" s="167"/>
      <c r="L2374" s="35" t="str">
        <f t="shared" si="129"/>
        <v/>
      </c>
      <c r="M2374" s="35" t="str">
        <f t="shared" si="132"/>
        <v/>
      </c>
      <c r="N2374" s="35" t="str">
        <f t="shared" si="114"/>
        <v/>
      </c>
      <c r="O2374" s="171" t="str">
        <f t="shared" si="127"/>
        <v/>
      </c>
      <c r="P2374" s="171" t="str">
        <f t="shared" si="116"/>
        <v/>
      </c>
      <c r="Q2374" s="171" t="str">
        <f t="shared" si="117"/>
        <v>[휴]지방선거</v>
      </c>
    </row>
    <row r="2375" ht="16.5" customHeight="1">
      <c r="A2375" s="168">
        <f>A2374+1</f>
        <v>44714</v>
      </c>
      <c r="B2375" s="167" t="str">
        <f t="shared" si="109"/>
        <v>목</v>
      </c>
      <c r="C2375" s="168" t="str">
        <f>IF(VLOOKUP(A2375,'최초-일자'!A:D,4,FALSE)="Y","Y","N")</f>
        <v>Y</v>
      </c>
      <c r="D2375" s="101" t="s">
        <v>3</v>
      </c>
      <c r="E2375" s="169" t="str">
        <f t="shared" si="126"/>
        <v>최혜원</v>
      </c>
      <c r="F2375" s="167" t="str">
        <f>VLOOKUP(A2375,'최초-일자'!A:L,6,FALSE)</f>
        <v>최혜원</v>
      </c>
      <c r="G2375" s="170"/>
      <c r="H2375" s="167"/>
      <c r="I2375" s="167"/>
      <c r="J2375" s="167"/>
      <c r="K2375" s="167"/>
      <c r="L2375" s="35" t="str">
        <f t="shared" si="129"/>
        <v/>
      </c>
      <c r="M2375" s="35" t="str">
        <f t="shared" si="132"/>
        <v/>
      </c>
      <c r="N2375" s="35" t="str">
        <f t="shared" si="114"/>
        <v/>
      </c>
      <c r="O2375" s="171" t="str">
        <f t="shared" si="127"/>
        <v/>
      </c>
      <c r="P2375" s="171" t="str">
        <f t="shared" si="116"/>
        <v/>
      </c>
      <c r="Q2375" s="171" t="str">
        <f t="shared" si="117"/>
        <v>최혜원</v>
      </c>
    </row>
    <row r="2376" ht="16.5" customHeight="1">
      <c r="A2376" s="168">
        <f>A2375</f>
        <v>44714</v>
      </c>
      <c r="B2376" s="167" t="str">
        <f t="shared" si="109"/>
        <v>목</v>
      </c>
      <c r="C2376" s="168" t="str">
        <f>IF(VLOOKUP(A2376,'최초-일자'!A:D,4,FALSE)="Y","Y","N")</f>
        <v>Y</v>
      </c>
      <c r="D2376" s="101" t="s">
        <v>13</v>
      </c>
      <c r="E2376" s="169" t="str">
        <f t="shared" si="126"/>
        <v>신명진</v>
      </c>
      <c r="F2376" s="167" t="str">
        <f>VLOOKUP(A2376,'최초-일자'!A:L,11,FALSE)</f>
        <v>신명진</v>
      </c>
      <c r="G2376" s="170"/>
      <c r="H2376" s="167"/>
      <c r="I2376" s="167"/>
      <c r="J2376" s="167"/>
      <c r="K2376" s="167"/>
      <c r="L2376" s="35" t="str">
        <f t="shared" si="129"/>
        <v/>
      </c>
      <c r="M2376" s="35" t="str">
        <f t="shared" si="132"/>
        <v/>
      </c>
      <c r="N2376" s="35" t="str">
        <f t="shared" si="114"/>
        <v/>
      </c>
      <c r="O2376" s="171" t="str">
        <f t="shared" si="127"/>
        <v/>
      </c>
      <c r="P2376" s="171" t="str">
        <f t="shared" si="116"/>
        <v/>
      </c>
      <c r="Q2376" s="171" t="str">
        <f t="shared" si="117"/>
        <v>신명진</v>
      </c>
    </row>
    <row r="2377" ht="16.5" customHeight="1">
      <c r="A2377" s="168">
        <f>A2376+1</f>
        <v>44715</v>
      </c>
      <c r="B2377" s="167" t="str">
        <f t="shared" si="109"/>
        <v>금</v>
      </c>
      <c r="C2377" s="168" t="str">
        <f>IF(VLOOKUP(A2377,'최초-일자'!A:D,4,FALSE)="Y","Y","N")</f>
        <v>Y</v>
      </c>
      <c r="D2377" s="101" t="s">
        <v>3</v>
      </c>
      <c r="E2377" s="169" t="str">
        <f t="shared" si="126"/>
        <v>신명진</v>
      </c>
      <c r="F2377" s="167" t="str">
        <f>VLOOKUP(A2377,'최초-일자'!A:L,6,FALSE)</f>
        <v>배태훈</v>
      </c>
      <c r="G2377" s="185" t="s">
        <v>6</v>
      </c>
      <c r="H2377" s="167"/>
      <c r="I2377" s="167"/>
      <c r="J2377" s="167"/>
      <c r="K2377" s="167"/>
      <c r="L2377" s="35" t="str">
        <f t="shared" si="129"/>
        <v/>
      </c>
      <c r="M2377" s="35" t="str">
        <f t="shared" si="132"/>
        <v/>
      </c>
      <c r="N2377" s="35" t="str">
        <f t="shared" si="114"/>
        <v/>
      </c>
      <c r="O2377" s="171" t="str">
        <f t="shared" si="127"/>
        <v/>
      </c>
      <c r="P2377" s="171" t="str">
        <f t="shared" si="116"/>
        <v>신명진</v>
      </c>
      <c r="Q2377" s="171" t="str">
        <f t="shared" si="117"/>
        <v>배태훈</v>
      </c>
    </row>
    <row r="2378" ht="16.5" customHeight="1">
      <c r="A2378" s="168">
        <f>A2377</f>
        <v>44715</v>
      </c>
      <c r="B2378" s="167" t="str">
        <f t="shared" si="109"/>
        <v>금</v>
      </c>
      <c r="C2378" s="168" t="str">
        <f>IF(VLOOKUP(A2378,'최초-일자'!A:D,4,FALSE)="Y","Y","N")</f>
        <v>Y</v>
      </c>
      <c r="D2378" s="101" t="s">
        <v>13</v>
      </c>
      <c r="E2378" s="169" t="str">
        <f t="shared" si="126"/>
        <v>이화용</v>
      </c>
      <c r="F2378" s="167" t="str">
        <f>VLOOKUP(A2378,'최초-일자'!A:L,11,FALSE)</f>
        <v>이화용</v>
      </c>
      <c r="G2378" s="170"/>
      <c r="H2378" s="167"/>
      <c r="I2378" s="167"/>
      <c r="J2378" s="167"/>
      <c r="K2378" s="167"/>
      <c r="L2378" s="35" t="str">
        <f t="shared" si="129"/>
        <v/>
      </c>
      <c r="M2378" s="35" t="str">
        <f t="shared" si="132"/>
        <v/>
      </c>
      <c r="N2378" s="35" t="str">
        <f t="shared" si="114"/>
        <v/>
      </c>
      <c r="O2378" s="171" t="str">
        <f t="shared" si="127"/>
        <v/>
      </c>
      <c r="P2378" s="171" t="str">
        <f t="shared" si="116"/>
        <v/>
      </c>
      <c r="Q2378" s="171" t="str">
        <f t="shared" si="117"/>
        <v>이화용</v>
      </c>
    </row>
    <row r="2379" ht="16.5" customHeight="1">
      <c r="A2379" s="168">
        <f>A2378+1</f>
        <v>44716</v>
      </c>
      <c r="B2379" s="167" t="str">
        <f t="shared" si="109"/>
        <v>토</v>
      </c>
      <c r="C2379" s="168" t="str">
        <f>IF(VLOOKUP(A2379,'최초-일자'!A:D,4,FALSE)="Y","Y","N")</f>
        <v>N</v>
      </c>
      <c r="D2379" s="101" t="s">
        <v>3</v>
      </c>
      <c r="E2379" s="169" t="str">
        <f t="shared" si="126"/>
        <v>#N/A</v>
      </c>
      <c r="F2379" s="167" t="str">
        <f>VLOOKUP(A2379,'최초-일자'!A:L,6,FALSE)</f>
        <v/>
      </c>
      <c r="G2379" s="170"/>
      <c r="H2379" s="167"/>
      <c r="I2379" s="167"/>
      <c r="J2379" s="167"/>
      <c r="K2379" s="167"/>
      <c r="L2379" s="35" t="str">
        <f t="shared" si="129"/>
        <v/>
      </c>
      <c r="M2379" s="35" t="str">
        <f t="shared" si="132"/>
        <v/>
      </c>
      <c r="N2379" s="35" t="str">
        <f t="shared" si="114"/>
        <v/>
      </c>
      <c r="O2379" s="171" t="str">
        <f t="shared" si="127"/>
        <v/>
      </c>
      <c r="P2379" s="171" t="str">
        <f t="shared" si="116"/>
        <v/>
      </c>
      <c r="Q2379" s="171" t="str">
        <f t="shared" si="117"/>
        <v/>
      </c>
    </row>
    <row r="2380" ht="16.5" customHeight="1">
      <c r="A2380" s="168">
        <f>A2379</f>
        <v>44716</v>
      </c>
      <c r="B2380" s="167" t="str">
        <f t="shared" si="109"/>
        <v>토</v>
      </c>
      <c r="C2380" s="168" t="str">
        <f>IF(VLOOKUP(A2380,'최초-일자'!A:D,4,FALSE)="Y","Y","N")</f>
        <v>N</v>
      </c>
      <c r="D2380" s="101" t="s">
        <v>13</v>
      </c>
      <c r="E2380" s="169" t="str">
        <f t="shared" si="126"/>
        <v>#N/A</v>
      </c>
      <c r="F2380" s="167" t="str">
        <f>VLOOKUP(A2380,'최초-일자'!A:L,11,FALSE)</f>
        <v/>
      </c>
      <c r="G2380" s="170"/>
      <c r="H2380" s="167"/>
      <c r="I2380" s="167"/>
      <c r="J2380" s="167"/>
      <c r="K2380" s="167"/>
      <c r="L2380" s="35" t="str">
        <f t="shared" si="129"/>
        <v/>
      </c>
      <c r="M2380" s="35" t="str">
        <f t="shared" si="132"/>
        <v/>
      </c>
      <c r="N2380" s="35" t="str">
        <f t="shared" si="114"/>
        <v/>
      </c>
      <c r="O2380" s="171" t="str">
        <f t="shared" si="127"/>
        <v/>
      </c>
      <c r="P2380" s="171" t="str">
        <f t="shared" si="116"/>
        <v/>
      </c>
      <c r="Q2380" s="171" t="str">
        <f t="shared" si="117"/>
        <v/>
      </c>
    </row>
    <row r="2381" ht="16.5" customHeight="1">
      <c r="A2381" s="168">
        <f>A2380+1</f>
        <v>44717</v>
      </c>
      <c r="B2381" s="167" t="str">
        <f t="shared" si="109"/>
        <v>일</v>
      </c>
      <c r="C2381" s="168" t="str">
        <f>IF(VLOOKUP(A2381,'최초-일자'!A:D,4,FALSE)="Y","Y","N")</f>
        <v>N</v>
      </c>
      <c r="D2381" s="101" t="s">
        <v>3</v>
      </c>
      <c r="E2381" s="169" t="str">
        <f t="shared" si="126"/>
        <v>#N/A</v>
      </c>
      <c r="F2381" s="167" t="str">
        <f>VLOOKUP(A2381,'최초-일자'!A:L,6,FALSE)</f>
        <v/>
      </c>
      <c r="G2381" s="170"/>
      <c r="H2381" s="167"/>
      <c r="I2381" s="167"/>
      <c r="J2381" s="167"/>
      <c r="K2381" s="167"/>
      <c r="L2381" s="35" t="str">
        <f t="shared" si="129"/>
        <v/>
      </c>
      <c r="M2381" s="35" t="str">
        <f t="shared" si="132"/>
        <v/>
      </c>
      <c r="N2381" s="35" t="str">
        <f t="shared" si="114"/>
        <v/>
      </c>
      <c r="O2381" s="171" t="str">
        <f t="shared" si="127"/>
        <v/>
      </c>
      <c r="P2381" s="171" t="str">
        <f t="shared" si="116"/>
        <v/>
      </c>
      <c r="Q2381" s="171" t="str">
        <f t="shared" si="117"/>
        <v/>
      </c>
    </row>
    <row r="2382" ht="16.5" customHeight="1">
      <c r="A2382" s="168">
        <f>A2381</f>
        <v>44717</v>
      </c>
      <c r="B2382" s="167" t="str">
        <f t="shared" si="109"/>
        <v>일</v>
      </c>
      <c r="C2382" s="168" t="str">
        <f>IF(VLOOKUP(A2382,'최초-일자'!A:D,4,FALSE)="Y","Y","N")</f>
        <v>N</v>
      </c>
      <c r="D2382" s="101" t="s">
        <v>13</v>
      </c>
      <c r="E2382" s="169" t="str">
        <f t="shared" si="126"/>
        <v>#N/A</v>
      </c>
      <c r="F2382" s="167" t="str">
        <f>VLOOKUP(A2382,'최초-일자'!A:L,11,FALSE)</f>
        <v/>
      </c>
      <c r="G2382" s="170"/>
      <c r="H2382" s="167"/>
      <c r="I2382" s="167"/>
      <c r="J2382" s="167"/>
      <c r="K2382" s="167"/>
      <c r="L2382" s="35" t="str">
        <f t="shared" si="129"/>
        <v/>
      </c>
      <c r="M2382" s="35" t="str">
        <f t="shared" si="132"/>
        <v/>
      </c>
      <c r="N2382" s="35" t="str">
        <f t="shared" si="114"/>
        <v/>
      </c>
      <c r="O2382" s="171" t="str">
        <f t="shared" si="127"/>
        <v/>
      </c>
      <c r="P2382" s="171" t="str">
        <f t="shared" si="116"/>
        <v/>
      </c>
      <c r="Q2382" s="171" t="str">
        <f t="shared" si="117"/>
        <v/>
      </c>
    </row>
    <row r="2383" ht="16.5" customHeight="1">
      <c r="A2383" s="168">
        <f>A2382+1</f>
        <v>44718</v>
      </c>
      <c r="B2383" s="167" t="str">
        <f t="shared" si="109"/>
        <v>월</v>
      </c>
      <c r="C2383" s="168" t="str">
        <f>IF(VLOOKUP(A2383,'최초-일자'!A:D,4,FALSE)="Y","Y","N")</f>
        <v>N</v>
      </c>
      <c r="D2383" s="101" t="s">
        <v>3</v>
      </c>
      <c r="E2383" s="169" t="str">
        <f t="shared" si="126"/>
        <v>[휴]현충일</v>
      </c>
      <c r="F2383" s="167" t="str">
        <f>VLOOKUP(A2383,'최초-일자'!A:L,6,FALSE)</f>
        <v>[휴]현충일</v>
      </c>
      <c r="G2383" s="170"/>
      <c r="H2383" s="167"/>
      <c r="I2383" s="167"/>
      <c r="J2383" s="167"/>
      <c r="K2383" s="167"/>
      <c r="L2383" s="35" t="str">
        <f t="shared" si="129"/>
        <v/>
      </c>
      <c r="M2383" s="35" t="str">
        <f t="shared" si="132"/>
        <v/>
      </c>
      <c r="N2383" s="35" t="str">
        <f t="shared" si="114"/>
        <v/>
      </c>
      <c r="O2383" s="171" t="str">
        <f t="shared" si="127"/>
        <v/>
      </c>
      <c r="P2383" s="171" t="str">
        <f t="shared" si="116"/>
        <v/>
      </c>
      <c r="Q2383" s="171" t="str">
        <f t="shared" si="117"/>
        <v>[휴]현충일</v>
      </c>
    </row>
    <row r="2384" ht="16.5" customHeight="1">
      <c r="A2384" s="168">
        <f>A2383</f>
        <v>44718</v>
      </c>
      <c r="B2384" s="167" t="str">
        <f t="shared" si="109"/>
        <v>월</v>
      </c>
      <c r="C2384" s="168" t="str">
        <f>IF(VLOOKUP(A2384,'최초-일자'!A:D,4,FALSE)="Y","Y","N")</f>
        <v>N</v>
      </c>
      <c r="D2384" s="101" t="s">
        <v>13</v>
      </c>
      <c r="E2384" s="169" t="str">
        <f t="shared" si="126"/>
        <v>[휴]현충일</v>
      </c>
      <c r="F2384" s="167" t="str">
        <f>VLOOKUP(A2384,'최초-일자'!A:L,11,FALSE)</f>
        <v>[휴]현충일</v>
      </c>
      <c r="G2384" s="170"/>
      <c r="H2384" s="167"/>
      <c r="I2384" s="167"/>
      <c r="J2384" s="167"/>
      <c r="K2384" s="167"/>
      <c r="L2384" s="35" t="str">
        <f t="shared" si="129"/>
        <v/>
      </c>
      <c r="M2384" s="35" t="str">
        <f t="shared" si="132"/>
        <v/>
      </c>
      <c r="N2384" s="35" t="str">
        <f t="shared" si="114"/>
        <v/>
      </c>
      <c r="O2384" s="171" t="str">
        <f t="shared" si="127"/>
        <v/>
      </c>
      <c r="P2384" s="171" t="str">
        <f t="shared" si="116"/>
        <v/>
      </c>
      <c r="Q2384" s="171" t="str">
        <f t="shared" si="117"/>
        <v>[휴]현충일</v>
      </c>
    </row>
    <row r="2385" ht="16.5" customHeight="1">
      <c r="A2385" s="168">
        <f>A2384+1</f>
        <v>44719</v>
      </c>
      <c r="B2385" s="167" t="str">
        <f t="shared" si="109"/>
        <v>화</v>
      </c>
      <c r="C2385" s="168" t="str">
        <f>IF(VLOOKUP(A2385,'최초-일자'!A:D,4,FALSE)="Y","Y","N")</f>
        <v>Y</v>
      </c>
      <c r="D2385" s="101" t="s">
        <v>3</v>
      </c>
      <c r="E2385" s="169" t="str">
        <f t="shared" si="126"/>
        <v>김연수</v>
      </c>
      <c r="F2385" s="167" t="str">
        <f>VLOOKUP(A2385,'최초-일자'!A:L,6,FALSE)</f>
        <v>윤신일</v>
      </c>
      <c r="G2385" s="185" t="s">
        <v>236</v>
      </c>
      <c r="H2385" s="167"/>
      <c r="I2385" s="167"/>
      <c r="J2385" s="167"/>
      <c r="K2385" s="167"/>
      <c r="L2385" s="35" t="str">
        <f t="shared" si="129"/>
        <v/>
      </c>
      <c r="M2385" s="35" t="str">
        <f t="shared" si="132"/>
        <v/>
      </c>
      <c r="N2385" s="35" t="str">
        <f t="shared" si="114"/>
        <v/>
      </c>
      <c r="O2385" s="171" t="str">
        <f t="shared" si="127"/>
        <v/>
      </c>
      <c r="P2385" s="171" t="str">
        <f t="shared" si="116"/>
        <v>김연수</v>
      </c>
      <c r="Q2385" s="171" t="str">
        <f t="shared" si="117"/>
        <v>윤신일</v>
      </c>
    </row>
    <row r="2386" ht="16.5" customHeight="1">
      <c r="A2386" s="168">
        <f>A2385</f>
        <v>44719</v>
      </c>
      <c r="B2386" s="167" t="str">
        <f t="shared" si="109"/>
        <v>화</v>
      </c>
      <c r="C2386" s="168" t="str">
        <f>IF(VLOOKUP(A2386,'최초-일자'!A:D,4,FALSE)="Y","Y","N")</f>
        <v>Y</v>
      </c>
      <c r="D2386" s="101" t="s">
        <v>13</v>
      </c>
      <c r="E2386" s="169" t="str">
        <f t="shared" si="126"/>
        <v>김현호</v>
      </c>
      <c r="F2386" s="167" t="str">
        <f>VLOOKUP(A2386,'최초-일자'!A:L,11,FALSE)</f>
        <v>김현호</v>
      </c>
      <c r="G2386" s="170"/>
      <c r="H2386" s="167"/>
      <c r="I2386" s="167"/>
      <c r="J2386" s="167"/>
      <c r="K2386" s="167"/>
      <c r="L2386" s="35" t="str">
        <f t="shared" si="129"/>
        <v/>
      </c>
      <c r="M2386" s="35" t="str">
        <f t="shared" si="132"/>
        <v/>
      </c>
      <c r="N2386" s="35" t="str">
        <f t="shared" si="114"/>
        <v/>
      </c>
      <c r="O2386" s="171" t="str">
        <f t="shared" si="127"/>
        <v/>
      </c>
      <c r="P2386" s="171" t="str">
        <f t="shared" si="116"/>
        <v/>
      </c>
      <c r="Q2386" s="171" t="str">
        <f t="shared" si="117"/>
        <v>김현호</v>
      </c>
    </row>
    <row r="2387" ht="16.5" customHeight="1">
      <c r="A2387" s="168">
        <f>A2386+1</f>
        <v>44720</v>
      </c>
      <c r="B2387" s="167" t="str">
        <f t="shared" si="109"/>
        <v>수</v>
      </c>
      <c r="C2387" s="168" t="str">
        <f>IF(VLOOKUP(A2387,'최초-일자'!A:D,4,FALSE)="Y","Y","N")</f>
        <v>Y</v>
      </c>
      <c r="D2387" s="101" t="s">
        <v>3</v>
      </c>
      <c r="E2387" s="169" t="str">
        <f t="shared" si="126"/>
        <v>배태훈</v>
      </c>
      <c r="F2387" s="167" t="str">
        <f>VLOOKUP(A2387,'최초-일자'!A:L,6,FALSE)</f>
        <v>신명진</v>
      </c>
      <c r="G2387" s="185" t="s">
        <v>1</v>
      </c>
      <c r="H2387" s="167"/>
      <c r="I2387" s="167"/>
      <c r="J2387" s="167"/>
      <c r="K2387" s="167"/>
      <c r="L2387" s="35" t="str">
        <f t="shared" si="129"/>
        <v/>
      </c>
      <c r="M2387" s="35" t="str">
        <f t="shared" si="132"/>
        <v/>
      </c>
      <c r="N2387" s="35" t="str">
        <f t="shared" si="114"/>
        <v/>
      </c>
      <c r="O2387" s="171" t="str">
        <f t="shared" si="127"/>
        <v/>
      </c>
      <c r="P2387" s="171" t="str">
        <f t="shared" si="116"/>
        <v>배태훈</v>
      </c>
      <c r="Q2387" s="171" t="str">
        <f t="shared" si="117"/>
        <v>신명진</v>
      </c>
    </row>
    <row r="2388" ht="16.5" customHeight="1">
      <c r="A2388" s="168">
        <f>A2387</f>
        <v>44720</v>
      </c>
      <c r="B2388" s="167" t="str">
        <f t="shared" si="109"/>
        <v>수</v>
      </c>
      <c r="C2388" s="168" t="str">
        <f>IF(VLOOKUP(A2388,'최초-일자'!A:D,4,FALSE)="Y","Y","N")</f>
        <v>Y</v>
      </c>
      <c r="D2388" s="101" t="s">
        <v>13</v>
      </c>
      <c r="E2388" s="169" t="str">
        <f t="shared" si="126"/>
        <v>김연수</v>
      </c>
      <c r="F2388" s="167" t="str">
        <f>VLOOKUP(A2388,'최초-일자'!A:L,11,FALSE)</f>
        <v>김연수</v>
      </c>
      <c r="G2388" s="170"/>
      <c r="H2388" s="167"/>
      <c r="I2388" s="167"/>
      <c r="J2388" s="167"/>
      <c r="K2388" s="167"/>
      <c r="L2388" s="35" t="str">
        <f t="shared" si="129"/>
        <v/>
      </c>
      <c r="M2388" s="35" t="str">
        <f t="shared" si="132"/>
        <v/>
      </c>
      <c r="N2388" s="35" t="str">
        <f t="shared" si="114"/>
        <v/>
      </c>
      <c r="O2388" s="171" t="str">
        <f t="shared" si="127"/>
        <v/>
      </c>
      <c r="P2388" s="171" t="str">
        <f t="shared" si="116"/>
        <v/>
      </c>
      <c r="Q2388" s="171" t="str">
        <f t="shared" si="117"/>
        <v>김연수</v>
      </c>
    </row>
    <row r="2389" ht="16.5" customHeight="1">
      <c r="A2389" s="168">
        <f>A2388+1</f>
        <v>44721</v>
      </c>
      <c r="B2389" s="167" t="str">
        <f t="shared" si="109"/>
        <v>목</v>
      </c>
      <c r="C2389" s="168" t="str">
        <f>IF(VLOOKUP(A2389,'최초-일자'!A:D,4,FALSE)="Y","Y","N")</f>
        <v>Y</v>
      </c>
      <c r="D2389" s="101" t="s">
        <v>3</v>
      </c>
      <c r="E2389" s="169" t="str">
        <f t="shared" si="126"/>
        <v>이화용</v>
      </c>
      <c r="F2389" s="167" t="str">
        <f>VLOOKUP(A2389,'최초-일자'!A:L,6,FALSE)</f>
        <v>이화용</v>
      </c>
      <c r="G2389" s="170"/>
      <c r="H2389" s="167"/>
      <c r="I2389" s="167"/>
      <c r="J2389" s="167"/>
      <c r="K2389" s="167"/>
      <c r="L2389" s="35" t="str">
        <f t="shared" si="129"/>
        <v/>
      </c>
      <c r="M2389" s="35" t="str">
        <f t="shared" si="132"/>
        <v/>
      </c>
      <c r="N2389" s="35" t="str">
        <f t="shared" si="114"/>
        <v/>
      </c>
      <c r="O2389" s="171" t="str">
        <f t="shared" si="127"/>
        <v/>
      </c>
      <c r="P2389" s="171" t="str">
        <f t="shared" si="116"/>
        <v/>
      </c>
      <c r="Q2389" s="171" t="str">
        <f t="shared" si="117"/>
        <v>이화용</v>
      </c>
    </row>
    <row r="2390" ht="16.5" customHeight="1">
      <c r="A2390" s="168">
        <f>A2389</f>
        <v>44721</v>
      </c>
      <c r="B2390" s="167" t="str">
        <f t="shared" si="109"/>
        <v>목</v>
      </c>
      <c r="C2390" s="168" t="str">
        <f>IF(VLOOKUP(A2390,'최초-일자'!A:D,4,FALSE)="Y","Y","N")</f>
        <v>Y</v>
      </c>
      <c r="D2390" s="101" t="s">
        <v>13</v>
      </c>
      <c r="E2390" s="169" t="str">
        <f t="shared" si="126"/>
        <v>박일</v>
      </c>
      <c r="F2390" s="167" t="str">
        <f>VLOOKUP(A2390,'최초-일자'!A:L,11,FALSE)</f>
        <v>박일</v>
      </c>
      <c r="G2390" s="170"/>
      <c r="H2390" s="167"/>
      <c r="I2390" s="167"/>
      <c r="J2390" s="167"/>
      <c r="K2390" s="167"/>
      <c r="L2390" s="35" t="str">
        <f t="shared" si="129"/>
        <v/>
      </c>
      <c r="M2390" s="35" t="str">
        <f t="shared" si="132"/>
        <v/>
      </c>
      <c r="N2390" s="35" t="str">
        <f t="shared" si="114"/>
        <v/>
      </c>
      <c r="O2390" s="171" t="str">
        <f t="shared" si="127"/>
        <v/>
      </c>
      <c r="P2390" s="171" t="str">
        <f t="shared" si="116"/>
        <v/>
      </c>
      <c r="Q2390" s="171" t="str">
        <f t="shared" si="117"/>
        <v>박일</v>
      </c>
    </row>
    <row r="2391" ht="16.5" customHeight="1">
      <c r="A2391" s="168">
        <f>A2390+1</f>
        <v>44722</v>
      </c>
      <c r="B2391" s="167" t="str">
        <f t="shared" si="109"/>
        <v>금</v>
      </c>
      <c r="C2391" s="168" t="str">
        <f>IF(VLOOKUP(A2391,'최초-일자'!A:D,4,FALSE)="Y","Y","N")</f>
        <v>Y</v>
      </c>
      <c r="D2391" s="101" t="s">
        <v>3</v>
      </c>
      <c r="E2391" s="169" t="str">
        <f t="shared" si="126"/>
        <v>김현호</v>
      </c>
      <c r="F2391" s="167" t="str">
        <f>VLOOKUP(A2391,'최초-일자'!A:L,6,FALSE)</f>
        <v>김현호</v>
      </c>
      <c r="G2391" s="170"/>
      <c r="H2391" s="167"/>
      <c r="I2391" s="167"/>
      <c r="J2391" s="167"/>
      <c r="K2391" s="167"/>
      <c r="L2391" s="35" t="str">
        <f t="shared" si="129"/>
        <v/>
      </c>
      <c r="M2391" s="35" t="str">
        <f t="shared" si="132"/>
        <v/>
      </c>
      <c r="N2391" s="35" t="str">
        <f t="shared" si="114"/>
        <v/>
      </c>
      <c r="O2391" s="171" t="str">
        <f t="shared" si="127"/>
        <v/>
      </c>
      <c r="P2391" s="171" t="str">
        <f t="shared" si="116"/>
        <v/>
      </c>
      <c r="Q2391" s="171" t="str">
        <f t="shared" si="117"/>
        <v>김현호</v>
      </c>
    </row>
    <row r="2392" ht="16.5" customHeight="1">
      <c r="A2392" s="168">
        <f>A2391</f>
        <v>44722</v>
      </c>
      <c r="B2392" s="167" t="str">
        <f t="shared" si="109"/>
        <v>금</v>
      </c>
      <c r="C2392" s="168" t="str">
        <f>IF(VLOOKUP(A2392,'최초-일자'!A:D,4,FALSE)="Y","Y","N")</f>
        <v>Y</v>
      </c>
      <c r="D2392" s="101" t="s">
        <v>13</v>
      </c>
      <c r="E2392" s="169" t="str">
        <f t="shared" si="126"/>
        <v>최혜원</v>
      </c>
      <c r="F2392" s="167" t="str">
        <f>VLOOKUP(A2392,'최초-일자'!A:L,11,FALSE)</f>
        <v>최혜원</v>
      </c>
      <c r="G2392" s="170"/>
      <c r="H2392" s="167"/>
      <c r="I2392" s="167"/>
      <c r="J2392" s="167"/>
      <c r="K2392" s="167"/>
      <c r="L2392" s="35" t="str">
        <f t="shared" si="129"/>
        <v/>
      </c>
      <c r="M2392" s="35" t="str">
        <f t="shared" si="132"/>
        <v/>
      </c>
      <c r="N2392" s="35" t="str">
        <f t="shared" si="114"/>
        <v/>
      </c>
      <c r="O2392" s="171" t="str">
        <f t="shared" si="127"/>
        <v/>
      </c>
      <c r="P2392" s="171" t="str">
        <f t="shared" si="116"/>
        <v/>
      </c>
      <c r="Q2392" s="171" t="str">
        <f t="shared" si="117"/>
        <v>최혜원</v>
      </c>
    </row>
    <row r="2393" ht="16.5" customHeight="1">
      <c r="A2393" s="168">
        <f>A2392+1</f>
        <v>44723</v>
      </c>
      <c r="B2393" s="167" t="str">
        <f t="shared" si="109"/>
        <v>토</v>
      </c>
      <c r="C2393" s="168" t="str">
        <f>IF(VLOOKUP(A2393,'최초-일자'!A:D,4,FALSE)="Y","Y","N")</f>
        <v>N</v>
      </c>
      <c r="D2393" s="101" t="s">
        <v>3</v>
      </c>
      <c r="E2393" s="169" t="str">
        <f t="shared" si="126"/>
        <v>#N/A</v>
      </c>
      <c r="F2393" s="167" t="str">
        <f>VLOOKUP(A2393,'최초-일자'!A:L,6,FALSE)</f>
        <v/>
      </c>
      <c r="G2393" s="170"/>
      <c r="H2393" s="167"/>
      <c r="I2393" s="167"/>
      <c r="J2393" s="167"/>
      <c r="K2393" s="167"/>
      <c r="L2393" s="35" t="str">
        <f t="shared" si="129"/>
        <v/>
      </c>
      <c r="M2393" s="35" t="str">
        <f t="shared" si="132"/>
        <v/>
      </c>
      <c r="N2393" s="35" t="str">
        <f t="shared" si="114"/>
        <v/>
      </c>
      <c r="O2393" s="171" t="str">
        <f t="shared" si="127"/>
        <v/>
      </c>
      <c r="P2393" s="171" t="str">
        <f t="shared" si="116"/>
        <v/>
      </c>
      <c r="Q2393" s="171" t="str">
        <f t="shared" si="117"/>
        <v/>
      </c>
    </row>
    <row r="2394" ht="16.5" customHeight="1">
      <c r="A2394" s="168">
        <f>A2393</f>
        <v>44723</v>
      </c>
      <c r="B2394" s="167" t="str">
        <f t="shared" si="109"/>
        <v>토</v>
      </c>
      <c r="C2394" s="168" t="str">
        <f>IF(VLOOKUP(A2394,'최초-일자'!A:D,4,FALSE)="Y","Y","N")</f>
        <v>N</v>
      </c>
      <c r="D2394" s="101" t="s">
        <v>13</v>
      </c>
      <c r="E2394" s="169" t="str">
        <f t="shared" si="126"/>
        <v>#N/A</v>
      </c>
      <c r="F2394" s="167" t="str">
        <f>VLOOKUP(A2394,'최초-일자'!A:L,11,FALSE)</f>
        <v/>
      </c>
      <c r="G2394" s="170"/>
      <c r="H2394" s="167"/>
      <c r="I2394" s="167"/>
      <c r="J2394" s="167"/>
      <c r="K2394" s="167"/>
      <c r="L2394" s="35" t="str">
        <f t="shared" si="129"/>
        <v/>
      </c>
      <c r="M2394" s="35" t="str">
        <f t="shared" si="132"/>
        <v/>
      </c>
      <c r="N2394" s="35" t="str">
        <f t="shared" si="114"/>
        <v/>
      </c>
      <c r="O2394" s="171" t="str">
        <f t="shared" si="127"/>
        <v/>
      </c>
      <c r="P2394" s="171" t="str">
        <f t="shared" si="116"/>
        <v/>
      </c>
      <c r="Q2394" s="171" t="str">
        <f t="shared" si="117"/>
        <v/>
      </c>
    </row>
    <row r="2395" ht="16.5" customHeight="1">
      <c r="A2395" s="168">
        <f>A2394+1</f>
        <v>44724</v>
      </c>
      <c r="B2395" s="167" t="str">
        <f t="shared" si="109"/>
        <v>일</v>
      </c>
      <c r="C2395" s="168" t="str">
        <f>IF(VLOOKUP(A2395,'최초-일자'!A:D,4,FALSE)="Y","Y","N")</f>
        <v>N</v>
      </c>
      <c r="D2395" s="101" t="s">
        <v>3</v>
      </c>
      <c r="E2395" s="169" t="str">
        <f t="shared" si="126"/>
        <v>#N/A</v>
      </c>
      <c r="F2395" s="167" t="str">
        <f>VLOOKUP(A2395,'최초-일자'!A:L,6,FALSE)</f>
        <v/>
      </c>
      <c r="G2395" s="170"/>
      <c r="H2395" s="167"/>
      <c r="I2395" s="167"/>
      <c r="J2395" s="167"/>
      <c r="K2395" s="167"/>
      <c r="L2395" s="35" t="str">
        <f t="shared" si="129"/>
        <v/>
      </c>
      <c r="M2395" s="35" t="str">
        <f t="shared" si="132"/>
        <v/>
      </c>
      <c r="N2395" s="35" t="str">
        <f t="shared" si="114"/>
        <v/>
      </c>
      <c r="O2395" s="171" t="str">
        <f t="shared" si="127"/>
        <v/>
      </c>
      <c r="P2395" s="171" t="str">
        <f t="shared" si="116"/>
        <v/>
      </c>
      <c r="Q2395" s="171" t="str">
        <f t="shared" si="117"/>
        <v/>
      </c>
    </row>
    <row r="2396" ht="16.5" customHeight="1">
      <c r="A2396" s="168">
        <f>A2395</f>
        <v>44724</v>
      </c>
      <c r="B2396" s="167" t="str">
        <f t="shared" si="109"/>
        <v>일</v>
      </c>
      <c r="C2396" s="168" t="str">
        <f>IF(VLOOKUP(A2396,'최초-일자'!A:D,4,FALSE)="Y","Y","N")</f>
        <v>N</v>
      </c>
      <c r="D2396" s="101" t="s">
        <v>13</v>
      </c>
      <c r="E2396" s="169" t="str">
        <f t="shared" si="126"/>
        <v>#N/A</v>
      </c>
      <c r="F2396" s="167" t="str">
        <f>VLOOKUP(A2396,'최초-일자'!A:L,11,FALSE)</f>
        <v/>
      </c>
      <c r="G2396" s="170"/>
      <c r="H2396" s="167"/>
      <c r="I2396" s="167"/>
      <c r="J2396" s="167"/>
      <c r="K2396" s="167"/>
      <c r="L2396" s="35" t="str">
        <f t="shared" si="129"/>
        <v/>
      </c>
      <c r="M2396" s="35" t="str">
        <f t="shared" si="132"/>
        <v/>
      </c>
      <c r="N2396" s="35" t="str">
        <f t="shared" si="114"/>
        <v/>
      </c>
      <c r="O2396" s="171" t="str">
        <f t="shared" si="127"/>
        <v/>
      </c>
      <c r="P2396" s="171" t="str">
        <f t="shared" si="116"/>
        <v/>
      </c>
      <c r="Q2396" s="171" t="str">
        <f t="shared" si="117"/>
        <v/>
      </c>
    </row>
    <row r="2397" ht="16.5" customHeight="1">
      <c r="A2397" s="168">
        <f>A2396+1</f>
        <v>44725</v>
      </c>
      <c r="B2397" s="167" t="str">
        <f t="shared" si="109"/>
        <v>월</v>
      </c>
      <c r="C2397" s="168" t="str">
        <f>IF(VLOOKUP(A2397,'최초-일자'!A:D,4,FALSE)="Y","Y","N")</f>
        <v>Y</v>
      </c>
      <c r="D2397" s="101" t="s">
        <v>3</v>
      </c>
      <c r="E2397" s="169" t="str">
        <f t="shared" si="126"/>
        <v>윤신일</v>
      </c>
      <c r="F2397" s="167" t="str">
        <f>VLOOKUP(A2397,'최초-일자'!A:L,6,FALSE)</f>
        <v>김연수</v>
      </c>
      <c r="G2397" s="185" t="s">
        <v>9</v>
      </c>
      <c r="H2397" s="167"/>
      <c r="I2397" s="167"/>
      <c r="J2397" s="167"/>
      <c r="K2397" s="167"/>
      <c r="L2397" s="35" t="str">
        <f t="shared" si="129"/>
        <v/>
      </c>
      <c r="M2397" s="35" t="str">
        <f t="shared" si="132"/>
        <v/>
      </c>
      <c r="N2397" s="35" t="str">
        <f t="shared" si="114"/>
        <v/>
      </c>
      <c r="O2397" s="171" t="str">
        <f t="shared" si="127"/>
        <v/>
      </c>
      <c r="P2397" s="171" t="str">
        <f t="shared" si="116"/>
        <v>윤신일</v>
      </c>
      <c r="Q2397" s="171" t="str">
        <f t="shared" si="117"/>
        <v>김연수</v>
      </c>
    </row>
    <row r="2398" ht="16.5" customHeight="1">
      <c r="A2398" s="168">
        <f>A2397</f>
        <v>44725</v>
      </c>
      <c r="B2398" s="167" t="str">
        <f t="shared" si="109"/>
        <v>월</v>
      </c>
      <c r="C2398" s="168" t="str">
        <f>IF(VLOOKUP(A2398,'최초-일자'!A:D,4,FALSE)="Y","Y","N")</f>
        <v>Y</v>
      </c>
      <c r="D2398" s="101" t="s">
        <v>13</v>
      </c>
      <c r="E2398" s="169" t="str">
        <f t="shared" si="126"/>
        <v>배태훈</v>
      </c>
      <c r="F2398" s="167" t="str">
        <f>VLOOKUP(A2398,'최초-일자'!A:L,11,FALSE)</f>
        <v>배태훈</v>
      </c>
      <c r="G2398" s="170"/>
      <c r="H2398" s="167"/>
      <c r="I2398" s="167"/>
      <c r="J2398" s="167"/>
      <c r="K2398" s="167"/>
      <c r="L2398" s="35" t="str">
        <f t="shared" si="129"/>
        <v/>
      </c>
      <c r="M2398" s="35" t="str">
        <f t="shared" si="132"/>
        <v/>
      </c>
      <c r="N2398" s="35" t="str">
        <f t="shared" si="114"/>
        <v/>
      </c>
      <c r="O2398" s="171" t="str">
        <f t="shared" si="127"/>
        <v/>
      </c>
      <c r="P2398" s="171" t="str">
        <f t="shared" si="116"/>
        <v/>
      </c>
      <c r="Q2398" s="171" t="str">
        <f t="shared" si="117"/>
        <v>배태훈</v>
      </c>
    </row>
    <row r="2399" ht="16.5" customHeight="1">
      <c r="A2399" s="168">
        <f>A2398+1</f>
        <v>44726</v>
      </c>
      <c r="B2399" s="167" t="str">
        <f t="shared" si="109"/>
        <v>화</v>
      </c>
      <c r="C2399" s="168" t="str">
        <f>IF(VLOOKUP(A2399,'최초-일자'!A:D,4,FALSE)="Y","Y","N")</f>
        <v>Y</v>
      </c>
      <c r="D2399" s="101" t="s">
        <v>3</v>
      </c>
      <c r="E2399" s="169" t="str">
        <f t="shared" si="126"/>
        <v>최혜원</v>
      </c>
      <c r="F2399" s="167" t="str">
        <f>VLOOKUP(A2399,'최초-일자'!A:L,6,FALSE)</f>
        <v>박일</v>
      </c>
      <c r="G2399" s="185" t="s">
        <v>370</v>
      </c>
      <c r="H2399" s="167"/>
      <c r="I2399" s="167"/>
      <c r="J2399" s="167"/>
      <c r="K2399" s="167"/>
      <c r="L2399" s="35" t="str">
        <f t="shared" si="129"/>
        <v/>
      </c>
      <c r="M2399" s="35" t="str">
        <f t="shared" si="132"/>
        <v/>
      </c>
      <c r="N2399" s="35" t="str">
        <f t="shared" si="114"/>
        <v/>
      </c>
      <c r="O2399" s="171" t="str">
        <f t="shared" si="127"/>
        <v/>
      </c>
      <c r="P2399" s="171" t="str">
        <f t="shared" si="116"/>
        <v>최혜원</v>
      </c>
      <c r="Q2399" s="171" t="str">
        <f t="shared" si="117"/>
        <v>박일</v>
      </c>
    </row>
    <row r="2400" ht="16.5" customHeight="1">
      <c r="A2400" s="168">
        <f>A2399</f>
        <v>44726</v>
      </c>
      <c r="B2400" s="167" t="str">
        <f t="shared" si="109"/>
        <v>화</v>
      </c>
      <c r="C2400" s="168" t="str">
        <f>IF(VLOOKUP(A2400,'최초-일자'!A:D,4,FALSE)="Y","Y","N")</f>
        <v>Y</v>
      </c>
      <c r="D2400" s="101" t="s">
        <v>13</v>
      </c>
      <c r="E2400" s="169" t="str">
        <f t="shared" si="126"/>
        <v>윤신일</v>
      </c>
      <c r="F2400" s="167" t="str">
        <f>VLOOKUP(A2400,'최초-일자'!A:L,11,FALSE)</f>
        <v>윤신일</v>
      </c>
      <c r="G2400" s="170"/>
      <c r="H2400" s="167"/>
      <c r="I2400" s="167"/>
      <c r="J2400" s="167"/>
      <c r="K2400" s="167"/>
      <c r="L2400" s="35" t="str">
        <f t="shared" si="129"/>
        <v/>
      </c>
      <c r="M2400" s="35" t="str">
        <f t="shared" si="132"/>
        <v/>
      </c>
      <c r="N2400" s="35" t="str">
        <f t="shared" si="114"/>
        <v/>
      </c>
      <c r="O2400" s="171" t="str">
        <f t="shared" si="127"/>
        <v/>
      </c>
      <c r="P2400" s="171" t="str">
        <f t="shared" si="116"/>
        <v/>
      </c>
      <c r="Q2400" s="171" t="str">
        <f t="shared" si="117"/>
        <v>윤신일</v>
      </c>
    </row>
    <row r="2401" ht="16.5" customHeight="1">
      <c r="A2401" s="168">
        <f>A2400+1</f>
        <v>44727</v>
      </c>
      <c r="B2401" s="167" t="str">
        <f t="shared" si="109"/>
        <v>수</v>
      </c>
      <c r="C2401" s="168" t="str">
        <f>IF(VLOOKUP(A2401,'최초-일자'!A:D,4,FALSE)="Y","Y","N")</f>
        <v>Y</v>
      </c>
      <c r="D2401" s="101" t="s">
        <v>3</v>
      </c>
      <c r="E2401" s="169" t="str">
        <f t="shared" si="126"/>
        <v>김연수</v>
      </c>
      <c r="F2401" s="167" t="str">
        <f>VLOOKUP(A2401,'최초-일자'!A:L,6,FALSE)</f>
        <v>최혜원</v>
      </c>
      <c r="G2401" s="185" t="s">
        <v>81</v>
      </c>
      <c r="H2401" s="187" t="s">
        <v>236</v>
      </c>
      <c r="I2401" s="167"/>
      <c r="J2401" s="167"/>
      <c r="K2401" s="167"/>
      <c r="L2401" s="35" t="str">
        <f t="shared" si="129"/>
        <v/>
      </c>
      <c r="M2401" s="35" t="str">
        <f t="shared" si="132"/>
        <v/>
      </c>
      <c r="N2401" s="35" t="str">
        <f t="shared" si="114"/>
        <v/>
      </c>
      <c r="O2401" s="171" t="str">
        <f t="shared" si="127"/>
        <v>김연수</v>
      </c>
      <c r="P2401" s="171" t="str">
        <f t="shared" si="116"/>
        <v>박일</v>
      </c>
      <c r="Q2401" s="171" t="str">
        <f t="shared" si="117"/>
        <v>최혜원</v>
      </c>
    </row>
    <row r="2402" ht="16.5" customHeight="1">
      <c r="A2402" s="168">
        <f>A2401</f>
        <v>44727</v>
      </c>
      <c r="B2402" s="167" t="str">
        <f t="shared" si="109"/>
        <v>수</v>
      </c>
      <c r="C2402" s="168" t="str">
        <f>IF(VLOOKUP(A2402,'최초-일자'!A:D,4,FALSE)="Y","Y","N")</f>
        <v>Y</v>
      </c>
      <c r="D2402" s="101" t="s">
        <v>13</v>
      </c>
      <c r="E2402" s="169" t="str">
        <f t="shared" si="126"/>
        <v>신명진</v>
      </c>
      <c r="F2402" s="167" t="str">
        <f>VLOOKUP(A2402,'최초-일자'!A:L,11,FALSE)</f>
        <v>신명진</v>
      </c>
      <c r="G2402" s="170"/>
      <c r="H2402" s="167"/>
      <c r="I2402" s="167"/>
      <c r="J2402" s="167"/>
      <c r="K2402" s="167"/>
      <c r="L2402" s="35" t="str">
        <f t="shared" si="129"/>
        <v/>
      </c>
      <c r="M2402" s="35" t="str">
        <f t="shared" si="132"/>
        <v/>
      </c>
      <c r="N2402" s="35" t="str">
        <f t="shared" si="114"/>
        <v/>
      </c>
      <c r="O2402" s="171" t="str">
        <f t="shared" si="127"/>
        <v/>
      </c>
      <c r="P2402" s="171" t="str">
        <f t="shared" si="116"/>
        <v/>
      </c>
      <c r="Q2402" s="171" t="str">
        <f t="shared" si="117"/>
        <v>신명진</v>
      </c>
    </row>
    <row r="2403" ht="16.5" customHeight="1">
      <c r="A2403" s="168">
        <f>A2402+1</f>
        <v>44728</v>
      </c>
      <c r="B2403" s="167" t="str">
        <f t="shared" si="109"/>
        <v>목</v>
      </c>
      <c r="C2403" s="168" t="str">
        <f>IF(VLOOKUP(A2403,'최초-일자'!A:D,4,FALSE)="Y","Y","N")</f>
        <v>Y</v>
      </c>
      <c r="D2403" s="101" t="s">
        <v>3</v>
      </c>
      <c r="E2403" s="169" t="str">
        <f t="shared" si="126"/>
        <v>배태훈</v>
      </c>
      <c r="F2403" s="167" t="str">
        <f>VLOOKUP(A2403,'최초-일자'!A:L,6,FALSE)</f>
        <v>배태훈</v>
      </c>
      <c r="G2403" s="170"/>
      <c r="H2403" s="167"/>
      <c r="I2403" s="167"/>
      <c r="J2403" s="167"/>
      <c r="K2403" s="167"/>
      <c r="L2403" s="35" t="str">
        <f t="shared" si="129"/>
        <v/>
      </c>
      <c r="M2403" s="35" t="str">
        <f t="shared" si="132"/>
        <v/>
      </c>
      <c r="N2403" s="35" t="str">
        <f t="shared" si="114"/>
        <v/>
      </c>
      <c r="O2403" s="171" t="str">
        <f t="shared" si="127"/>
        <v/>
      </c>
      <c r="P2403" s="171" t="str">
        <f t="shared" si="116"/>
        <v/>
      </c>
      <c r="Q2403" s="171" t="str">
        <f t="shared" si="117"/>
        <v>배태훈</v>
      </c>
    </row>
    <row r="2404" ht="16.5" customHeight="1">
      <c r="A2404" s="168">
        <f>A2403</f>
        <v>44728</v>
      </c>
      <c r="B2404" s="167" t="str">
        <f t="shared" si="109"/>
        <v>목</v>
      </c>
      <c r="C2404" s="168" t="str">
        <f>IF(VLOOKUP(A2404,'최초-일자'!A:D,4,FALSE)="Y","Y","N")</f>
        <v>Y</v>
      </c>
      <c r="D2404" s="101" t="s">
        <v>13</v>
      </c>
      <c r="E2404" s="169" t="str">
        <f t="shared" si="126"/>
        <v>이화용</v>
      </c>
      <c r="F2404" s="167" t="str">
        <f>VLOOKUP(A2404,'최초-일자'!A:L,11,FALSE)</f>
        <v>이화용</v>
      </c>
      <c r="G2404" s="170"/>
      <c r="H2404" s="167"/>
      <c r="I2404" s="167"/>
      <c r="J2404" s="167"/>
      <c r="K2404" s="167"/>
      <c r="L2404" s="35" t="str">
        <f t="shared" si="129"/>
        <v/>
      </c>
      <c r="M2404" s="35" t="str">
        <f t="shared" si="132"/>
        <v/>
      </c>
      <c r="N2404" s="35" t="str">
        <f t="shared" si="114"/>
        <v/>
      </c>
      <c r="O2404" s="171" t="str">
        <f t="shared" si="127"/>
        <v/>
      </c>
      <c r="P2404" s="171" t="str">
        <f t="shared" si="116"/>
        <v/>
      </c>
      <c r="Q2404" s="171" t="str">
        <f t="shared" si="117"/>
        <v>이화용</v>
      </c>
    </row>
    <row r="2405" ht="16.5" customHeight="1">
      <c r="A2405" s="168">
        <f>A2404+1</f>
        <v>44729</v>
      </c>
      <c r="B2405" s="167" t="str">
        <f t="shared" si="109"/>
        <v>금</v>
      </c>
      <c r="C2405" s="168" t="str">
        <f>IF(VLOOKUP(A2405,'최초-일자'!A:D,4,FALSE)="Y","Y","N")</f>
        <v>Y</v>
      </c>
      <c r="D2405" s="101" t="s">
        <v>3</v>
      </c>
      <c r="E2405" s="169" t="str">
        <f t="shared" si="126"/>
        <v>윤신일</v>
      </c>
      <c r="F2405" s="167" t="str">
        <f>VLOOKUP(A2405,'최초-일자'!A:L,6,FALSE)</f>
        <v>윤신일</v>
      </c>
      <c r="G2405" s="170"/>
      <c r="H2405" s="167"/>
      <c r="I2405" s="167"/>
      <c r="J2405" s="167"/>
      <c r="K2405" s="167"/>
      <c r="L2405" s="35" t="str">
        <f t="shared" si="129"/>
        <v/>
      </c>
      <c r="M2405" s="35" t="str">
        <f t="shared" si="132"/>
        <v/>
      </c>
      <c r="N2405" s="35" t="str">
        <f t="shared" si="114"/>
        <v/>
      </c>
      <c r="O2405" s="171" t="str">
        <f t="shared" si="127"/>
        <v/>
      </c>
      <c r="P2405" s="171" t="str">
        <f t="shared" si="116"/>
        <v/>
      </c>
      <c r="Q2405" s="171" t="str">
        <f t="shared" si="117"/>
        <v>윤신일</v>
      </c>
    </row>
    <row r="2406" ht="16.5" customHeight="1">
      <c r="A2406" s="168">
        <f>A2405</f>
        <v>44729</v>
      </c>
      <c r="B2406" s="167" t="str">
        <f t="shared" si="109"/>
        <v>금</v>
      </c>
      <c r="C2406" s="168" t="str">
        <f>IF(VLOOKUP(A2406,'최초-일자'!A:D,4,FALSE)="Y","Y","N")</f>
        <v>Y</v>
      </c>
      <c r="D2406" s="101" t="s">
        <v>13</v>
      </c>
      <c r="E2406" s="169" t="str">
        <f t="shared" si="126"/>
        <v>김현호</v>
      </c>
      <c r="F2406" s="167" t="str">
        <f>VLOOKUP(A2406,'최초-일자'!A:L,11,FALSE)</f>
        <v>김현호</v>
      </c>
      <c r="G2406" s="170"/>
      <c r="H2406" s="167"/>
      <c r="I2406" s="167"/>
      <c r="J2406" s="167"/>
      <c r="K2406" s="167"/>
      <c r="L2406" s="35" t="str">
        <f t="shared" si="129"/>
        <v/>
      </c>
      <c r="M2406" s="35" t="str">
        <f t="shared" si="132"/>
        <v/>
      </c>
      <c r="N2406" s="35" t="str">
        <f t="shared" si="114"/>
        <v/>
      </c>
      <c r="O2406" s="171" t="str">
        <f t="shared" si="127"/>
        <v/>
      </c>
      <c r="P2406" s="171" t="str">
        <f t="shared" si="116"/>
        <v/>
      </c>
      <c r="Q2406" s="171" t="str">
        <f t="shared" si="117"/>
        <v>김현호</v>
      </c>
    </row>
    <row r="2407" ht="16.5" customHeight="1">
      <c r="A2407" s="168">
        <f>A2406+1</f>
        <v>44730</v>
      </c>
      <c r="B2407" s="167" t="str">
        <f t="shared" si="109"/>
        <v>토</v>
      </c>
      <c r="C2407" s="168" t="str">
        <f>IF(VLOOKUP(A2407,'최초-일자'!A:D,4,FALSE)="Y","Y","N")</f>
        <v>N</v>
      </c>
      <c r="D2407" s="101" t="s">
        <v>3</v>
      </c>
      <c r="E2407" s="169" t="str">
        <f t="shared" si="126"/>
        <v>#N/A</v>
      </c>
      <c r="F2407" s="167" t="str">
        <f>VLOOKUP(A2407,'최초-일자'!A:L,6,FALSE)</f>
        <v/>
      </c>
      <c r="G2407" s="170"/>
      <c r="H2407" s="167"/>
      <c r="I2407" s="167"/>
      <c r="J2407" s="167"/>
      <c r="K2407" s="167"/>
      <c r="L2407" s="35" t="str">
        <f t="shared" si="129"/>
        <v/>
      </c>
      <c r="M2407" s="35" t="str">
        <f t="shared" si="132"/>
        <v/>
      </c>
      <c r="N2407" s="35" t="str">
        <f t="shared" si="114"/>
        <v/>
      </c>
      <c r="O2407" s="171" t="str">
        <f t="shared" si="127"/>
        <v/>
      </c>
      <c r="P2407" s="171" t="str">
        <f t="shared" si="116"/>
        <v/>
      </c>
      <c r="Q2407" s="171" t="str">
        <f t="shared" si="117"/>
        <v/>
      </c>
    </row>
    <row r="2408" ht="16.5" customHeight="1">
      <c r="A2408" s="168">
        <f>A2407</f>
        <v>44730</v>
      </c>
      <c r="B2408" s="167" t="str">
        <f t="shared" si="109"/>
        <v>토</v>
      </c>
      <c r="C2408" s="168" t="str">
        <f>IF(VLOOKUP(A2408,'최초-일자'!A:D,4,FALSE)="Y","Y","N")</f>
        <v>N</v>
      </c>
      <c r="D2408" s="101" t="s">
        <v>13</v>
      </c>
      <c r="E2408" s="169" t="str">
        <f t="shared" si="126"/>
        <v>#N/A</v>
      </c>
      <c r="F2408" s="167" t="str">
        <f>VLOOKUP(A2408,'최초-일자'!A:L,11,FALSE)</f>
        <v/>
      </c>
      <c r="G2408" s="170"/>
      <c r="H2408" s="167"/>
      <c r="I2408" s="167"/>
      <c r="J2408" s="167"/>
      <c r="K2408" s="167"/>
      <c r="L2408" s="35" t="str">
        <f t="shared" si="129"/>
        <v/>
      </c>
      <c r="M2408" s="35" t="str">
        <f t="shared" si="132"/>
        <v/>
      </c>
      <c r="N2408" s="35" t="str">
        <f t="shared" si="114"/>
        <v/>
      </c>
      <c r="O2408" s="171" t="str">
        <f t="shared" si="127"/>
        <v/>
      </c>
      <c r="P2408" s="171" t="str">
        <f t="shared" si="116"/>
        <v/>
      </c>
      <c r="Q2408" s="171" t="str">
        <f t="shared" si="117"/>
        <v/>
      </c>
    </row>
    <row r="2409" ht="16.5" customHeight="1">
      <c r="A2409" s="168">
        <f>A2408+1</f>
        <v>44731</v>
      </c>
      <c r="B2409" s="167" t="str">
        <f t="shared" si="109"/>
        <v>일</v>
      </c>
      <c r="C2409" s="168" t="str">
        <f>IF(VLOOKUP(A2409,'최초-일자'!A:D,4,FALSE)="Y","Y","N")</f>
        <v>N</v>
      </c>
      <c r="D2409" s="101" t="s">
        <v>3</v>
      </c>
      <c r="E2409" s="169" t="str">
        <f t="shared" si="126"/>
        <v>#N/A</v>
      </c>
      <c r="F2409" s="167" t="str">
        <f>VLOOKUP(A2409,'최초-일자'!A:L,6,FALSE)</f>
        <v/>
      </c>
      <c r="G2409" s="170"/>
      <c r="H2409" s="167"/>
      <c r="I2409" s="167"/>
      <c r="J2409" s="167"/>
      <c r="K2409" s="167"/>
      <c r="L2409" s="35" t="str">
        <f t="shared" si="129"/>
        <v/>
      </c>
      <c r="M2409" s="35" t="str">
        <f t="shared" si="132"/>
        <v/>
      </c>
      <c r="N2409" s="35" t="str">
        <f t="shared" si="114"/>
        <v/>
      </c>
      <c r="O2409" s="171" t="str">
        <f t="shared" si="127"/>
        <v/>
      </c>
      <c r="P2409" s="171" t="str">
        <f t="shared" si="116"/>
        <v/>
      </c>
      <c r="Q2409" s="171" t="str">
        <f t="shared" si="117"/>
        <v/>
      </c>
    </row>
    <row r="2410" ht="16.5" customHeight="1">
      <c r="A2410" s="168">
        <f>A2409</f>
        <v>44731</v>
      </c>
      <c r="B2410" s="167" t="str">
        <f t="shared" si="109"/>
        <v>일</v>
      </c>
      <c r="C2410" s="168" t="str">
        <f>IF(VLOOKUP(A2410,'최초-일자'!A:D,4,FALSE)="Y","Y","N")</f>
        <v>N</v>
      </c>
      <c r="D2410" s="101" t="s">
        <v>13</v>
      </c>
      <c r="E2410" s="169" t="str">
        <f t="shared" si="126"/>
        <v>#N/A</v>
      </c>
      <c r="F2410" s="167" t="str">
        <f>VLOOKUP(A2410,'최초-일자'!A:L,11,FALSE)</f>
        <v/>
      </c>
      <c r="G2410" s="170"/>
      <c r="H2410" s="167"/>
      <c r="I2410" s="167"/>
      <c r="J2410" s="167"/>
      <c r="K2410" s="167"/>
      <c r="L2410" s="35" t="str">
        <f t="shared" si="129"/>
        <v/>
      </c>
      <c r="M2410" s="35" t="str">
        <f t="shared" si="132"/>
        <v/>
      </c>
      <c r="N2410" s="35" t="str">
        <f t="shared" si="114"/>
        <v/>
      </c>
      <c r="O2410" s="171" t="str">
        <f t="shared" si="127"/>
        <v/>
      </c>
      <c r="P2410" s="171" t="str">
        <f t="shared" si="116"/>
        <v/>
      </c>
      <c r="Q2410" s="171" t="str">
        <f t="shared" si="117"/>
        <v/>
      </c>
    </row>
    <row r="2411" ht="16.5" customHeight="1">
      <c r="A2411" s="168">
        <f>A2410+1</f>
        <v>44732</v>
      </c>
      <c r="B2411" s="167" t="str">
        <f t="shared" si="109"/>
        <v>월</v>
      </c>
      <c r="C2411" s="168" t="str">
        <f>IF(VLOOKUP(A2411,'최초-일자'!A:D,4,FALSE)="Y","Y","N")</f>
        <v>Y</v>
      </c>
      <c r="D2411" s="101" t="s">
        <v>3</v>
      </c>
      <c r="E2411" s="169" t="str">
        <f t="shared" si="126"/>
        <v>신명진</v>
      </c>
      <c r="F2411" s="167" t="str">
        <f>VLOOKUP(A2411,'최초-일자'!A:L,6,FALSE)</f>
        <v>신명진</v>
      </c>
      <c r="G2411" s="170"/>
      <c r="H2411" s="167"/>
      <c r="I2411" s="167"/>
      <c r="J2411" s="167"/>
      <c r="K2411" s="167"/>
      <c r="L2411" s="35" t="str">
        <f t="shared" si="129"/>
        <v/>
      </c>
      <c r="M2411" s="35" t="str">
        <f t="shared" si="132"/>
        <v/>
      </c>
      <c r="N2411" s="35" t="str">
        <f t="shared" si="114"/>
        <v/>
      </c>
      <c r="O2411" s="171" t="str">
        <f t="shared" si="127"/>
        <v/>
      </c>
      <c r="P2411" s="171" t="str">
        <f t="shared" si="116"/>
        <v/>
      </c>
      <c r="Q2411" s="171" t="str">
        <f t="shared" si="117"/>
        <v>신명진</v>
      </c>
    </row>
    <row r="2412" ht="16.5" customHeight="1">
      <c r="A2412" s="168">
        <f>A2411</f>
        <v>44732</v>
      </c>
      <c r="B2412" s="167" t="str">
        <f t="shared" si="109"/>
        <v>월</v>
      </c>
      <c r="C2412" s="168" t="str">
        <f>IF(VLOOKUP(A2412,'최초-일자'!A:D,4,FALSE)="Y","Y","N")</f>
        <v>Y</v>
      </c>
      <c r="D2412" s="101" t="s">
        <v>13</v>
      </c>
      <c r="E2412" s="169" t="str">
        <f t="shared" si="126"/>
        <v>김연수</v>
      </c>
      <c r="F2412" s="167" t="str">
        <f>VLOOKUP(A2412,'최초-일자'!A:L,11,FALSE)</f>
        <v>김연수</v>
      </c>
      <c r="G2412" s="170"/>
      <c r="H2412" s="167"/>
      <c r="I2412" s="167"/>
      <c r="J2412" s="167"/>
      <c r="K2412" s="167"/>
      <c r="L2412" s="35" t="str">
        <f t="shared" si="129"/>
        <v/>
      </c>
      <c r="M2412" s="35" t="str">
        <f t="shared" si="132"/>
        <v/>
      </c>
      <c r="N2412" s="35" t="str">
        <f t="shared" si="114"/>
        <v/>
      </c>
      <c r="O2412" s="171" t="str">
        <f t="shared" si="127"/>
        <v/>
      </c>
      <c r="P2412" s="171" t="str">
        <f t="shared" si="116"/>
        <v/>
      </c>
      <c r="Q2412" s="171" t="str">
        <f t="shared" si="117"/>
        <v>김연수</v>
      </c>
    </row>
    <row r="2413" ht="16.5" customHeight="1">
      <c r="A2413" s="168">
        <f>A2412+1</f>
        <v>44733</v>
      </c>
      <c r="B2413" s="167" t="str">
        <f t="shared" si="109"/>
        <v>화</v>
      </c>
      <c r="C2413" s="168" t="str">
        <f>IF(VLOOKUP(A2413,'최초-일자'!A:D,4,FALSE)="Y","Y","N")</f>
        <v>Y</v>
      </c>
      <c r="D2413" s="101" t="s">
        <v>3</v>
      </c>
      <c r="E2413" s="169" t="str">
        <f t="shared" si="126"/>
        <v>이화용</v>
      </c>
      <c r="F2413" s="167" t="str">
        <f>VLOOKUP(A2413,'최초-일자'!A:L,6,FALSE)</f>
        <v>이화용</v>
      </c>
      <c r="G2413" s="170"/>
      <c r="H2413" s="167"/>
      <c r="I2413" s="167"/>
      <c r="J2413" s="167"/>
      <c r="K2413" s="167"/>
      <c r="L2413" s="35" t="str">
        <f t="shared" si="129"/>
        <v/>
      </c>
      <c r="M2413" s="35" t="str">
        <f t="shared" si="132"/>
        <v/>
      </c>
      <c r="N2413" s="35" t="str">
        <f t="shared" si="114"/>
        <v/>
      </c>
      <c r="O2413" s="171" t="str">
        <f t="shared" si="127"/>
        <v/>
      </c>
      <c r="P2413" s="171" t="str">
        <f t="shared" si="116"/>
        <v/>
      </c>
      <c r="Q2413" s="171" t="str">
        <f t="shared" si="117"/>
        <v>이화용</v>
      </c>
    </row>
    <row r="2414" ht="16.5" customHeight="1">
      <c r="A2414" s="168">
        <f>A2413</f>
        <v>44733</v>
      </c>
      <c r="B2414" s="167" t="str">
        <f t="shared" si="109"/>
        <v>화</v>
      </c>
      <c r="C2414" s="168" t="str">
        <f>IF(VLOOKUP(A2414,'최초-일자'!A:D,4,FALSE)="Y","Y","N")</f>
        <v>Y</v>
      </c>
      <c r="D2414" s="101" t="s">
        <v>13</v>
      </c>
      <c r="E2414" s="169" t="str">
        <f t="shared" si="126"/>
        <v>박일</v>
      </c>
      <c r="F2414" s="167" t="str">
        <f>VLOOKUP(A2414,'최초-일자'!A:L,11,FALSE)</f>
        <v>박일</v>
      </c>
      <c r="G2414" s="170"/>
      <c r="H2414" s="167"/>
      <c r="I2414" s="167"/>
      <c r="J2414" s="167"/>
      <c r="K2414" s="167"/>
      <c r="L2414" s="35" t="str">
        <f t="shared" si="129"/>
        <v/>
      </c>
      <c r="M2414" s="35" t="str">
        <f t="shared" si="132"/>
        <v/>
      </c>
      <c r="N2414" s="35" t="str">
        <f t="shared" si="114"/>
        <v/>
      </c>
      <c r="O2414" s="171" t="str">
        <f t="shared" si="127"/>
        <v/>
      </c>
      <c r="P2414" s="171" t="str">
        <f t="shared" si="116"/>
        <v/>
      </c>
      <c r="Q2414" s="171" t="str">
        <f t="shared" si="117"/>
        <v>박일</v>
      </c>
    </row>
    <row r="2415" ht="16.5" customHeight="1">
      <c r="A2415" s="168">
        <f>A2414+1</f>
        <v>44734</v>
      </c>
      <c r="B2415" s="167" t="str">
        <f t="shared" si="109"/>
        <v>수</v>
      </c>
      <c r="C2415" s="168" t="str">
        <f>IF(VLOOKUP(A2415,'최초-일자'!A:D,4,FALSE)="Y","Y","N")</f>
        <v>Y</v>
      </c>
      <c r="D2415" s="101" t="s">
        <v>3</v>
      </c>
      <c r="E2415" s="169" t="str">
        <f t="shared" si="126"/>
        <v>김현호</v>
      </c>
      <c r="F2415" s="167" t="str">
        <f>VLOOKUP(A2415,'최초-일자'!A:L,6,FALSE)</f>
        <v>김현호</v>
      </c>
      <c r="G2415" s="170"/>
      <c r="H2415" s="167"/>
      <c r="I2415" s="167"/>
      <c r="J2415" s="167"/>
      <c r="K2415" s="167"/>
      <c r="L2415" s="35" t="str">
        <f t="shared" si="129"/>
        <v/>
      </c>
      <c r="M2415" s="35" t="str">
        <f t="shared" si="132"/>
        <v/>
      </c>
      <c r="N2415" s="35" t="str">
        <f t="shared" si="114"/>
        <v/>
      </c>
      <c r="O2415" s="171" t="str">
        <f t="shared" si="127"/>
        <v/>
      </c>
      <c r="P2415" s="171" t="str">
        <f t="shared" si="116"/>
        <v/>
      </c>
      <c r="Q2415" s="171" t="str">
        <f t="shared" si="117"/>
        <v>김현호</v>
      </c>
    </row>
    <row r="2416" ht="16.5" customHeight="1">
      <c r="A2416" s="168">
        <f>A2415</f>
        <v>44734</v>
      </c>
      <c r="B2416" s="167" t="str">
        <f t="shared" si="109"/>
        <v>수</v>
      </c>
      <c r="C2416" s="168" t="str">
        <f>IF(VLOOKUP(A2416,'최초-일자'!A:D,4,FALSE)="Y","Y","N")</f>
        <v>Y</v>
      </c>
      <c r="D2416" s="101" t="s">
        <v>13</v>
      </c>
      <c r="E2416" s="169" t="str">
        <f t="shared" si="126"/>
        <v>최혜원</v>
      </c>
      <c r="F2416" s="167" t="str">
        <f>VLOOKUP(A2416,'최초-일자'!A:L,11,FALSE)</f>
        <v>최혜원</v>
      </c>
      <c r="G2416" s="170"/>
      <c r="H2416" s="167"/>
      <c r="I2416" s="167"/>
      <c r="J2416" s="167"/>
      <c r="K2416" s="167"/>
      <c r="L2416" s="35" t="str">
        <f t="shared" si="129"/>
        <v/>
      </c>
      <c r="M2416" s="35" t="str">
        <f t="shared" si="132"/>
        <v/>
      </c>
      <c r="N2416" s="35" t="str">
        <f t="shared" si="114"/>
        <v/>
      </c>
      <c r="O2416" s="171" t="str">
        <f t="shared" si="127"/>
        <v/>
      </c>
      <c r="P2416" s="171" t="str">
        <f t="shared" si="116"/>
        <v/>
      </c>
      <c r="Q2416" s="171" t="str">
        <f t="shared" si="117"/>
        <v>최혜원</v>
      </c>
    </row>
    <row r="2417" ht="16.5" customHeight="1">
      <c r="A2417" s="168">
        <f>A2416+1</f>
        <v>44735</v>
      </c>
      <c r="B2417" s="167" t="str">
        <f t="shared" si="109"/>
        <v>목</v>
      </c>
      <c r="C2417" s="168" t="str">
        <f>IF(VLOOKUP(A2417,'최초-일자'!A:D,4,FALSE)="Y","Y","N")</f>
        <v>Y</v>
      </c>
      <c r="D2417" s="101" t="s">
        <v>3</v>
      </c>
      <c r="E2417" s="169" t="str">
        <f t="shared" si="126"/>
        <v>김연수</v>
      </c>
      <c r="F2417" s="167" t="str">
        <f>VLOOKUP(A2417,'최초-일자'!A:L,6,FALSE)</f>
        <v>김연수</v>
      </c>
      <c r="G2417" s="170"/>
      <c r="H2417" s="167"/>
      <c r="I2417" s="167"/>
      <c r="J2417" s="167"/>
      <c r="K2417" s="167"/>
      <c r="L2417" s="35" t="str">
        <f t="shared" si="129"/>
        <v/>
      </c>
      <c r="M2417" s="35" t="str">
        <f t="shared" si="132"/>
        <v/>
      </c>
      <c r="N2417" s="35" t="str">
        <f t="shared" si="114"/>
        <v/>
      </c>
      <c r="O2417" s="171" t="str">
        <f t="shared" si="127"/>
        <v/>
      </c>
      <c r="P2417" s="171" t="str">
        <f t="shared" si="116"/>
        <v/>
      </c>
      <c r="Q2417" s="171" t="str">
        <f t="shared" si="117"/>
        <v>김연수</v>
      </c>
    </row>
    <row r="2418" ht="16.5" customHeight="1">
      <c r="A2418" s="168">
        <f>A2417</f>
        <v>44735</v>
      </c>
      <c r="B2418" s="167" t="str">
        <f t="shared" si="109"/>
        <v>목</v>
      </c>
      <c r="C2418" s="168" t="str">
        <f>IF(VLOOKUP(A2418,'최초-일자'!A:D,4,FALSE)="Y","Y","N")</f>
        <v>Y</v>
      </c>
      <c r="D2418" s="101" t="s">
        <v>13</v>
      </c>
      <c r="E2418" s="169" t="str">
        <f t="shared" si="126"/>
        <v>배태훈</v>
      </c>
      <c r="F2418" s="167" t="str">
        <f>VLOOKUP(A2418,'최초-일자'!A:L,11,FALSE)</f>
        <v>배태훈</v>
      </c>
      <c r="G2418" s="170"/>
      <c r="H2418" s="167"/>
      <c r="I2418" s="167"/>
      <c r="J2418" s="167"/>
      <c r="K2418" s="167"/>
      <c r="L2418" s="35" t="str">
        <f t="shared" si="129"/>
        <v/>
      </c>
      <c r="M2418" s="35" t="str">
        <f t="shared" si="132"/>
        <v/>
      </c>
      <c r="N2418" s="35" t="str">
        <f t="shared" si="114"/>
        <v/>
      </c>
      <c r="O2418" s="171" t="str">
        <f t="shared" si="127"/>
        <v/>
      </c>
      <c r="P2418" s="171" t="str">
        <f t="shared" si="116"/>
        <v/>
      </c>
      <c r="Q2418" s="171" t="str">
        <f t="shared" si="117"/>
        <v>배태훈</v>
      </c>
    </row>
    <row r="2419" ht="16.5" customHeight="1">
      <c r="A2419" s="168">
        <f>A2418+1</f>
        <v>44736</v>
      </c>
      <c r="B2419" s="167" t="str">
        <f t="shared" si="109"/>
        <v>금</v>
      </c>
      <c r="C2419" s="168" t="str">
        <f>IF(VLOOKUP(A2419,'최초-일자'!A:D,4,FALSE)="Y","Y","N")</f>
        <v>Y</v>
      </c>
      <c r="D2419" s="101" t="s">
        <v>3</v>
      </c>
      <c r="E2419" s="169" t="str">
        <f t="shared" si="126"/>
        <v>박일</v>
      </c>
      <c r="F2419" s="167" t="str">
        <f>VLOOKUP(A2419,'최초-일자'!A:L,6,FALSE)</f>
        <v>박일</v>
      </c>
      <c r="G2419" s="170"/>
      <c r="H2419" s="167"/>
      <c r="I2419" s="167"/>
      <c r="J2419" s="167"/>
      <c r="K2419" s="167"/>
      <c r="L2419" s="35" t="str">
        <f t="shared" si="129"/>
        <v/>
      </c>
      <c r="M2419" s="35" t="str">
        <f t="shared" si="132"/>
        <v/>
      </c>
      <c r="N2419" s="35" t="str">
        <f t="shared" si="114"/>
        <v/>
      </c>
      <c r="O2419" s="171" t="str">
        <f t="shared" si="127"/>
        <v/>
      </c>
      <c r="P2419" s="171" t="str">
        <f t="shared" si="116"/>
        <v/>
      </c>
      <c r="Q2419" s="171" t="str">
        <f t="shared" si="117"/>
        <v>박일</v>
      </c>
    </row>
    <row r="2420" ht="16.5" customHeight="1">
      <c r="A2420" s="168">
        <f>A2419</f>
        <v>44736</v>
      </c>
      <c r="B2420" s="167" t="str">
        <f t="shared" si="109"/>
        <v>금</v>
      </c>
      <c r="C2420" s="168" t="str">
        <f>IF(VLOOKUP(A2420,'최초-일자'!A:D,4,FALSE)="Y","Y","N")</f>
        <v>Y</v>
      </c>
      <c r="D2420" s="101" t="s">
        <v>13</v>
      </c>
      <c r="E2420" s="169" t="str">
        <f t="shared" si="126"/>
        <v>윤신일</v>
      </c>
      <c r="F2420" s="167" t="str">
        <f>VLOOKUP(A2420,'최초-일자'!A:L,11,FALSE)</f>
        <v>윤신일</v>
      </c>
      <c r="G2420" s="170"/>
      <c r="H2420" s="167"/>
      <c r="I2420" s="167"/>
      <c r="J2420" s="167"/>
      <c r="K2420" s="167"/>
      <c r="L2420" s="35" t="str">
        <f t="shared" si="129"/>
        <v/>
      </c>
      <c r="M2420" s="35" t="str">
        <f t="shared" si="132"/>
        <v/>
      </c>
      <c r="N2420" s="35" t="str">
        <f t="shared" si="114"/>
        <v/>
      </c>
      <c r="O2420" s="171" t="str">
        <f t="shared" si="127"/>
        <v/>
      </c>
      <c r="P2420" s="171" t="str">
        <f t="shared" si="116"/>
        <v/>
      </c>
      <c r="Q2420" s="171" t="str">
        <f t="shared" si="117"/>
        <v>윤신일</v>
      </c>
    </row>
    <row r="2421" ht="16.5" customHeight="1">
      <c r="A2421" s="168">
        <f>A2420+1</f>
        <v>44737</v>
      </c>
      <c r="B2421" s="167" t="str">
        <f t="shared" si="109"/>
        <v>토</v>
      </c>
      <c r="C2421" s="168" t="str">
        <f>IF(VLOOKUP(A2421,'최초-일자'!A:D,4,FALSE)="Y","Y","N")</f>
        <v>N</v>
      </c>
      <c r="D2421" s="101" t="s">
        <v>3</v>
      </c>
      <c r="E2421" s="169" t="str">
        <f t="shared" si="126"/>
        <v>#N/A</v>
      </c>
      <c r="F2421" s="167" t="str">
        <f>VLOOKUP(A2421,'최초-일자'!A:L,6,FALSE)</f>
        <v/>
      </c>
      <c r="G2421" s="170"/>
      <c r="H2421" s="167"/>
      <c r="I2421" s="167"/>
      <c r="J2421" s="167"/>
      <c r="K2421" s="167"/>
      <c r="L2421" s="35" t="str">
        <f t="shared" si="129"/>
        <v/>
      </c>
      <c r="M2421" s="35" t="str">
        <f t="shared" si="132"/>
        <v/>
      </c>
      <c r="N2421" s="35" t="str">
        <f t="shared" si="114"/>
        <v/>
      </c>
      <c r="O2421" s="171" t="str">
        <f t="shared" si="127"/>
        <v/>
      </c>
      <c r="P2421" s="171" t="str">
        <f t="shared" si="116"/>
        <v/>
      </c>
      <c r="Q2421" s="171" t="str">
        <f t="shared" si="117"/>
        <v/>
      </c>
    </row>
    <row r="2422" ht="16.5" customHeight="1">
      <c r="A2422" s="168">
        <f>A2421</f>
        <v>44737</v>
      </c>
      <c r="B2422" s="167" t="str">
        <f t="shared" si="109"/>
        <v>토</v>
      </c>
      <c r="C2422" s="168" t="str">
        <f>IF(VLOOKUP(A2422,'최초-일자'!A:D,4,FALSE)="Y","Y","N")</f>
        <v>N</v>
      </c>
      <c r="D2422" s="101" t="s">
        <v>13</v>
      </c>
      <c r="E2422" s="169" t="str">
        <f t="shared" si="126"/>
        <v>#N/A</v>
      </c>
      <c r="F2422" s="167" t="str">
        <f>VLOOKUP(A2422,'최초-일자'!A:L,11,FALSE)</f>
        <v/>
      </c>
      <c r="G2422" s="170"/>
      <c r="H2422" s="167"/>
      <c r="I2422" s="167"/>
      <c r="J2422" s="167"/>
      <c r="K2422" s="167"/>
      <c r="L2422" s="35" t="str">
        <f t="shared" si="129"/>
        <v/>
      </c>
      <c r="M2422" s="35" t="str">
        <f t="shared" si="132"/>
        <v/>
      </c>
      <c r="N2422" s="35" t="str">
        <f t="shared" si="114"/>
        <v/>
      </c>
      <c r="O2422" s="171" t="str">
        <f t="shared" si="127"/>
        <v/>
      </c>
      <c r="P2422" s="171" t="str">
        <f t="shared" si="116"/>
        <v/>
      </c>
      <c r="Q2422" s="171" t="str">
        <f t="shared" si="117"/>
        <v/>
      </c>
    </row>
    <row r="2423" ht="16.5" customHeight="1">
      <c r="A2423" s="168">
        <f>A2422+1</f>
        <v>44738</v>
      </c>
      <c r="B2423" s="167" t="str">
        <f t="shared" si="109"/>
        <v>일</v>
      </c>
      <c r="C2423" s="168" t="str">
        <f>IF(VLOOKUP(A2423,'최초-일자'!A:D,4,FALSE)="Y","Y","N")</f>
        <v>N</v>
      </c>
      <c r="D2423" s="101" t="s">
        <v>3</v>
      </c>
      <c r="E2423" s="169" t="str">
        <f t="shared" si="126"/>
        <v>#N/A</v>
      </c>
      <c r="F2423" s="167" t="str">
        <f>VLOOKUP(A2423,'최초-일자'!A:L,6,FALSE)</f>
        <v/>
      </c>
      <c r="G2423" s="170"/>
      <c r="H2423" s="167"/>
      <c r="I2423" s="167"/>
      <c r="J2423" s="167"/>
      <c r="K2423" s="167"/>
      <c r="L2423" s="35" t="str">
        <f t="shared" si="129"/>
        <v/>
      </c>
      <c r="M2423" s="35" t="str">
        <f t="shared" si="132"/>
        <v/>
      </c>
      <c r="N2423" s="35" t="str">
        <f t="shared" si="114"/>
        <v/>
      </c>
      <c r="O2423" s="171" t="str">
        <f t="shared" si="127"/>
        <v/>
      </c>
      <c r="P2423" s="171" t="str">
        <f t="shared" si="116"/>
        <v/>
      </c>
      <c r="Q2423" s="171" t="str">
        <f t="shared" si="117"/>
        <v/>
      </c>
    </row>
    <row r="2424" ht="16.5" customHeight="1">
      <c r="A2424" s="168">
        <f>A2423</f>
        <v>44738</v>
      </c>
      <c r="B2424" s="167" t="str">
        <f t="shared" si="109"/>
        <v>일</v>
      </c>
      <c r="C2424" s="168" t="str">
        <f>IF(VLOOKUP(A2424,'최초-일자'!A:D,4,FALSE)="Y","Y","N")</f>
        <v>N</v>
      </c>
      <c r="D2424" s="101" t="s">
        <v>13</v>
      </c>
      <c r="E2424" s="169" t="str">
        <f t="shared" si="126"/>
        <v>#N/A</v>
      </c>
      <c r="F2424" s="167" t="str">
        <f>VLOOKUP(A2424,'최초-일자'!A:L,11,FALSE)</f>
        <v/>
      </c>
      <c r="G2424" s="170"/>
      <c r="H2424" s="167"/>
      <c r="I2424" s="167"/>
      <c r="J2424" s="167"/>
      <c r="K2424" s="167"/>
      <c r="L2424" s="35" t="str">
        <f t="shared" si="129"/>
        <v/>
      </c>
      <c r="M2424" s="35" t="str">
        <f t="shared" si="132"/>
        <v/>
      </c>
      <c r="N2424" s="35" t="str">
        <f t="shared" si="114"/>
        <v/>
      </c>
      <c r="O2424" s="171" t="str">
        <f t="shared" si="127"/>
        <v/>
      </c>
      <c r="P2424" s="171" t="str">
        <f t="shared" si="116"/>
        <v/>
      </c>
      <c r="Q2424" s="171" t="str">
        <f t="shared" si="117"/>
        <v/>
      </c>
    </row>
    <row r="2425" ht="16.5" customHeight="1">
      <c r="A2425" s="168">
        <f>A2424+1</f>
        <v>44739</v>
      </c>
      <c r="B2425" s="167" t="str">
        <f t="shared" si="109"/>
        <v>월</v>
      </c>
      <c r="C2425" s="168" t="str">
        <f>IF(VLOOKUP(A2425,'최초-일자'!A:D,4,FALSE)="Y","Y","N")</f>
        <v>Y</v>
      </c>
      <c r="D2425" s="101" t="s">
        <v>3</v>
      </c>
      <c r="E2425" s="169" t="str">
        <f t="shared" si="126"/>
        <v>배태훈</v>
      </c>
      <c r="F2425" s="167" t="str">
        <f>VLOOKUP(A2425,'최초-일자'!A:L,6,FALSE)</f>
        <v>최혜원</v>
      </c>
      <c r="G2425" s="185" t="s">
        <v>1</v>
      </c>
      <c r="H2425" s="167"/>
      <c r="I2425" s="167"/>
      <c r="J2425" s="167"/>
      <c r="K2425" s="167"/>
      <c r="L2425" s="35" t="str">
        <f t="shared" si="129"/>
        <v/>
      </c>
      <c r="M2425" s="35" t="str">
        <f t="shared" si="132"/>
        <v/>
      </c>
      <c r="N2425" s="35" t="str">
        <f t="shared" si="114"/>
        <v/>
      </c>
      <c r="O2425" s="171" t="str">
        <f t="shared" si="127"/>
        <v/>
      </c>
      <c r="P2425" s="171" t="str">
        <f t="shared" si="116"/>
        <v>배태훈</v>
      </c>
      <c r="Q2425" s="171" t="str">
        <f t="shared" si="117"/>
        <v>최혜원</v>
      </c>
    </row>
    <row r="2426" ht="16.5" customHeight="1">
      <c r="A2426" s="168">
        <f>A2425</f>
        <v>44739</v>
      </c>
      <c r="B2426" s="167" t="str">
        <f t="shared" si="109"/>
        <v>월</v>
      </c>
      <c r="C2426" s="168" t="str">
        <f>IF(VLOOKUP(A2426,'최초-일자'!A:D,4,FALSE)="Y","Y","N")</f>
        <v>Y</v>
      </c>
      <c r="D2426" s="101" t="s">
        <v>13</v>
      </c>
      <c r="E2426" s="169" t="str">
        <f t="shared" si="126"/>
        <v>신명진</v>
      </c>
      <c r="F2426" s="167" t="str">
        <f>VLOOKUP(A2426,'최초-일자'!A:L,11,FALSE)</f>
        <v>신명진</v>
      </c>
      <c r="G2426" s="170"/>
      <c r="H2426" s="167"/>
      <c r="I2426" s="167"/>
      <c r="J2426" s="167"/>
      <c r="K2426" s="167"/>
      <c r="L2426" s="35" t="str">
        <f t="shared" si="129"/>
        <v/>
      </c>
      <c r="M2426" s="35" t="str">
        <f t="shared" si="132"/>
        <v/>
      </c>
      <c r="N2426" s="35" t="str">
        <f t="shared" si="114"/>
        <v/>
      </c>
      <c r="O2426" s="171" t="str">
        <f t="shared" si="127"/>
        <v/>
      </c>
      <c r="P2426" s="171" t="str">
        <f t="shared" si="116"/>
        <v/>
      </c>
      <c r="Q2426" s="171" t="str">
        <f t="shared" si="117"/>
        <v>신명진</v>
      </c>
    </row>
    <row r="2427" ht="16.5" customHeight="1">
      <c r="A2427" s="168">
        <f>A2426+1</f>
        <v>44740</v>
      </c>
      <c r="B2427" s="167" t="str">
        <f t="shared" si="109"/>
        <v>화</v>
      </c>
      <c r="C2427" s="168" t="str">
        <f>IF(VLOOKUP(A2427,'최초-일자'!A:D,4,FALSE)="Y","Y","N")</f>
        <v>Y</v>
      </c>
      <c r="D2427" s="101" t="s">
        <v>3</v>
      </c>
      <c r="E2427" s="169" t="str">
        <f t="shared" si="126"/>
        <v>신명진</v>
      </c>
      <c r="F2427" s="167" t="str">
        <f>VLOOKUP(A2427,'최초-일자'!A:L,6,FALSE)</f>
        <v>배태훈</v>
      </c>
      <c r="G2427" s="185" t="s">
        <v>370</v>
      </c>
      <c r="H2427" s="187" t="s">
        <v>6</v>
      </c>
      <c r="I2427" s="167"/>
      <c r="J2427" s="167"/>
      <c r="K2427" s="167"/>
      <c r="L2427" s="35" t="str">
        <f t="shared" si="129"/>
        <v/>
      </c>
      <c r="M2427" s="35" t="str">
        <f t="shared" si="132"/>
        <v/>
      </c>
      <c r="N2427" s="35" t="str">
        <f t="shared" si="114"/>
        <v/>
      </c>
      <c r="O2427" s="171" t="str">
        <f t="shared" si="127"/>
        <v>신명진</v>
      </c>
      <c r="P2427" s="171" t="str">
        <f t="shared" si="116"/>
        <v>최혜원</v>
      </c>
      <c r="Q2427" s="171" t="str">
        <f t="shared" si="117"/>
        <v>배태훈</v>
      </c>
    </row>
    <row r="2428" ht="16.5" customHeight="1">
      <c r="A2428" s="168">
        <f>A2427</f>
        <v>44740</v>
      </c>
      <c r="B2428" s="167" t="str">
        <f t="shared" si="109"/>
        <v>화</v>
      </c>
      <c r="C2428" s="168" t="str">
        <f>IF(VLOOKUP(A2428,'최초-일자'!A:D,4,FALSE)="Y","Y","N")</f>
        <v>Y</v>
      </c>
      <c r="D2428" s="101" t="s">
        <v>13</v>
      </c>
      <c r="E2428" s="169" t="str">
        <f t="shared" si="126"/>
        <v>이화용</v>
      </c>
      <c r="F2428" s="167" t="str">
        <f>VLOOKUP(A2428,'최초-일자'!A:L,11,FALSE)</f>
        <v>이화용</v>
      </c>
      <c r="G2428" s="170"/>
      <c r="H2428" s="167"/>
      <c r="I2428" s="167"/>
      <c r="J2428" s="167"/>
      <c r="K2428" s="167"/>
      <c r="L2428" s="35" t="str">
        <f t="shared" si="129"/>
        <v/>
      </c>
      <c r="M2428" s="35" t="str">
        <f t="shared" si="132"/>
        <v/>
      </c>
      <c r="N2428" s="35" t="str">
        <f t="shared" si="114"/>
        <v/>
      </c>
      <c r="O2428" s="171" t="str">
        <f t="shared" si="127"/>
        <v/>
      </c>
      <c r="P2428" s="171" t="str">
        <f t="shared" si="116"/>
        <v/>
      </c>
      <c r="Q2428" s="171" t="str">
        <f t="shared" si="117"/>
        <v>이화용</v>
      </c>
    </row>
    <row r="2429" ht="16.5" customHeight="1">
      <c r="A2429" s="168">
        <f>A2428+1</f>
        <v>44741</v>
      </c>
      <c r="B2429" s="167" t="str">
        <f t="shared" si="109"/>
        <v>수</v>
      </c>
      <c r="C2429" s="168" t="str">
        <f>IF(VLOOKUP(A2429,'최초-일자'!A:D,4,FALSE)="Y","Y","N")</f>
        <v>Y</v>
      </c>
      <c r="D2429" s="101" t="s">
        <v>3</v>
      </c>
      <c r="E2429" s="169" t="str">
        <f t="shared" si="126"/>
        <v>윤신일</v>
      </c>
      <c r="F2429" s="167" t="str">
        <f>VLOOKUP(A2429,'최초-일자'!A:L,6,FALSE)</f>
        <v>윤신일</v>
      </c>
      <c r="G2429" s="170"/>
      <c r="H2429" s="167"/>
      <c r="I2429" s="167"/>
      <c r="J2429" s="167"/>
      <c r="K2429" s="167"/>
      <c r="L2429" s="35" t="str">
        <f t="shared" si="129"/>
        <v/>
      </c>
      <c r="M2429" s="35" t="str">
        <f t="shared" si="132"/>
        <v/>
      </c>
      <c r="N2429" s="35" t="str">
        <f t="shared" si="114"/>
        <v/>
      </c>
      <c r="O2429" s="171" t="str">
        <f t="shared" si="127"/>
        <v/>
      </c>
      <c r="P2429" s="171" t="str">
        <f t="shared" si="116"/>
        <v/>
      </c>
      <c r="Q2429" s="171" t="str">
        <f t="shared" si="117"/>
        <v>윤신일</v>
      </c>
    </row>
    <row r="2430" ht="16.5" customHeight="1">
      <c r="A2430" s="168">
        <f>A2429</f>
        <v>44741</v>
      </c>
      <c r="B2430" s="167" t="str">
        <f t="shared" si="109"/>
        <v>수</v>
      </c>
      <c r="C2430" s="168" t="str">
        <f>IF(VLOOKUP(A2430,'최초-일자'!A:D,4,FALSE)="Y","Y","N")</f>
        <v>Y</v>
      </c>
      <c r="D2430" s="101" t="s">
        <v>13</v>
      </c>
      <c r="E2430" s="169" t="str">
        <f t="shared" si="126"/>
        <v>김현호</v>
      </c>
      <c r="F2430" s="167" t="str">
        <f>VLOOKUP(A2430,'최초-일자'!A:L,11,FALSE)</f>
        <v>김현호</v>
      </c>
      <c r="G2430" s="170"/>
      <c r="H2430" s="167"/>
      <c r="I2430" s="167"/>
      <c r="J2430" s="167"/>
      <c r="K2430" s="167"/>
      <c r="L2430" s="35" t="str">
        <f t="shared" si="129"/>
        <v/>
      </c>
      <c r="M2430" s="35" t="str">
        <f t="shared" si="132"/>
        <v/>
      </c>
      <c r="N2430" s="35" t="str">
        <f t="shared" si="114"/>
        <v/>
      </c>
      <c r="O2430" s="171" t="str">
        <f t="shared" si="127"/>
        <v/>
      </c>
      <c r="P2430" s="171" t="str">
        <f t="shared" si="116"/>
        <v/>
      </c>
      <c r="Q2430" s="171" t="str">
        <f t="shared" si="117"/>
        <v>김현호</v>
      </c>
    </row>
    <row r="2431" ht="16.5" customHeight="1">
      <c r="A2431" s="168">
        <f>A2430+1</f>
        <v>44742</v>
      </c>
      <c r="B2431" s="167" t="str">
        <f t="shared" si="109"/>
        <v>목</v>
      </c>
      <c r="C2431" s="168" t="str">
        <f>IF(VLOOKUP(A2431,'최초-일자'!A:D,4,FALSE)="Y","Y","N")</f>
        <v>Y</v>
      </c>
      <c r="D2431" s="101" t="s">
        <v>3</v>
      </c>
      <c r="E2431" s="169" t="str">
        <f t="shared" si="126"/>
        <v>최혜원</v>
      </c>
      <c r="F2431" s="167" t="str">
        <f>VLOOKUP(A2431,'최초-일자'!A:L,6,FALSE)</f>
        <v>신명진</v>
      </c>
      <c r="G2431" s="185" t="s">
        <v>370</v>
      </c>
      <c r="H2431" s="167"/>
      <c r="I2431" s="167"/>
      <c r="J2431" s="167"/>
      <c r="K2431" s="167"/>
      <c r="L2431" s="35" t="str">
        <f t="shared" si="129"/>
        <v/>
      </c>
      <c r="M2431" s="35" t="str">
        <f t="shared" si="132"/>
        <v/>
      </c>
      <c r="N2431" s="35" t="str">
        <f t="shared" si="114"/>
        <v/>
      </c>
      <c r="O2431" s="171" t="str">
        <f t="shared" si="127"/>
        <v/>
      </c>
      <c r="P2431" s="171" t="str">
        <f t="shared" si="116"/>
        <v>최혜원</v>
      </c>
      <c r="Q2431" s="171" t="str">
        <f t="shared" si="117"/>
        <v>신명진</v>
      </c>
    </row>
    <row r="2432" ht="16.5" customHeight="1">
      <c r="A2432" s="168">
        <f>A2431</f>
        <v>44742</v>
      </c>
      <c r="B2432" s="167" t="str">
        <f t="shared" si="109"/>
        <v>목</v>
      </c>
      <c r="C2432" s="168" t="str">
        <f>IF(VLOOKUP(A2432,'최초-일자'!A:D,4,FALSE)="Y","Y","N")</f>
        <v>Y</v>
      </c>
      <c r="D2432" s="101" t="s">
        <v>13</v>
      </c>
      <c r="E2432" s="169" t="str">
        <f t="shared" si="126"/>
        <v>김연수</v>
      </c>
      <c r="F2432" s="167" t="str">
        <f>VLOOKUP(A2432,'최초-일자'!A:L,11,FALSE)</f>
        <v>김연수</v>
      </c>
      <c r="G2432" s="170"/>
      <c r="H2432" s="167"/>
      <c r="I2432" s="167"/>
      <c r="J2432" s="167"/>
      <c r="K2432" s="167"/>
      <c r="L2432" s="35" t="str">
        <f t="shared" si="129"/>
        <v/>
      </c>
      <c r="M2432" s="35" t="str">
        <f t="shared" si="132"/>
        <v/>
      </c>
      <c r="N2432" s="35" t="str">
        <f t="shared" si="114"/>
        <v/>
      </c>
      <c r="O2432" s="171" t="str">
        <f t="shared" si="127"/>
        <v/>
      </c>
      <c r="P2432" s="171" t="str">
        <f t="shared" si="116"/>
        <v/>
      </c>
      <c r="Q2432" s="171" t="str">
        <f t="shared" si="117"/>
        <v>김연수</v>
      </c>
    </row>
    <row r="2433" ht="16.5" customHeight="1">
      <c r="A2433" s="168">
        <f>A2432+1</f>
        <v>44743</v>
      </c>
      <c r="B2433" s="167" t="str">
        <f t="shared" si="109"/>
        <v>금</v>
      </c>
      <c r="C2433" s="168" t="str">
        <f>IF(VLOOKUP(A2433,'최초-일자'!A:D,4,FALSE)="Y","Y","N")</f>
        <v>Y</v>
      </c>
      <c r="D2433" s="101" t="s">
        <v>3</v>
      </c>
      <c r="E2433" s="169" t="str">
        <f t="shared" si="126"/>
        <v>이화용</v>
      </c>
      <c r="F2433" s="167" t="str">
        <f>VLOOKUP(A2433,'최초-일자'!A:L,6,FALSE)</f>
        <v>이화용</v>
      </c>
      <c r="G2433" s="170"/>
      <c r="H2433" s="167"/>
      <c r="I2433" s="167"/>
      <c r="J2433" s="167"/>
      <c r="K2433" s="167"/>
      <c r="L2433" s="35" t="str">
        <f t="shared" si="129"/>
        <v/>
      </c>
      <c r="M2433" s="35" t="str">
        <f t="shared" si="132"/>
        <v/>
      </c>
      <c r="N2433" s="35" t="str">
        <f t="shared" si="114"/>
        <v/>
      </c>
      <c r="O2433" s="171" t="str">
        <f t="shared" si="127"/>
        <v/>
      </c>
      <c r="P2433" s="171" t="str">
        <f t="shared" si="116"/>
        <v/>
      </c>
      <c r="Q2433" s="171" t="str">
        <f t="shared" si="117"/>
        <v>이화용</v>
      </c>
    </row>
    <row r="2434" ht="16.5" customHeight="1">
      <c r="A2434" s="168">
        <f>A2433</f>
        <v>44743</v>
      </c>
      <c r="B2434" s="167" t="str">
        <f t="shared" si="109"/>
        <v>금</v>
      </c>
      <c r="C2434" s="168" t="str">
        <f>IF(VLOOKUP(A2434,'최초-일자'!A:D,4,FALSE)="Y","Y","N")</f>
        <v>Y</v>
      </c>
      <c r="D2434" s="101" t="s">
        <v>13</v>
      </c>
      <c r="E2434" s="169" t="str">
        <f t="shared" si="126"/>
        <v>박일</v>
      </c>
      <c r="F2434" s="167" t="str">
        <f>VLOOKUP(A2434,'최초-일자'!A:L,11,FALSE)</f>
        <v>박일</v>
      </c>
      <c r="G2434" s="170"/>
      <c r="H2434" s="167"/>
      <c r="I2434" s="167"/>
      <c r="J2434" s="167"/>
      <c r="K2434" s="167"/>
      <c r="L2434" s="35" t="str">
        <f t="shared" si="129"/>
        <v/>
      </c>
      <c r="M2434" s="35" t="str">
        <f t="shared" si="132"/>
        <v/>
      </c>
      <c r="N2434" s="35" t="str">
        <f t="shared" si="114"/>
        <v/>
      </c>
      <c r="O2434" s="171" t="str">
        <f t="shared" si="127"/>
        <v/>
      </c>
      <c r="P2434" s="171" t="str">
        <f t="shared" si="116"/>
        <v/>
      </c>
      <c r="Q2434" s="171" t="str">
        <f t="shared" si="117"/>
        <v>박일</v>
      </c>
    </row>
    <row r="2435" ht="16.5" customHeight="1">
      <c r="A2435" s="168">
        <f>A2434+1</f>
        <v>44744</v>
      </c>
      <c r="B2435" s="167" t="str">
        <f t="shared" si="109"/>
        <v>토</v>
      </c>
      <c r="C2435" s="168" t="str">
        <f>IF(VLOOKUP(A2435,'최초-일자'!A:D,4,FALSE)="Y","Y","N")</f>
        <v>N</v>
      </c>
      <c r="D2435" s="101" t="s">
        <v>3</v>
      </c>
      <c r="E2435" s="169" t="str">
        <f t="shared" si="126"/>
        <v>#N/A</v>
      </c>
      <c r="F2435" s="167" t="str">
        <f>VLOOKUP(A2435,'최초-일자'!A:L,6,FALSE)</f>
        <v/>
      </c>
      <c r="G2435" s="170"/>
      <c r="H2435" s="167"/>
      <c r="I2435" s="167"/>
      <c r="J2435" s="167"/>
      <c r="K2435" s="167"/>
      <c r="L2435" s="35" t="str">
        <f t="shared" si="129"/>
        <v/>
      </c>
      <c r="M2435" s="35" t="str">
        <f t="shared" si="132"/>
        <v/>
      </c>
      <c r="N2435" s="35" t="str">
        <f t="shared" si="114"/>
        <v/>
      </c>
      <c r="O2435" s="171" t="str">
        <f t="shared" si="127"/>
        <v/>
      </c>
      <c r="P2435" s="171" t="str">
        <f t="shared" si="116"/>
        <v/>
      </c>
      <c r="Q2435" s="171" t="str">
        <f t="shared" si="117"/>
        <v/>
      </c>
    </row>
    <row r="2436" ht="16.5" customHeight="1">
      <c r="A2436" s="168">
        <f>A2435</f>
        <v>44744</v>
      </c>
      <c r="B2436" s="167" t="str">
        <f t="shared" si="109"/>
        <v>토</v>
      </c>
      <c r="C2436" s="168" t="str">
        <f>IF(VLOOKUP(A2436,'최초-일자'!A:D,4,FALSE)="Y","Y","N")</f>
        <v>N</v>
      </c>
      <c r="D2436" s="101" t="s">
        <v>13</v>
      </c>
      <c r="E2436" s="169" t="str">
        <f t="shared" si="126"/>
        <v>#N/A</v>
      </c>
      <c r="F2436" s="167" t="str">
        <f>VLOOKUP(A2436,'최초-일자'!A:L,11,FALSE)</f>
        <v/>
      </c>
      <c r="G2436" s="170"/>
      <c r="H2436" s="167"/>
      <c r="I2436" s="167"/>
      <c r="J2436" s="167"/>
      <c r="K2436" s="167"/>
      <c r="L2436" s="35" t="str">
        <f t="shared" si="129"/>
        <v/>
      </c>
      <c r="M2436" s="35" t="str">
        <f t="shared" si="132"/>
        <v/>
      </c>
      <c r="N2436" s="35" t="str">
        <f t="shared" si="114"/>
        <v/>
      </c>
      <c r="O2436" s="171" t="str">
        <f t="shared" si="127"/>
        <v/>
      </c>
      <c r="P2436" s="171" t="str">
        <f t="shared" si="116"/>
        <v/>
      </c>
      <c r="Q2436" s="171" t="str">
        <f t="shared" si="117"/>
        <v/>
      </c>
    </row>
    <row r="2437" ht="16.5" customHeight="1">
      <c r="A2437" s="168">
        <f>A2436+1</f>
        <v>44745</v>
      </c>
      <c r="B2437" s="167" t="str">
        <f t="shared" si="109"/>
        <v>일</v>
      </c>
      <c r="C2437" s="168" t="str">
        <f>IF(VLOOKUP(A2437,'최초-일자'!A:D,4,FALSE)="Y","Y","N")</f>
        <v>N</v>
      </c>
      <c r="D2437" s="101" t="s">
        <v>3</v>
      </c>
      <c r="E2437" s="169" t="str">
        <f t="shared" si="126"/>
        <v>#N/A</v>
      </c>
      <c r="F2437" s="167" t="str">
        <f>VLOOKUP(A2437,'최초-일자'!A:L,6,FALSE)</f>
        <v/>
      </c>
      <c r="G2437" s="170"/>
      <c r="H2437" s="167"/>
      <c r="I2437" s="167"/>
      <c r="J2437" s="167"/>
      <c r="K2437" s="167"/>
      <c r="L2437" s="35" t="str">
        <f t="shared" si="129"/>
        <v/>
      </c>
      <c r="M2437" s="35" t="str">
        <f t="shared" si="132"/>
        <v/>
      </c>
      <c r="N2437" s="35" t="str">
        <f t="shared" si="114"/>
        <v/>
      </c>
      <c r="O2437" s="171" t="str">
        <f t="shared" si="127"/>
        <v/>
      </c>
      <c r="P2437" s="171" t="str">
        <f t="shared" si="116"/>
        <v/>
      </c>
      <c r="Q2437" s="171" t="str">
        <f t="shared" si="117"/>
        <v/>
      </c>
    </row>
    <row r="2438" ht="16.5" customHeight="1">
      <c r="A2438" s="168">
        <f>A2437</f>
        <v>44745</v>
      </c>
      <c r="B2438" s="167" t="str">
        <f t="shared" si="109"/>
        <v>일</v>
      </c>
      <c r="C2438" s="168" t="str">
        <f>IF(VLOOKUP(A2438,'최초-일자'!A:D,4,FALSE)="Y","Y","N")</f>
        <v>N</v>
      </c>
      <c r="D2438" s="101" t="s">
        <v>13</v>
      </c>
      <c r="E2438" s="169" t="str">
        <f t="shared" si="126"/>
        <v>#N/A</v>
      </c>
      <c r="F2438" s="167" t="str">
        <f>VLOOKUP(A2438,'최초-일자'!A:L,11,FALSE)</f>
        <v/>
      </c>
      <c r="G2438" s="170"/>
      <c r="H2438" s="167"/>
      <c r="I2438" s="167"/>
      <c r="J2438" s="167"/>
      <c r="K2438" s="167"/>
      <c r="L2438" s="35" t="str">
        <f t="shared" si="129"/>
        <v/>
      </c>
      <c r="M2438" s="35" t="str">
        <f t="shared" si="132"/>
        <v/>
      </c>
      <c r="N2438" s="35" t="str">
        <f t="shared" si="114"/>
        <v/>
      </c>
      <c r="O2438" s="171" t="str">
        <f t="shared" si="127"/>
        <v/>
      </c>
      <c r="P2438" s="171" t="str">
        <f t="shared" si="116"/>
        <v/>
      </c>
      <c r="Q2438" s="171" t="str">
        <f t="shared" si="117"/>
        <v/>
      </c>
    </row>
    <row r="2439" ht="16.5" customHeight="1">
      <c r="A2439" s="168">
        <f>A2438+1</f>
        <v>44746</v>
      </c>
      <c r="B2439" s="167" t="str">
        <f t="shared" si="109"/>
        <v>월</v>
      </c>
      <c r="C2439" s="168" t="str">
        <f>IF(VLOOKUP(A2439,'최초-일자'!A:D,4,FALSE)="Y","Y","N")</f>
        <v>Y</v>
      </c>
      <c r="D2439" s="101" t="s">
        <v>3</v>
      </c>
      <c r="E2439" s="169" t="str">
        <f t="shared" si="126"/>
        <v>김현호</v>
      </c>
      <c r="F2439" s="167" t="str">
        <f>VLOOKUP(A2439,'최초-일자'!A:L,6,FALSE)</f>
        <v>김현호</v>
      </c>
      <c r="G2439" s="185"/>
      <c r="H2439" s="167"/>
      <c r="I2439" s="167"/>
      <c r="J2439" s="167"/>
      <c r="K2439" s="167"/>
      <c r="L2439" s="35" t="str">
        <f t="shared" si="129"/>
        <v/>
      </c>
      <c r="M2439" s="35" t="str">
        <f t="shared" si="132"/>
        <v/>
      </c>
      <c r="N2439" s="35" t="str">
        <f t="shared" si="114"/>
        <v/>
      </c>
      <c r="O2439" s="171" t="str">
        <f t="shared" si="127"/>
        <v/>
      </c>
      <c r="P2439" s="171" t="str">
        <f t="shared" si="116"/>
        <v/>
      </c>
      <c r="Q2439" s="171" t="str">
        <f t="shared" si="117"/>
        <v>김현호</v>
      </c>
    </row>
    <row r="2440" ht="16.5" customHeight="1">
      <c r="A2440" s="168">
        <f>A2439</f>
        <v>44746</v>
      </c>
      <c r="B2440" s="167" t="str">
        <f t="shared" si="109"/>
        <v>월</v>
      </c>
      <c r="C2440" s="168" t="str">
        <f>IF(VLOOKUP(A2440,'최초-일자'!A:D,4,FALSE)="Y","Y","N")</f>
        <v>Y</v>
      </c>
      <c r="D2440" s="101" t="s">
        <v>13</v>
      </c>
      <c r="E2440" s="169" t="str">
        <f t="shared" si="126"/>
        <v>최혜원</v>
      </c>
      <c r="F2440" s="167" t="str">
        <f>VLOOKUP(A2440,'최초-일자'!A:L,11,FALSE)</f>
        <v>최혜원</v>
      </c>
      <c r="G2440" s="185"/>
      <c r="H2440" s="187"/>
      <c r="I2440" s="167"/>
      <c r="J2440" s="167"/>
      <c r="K2440" s="167"/>
      <c r="L2440" s="35" t="str">
        <f t="shared" si="129"/>
        <v/>
      </c>
      <c r="M2440" s="35" t="str">
        <f t="shared" si="132"/>
        <v/>
      </c>
      <c r="N2440" s="35" t="str">
        <f t="shared" si="114"/>
        <v/>
      </c>
      <c r="O2440" s="171" t="str">
        <f t="shared" si="127"/>
        <v/>
      </c>
      <c r="P2440" s="171" t="str">
        <f t="shared" si="116"/>
        <v/>
      </c>
      <c r="Q2440" s="171" t="str">
        <f t="shared" si="117"/>
        <v>최혜원</v>
      </c>
    </row>
    <row r="2441" ht="16.5" customHeight="1">
      <c r="A2441" s="168">
        <f>A2440+1</f>
        <v>44747</v>
      </c>
      <c r="B2441" s="167" t="str">
        <f t="shared" si="109"/>
        <v>화</v>
      </c>
      <c r="C2441" s="168" t="str">
        <f>IF(VLOOKUP(A2441,'최초-일자'!A:D,4,FALSE)="Y","Y","N")</f>
        <v>Y</v>
      </c>
      <c r="D2441" s="101" t="s">
        <v>3</v>
      </c>
      <c r="E2441" s="169" t="str">
        <f t="shared" si="126"/>
        <v>박일</v>
      </c>
      <c r="F2441" s="167" t="str">
        <f>VLOOKUP(A2441,'최초-일자'!A:L,6,FALSE)</f>
        <v>김연수</v>
      </c>
      <c r="G2441" s="185" t="s">
        <v>81</v>
      </c>
      <c r="H2441" s="167"/>
      <c r="I2441" s="167"/>
      <c r="J2441" s="167"/>
      <c r="K2441" s="167"/>
      <c r="L2441" s="35" t="str">
        <f t="shared" si="129"/>
        <v/>
      </c>
      <c r="M2441" s="35" t="str">
        <f t="shared" si="132"/>
        <v/>
      </c>
      <c r="N2441" s="35" t="str">
        <f t="shared" si="114"/>
        <v/>
      </c>
      <c r="O2441" s="171" t="str">
        <f t="shared" si="127"/>
        <v/>
      </c>
      <c r="P2441" s="171" t="str">
        <f t="shared" si="116"/>
        <v>박일</v>
      </c>
      <c r="Q2441" s="171" t="str">
        <f t="shared" si="117"/>
        <v>김연수</v>
      </c>
    </row>
    <row r="2442" ht="16.5" customHeight="1">
      <c r="A2442" s="168">
        <f>A2441</f>
        <v>44747</v>
      </c>
      <c r="B2442" s="167" t="str">
        <f t="shared" si="109"/>
        <v>화</v>
      </c>
      <c r="C2442" s="168" t="str">
        <f>IF(VLOOKUP(A2442,'최초-일자'!A:D,4,FALSE)="Y","Y","N")</f>
        <v>Y</v>
      </c>
      <c r="D2442" s="101" t="s">
        <v>13</v>
      </c>
      <c r="E2442" s="169" t="str">
        <f t="shared" si="126"/>
        <v>배태훈</v>
      </c>
      <c r="F2442" s="167" t="str">
        <f>VLOOKUP(A2442,'최초-일자'!A:L,11,FALSE)</f>
        <v>배태훈</v>
      </c>
      <c r="G2442" s="170"/>
      <c r="H2442" s="167"/>
      <c r="I2442" s="167"/>
      <c r="J2442" s="167"/>
      <c r="K2442" s="167"/>
      <c r="L2442" s="35" t="str">
        <f t="shared" si="129"/>
        <v/>
      </c>
      <c r="M2442" s="35" t="str">
        <f t="shared" si="132"/>
        <v/>
      </c>
      <c r="N2442" s="35" t="str">
        <f t="shared" si="114"/>
        <v/>
      </c>
      <c r="O2442" s="171" t="str">
        <f t="shared" si="127"/>
        <v/>
      </c>
      <c r="P2442" s="171" t="str">
        <f t="shared" si="116"/>
        <v/>
      </c>
      <c r="Q2442" s="171" t="str">
        <f t="shared" si="117"/>
        <v>배태훈</v>
      </c>
    </row>
    <row r="2443" ht="16.5" customHeight="1">
      <c r="A2443" s="168">
        <f>A2442+1</f>
        <v>44748</v>
      </c>
      <c r="B2443" s="167" t="str">
        <f t="shared" si="109"/>
        <v>수</v>
      </c>
      <c r="C2443" s="168" t="str">
        <f>IF(VLOOKUP(A2443,'최초-일자'!A:D,4,FALSE)="Y","Y","N")</f>
        <v>Y</v>
      </c>
      <c r="D2443" s="101" t="s">
        <v>3</v>
      </c>
      <c r="E2443" s="169" t="str">
        <f t="shared" si="126"/>
        <v>박일</v>
      </c>
      <c r="F2443" s="167" t="str">
        <f>VLOOKUP(A2443,'최초-일자'!A:L,6,FALSE)</f>
        <v>박일</v>
      </c>
      <c r="G2443" s="170"/>
      <c r="H2443" s="167"/>
      <c r="I2443" s="167"/>
      <c r="J2443" s="167"/>
      <c r="K2443" s="167"/>
      <c r="L2443" s="35" t="str">
        <f t="shared" si="129"/>
        <v/>
      </c>
      <c r="M2443" s="35" t="str">
        <f t="shared" si="132"/>
        <v/>
      </c>
      <c r="N2443" s="35" t="str">
        <f t="shared" si="114"/>
        <v/>
      </c>
      <c r="O2443" s="171" t="str">
        <f t="shared" si="127"/>
        <v/>
      </c>
      <c r="P2443" s="171" t="str">
        <f t="shared" si="116"/>
        <v/>
      </c>
      <c r="Q2443" s="171" t="str">
        <f t="shared" si="117"/>
        <v>박일</v>
      </c>
    </row>
    <row r="2444" ht="16.5" customHeight="1">
      <c r="A2444" s="168">
        <f>A2443</f>
        <v>44748</v>
      </c>
      <c r="B2444" s="167" t="str">
        <f t="shared" si="109"/>
        <v>수</v>
      </c>
      <c r="C2444" s="168" t="str">
        <f>IF(VLOOKUP(A2444,'최초-일자'!A:D,4,FALSE)="Y","Y","N")</f>
        <v>Y</v>
      </c>
      <c r="D2444" s="101" t="s">
        <v>13</v>
      </c>
      <c r="E2444" s="169" t="str">
        <f t="shared" si="126"/>
        <v>신명진</v>
      </c>
      <c r="F2444" s="167" t="str">
        <f>VLOOKUP(A2444,'최초-일자'!A:L,11,FALSE)</f>
        <v>윤신일</v>
      </c>
      <c r="G2444" s="185" t="s">
        <v>6</v>
      </c>
      <c r="H2444" s="167"/>
      <c r="I2444" s="167"/>
      <c r="J2444" s="167"/>
      <c r="K2444" s="167"/>
      <c r="L2444" s="35" t="str">
        <f t="shared" si="129"/>
        <v/>
      </c>
      <c r="M2444" s="35" t="str">
        <f t="shared" si="132"/>
        <v/>
      </c>
      <c r="N2444" s="35" t="str">
        <f t="shared" si="114"/>
        <v/>
      </c>
      <c r="O2444" s="171" t="str">
        <f t="shared" si="127"/>
        <v/>
      </c>
      <c r="P2444" s="171" t="str">
        <f t="shared" si="116"/>
        <v>신명진</v>
      </c>
      <c r="Q2444" s="171" t="str">
        <f t="shared" si="117"/>
        <v>윤신일</v>
      </c>
    </row>
    <row r="2445" ht="16.5" customHeight="1">
      <c r="A2445" s="168">
        <f>A2444+1</f>
        <v>44749</v>
      </c>
      <c r="B2445" s="167" t="str">
        <f t="shared" si="109"/>
        <v>목</v>
      </c>
      <c r="C2445" s="168" t="str">
        <f>IF(VLOOKUP(A2445,'최초-일자'!A:D,4,FALSE)="Y","Y","N")</f>
        <v>Y</v>
      </c>
      <c r="D2445" s="101" t="s">
        <v>3</v>
      </c>
      <c r="E2445" s="169" t="str">
        <f t="shared" si="126"/>
        <v>최혜원</v>
      </c>
      <c r="F2445" s="167" t="str">
        <f>VLOOKUP(A2445,'최초-일자'!A:L,6,FALSE)</f>
        <v>최혜원</v>
      </c>
      <c r="G2445" s="170"/>
      <c r="H2445" s="167"/>
      <c r="I2445" s="167"/>
      <c r="J2445" s="167"/>
      <c r="K2445" s="167"/>
      <c r="L2445" s="35" t="str">
        <f t="shared" si="129"/>
        <v/>
      </c>
      <c r="M2445" s="35" t="str">
        <f t="shared" si="132"/>
        <v/>
      </c>
      <c r="N2445" s="35" t="str">
        <f t="shared" si="114"/>
        <v/>
      </c>
      <c r="O2445" s="171" t="str">
        <f t="shared" si="127"/>
        <v/>
      </c>
      <c r="P2445" s="171" t="str">
        <f t="shared" si="116"/>
        <v/>
      </c>
      <c r="Q2445" s="171" t="str">
        <f t="shared" si="117"/>
        <v>최혜원</v>
      </c>
    </row>
    <row r="2446" ht="16.5" customHeight="1">
      <c r="A2446" s="168">
        <f>A2445</f>
        <v>44749</v>
      </c>
      <c r="B2446" s="167" t="str">
        <f t="shared" si="109"/>
        <v>목</v>
      </c>
      <c r="C2446" s="168" t="str">
        <f>IF(VLOOKUP(A2446,'최초-일자'!A:D,4,FALSE)="Y","Y","N")</f>
        <v>Y</v>
      </c>
      <c r="D2446" s="101" t="s">
        <v>13</v>
      </c>
      <c r="E2446" s="169" t="str">
        <f t="shared" si="126"/>
        <v>윤신일</v>
      </c>
      <c r="F2446" s="167" t="str">
        <f>VLOOKUP(A2446,'최초-일자'!A:L,11,FALSE)</f>
        <v>신명진</v>
      </c>
      <c r="G2446" s="185" t="s">
        <v>9</v>
      </c>
      <c r="H2446" s="167"/>
      <c r="I2446" s="167"/>
      <c r="J2446" s="167"/>
      <c r="K2446" s="167"/>
      <c r="L2446" s="35" t="str">
        <f t="shared" si="129"/>
        <v/>
      </c>
      <c r="M2446" s="35" t="str">
        <f t="shared" si="132"/>
        <v/>
      </c>
      <c r="N2446" s="35" t="str">
        <f t="shared" si="114"/>
        <v/>
      </c>
      <c r="O2446" s="171" t="str">
        <f t="shared" si="127"/>
        <v/>
      </c>
      <c r="P2446" s="171" t="str">
        <f t="shared" si="116"/>
        <v>윤신일</v>
      </c>
      <c r="Q2446" s="171" t="str">
        <f t="shared" si="117"/>
        <v>신명진</v>
      </c>
    </row>
    <row r="2447" ht="16.5" customHeight="1">
      <c r="A2447" s="168">
        <f>A2446+1</f>
        <v>44750</v>
      </c>
      <c r="B2447" s="167" t="str">
        <f t="shared" si="109"/>
        <v>금</v>
      </c>
      <c r="C2447" s="168" t="str">
        <f>IF(VLOOKUP(A2447,'최초-일자'!A:D,4,FALSE)="Y","Y","N")</f>
        <v>Y</v>
      </c>
      <c r="D2447" s="101" t="s">
        <v>3</v>
      </c>
      <c r="E2447" s="169" t="str">
        <f t="shared" si="126"/>
        <v>배태훈</v>
      </c>
      <c r="F2447" s="167" t="str">
        <f>VLOOKUP(A2447,'최초-일자'!A:L,6,FALSE)</f>
        <v>배태훈</v>
      </c>
      <c r="G2447" s="170"/>
      <c r="H2447" s="167"/>
      <c r="I2447" s="167"/>
      <c r="J2447" s="167"/>
      <c r="K2447" s="167"/>
      <c r="L2447" s="35" t="str">
        <f t="shared" si="129"/>
        <v/>
      </c>
      <c r="M2447" s="35" t="str">
        <f t="shared" si="132"/>
        <v/>
      </c>
      <c r="N2447" s="35" t="str">
        <f t="shared" si="114"/>
        <v/>
      </c>
      <c r="O2447" s="171" t="str">
        <f t="shared" si="127"/>
        <v/>
      </c>
      <c r="P2447" s="171" t="str">
        <f t="shared" si="116"/>
        <v/>
      </c>
      <c r="Q2447" s="171" t="str">
        <f t="shared" si="117"/>
        <v>배태훈</v>
      </c>
    </row>
    <row r="2448" ht="16.5" customHeight="1">
      <c r="A2448" s="168">
        <f>A2447</f>
        <v>44750</v>
      </c>
      <c r="B2448" s="167" t="str">
        <f t="shared" si="109"/>
        <v>금</v>
      </c>
      <c r="C2448" s="168" t="str">
        <f>IF(VLOOKUP(A2448,'최초-일자'!A:D,4,FALSE)="Y","Y","N")</f>
        <v>Y</v>
      </c>
      <c r="D2448" s="101" t="s">
        <v>13</v>
      </c>
      <c r="E2448" s="169" t="str">
        <f t="shared" si="126"/>
        <v>이화용</v>
      </c>
      <c r="F2448" s="167" t="str">
        <f>VLOOKUP(A2448,'최초-일자'!A:L,11,FALSE)</f>
        <v>이화용</v>
      </c>
      <c r="G2448" s="170"/>
      <c r="H2448" s="167"/>
      <c r="I2448" s="167"/>
      <c r="J2448" s="167"/>
      <c r="K2448" s="167"/>
      <c r="L2448" s="35" t="str">
        <f t="shared" si="129"/>
        <v/>
      </c>
      <c r="M2448" s="35" t="str">
        <f t="shared" si="132"/>
        <v/>
      </c>
      <c r="N2448" s="35" t="str">
        <f t="shared" si="114"/>
        <v/>
      </c>
      <c r="O2448" s="171" t="str">
        <f t="shared" si="127"/>
        <v/>
      </c>
      <c r="P2448" s="171" t="str">
        <f t="shared" si="116"/>
        <v/>
      </c>
      <c r="Q2448" s="171" t="str">
        <f t="shared" si="117"/>
        <v>이화용</v>
      </c>
    </row>
    <row r="2449" ht="16.5" customHeight="1">
      <c r="A2449" s="168">
        <f>A2448+1</f>
        <v>44751</v>
      </c>
      <c r="B2449" s="167" t="str">
        <f t="shared" si="109"/>
        <v>토</v>
      </c>
      <c r="C2449" s="168" t="str">
        <f>IF(VLOOKUP(A2449,'최초-일자'!A:D,4,FALSE)="Y","Y","N")</f>
        <v>N</v>
      </c>
      <c r="D2449" s="101" t="s">
        <v>3</v>
      </c>
      <c r="E2449" s="169" t="str">
        <f t="shared" si="126"/>
        <v>#N/A</v>
      </c>
      <c r="F2449" s="167" t="str">
        <f>VLOOKUP(A2449,'최초-일자'!A:L,6,FALSE)</f>
        <v/>
      </c>
      <c r="G2449" s="170"/>
      <c r="H2449" s="167"/>
      <c r="I2449" s="167"/>
      <c r="J2449" s="167"/>
      <c r="K2449" s="167"/>
      <c r="L2449" s="35" t="str">
        <f t="shared" si="129"/>
        <v/>
      </c>
      <c r="M2449" s="35" t="str">
        <f t="shared" si="132"/>
        <v/>
      </c>
      <c r="N2449" s="35" t="str">
        <f t="shared" si="114"/>
        <v/>
      </c>
      <c r="O2449" s="171" t="str">
        <f t="shared" si="127"/>
        <v/>
      </c>
      <c r="P2449" s="171" t="str">
        <f t="shared" si="116"/>
        <v/>
      </c>
      <c r="Q2449" s="171" t="str">
        <f t="shared" si="117"/>
        <v/>
      </c>
    </row>
    <row r="2450" ht="16.5" customHeight="1">
      <c r="A2450" s="168">
        <f>A2449</f>
        <v>44751</v>
      </c>
      <c r="B2450" s="167" t="str">
        <f t="shared" si="109"/>
        <v>토</v>
      </c>
      <c r="C2450" s="168" t="str">
        <f>IF(VLOOKUP(A2450,'최초-일자'!A:D,4,FALSE)="Y","Y","N")</f>
        <v>N</v>
      </c>
      <c r="D2450" s="101" t="s">
        <v>13</v>
      </c>
      <c r="E2450" s="169" t="str">
        <f t="shared" si="126"/>
        <v>#N/A</v>
      </c>
      <c r="F2450" s="167" t="str">
        <f>VLOOKUP(A2450,'최초-일자'!A:L,11,FALSE)</f>
        <v/>
      </c>
      <c r="G2450" s="170"/>
      <c r="H2450" s="167"/>
      <c r="I2450" s="167"/>
      <c r="J2450" s="167"/>
      <c r="K2450" s="167"/>
      <c r="L2450" s="35" t="str">
        <f t="shared" si="129"/>
        <v/>
      </c>
      <c r="M2450" s="35" t="str">
        <f t="shared" si="132"/>
        <v/>
      </c>
      <c r="N2450" s="35" t="str">
        <f t="shared" si="114"/>
        <v/>
      </c>
      <c r="O2450" s="171" t="str">
        <f t="shared" si="127"/>
        <v/>
      </c>
      <c r="P2450" s="171" t="str">
        <f t="shared" si="116"/>
        <v/>
      </c>
      <c r="Q2450" s="171" t="str">
        <f t="shared" si="117"/>
        <v/>
      </c>
    </row>
    <row r="2451" ht="16.5" customHeight="1">
      <c r="A2451" s="168">
        <f>A2450+1</f>
        <v>44752</v>
      </c>
      <c r="B2451" s="167" t="str">
        <f t="shared" si="109"/>
        <v>일</v>
      </c>
      <c r="C2451" s="168" t="str">
        <f>IF(VLOOKUP(A2451,'최초-일자'!A:D,4,FALSE)="Y","Y","N")</f>
        <v>N</v>
      </c>
      <c r="D2451" s="101" t="s">
        <v>3</v>
      </c>
      <c r="E2451" s="169" t="str">
        <f t="shared" si="126"/>
        <v>#N/A</v>
      </c>
      <c r="F2451" s="167" t="str">
        <f>VLOOKUP(A2451,'최초-일자'!A:L,6,FALSE)</f>
        <v/>
      </c>
      <c r="G2451" s="170"/>
      <c r="H2451" s="167"/>
      <c r="I2451" s="167"/>
      <c r="J2451" s="167"/>
      <c r="K2451" s="167"/>
      <c r="L2451" s="35" t="str">
        <f t="shared" si="129"/>
        <v/>
      </c>
      <c r="M2451" s="35" t="str">
        <f t="shared" si="132"/>
        <v/>
      </c>
      <c r="N2451" s="35" t="str">
        <f t="shared" si="114"/>
        <v/>
      </c>
      <c r="O2451" s="171" t="str">
        <f t="shared" si="127"/>
        <v/>
      </c>
      <c r="P2451" s="171" t="str">
        <f t="shared" si="116"/>
        <v/>
      </c>
      <c r="Q2451" s="171" t="str">
        <f t="shared" si="117"/>
        <v/>
      </c>
    </row>
    <row r="2452" ht="16.5" customHeight="1">
      <c r="A2452" s="168">
        <f>A2451</f>
        <v>44752</v>
      </c>
      <c r="B2452" s="167" t="str">
        <f t="shared" si="109"/>
        <v>일</v>
      </c>
      <c r="C2452" s="168" t="str">
        <f>IF(VLOOKUP(A2452,'최초-일자'!A:D,4,FALSE)="Y","Y","N")</f>
        <v>N</v>
      </c>
      <c r="D2452" s="101" t="s">
        <v>13</v>
      </c>
      <c r="E2452" s="169" t="str">
        <f t="shared" si="126"/>
        <v>#N/A</v>
      </c>
      <c r="F2452" s="167" t="str">
        <f>VLOOKUP(A2452,'최초-일자'!A:L,11,FALSE)</f>
        <v/>
      </c>
      <c r="G2452" s="170"/>
      <c r="H2452" s="167"/>
      <c r="I2452" s="167"/>
      <c r="J2452" s="167"/>
      <c r="K2452" s="167"/>
      <c r="L2452" s="35" t="str">
        <f t="shared" si="129"/>
        <v/>
      </c>
      <c r="M2452" s="35" t="str">
        <f t="shared" si="132"/>
        <v/>
      </c>
      <c r="N2452" s="35" t="str">
        <f t="shared" si="114"/>
        <v/>
      </c>
      <c r="O2452" s="171" t="str">
        <f t="shared" si="127"/>
        <v/>
      </c>
      <c r="P2452" s="171" t="str">
        <f t="shared" si="116"/>
        <v/>
      </c>
      <c r="Q2452" s="171" t="str">
        <f t="shared" si="117"/>
        <v/>
      </c>
    </row>
    <row r="2453" ht="16.5" customHeight="1">
      <c r="A2453" s="168">
        <f>A2452+1</f>
        <v>44753</v>
      </c>
      <c r="B2453" s="167" t="str">
        <f t="shared" si="109"/>
        <v>월</v>
      </c>
      <c r="C2453" s="168" t="str">
        <f>IF(VLOOKUP(A2453,'최초-일자'!A:D,4,FALSE)="Y","Y","N")</f>
        <v>Y</v>
      </c>
      <c r="D2453" s="101" t="s">
        <v>3</v>
      </c>
      <c r="E2453" s="169" t="str">
        <f t="shared" si="126"/>
        <v>윤신일</v>
      </c>
      <c r="F2453" s="167" t="str">
        <f>VLOOKUP(A2453,'최초-일자'!A:L,6,FALSE)</f>
        <v>윤신일</v>
      </c>
      <c r="G2453" s="170"/>
      <c r="H2453" s="167"/>
      <c r="I2453" s="167"/>
      <c r="J2453" s="167"/>
      <c r="K2453" s="167"/>
      <c r="L2453" s="35" t="str">
        <f t="shared" si="129"/>
        <v/>
      </c>
      <c r="M2453" s="35" t="str">
        <f t="shared" si="132"/>
        <v/>
      </c>
      <c r="N2453" s="35" t="str">
        <f t="shared" si="114"/>
        <v/>
      </c>
      <c r="O2453" s="171" t="str">
        <f t="shared" si="127"/>
        <v/>
      </c>
      <c r="P2453" s="171" t="str">
        <f t="shared" si="116"/>
        <v/>
      </c>
      <c r="Q2453" s="171" t="str">
        <f t="shared" si="117"/>
        <v>윤신일</v>
      </c>
    </row>
    <row r="2454" ht="16.5" customHeight="1">
      <c r="A2454" s="168">
        <f>A2453</f>
        <v>44753</v>
      </c>
      <c r="B2454" s="167" t="str">
        <f t="shared" si="109"/>
        <v>월</v>
      </c>
      <c r="C2454" s="168" t="str">
        <f>IF(VLOOKUP(A2454,'최초-일자'!A:D,4,FALSE)="Y","Y","N")</f>
        <v>Y</v>
      </c>
      <c r="D2454" s="101" t="s">
        <v>13</v>
      </c>
      <c r="E2454" s="169" t="str">
        <f t="shared" si="126"/>
        <v>김현호</v>
      </c>
      <c r="F2454" s="167" t="str">
        <f>VLOOKUP(A2454,'최초-일자'!A:L,11,FALSE)</f>
        <v>김현호</v>
      </c>
      <c r="G2454" s="170"/>
      <c r="H2454" s="167"/>
      <c r="I2454" s="167"/>
      <c r="J2454" s="167"/>
      <c r="K2454" s="167"/>
      <c r="L2454" s="35" t="str">
        <f t="shared" si="129"/>
        <v/>
      </c>
      <c r="M2454" s="35" t="str">
        <f t="shared" si="132"/>
        <v/>
      </c>
      <c r="N2454" s="35" t="str">
        <f t="shared" si="114"/>
        <v/>
      </c>
      <c r="O2454" s="171" t="str">
        <f t="shared" si="127"/>
        <v/>
      </c>
      <c r="P2454" s="171" t="str">
        <f t="shared" si="116"/>
        <v/>
      </c>
      <c r="Q2454" s="171" t="str">
        <f t="shared" si="117"/>
        <v>김현호</v>
      </c>
    </row>
    <row r="2455" ht="16.5" customHeight="1">
      <c r="A2455" s="168">
        <f>A2454+1</f>
        <v>44754</v>
      </c>
      <c r="B2455" s="167" t="str">
        <f t="shared" si="109"/>
        <v>화</v>
      </c>
      <c r="C2455" s="168" t="str">
        <f>IF(VLOOKUP(A2455,'최초-일자'!A:D,4,FALSE)="Y","Y","N")</f>
        <v>Y</v>
      </c>
      <c r="D2455" s="101" t="s">
        <v>3</v>
      </c>
      <c r="E2455" s="169" t="str">
        <f t="shared" si="126"/>
        <v>신명진</v>
      </c>
      <c r="F2455" s="167" t="str">
        <f>VLOOKUP(A2455,'최초-일자'!A:L,6,FALSE)</f>
        <v>신명진</v>
      </c>
      <c r="G2455" s="170"/>
      <c r="H2455" s="167"/>
      <c r="I2455" s="167"/>
      <c r="J2455" s="167"/>
      <c r="K2455" s="167"/>
      <c r="L2455" s="35" t="str">
        <f t="shared" si="129"/>
        <v/>
      </c>
      <c r="M2455" s="35" t="str">
        <f t="shared" si="132"/>
        <v/>
      </c>
      <c r="N2455" s="35" t="str">
        <f t="shared" si="114"/>
        <v/>
      </c>
      <c r="O2455" s="171" t="str">
        <f t="shared" si="127"/>
        <v/>
      </c>
      <c r="P2455" s="171" t="str">
        <f t="shared" si="116"/>
        <v/>
      </c>
      <c r="Q2455" s="171" t="str">
        <f t="shared" si="117"/>
        <v>신명진</v>
      </c>
    </row>
    <row r="2456" ht="16.5" customHeight="1">
      <c r="A2456" s="168">
        <f>A2455</f>
        <v>44754</v>
      </c>
      <c r="B2456" s="167" t="str">
        <f t="shared" si="109"/>
        <v>화</v>
      </c>
      <c r="C2456" s="168" t="str">
        <f>IF(VLOOKUP(A2456,'최초-일자'!A:D,4,FALSE)="Y","Y","N")</f>
        <v>Y</v>
      </c>
      <c r="D2456" s="101" t="s">
        <v>13</v>
      </c>
      <c r="E2456" s="169" t="str">
        <f t="shared" si="126"/>
        <v>김연수</v>
      </c>
      <c r="F2456" s="167" t="str">
        <f>VLOOKUP(A2456,'최초-일자'!A:L,11,FALSE)</f>
        <v>김연수</v>
      </c>
      <c r="G2456" s="170"/>
      <c r="H2456" s="167"/>
      <c r="I2456" s="167"/>
      <c r="J2456" s="167"/>
      <c r="K2456" s="167"/>
      <c r="L2456" s="35" t="str">
        <f t="shared" si="129"/>
        <v/>
      </c>
      <c r="M2456" s="35" t="str">
        <f t="shared" si="132"/>
        <v/>
      </c>
      <c r="N2456" s="35" t="str">
        <f t="shared" si="114"/>
        <v/>
      </c>
      <c r="O2456" s="171" t="str">
        <f t="shared" si="127"/>
        <v/>
      </c>
      <c r="P2456" s="171" t="str">
        <f t="shared" si="116"/>
        <v/>
      </c>
      <c r="Q2456" s="171" t="str">
        <f t="shared" si="117"/>
        <v>김연수</v>
      </c>
    </row>
    <row r="2457" ht="16.5" customHeight="1">
      <c r="A2457" s="168">
        <f>A2456+1</f>
        <v>44755</v>
      </c>
      <c r="B2457" s="167" t="str">
        <f t="shared" si="109"/>
        <v>수</v>
      </c>
      <c r="C2457" s="168" t="str">
        <f>IF(VLOOKUP(A2457,'최초-일자'!A:D,4,FALSE)="Y","Y","N")</f>
        <v>Y</v>
      </c>
      <c r="D2457" s="101" t="s">
        <v>3</v>
      </c>
      <c r="E2457" s="169" t="str">
        <f t="shared" si="126"/>
        <v>이화용</v>
      </c>
      <c r="F2457" s="167" t="str">
        <f>VLOOKUP(A2457,'최초-일자'!A:L,6,FALSE)</f>
        <v>이화용</v>
      </c>
      <c r="G2457" s="170"/>
      <c r="H2457" s="167"/>
      <c r="I2457" s="167"/>
      <c r="J2457" s="167"/>
      <c r="K2457" s="167"/>
      <c r="L2457" s="35" t="str">
        <f t="shared" si="129"/>
        <v/>
      </c>
      <c r="M2457" s="35" t="str">
        <f t="shared" si="132"/>
        <v/>
      </c>
      <c r="N2457" s="35" t="str">
        <f t="shared" si="114"/>
        <v/>
      </c>
      <c r="O2457" s="171" t="str">
        <f t="shared" si="127"/>
        <v/>
      </c>
      <c r="P2457" s="171" t="str">
        <f t="shared" si="116"/>
        <v/>
      </c>
      <c r="Q2457" s="171" t="str">
        <f t="shared" si="117"/>
        <v>이화용</v>
      </c>
    </row>
    <row r="2458" ht="16.5" customHeight="1">
      <c r="A2458" s="168">
        <f>A2457</f>
        <v>44755</v>
      </c>
      <c r="B2458" s="167" t="str">
        <f t="shared" si="109"/>
        <v>수</v>
      </c>
      <c r="C2458" s="168" t="str">
        <f>IF(VLOOKUP(A2458,'최초-일자'!A:D,4,FALSE)="Y","Y","N")</f>
        <v>Y</v>
      </c>
      <c r="D2458" s="101" t="s">
        <v>13</v>
      </c>
      <c r="E2458" s="169" t="str">
        <f t="shared" si="126"/>
        <v>박일</v>
      </c>
      <c r="F2458" s="167" t="str">
        <f>VLOOKUP(A2458,'최초-일자'!A:L,11,FALSE)</f>
        <v>박일</v>
      </c>
      <c r="G2458" s="170"/>
      <c r="H2458" s="167"/>
      <c r="I2458" s="167"/>
      <c r="J2458" s="167"/>
      <c r="K2458" s="167"/>
      <c r="L2458" s="35" t="str">
        <f t="shared" si="129"/>
        <v/>
      </c>
      <c r="M2458" s="35" t="str">
        <f t="shared" si="132"/>
        <v/>
      </c>
      <c r="N2458" s="35" t="str">
        <f t="shared" si="114"/>
        <v/>
      </c>
      <c r="O2458" s="171" t="str">
        <f t="shared" si="127"/>
        <v/>
      </c>
      <c r="P2458" s="171" t="str">
        <f t="shared" si="116"/>
        <v/>
      </c>
      <c r="Q2458" s="171" t="str">
        <f t="shared" si="117"/>
        <v>박일</v>
      </c>
    </row>
    <row r="2459" ht="16.5" customHeight="1">
      <c r="A2459" s="168">
        <f>A2458+1</f>
        <v>44756</v>
      </c>
      <c r="B2459" s="167" t="str">
        <f t="shared" si="109"/>
        <v>목</v>
      </c>
      <c r="C2459" s="168" t="str">
        <f>IF(VLOOKUP(A2459,'최초-일자'!A:D,4,FALSE)="Y","Y","N")</f>
        <v>Y</v>
      </c>
      <c r="D2459" s="101" t="s">
        <v>3</v>
      </c>
      <c r="E2459" s="169" t="str">
        <f t="shared" si="126"/>
        <v>김현호</v>
      </c>
      <c r="F2459" s="167" t="str">
        <f>VLOOKUP(A2459,'최초-일자'!A:L,6,FALSE)</f>
        <v>김현호</v>
      </c>
      <c r="G2459" s="170"/>
      <c r="H2459" s="167"/>
      <c r="I2459" s="167"/>
      <c r="J2459" s="167"/>
      <c r="K2459" s="167"/>
      <c r="L2459" s="35" t="str">
        <f t="shared" si="129"/>
        <v/>
      </c>
      <c r="M2459" s="35" t="str">
        <f t="shared" si="132"/>
        <v/>
      </c>
      <c r="N2459" s="35" t="str">
        <f t="shared" si="114"/>
        <v/>
      </c>
      <c r="O2459" s="171" t="str">
        <f t="shared" si="127"/>
        <v/>
      </c>
      <c r="P2459" s="171" t="str">
        <f t="shared" si="116"/>
        <v/>
      </c>
      <c r="Q2459" s="171" t="str">
        <f t="shared" si="117"/>
        <v>김현호</v>
      </c>
    </row>
    <row r="2460" ht="16.5" customHeight="1">
      <c r="A2460" s="168">
        <f>A2459</f>
        <v>44756</v>
      </c>
      <c r="B2460" s="167" t="str">
        <f t="shared" si="109"/>
        <v>목</v>
      </c>
      <c r="C2460" s="168" t="str">
        <f>IF(VLOOKUP(A2460,'최초-일자'!A:D,4,FALSE)="Y","Y","N")</f>
        <v>Y</v>
      </c>
      <c r="D2460" s="101" t="s">
        <v>13</v>
      </c>
      <c r="E2460" s="169" t="str">
        <f t="shared" si="126"/>
        <v>최혜원</v>
      </c>
      <c r="F2460" s="167" t="str">
        <f>VLOOKUP(A2460,'최초-일자'!A:L,11,FALSE)</f>
        <v>최혜원</v>
      </c>
      <c r="G2460" s="170"/>
      <c r="H2460" s="167"/>
      <c r="I2460" s="167"/>
      <c r="J2460" s="167"/>
      <c r="K2460" s="167"/>
      <c r="L2460" s="35" t="str">
        <f t="shared" si="129"/>
        <v/>
      </c>
      <c r="M2460" s="35" t="str">
        <f t="shared" si="132"/>
        <v/>
      </c>
      <c r="N2460" s="35" t="str">
        <f t="shared" si="114"/>
        <v/>
      </c>
      <c r="O2460" s="171" t="str">
        <f t="shared" si="127"/>
        <v/>
      </c>
      <c r="P2460" s="171" t="str">
        <f t="shared" si="116"/>
        <v/>
      </c>
      <c r="Q2460" s="171" t="str">
        <f t="shared" si="117"/>
        <v>최혜원</v>
      </c>
    </row>
    <row r="2461" ht="16.5" customHeight="1">
      <c r="A2461" s="168">
        <f>A2460+1</f>
        <v>44757</v>
      </c>
      <c r="B2461" s="167" t="str">
        <f t="shared" si="109"/>
        <v>금</v>
      </c>
      <c r="C2461" s="168" t="str">
        <f>IF(VLOOKUP(A2461,'최초-일자'!A:D,4,FALSE)="Y","Y","N")</f>
        <v>Y</v>
      </c>
      <c r="D2461" s="101" t="s">
        <v>3</v>
      </c>
      <c r="E2461" s="169" t="str">
        <f t="shared" si="126"/>
        <v>김연수</v>
      </c>
      <c r="F2461" s="167" t="str">
        <f>VLOOKUP(A2461,'최초-일자'!A:L,6,FALSE)</f>
        <v>김연수</v>
      </c>
      <c r="G2461" s="170"/>
      <c r="H2461" s="167"/>
      <c r="I2461" s="167"/>
      <c r="J2461" s="167"/>
      <c r="K2461" s="167"/>
      <c r="L2461" s="35" t="str">
        <f t="shared" si="129"/>
        <v/>
      </c>
      <c r="M2461" s="35" t="str">
        <f t="shared" si="132"/>
        <v/>
      </c>
      <c r="N2461" s="35" t="str">
        <f t="shared" si="114"/>
        <v/>
      </c>
      <c r="O2461" s="171" t="str">
        <f t="shared" si="127"/>
        <v/>
      </c>
      <c r="P2461" s="171" t="str">
        <f t="shared" si="116"/>
        <v/>
      </c>
      <c r="Q2461" s="171" t="str">
        <f t="shared" si="117"/>
        <v>김연수</v>
      </c>
    </row>
    <row r="2462" ht="16.5" customHeight="1">
      <c r="A2462" s="168">
        <f>A2461</f>
        <v>44757</v>
      </c>
      <c r="B2462" s="167" t="str">
        <f t="shared" si="109"/>
        <v>금</v>
      </c>
      <c r="C2462" s="168" t="str">
        <f>IF(VLOOKUP(A2462,'최초-일자'!A:D,4,FALSE)="Y","Y","N")</f>
        <v>Y</v>
      </c>
      <c r="D2462" s="101" t="s">
        <v>13</v>
      </c>
      <c r="E2462" s="169" t="str">
        <f t="shared" si="126"/>
        <v>배태훈</v>
      </c>
      <c r="F2462" s="167" t="str">
        <f>VLOOKUP(A2462,'최초-일자'!A:L,11,FALSE)</f>
        <v>배태훈</v>
      </c>
      <c r="G2462" s="170"/>
      <c r="H2462" s="167"/>
      <c r="I2462" s="167"/>
      <c r="J2462" s="167"/>
      <c r="K2462" s="167"/>
      <c r="L2462" s="35" t="str">
        <f t="shared" si="129"/>
        <v/>
      </c>
      <c r="M2462" s="35" t="str">
        <f t="shared" si="132"/>
        <v/>
      </c>
      <c r="N2462" s="35" t="str">
        <f t="shared" si="114"/>
        <v/>
      </c>
      <c r="O2462" s="171" t="str">
        <f t="shared" si="127"/>
        <v/>
      </c>
      <c r="P2462" s="171" t="str">
        <f t="shared" si="116"/>
        <v/>
      </c>
      <c r="Q2462" s="171" t="str">
        <f t="shared" si="117"/>
        <v>배태훈</v>
      </c>
    </row>
    <row r="2463" ht="16.5" customHeight="1">
      <c r="A2463" s="168">
        <f>A2462+1</f>
        <v>44758</v>
      </c>
      <c r="B2463" s="167" t="str">
        <f t="shared" si="109"/>
        <v>토</v>
      </c>
      <c r="C2463" s="168" t="str">
        <f>IF(VLOOKUP(A2463,'최초-일자'!A:D,4,FALSE)="Y","Y","N")</f>
        <v>N</v>
      </c>
      <c r="D2463" s="101" t="s">
        <v>3</v>
      </c>
      <c r="E2463" s="169" t="str">
        <f t="shared" si="126"/>
        <v>#N/A</v>
      </c>
      <c r="F2463" s="167" t="str">
        <f>VLOOKUP(A2463,'최초-일자'!A:L,6,FALSE)</f>
        <v/>
      </c>
      <c r="G2463" s="170"/>
      <c r="H2463" s="167"/>
      <c r="I2463" s="167"/>
      <c r="J2463" s="167"/>
      <c r="K2463" s="167"/>
      <c r="L2463" s="35" t="str">
        <f t="shared" si="129"/>
        <v/>
      </c>
      <c r="M2463" s="35" t="str">
        <f t="shared" si="132"/>
        <v/>
      </c>
      <c r="N2463" s="35" t="str">
        <f t="shared" si="114"/>
        <v/>
      </c>
      <c r="O2463" s="171" t="str">
        <f t="shared" si="127"/>
        <v/>
      </c>
      <c r="P2463" s="171" t="str">
        <f t="shared" si="116"/>
        <v/>
      </c>
      <c r="Q2463" s="171" t="str">
        <f t="shared" si="117"/>
        <v/>
      </c>
    </row>
    <row r="2464" ht="16.5" customHeight="1">
      <c r="A2464" s="168">
        <f>A2463</f>
        <v>44758</v>
      </c>
      <c r="B2464" s="167" t="str">
        <f t="shared" si="109"/>
        <v>토</v>
      </c>
      <c r="C2464" s="168" t="str">
        <f>IF(VLOOKUP(A2464,'최초-일자'!A:D,4,FALSE)="Y","Y","N")</f>
        <v>N</v>
      </c>
      <c r="D2464" s="101" t="s">
        <v>13</v>
      </c>
      <c r="E2464" s="169" t="str">
        <f t="shared" si="126"/>
        <v>#N/A</v>
      </c>
      <c r="F2464" s="167" t="str">
        <f>VLOOKUP(A2464,'최초-일자'!A:L,11,FALSE)</f>
        <v/>
      </c>
      <c r="G2464" s="170"/>
      <c r="H2464" s="167"/>
      <c r="I2464" s="167"/>
      <c r="J2464" s="167"/>
      <c r="K2464" s="167"/>
      <c r="L2464" s="35" t="str">
        <f t="shared" si="129"/>
        <v/>
      </c>
      <c r="M2464" s="35" t="str">
        <f t="shared" si="132"/>
        <v/>
      </c>
      <c r="N2464" s="35" t="str">
        <f t="shared" si="114"/>
        <v/>
      </c>
      <c r="O2464" s="171" t="str">
        <f t="shared" si="127"/>
        <v/>
      </c>
      <c r="P2464" s="171" t="str">
        <f t="shared" si="116"/>
        <v/>
      </c>
      <c r="Q2464" s="171" t="str">
        <f t="shared" si="117"/>
        <v/>
      </c>
    </row>
    <row r="2465" ht="16.5" customHeight="1">
      <c r="A2465" s="168">
        <f>A2464+1</f>
        <v>44759</v>
      </c>
      <c r="B2465" s="167" t="str">
        <f t="shared" si="109"/>
        <v>일</v>
      </c>
      <c r="C2465" s="168" t="str">
        <f>IF(VLOOKUP(A2465,'최초-일자'!A:D,4,FALSE)="Y","Y","N")</f>
        <v>N</v>
      </c>
      <c r="D2465" s="101" t="s">
        <v>3</v>
      </c>
      <c r="E2465" s="169" t="str">
        <f t="shared" si="126"/>
        <v>#N/A</v>
      </c>
      <c r="F2465" s="167" t="str">
        <f>VLOOKUP(A2465,'최초-일자'!A:L,6,FALSE)</f>
        <v/>
      </c>
      <c r="G2465" s="170"/>
      <c r="H2465" s="167"/>
      <c r="I2465" s="167"/>
      <c r="J2465" s="167"/>
      <c r="K2465" s="167"/>
      <c r="L2465" s="35" t="str">
        <f t="shared" si="129"/>
        <v/>
      </c>
      <c r="M2465" s="35" t="str">
        <f t="shared" si="132"/>
        <v/>
      </c>
      <c r="N2465" s="35" t="str">
        <f t="shared" si="114"/>
        <v/>
      </c>
      <c r="O2465" s="171" t="str">
        <f t="shared" si="127"/>
        <v/>
      </c>
      <c r="P2465" s="171" t="str">
        <f t="shared" si="116"/>
        <v/>
      </c>
      <c r="Q2465" s="171" t="str">
        <f t="shared" si="117"/>
        <v/>
      </c>
    </row>
    <row r="2466" ht="16.5" customHeight="1">
      <c r="A2466" s="168">
        <f>A2465</f>
        <v>44759</v>
      </c>
      <c r="B2466" s="167" t="str">
        <f t="shared" si="109"/>
        <v>일</v>
      </c>
      <c r="C2466" s="168" t="str">
        <f>IF(VLOOKUP(A2466,'최초-일자'!A:D,4,FALSE)="Y","Y","N")</f>
        <v>N</v>
      </c>
      <c r="D2466" s="101" t="s">
        <v>13</v>
      </c>
      <c r="E2466" s="169" t="str">
        <f t="shared" si="126"/>
        <v>#N/A</v>
      </c>
      <c r="F2466" s="167" t="str">
        <f>VLOOKUP(A2466,'최초-일자'!A:L,11,FALSE)</f>
        <v/>
      </c>
      <c r="G2466" s="170"/>
      <c r="H2466" s="167"/>
      <c r="I2466" s="167"/>
      <c r="J2466" s="167"/>
      <c r="K2466" s="167"/>
      <c r="L2466" s="35" t="str">
        <f t="shared" si="129"/>
        <v/>
      </c>
      <c r="M2466" s="35" t="str">
        <f t="shared" si="132"/>
        <v/>
      </c>
      <c r="N2466" s="35" t="str">
        <f t="shared" si="114"/>
        <v/>
      </c>
      <c r="O2466" s="171" t="str">
        <f t="shared" si="127"/>
        <v/>
      </c>
      <c r="P2466" s="171" t="str">
        <f t="shared" si="116"/>
        <v/>
      </c>
      <c r="Q2466" s="171" t="str">
        <f t="shared" si="117"/>
        <v/>
      </c>
    </row>
    <row r="2467" ht="16.5" customHeight="1">
      <c r="A2467" s="168">
        <f>A2466+1</f>
        <v>44760</v>
      </c>
      <c r="B2467" s="167" t="str">
        <f t="shared" si="109"/>
        <v>월</v>
      </c>
      <c r="C2467" s="168" t="str">
        <f>IF(VLOOKUP(A2467,'최초-일자'!A:D,4,FALSE)="Y","Y","N")</f>
        <v>Y</v>
      </c>
      <c r="D2467" s="101" t="s">
        <v>3</v>
      </c>
      <c r="E2467" s="169" t="str">
        <f t="shared" si="126"/>
        <v>박일</v>
      </c>
      <c r="F2467" s="167" t="str">
        <f>VLOOKUP(A2467,'최초-일자'!A:L,6,FALSE)</f>
        <v>박일</v>
      </c>
      <c r="G2467" s="170"/>
      <c r="H2467" s="167"/>
      <c r="I2467" s="167"/>
      <c r="J2467" s="167"/>
      <c r="K2467" s="167"/>
      <c r="L2467" s="35" t="str">
        <f t="shared" si="129"/>
        <v/>
      </c>
      <c r="M2467" s="35" t="str">
        <f t="shared" si="132"/>
        <v/>
      </c>
      <c r="N2467" s="35" t="str">
        <f t="shared" si="114"/>
        <v/>
      </c>
      <c r="O2467" s="171" t="str">
        <f t="shared" si="127"/>
        <v/>
      </c>
      <c r="P2467" s="171" t="str">
        <f t="shared" si="116"/>
        <v/>
      </c>
      <c r="Q2467" s="171" t="str">
        <f t="shared" si="117"/>
        <v>박일</v>
      </c>
    </row>
    <row r="2468" ht="16.5" customHeight="1">
      <c r="A2468" s="168">
        <f>A2467</f>
        <v>44760</v>
      </c>
      <c r="B2468" s="167" t="str">
        <f t="shared" si="109"/>
        <v>월</v>
      </c>
      <c r="C2468" s="168" t="str">
        <f>IF(VLOOKUP(A2468,'최초-일자'!A:D,4,FALSE)="Y","Y","N")</f>
        <v>Y</v>
      </c>
      <c r="D2468" s="101" t="s">
        <v>13</v>
      </c>
      <c r="E2468" s="169" t="str">
        <f t="shared" si="126"/>
        <v>신명진</v>
      </c>
      <c r="F2468" s="167" t="str">
        <f>VLOOKUP(A2468,'최초-일자'!A:L,11,FALSE)</f>
        <v>윤신일</v>
      </c>
      <c r="G2468" s="185" t="s">
        <v>6</v>
      </c>
      <c r="H2468" s="167"/>
      <c r="I2468" s="167"/>
      <c r="J2468" s="167"/>
      <c r="K2468" s="167"/>
      <c r="L2468" s="35" t="str">
        <f t="shared" si="129"/>
        <v/>
      </c>
      <c r="M2468" s="35" t="str">
        <f t="shared" si="132"/>
        <v/>
      </c>
      <c r="N2468" s="35" t="str">
        <f t="shared" si="114"/>
        <v/>
      </c>
      <c r="O2468" s="171" t="str">
        <f t="shared" si="127"/>
        <v/>
      </c>
      <c r="P2468" s="171" t="str">
        <f t="shared" si="116"/>
        <v>신명진</v>
      </c>
      <c r="Q2468" s="171" t="str">
        <f t="shared" si="117"/>
        <v>윤신일</v>
      </c>
    </row>
    <row r="2469" ht="16.5" customHeight="1">
      <c r="A2469" s="168">
        <f>A2468+1</f>
        <v>44761</v>
      </c>
      <c r="B2469" s="167" t="str">
        <f t="shared" si="109"/>
        <v>화</v>
      </c>
      <c r="C2469" s="168" t="str">
        <f>IF(VLOOKUP(A2469,'최초-일자'!A:D,4,FALSE)="Y","Y","N")</f>
        <v>Y</v>
      </c>
      <c r="D2469" s="101" t="s">
        <v>3</v>
      </c>
      <c r="E2469" s="169" t="str">
        <f t="shared" si="126"/>
        <v>최혜원</v>
      </c>
      <c r="F2469" s="167" t="str">
        <f>VLOOKUP(A2469,'최초-일자'!A:L,6,FALSE)</f>
        <v>최혜원</v>
      </c>
      <c r="G2469" s="170"/>
      <c r="H2469" s="167"/>
      <c r="I2469" s="167"/>
      <c r="J2469" s="167"/>
      <c r="K2469" s="167"/>
      <c r="L2469" s="35" t="str">
        <f t="shared" si="129"/>
        <v/>
      </c>
      <c r="M2469" s="35" t="str">
        <f t="shared" si="132"/>
        <v/>
      </c>
      <c r="N2469" s="35" t="str">
        <f t="shared" si="114"/>
        <v/>
      </c>
      <c r="O2469" s="171" t="str">
        <f t="shared" si="127"/>
        <v/>
      </c>
      <c r="P2469" s="171" t="str">
        <f t="shared" si="116"/>
        <v/>
      </c>
      <c r="Q2469" s="171" t="str">
        <f t="shared" si="117"/>
        <v>최혜원</v>
      </c>
    </row>
    <row r="2470" ht="16.5" customHeight="1">
      <c r="A2470" s="168">
        <f>A2469</f>
        <v>44761</v>
      </c>
      <c r="B2470" s="167" t="str">
        <f t="shared" si="109"/>
        <v>화</v>
      </c>
      <c r="C2470" s="168" t="str">
        <f>IF(VLOOKUP(A2470,'최초-일자'!A:D,4,FALSE)="Y","Y","N")</f>
        <v>Y</v>
      </c>
      <c r="D2470" s="101" t="s">
        <v>13</v>
      </c>
      <c r="E2470" s="169" t="str">
        <f t="shared" si="126"/>
        <v>윤신일</v>
      </c>
      <c r="F2470" s="167" t="str">
        <f>VLOOKUP(A2470,'최초-일자'!A:L,11,FALSE)</f>
        <v>신명진</v>
      </c>
      <c r="G2470" s="185" t="s">
        <v>9</v>
      </c>
      <c r="H2470" s="167"/>
      <c r="I2470" s="167"/>
      <c r="J2470" s="167"/>
      <c r="K2470" s="167"/>
      <c r="L2470" s="35" t="str">
        <f t="shared" si="129"/>
        <v/>
      </c>
      <c r="M2470" s="35" t="str">
        <f t="shared" si="132"/>
        <v/>
      </c>
      <c r="N2470" s="35" t="str">
        <f t="shared" si="114"/>
        <v/>
      </c>
      <c r="O2470" s="171" t="str">
        <f t="shared" si="127"/>
        <v/>
      </c>
      <c r="P2470" s="171" t="str">
        <f t="shared" si="116"/>
        <v>윤신일</v>
      </c>
      <c r="Q2470" s="171" t="str">
        <f t="shared" si="117"/>
        <v>신명진</v>
      </c>
    </row>
    <row r="2471" ht="16.5" customHeight="1">
      <c r="A2471" s="168">
        <f>A2470+1</f>
        <v>44762</v>
      </c>
      <c r="B2471" s="167" t="str">
        <f t="shared" si="109"/>
        <v>수</v>
      </c>
      <c r="C2471" s="168" t="str">
        <f>IF(VLOOKUP(A2471,'최초-일자'!A:D,4,FALSE)="Y","Y","N")</f>
        <v>Y</v>
      </c>
      <c r="D2471" s="101" t="s">
        <v>3</v>
      </c>
      <c r="E2471" s="169" t="str">
        <f t="shared" si="126"/>
        <v>배태훈</v>
      </c>
      <c r="F2471" s="167" t="str">
        <f>VLOOKUP(A2471,'최초-일자'!A:L,6,FALSE)</f>
        <v>배태훈</v>
      </c>
      <c r="G2471" s="170"/>
      <c r="H2471" s="167"/>
      <c r="I2471" s="167"/>
      <c r="J2471" s="167"/>
      <c r="K2471" s="167"/>
      <c r="L2471" s="35" t="str">
        <f t="shared" si="129"/>
        <v/>
      </c>
      <c r="M2471" s="35" t="str">
        <f t="shared" si="132"/>
        <v/>
      </c>
      <c r="N2471" s="35" t="str">
        <f t="shared" si="114"/>
        <v/>
      </c>
      <c r="O2471" s="171" t="str">
        <f t="shared" si="127"/>
        <v/>
      </c>
      <c r="P2471" s="171" t="str">
        <f t="shared" si="116"/>
        <v/>
      </c>
      <c r="Q2471" s="171" t="str">
        <f t="shared" si="117"/>
        <v>배태훈</v>
      </c>
    </row>
    <row r="2472" ht="16.5" customHeight="1">
      <c r="A2472" s="168">
        <f>A2471</f>
        <v>44762</v>
      </c>
      <c r="B2472" s="167" t="str">
        <f t="shared" si="109"/>
        <v>수</v>
      </c>
      <c r="C2472" s="168" t="str">
        <f>IF(VLOOKUP(A2472,'최초-일자'!A:D,4,FALSE)="Y","Y","N")</f>
        <v>Y</v>
      </c>
      <c r="D2472" s="101" t="s">
        <v>13</v>
      </c>
      <c r="E2472" s="169" t="str">
        <f t="shared" si="126"/>
        <v>이화용</v>
      </c>
      <c r="F2472" s="167" t="str">
        <f>VLOOKUP(A2472,'최초-일자'!A:L,11,FALSE)</f>
        <v>이화용</v>
      </c>
      <c r="G2472" s="170"/>
      <c r="H2472" s="167"/>
      <c r="I2472" s="167"/>
      <c r="J2472" s="167"/>
      <c r="K2472" s="167"/>
      <c r="L2472" s="35" t="str">
        <f t="shared" si="129"/>
        <v/>
      </c>
      <c r="M2472" s="35" t="str">
        <f t="shared" si="132"/>
        <v/>
      </c>
      <c r="N2472" s="35" t="str">
        <f t="shared" si="114"/>
        <v/>
      </c>
      <c r="O2472" s="171" t="str">
        <f t="shared" si="127"/>
        <v/>
      </c>
      <c r="P2472" s="171" t="str">
        <f t="shared" si="116"/>
        <v/>
      </c>
      <c r="Q2472" s="171" t="str">
        <f t="shared" si="117"/>
        <v>이화용</v>
      </c>
    </row>
    <row r="2473" ht="16.5" customHeight="1">
      <c r="A2473" s="168">
        <f>A2472+1</f>
        <v>44763</v>
      </c>
      <c r="B2473" s="167" t="str">
        <f t="shared" si="109"/>
        <v>목</v>
      </c>
      <c r="C2473" s="168" t="str">
        <f>IF(VLOOKUP(A2473,'최초-일자'!A:D,4,FALSE)="Y","Y","N")</f>
        <v>Y</v>
      </c>
      <c r="D2473" s="101" t="s">
        <v>3</v>
      </c>
      <c r="E2473" s="169" t="str">
        <f t="shared" si="126"/>
        <v>윤신일</v>
      </c>
      <c r="F2473" s="167" t="str">
        <f>VLOOKUP(A2473,'최초-일자'!A:L,6,FALSE)</f>
        <v>윤신일</v>
      </c>
      <c r="G2473" s="170"/>
      <c r="H2473" s="167"/>
      <c r="I2473" s="167"/>
      <c r="J2473" s="167"/>
      <c r="K2473" s="167"/>
      <c r="L2473" s="35" t="str">
        <f t="shared" si="129"/>
        <v/>
      </c>
      <c r="M2473" s="35" t="str">
        <f t="shared" si="132"/>
        <v/>
      </c>
      <c r="N2473" s="35" t="str">
        <f t="shared" si="114"/>
        <v/>
      </c>
      <c r="O2473" s="171" t="str">
        <f t="shared" si="127"/>
        <v/>
      </c>
      <c r="P2473" s="171" t="str">
        <f t="shared" si="116"/>
        <v/>
      </c>
      <c r="Q2473" s="171" t="str">
        <f t="shared" si="117"/>
        <v>윤신일</v>
      </c>
    </row>
    <row r="2474" ht="16.5" customHeight="1">
      <c r="A2474" s="168">
        <f>A2473</f>
        <v>44763</v>
      </c>
      <c r="B2474" s="167" t="str">
        <f t="shared" si="109"/>
        <v>목</v>
      </c>
      <c r="C2474" s="168" t="str">
        <f>IF(VLOOKUP(A2474,'최초-일자'!A:D,4,FALSE)="Y","Y","N")</f>
        <v>Y</v>
      </c>
      <c r="D2474" s="101" t="s">
        <v>13</v>
      </c>
      <c r="E2474" s="169" t="str">
        <f t="shared" si="126"/>
        <v>김현호</v>
      </c>
      <c r="F2474" s="167" t="str">
        <f>VLOOKUP(A2474,'최초-일자'!A:L,11,FALSE)</f>
        <v>김현호</v>
      </c>
      <c r="G2474" s="170"/>
      <c r="H2474" s="167"/>
      <c r="I2474" s="167"/>
      <c r="J2474" s="167"/>
      <c r="K2474" s="167"/>
      <c r="L2474" s="35" t="str">
        <f t="shared" si="129"/>
        <v/>
      </c>
      <c r="M2474" s="35" t="str">
        <f t="shared" si="132"/>
        <v/>
      </c>
      <c r="N2474" s="35" t="str">
        <f t="shared" si="114"/>
        <v/>
      </c>
      <c r="O2474" s="171" t="str">
        <f t="shared" si="127"/>
        <v/>
      </c>
      <c r="P2474" s="171" t="str">
        <f t="shared" si="116"/>
        <v/>
      </c>
      <c r="Q2474" s="171" t="str">
        <f t="shared" si="117"/>
        <v>김현호</v>
      </c>
    </row>
    <row r="2475" ht="16.5" customHeight="1">
      <c r="A2475" s="168">
        <f>A2474+1</f>
        <v>44764</v>
      </c>
      <c r="B2475" s="167" t="str">
        <f t="shared" si="109"/>
        <v>금</v>
      </c>
      <c r="C2475" s="168" t="str">
        <f>IF(VLOOKUP(A2475,'최초-일자'!A:D,4,FALSE)="Y","Y","N")</f>
        <v>Y</v>
      </c>
      <c r="D2475" s="101" t="s">
        <v>3</v>
      </c>
      <c r="E2475" s="169" t="str">
        <f t="shared" si="126"/>
        <v>신명진</v>
      </c>
      <c r="F2475" s="167" t="str">
        <f>VLOOKUP(A2475,'최초-일자'!A:L,6,FALSE)</f>
        <v>신명진</v>
      </c>
      <c r="G2475" s="170"/>
      <c r="H2475" s="167"/>
      <c r="I2475" s="167"/>
      <c r="J2475" s="167"/>
      <c r="K2475" s="167"/>
      <c r="L2475" s="35" t="str">
        <f t="shared" si="129"/>
        <v/>
      </c>
      <c r="M2475" s="35" t="str">
        <f t="shared" si="132"/>
        <v/>
      </c>
      <c r="N2475" s="35" t="str">
        <f t="shared" si="114"/>
        <v/>
      </c>
      <c r="O2475" s="171" t="str">
        <f t="shared" si="127"/>
        <v/>
      </c>
      <c r="P2475" s="171" t="str">
        <f t="shared" si="116"/>
        <v/>
      </c>
      <c r="Q2475" s="171" t="str">
        <f t="shared" si="117"/>
        <v>신명진</v>
      </c>
    </row>
    <row r="2476" ht="16.5" customHeight="1">
      <c r="A2476" s="168">
        <f>A2475</f>
        <v>44764</v>
      </c>
      <c r="B2476" s="167" t="str">
        <f t="shared" si="109"/>
        <v>금</v>
      </c>
      <c r="C2476" s="168" t="str">
        <f>IF(VLOOKUP(A2476,'최초-일자'!A:D,4,FALSE)="Y","Y","N")</f>
        <v>Y</v>
      </c>
      <c r="D2476" s="101" t="s">
        <v>13</v>
      </c>
      <c r="E2476" s="169" t="str">
        <f t="shared" si="126"/>
        <v>김연수</v>
      </c>
      <c r="F2476" s="167" t="str">
        <f>VLOOKUP(A2476,'최초-일자'!A:L,11,FALSE)</f>
        <v>김연수</v>
      </c>
      <c r="G2476" s="170"/>
      <c r="H2476" s="167"/>
      <c r="I2476" s="167"/>
      <c r="J2476" s="167"/>
      <c r="K2476" s="167"/>
      <c r="L2476" s="35" t="str">
        <f t="shared" si="129"/>
        <v/>
      </c>
      <c r="M2476" s="35" t="str">
        <f t="shared" si="132"/>
        <v/>
      </c>
      <c r="N2476" s="35" t="str">
        <f t="shared" si="114"/>
        <v/>
      </c>
      <c r="O2476" s="171" t="str">
        <f t="shared" si="127"/>
        <v/>
      </c>
      <c r="P2476" s="171" t="str">
        <f t="shared" si="116"/>
        <v/>
      </c>
      <c r="Q2476" s="171" t="str">
        <f t="shared" si="117"/>
        <v>김연수</v>
      </c>
    </row>
    <row r="2477" ht="16.5" customHeight="1">
      <c r="A2477" s="168">
        <f>A2476+1</f>
        <v>44765</v>
      </c>
      <c r="B2477" s="167" t="str">
        <f t="shared" si="109"/>
        <v>토</v>
      </c>
      <c r="C2477" s="168" t="str">
        <f>IF(VLOOKUP(A2477,'최초-일자'!A:D,4,FALSE)="Y","Y","N")</f>
        <v>N</v>
      </c>
      <c r="D2477" s="101" t="s">
        <v>3</v>
      </c>
      <c r="E2477" s="169" t="str">
        <f t="shared" si="126"/>
        <v>#N/A</v>
      </c>
      <c r="F2477" s="167" t="str">
        <f>VLOOKUP(A2477,'최초-일자'!A:L,6,FALSE)</f>
        <v/>
      </c>
      <c r="G2477" s="170"/>
      <c r="H2477" s="167"/>
      <c r="I2477" s="167"/>
      <c r="J2477" s="167"/>
      <c r="K2477" s="167"/>
      <c r="L2477" s="35" t="str">
        <f t="shared" si="129"/>
        <v/>
      </c>
      <c r="M2477" s="35" t="str">
        <f t="shared" si="132"/>
        <v/>
      </c>
      <c r="N2477" s="35" t="str">
        <f t="shared" si="114"/>
        <v/>
      </c>
      <c r="O2477" s="171" t="str">
        <f t="shared" si="127"/>
        <v/>
      </c>
      <c r="P2477" s="171" t="str">
        <f t="shared" si="116"/>
        <v/>
      </c>
      <c r="Q2477" s="171" t="str">
        <f t="shared" si="117"/>
        <v/>
      </c>
    </row>
    <row r="2478" ht="16.5" customHeight="1">
      <c r="A2478" s="168">
        <f>A2477</f>
        <v>44765</v>
      </c>
      <c r="B2478" s="167" t="str">
        <f t="shared" si="109"/>
        <v>토</v>
      </c>
      <c r="C2478" s="168" t="str">
        <f>IF(VLOOKUP(A2478,'최초-일자'!A:D,4,FALSE)="Y","Y","N")</f>
        <v>N</v>
      </c>
      <c r="D2478" s="101" t="s">
        <v>13</v>
      </c>
      <c r="E2478" s="169" t="str">
        <f t="shared" si="126"/>
        <v>#N/A</v>
      </c>
      <c r="F2478" s="167" t="str">
        <f>VLOOKUP(A2478,'최초-일자'!A:L,11,FALSE)</f>
        <v/>
      </c>
      <c r="G2478" s="170"/>
      <c r="H2478" s="167"/>
      <c r="I2478" s="167"/>
      <c r="J2478" s="167"/>
      <c r="K2478" s="167"/>
      <c r="L2478" s="35" t="str">
        <f t="shared" si="129"/>
        <v/>
      </c>
      <c r="M2478" s="35" t="str">
        <f t="shared" si="132"/>
        <v/>
      </c>
      <c r="N2478" s="35" t="str">
        <f t="shared" si="114"/>
        <v/>
      </c>
      <c r="O2478" s="171" t="str">
        <f t="shared" si="127"/>
        <v/>
      </c>
      <c r="P2478" s="171" t="str">
        <f t="shared" si="116"/>
        <v/>
      </c>
      <c r="Q2478" s="171" t="str">
        <f t="shared" si="117"/>
        <v/>
      </c>
    </row>
    <row r="2479" ht="16.5" customHeight="1">
      <c r="A2479" s="168">
        <f>A2478+1</f>
        <v>44766</v>
      </c>
      <c r="B2479" s="167" t="str">
        <f t="shared" si="109"/>
        <v>일</v>
      </c>
      <c r="C2479" s="168" t="str">
        <f>IF(VLOOKUP(A2479,'최초-일자'!A:D,4,FALSE)="Y","Y","N")</f>
        <v>N</v>
      </c>
      <c r="D2479" s="101" t="s">
        <v>3</v>
      </c>
      <c r="E2479" s="169" t="str">
        <f t="shared" si="126"/>
        <v>#N/A</v>
      </c>
      <c r="F2479" s="167" t="str">
        <f>VLOOKUP(A2479,'최초-일자'!A:L,6,FALSE)</f>
        <v/>
      </c>
      <c r="G2479" s="170"/>
      <c r="H2479" s="167"/>
      <c r="I2479" s="167"/>
      <c r="J2479" s="167"/>
      <c r="K2479" s="167"/>
      <c r="L2479" s="35" t="str">
        <f t="shared" si="129"/>
        <v/>
      </c>
      <c r="M2479" s="35" t="str">
        <f t="shared" si="132"/>
        <v/>
      </c>
      <c r="N2479" s="35" t="str">
        <f t="shared" si="114"/>
        <v/>
      </c>
      <c r="O2479" s="171" t="str">
        <f t="shared" si="127"/>
        <v/>
      </c>
      <c r="P2479" s="171" t="str">
        <f t="shared" si="116"/>
        <v/>
      </c>
      <c r="Q2479" s="171" t="str">
        <f t="shared" si="117"/>
        <v/>
      </c>
    </row>
    <row r="2480" ht="16.5" customHeight="1">
      <c r="A2480" s="168">
        <f>A2479</f>
        <v>44766</v>
      </c>
      <c r="B2480" s="167" t="str">
        <f t="shared" si="109"/>
        <v>일</v>
      </c>
      <c r="C2480" s="168" t="str">
        <f>IF(VLOOKUP(A2480,'최초-일자'!A:D,4,FALSE)="Y","Y","N")</f>
        <v>N</v>
      </c>
      <c r="D2480" s="101" t="s">
        <v>13</v>
      </c>
      <c r="E2480" s="169" t="str">
        <f t="shared" si="126"/>
        <v>#N/A</v>
      </c>
      <c r="F2480" s="167" t="str">
        <f>VLOOKUP(A2480,'최초-일자'!A:L,11,FALSE)</f>
        <v/>
      </c>
      <c r="G2480" s="170"/>
      <c r="H2480" s="167"/>
      <c r="I2480" s="167"/>
      <c r="J2480" s="167"/>
      <c r="K2480" s="167"/>
      <c r="L2480" s="35" t="str">
        <f t="shared" si="129"/>
        <v/>
      </c>
      <c r="M2480" s="35" t="str">
        <f t="shared" si="132"/>
        <v/>
      </c>
      <c r="N2480" s="35" t="str">
        <f t="shared" si="114"/>
        <v/>
      </c>
      <c r="O2480" s="171" t="str">
        <f t="shared" si="127"/>
        <v/>
      </c>
      <c r="P2480" s="171" t="str">
        <f t="shared" si="116"/>
        <v/>
      </c>
      <c r="Q2480" s="171" t="str">
        <f t="shared" si="117"/>
        <v/>
      </c>
    </row>
    <row r="2481" ht="16.5" customHeight="1">
      <c r="A2481" s="168">
        <f>A2480+1</f>
        <v>44767</v>
      </c>
      <c r="B2481" s="167" t="str">
        <f t="shared" si="109"/>
        <v>월</v>
      </c>
      <c r="C2481" s="168" t="str">
        <f>IF(VLOOKUP(A2481,'최초-일자'!A:D,4,FALSE)="Y","Y","N")</f>
        <v>Y</v>
      </c>
      <c r="D2481" s="101" t="s">
        <v>3</v>
      </c>
      <c r="E2481" s="169" t="str">
        <f t="shared" si="126"/>
        <v>이화용</v>
      </c>
      <c r="F2481" s="167" t="str">
        <f>VLOOKUP(A2481,'최초-일자'!A:L,6,FALSE)</f>
        <v>이화용</v>
      </c>
      <c r="G2481" s="170"/>
      <c r="H2481" s="167"/>
      <c r="I2481" s="167"/>
      <c r="J2481" s="167"/>
      <c r="K2481" s="167"/>
      <c r="L2481" s="35" t="str">
        <f t="shared" si="129"/>
        <v/>
      </c>
      <c r="M2481" s="35" t="str">
        <f t="shared" si="132"/>
        <v/>
      </c>
      <c r="N2481" s="35" t="str">
        <f t="shared" si="114"/>
        <v/>
      </c>
      <c r="O2481" s="171" t="str">
        <f t="shared" si="127"/>
        <v/>
      </c>
      <c r="P2481" s="171" t="str">
        <f t="shared" si="116"/>
        <v/>
      </c>
      <c r="Q2481" s="171" t="str">
        <f t="shared" si="117"/>
        <v>이화용</v>
      </c>
    </row>
    <row r="2482" ht="16.5" customHeight="1">
      <c r="A2482" s="168">
        <f>A2481</f>
        <v>44767</v>
      </c>
      <c r="B2482" s="167" t="str">
        <f t="shared" si="109"/>
        <v>월</v>
      </c>
      <c r="C2482" s="168" t="str">
        <f>IF(VLOOKUP(A2482,'최초-일자'!A:D,4,FALSE)="Y","Y","N")</f>
        <v>Y</v>
      </c>
      <c r="D2482" s="101" t="s">
        <v>13</v>
      </c>
      <c r="E2482" s="169" t="str">
        <f t="shared" si="126"/>
        <v>박일</v>
      </c>
      <c r="F2482" s="167" t="str">
        <f>VLOOKUP(A2482,'최초-일자'!A:L,11,FALSE)</f>
        <v>박일</v>
      </c>
      <c r="G2482" s="170"/>
      <c r="H2482" s="167"/>
      <c r="I2482" s="167"/>
      <c r="J2482" s="167"/>
      <c r="K2482" s="167"/>
      <c r="L2482" s="35" t="str">
        <f t="shared" si="129"/>
        <v/>
      </c>
      <c r="M2482" s="35" t="str">
        <f t="shared" si="132"/>
        <v/>
      </c>
      <c r="N2482" s="35" t="str">
        <f t="shared" si="114"/>
        <v/>
      </c>
      <c r="O2482" s="171" t="str">
        <f t="shared" si="127"/>
        <v/>
      </c>
      <c r="P2482" s="171" t="str">
        <f t="shared" si="116"/>
        <v/>
      </c>
      <c r="Q2482" s="171" t="str">
        <f t="shared" si="117"/>
        <v>박일</v>
      </c>
    </row>
    <row r="2483" ht="16.5" customHeight="1">
      <c r="A2483" s="168">
        <f>A2482+1</f>
        <v>44768</v>
      </c>
      <c r="B2483" s="167" t="str">
        <f t="shared" si="109"/>
        <v>화</v>
      </c>
      <c r="C2483" s="168" t="str">
        <f>IF(VLOOKUP(A2483,'최초-일자'!A:D,4,FALSE)="Y","Y","N")</f>
        <v>Y</v>
      </c>
      <c r="D2483" s="101" t="s">
        <v>3</v>
      </c>
      <c r="E2483" s="169" t="str">
        <f t="shared" si="126"/>
        <v>김현호</v>
      </c>
      <c r="F2483" s="167" t="str">
        <f>VLOOKUP(A2483,'최초-일자'!A:L,6,FALSE)</f>
        <v>김현호</v>
      </c>
      <c r="G2483" s="170"/>
      <c r="H2483" s="167"/>
      <c r="I2483" s="167"/>
      <c r="J2483" s="167"/>
      <c r="K2483" s="167"/>
      <c r="L2483" s="35" t="str">
        <f t="shared" si="129"/>
        <v/>
      </c>
      <c r="M2483" s="35" t="str">
        <f t="shared" si="132"/>
        <v/>
      </c>
      <c r="N2483" s="35" t="str">
        <f t="shared" si="114"/>
        <v/>
      </c>
      <c r="O2483" s="171" t="str">
        <f t="shared" si="127"/>
        <v/>
      </c>
      <c r="P2483" s="171" t="str">
        <f t="shared" si="116"/>
        <v/>
      </c>
      <c r="Q2483" s="171" t="str">
        <f t="shared" si="117"/>
        <v>김현호</v>
      </c>
    </row>
    <row r="2484" ht="16.5" customHeight="1">
      <c r="A2484" s="168">
        <f>A2483</f>
        <v>44768</v>
      </c>
      <c r="B2484" s="167" t="str">
        <f t="shared" si="109"/>
        <v>화</v>
      </c>
      <c r="C2484" s="168" t="str">
        <f>IF(VLOOKUP(A2484,'최초-일자'!A:D,4,FALSE)="Y","Y","N")</f>
        <v>Y</v>
      </c>
      <c r="D2484" s="101" t="s">
        <v>13</v>
      </c>
      <c r="E2484" s="169" t="str">
        <f t="shared" si="126"/>
        <v>최혜원</v>
      </c>
      <c r="F2484" s="167" t="str">
        <f>VLOOKUP(A2484,'최초-일자'!A:L,11,FALSE)</f>
        <v>최혜원</v>
      </c>
      <c r="G2484" s="170"/>
      <c r="H2484" s="167"/>
      <c r="I2484" s="167"/>
      <c r="J2484" s="167"/>
      <c r="K2484" s="167"/>
      <c r="L2484" s="35" t="str">
        <f t="shared" si="129"/>
        <v/>
      </c>
      <c r="M2484" s="35" t="str">
        <f t="shared" si="132"/>
        <v/>
      </c>
      <c r="N2484" s="35" t="str">
        <f t="shared" si="114"/>
        <v/>
      </c>
      <c r="O2484" s="171" t="str">
        <f t="shared" si="127"/>
        <v/>
      </c>
      <c r="P2484" s="171" t="str">
        <f t="shared" si="116"/>
        <v/>
      </c>
      <c r="Q2484" s="171" t="str">
        <f t="shared" si="117"/>
        <v>최혜원</v>
      </c>
    </row>
    <row r="2485" ht="16.5" customHeight="1">
      <c r="A2485" s="168">
        <f>A2484+1</f>
        <v>44769</v>
      </c>
      <c r="B2485" s="167" t="str">
        <f t="shared" si="109"/>
        <v>수</v>
      </c>
      <c r="C2485" s="168" t="str">
        <f>IF(VLOOKUP(A2485,'최초-일자'!A:D,4,FALSE)="Y","Y","N")</f>
        <v>Y</v>
      </c>
      <c r="D2485" s="101" t="s">
        <v>3</v>
      </c>
      <c r="E2485" s="169" t="str">
        <f t="shared" si="126"/>
        <v>김연수</v>
      </c>
      <c r="F2485" s="167" t="str">
        <f>VLOOKUP(A2485,'최초-일자'!A:L,6,FALSE)</f>
        <v>김연수</v>
      </c>
      <c r="G2485" s="170"/>
      <c r="H2485" s="167"/>
      <c r="I2485" s="167"/>
      <c r="J2485" s="167"/>
      <c r="K2485" s="167"/>
      <c r="L2485" s="35" t="str">
        <f t="shared" si="129"/>
        <v/>
      </c>
      <c r="M2485" s="35" t="str">
        <f t="shared" si="132"/>
        <v/>
      </c>
      <c r="N2485" s="35" t="str">
        <f t="shared" si="114"/>
        <v/>
      </c>
      <c r="O2485" s="171" t="str">
        <f t="shared" si="127"/>
        <v/>
      </c>
      <c r="P2485" s="171" t="str">
        <f t="shared" si="116"/>
        <v/>
      </c>
      <c r="Q2485" s="171" t="str">
        <f t="shared" si="117"/>
        <v>김연수</v>
      </c>
    </row>
    <row r="2486" ht="16.5" customHeight="1">
      <c r="A2486" s="168">
        <f>A2485</f>
        <v>44769</v>
      </c>
      <c r="B2486" s="167" t="str">
        <f t="shared" si="109"/>
        <v>수</v>
      </c>
      <c r="C2486" s="168" t="str">
        <f>IF(VLOOKUP(A2486,'최초-일자'!A:D,4,FALSE)="Y","Y","N")</f>
        <v>Y</v>
      </c>
      <c r="D2486" s="101" t="s">
        <v>13</v>
      </c>
      <c r="E2486" s="169" t="str">
        <f t="shared" si="126"/>
        <v>배태훈</v>
      </c>
      <c r="F2486" s="167" t="str">
        <f>VLOOKUP(A2486,'최초-일자'!A:L,11,FALSE)</f>
        <v>배태훈</v>
      </c>
      <c r="G2486" s="170"/>
      <c r="H2486" s="167"/>
      <c r="I2486" s="167"/>
      <c r="J2486" s="167"/>
      <c r="K2486" s="167"/>
      <c r="L2486" s="35" t="str">
        <f t="shared" si="129"/>
        <v/>
      </c>
      <c r="M2486" s="35" t="str">
        <f t="shared" si="132"/>
        <v/>
      </c>
      <c r="N2486" s="35" t="str">
        <f t="shared" si="114"/>
        <v/>
      </c>
      <c r="O2486" s="171" t="str">
        <f t="shared" si="127"/>
        <v/>
      </c>
      <c r="P2486" s="171" t="str">
        <f t="shared" si="116"/>
        <v/>
      </c>
      <c r="Q2486" s="171" t="str">
        <f t="shared" si="117"/>
        <v>배태훈</v>
      </c>
    </row>
    <row r="2487" ht="16.5" customHeight="1">
      <c r="A2487" s="168">
        <f>A2486+1</f>
        <v>44770</v>
      </c>
      <c r="B2487" s="167" t="str">
        <f t="shared" si="109"/>
        <v>목</v>
      </c>
      <c r="C2487" s="168" t="str">
        <f>IF(VLOOKUP(A2487,'최초-일자'!A:D,4,FALSE)="Y","Y","N")</f>
        <v>Y</v>
      </c>
      <c r="D2487" s="101" t="s">
        <v>3</v>
      </c>
      <c r="E2487" s="169" t="str">
        <f t="shared" si="126"/>
        <v>신명진</v>
      </c>
      <c r="F2487" s="167" t="str">
        <f>VLOOKUP(A2487,'최초-일자'!A:L,6,FALSE)</f>
        <v>박일</v>
      </c>
      <c r="G2487" s="185" t="s">
        <v>6</v>
      </c>
      <c r="H2487" s="167"/>
      <c r="I2487" s="167"/>
      <c r="J2487" s="167"/>
      <c r="K2487" s="167"/>
      <c r="L2487" s="35" t="str">
        <f t="shared" si="129"/>
        <v/>
      </c>
      <c r="M2487" s="35" t="str">
        <f t="shared" si="132"/>
        <v/>
      </c>
      <c r="N2487" s="35" t="str">
        <f t="shared" si="114"/>
        <v/>
      </c>
      <c r="O2487" s="171" t="str">
        <f t="shared" si="127"/>
        <v/>
      </c>
      <c r="P2487" s="171" t="str">
        <f t="shared" si="116"/>
        <v>신명진</v>
      </c>
      <c r="Q2487" s="171" t="str">
        <f t="shared" si="117"/>
        <v>박일</v>
      </c>
    </row>
    <row r="2488" ht="16.5" customHeight="1">
      <c r="A2488" s="168">
        <f>A2487</f>
        <v>44770</v>
      </c>
      <c r="B2488" s="167" t="str">
        <f t="shared" si="109"/>
        <v>목</v>
      </c>
      <c r="C2488" s="168" t="str">
        <f>IF(VLOOKUP(A2488,'최초-일자'!A:D,4,FALSE)="Y","Y","N")</f>
        <v>Y</v>
      </c>
      <c r="D2488" s="101" t="s">
        <v>13</v>
      </c>
      <c r="E2488" s="169" t="str">
        <f t="shared" si="126"/>
        <v>윤신일</v>
      </c>
      <c r="F2488" s="167" t="str">
        <f>VLOOKUP(A2488,'최초-일자'!A:L,11,FALSE)</f>
        <v>윤신일</v>
      </c>
      <c r="G2488" s="170"/>
      <c r="H2488" s="167"/>
      <c r="I2488" s="167"/>
      <c r="J2488" s="167"/>
      <c r="K2488" s="167"/>
      <c r="L2488" s="35" t="str">
        <f t="shared" si="129"/>
        <v/>
      </c>
      <c r="M2488" s="35" t="str">
        <f t="shared" si="132"/>
        <v/>
      </c>
      <c r="N2488" s="35" t="str">
        <f t="shared" si="114"/>
        <v/>
      </c>
      <c r="O2488" s="171" t="str">
        <f t="shared" si="127"/>
        <v/>
      </c>
      <c r="P2488" s="171" t="str">
        <f t="shared" si="116"/>
        <v/>
      </c>
      <c r="Q2488" s="171" t="str">
        <f t="shared" si="117"/>
        <v>윤신일</v>
      </c>
    </row>
    <row r="2489" ht="16.5" customHeight="1">
      <c r="A2489" s="168">
        <f>A2488+1</f>
        <v>44771</v>
      </c>
      <c r="B2489" s="167" t="str">
        <f t="shared" si="109"/>
        <v>금</v>
      </c>
      <c r="C2489" s="168" t="str">
        <f>IF(VLOOKUP(A2489,'최초-일자'!A:D,4,FALSE)="Y","Y","N")</f>
        <v>Y</v>
      </c>
      <c r="D2489" s="101" t="s">
        <v>3</v>
      </c>
      <c r="E2489" s="169" t="str">
        <f t="shared" si="126"/>
        <v>최혜원</v>
      </c>
      <c r="F2489" s="167" t="str">
        <f>VLOOKUP(A2489,'최초-일자'!A:L,6,FALSE)</f>
        <v>최혜원</v>
      </c>
      <c r="G2489" s="170"/>
      <c r="H2489" s="167"/>
      <c r="I2489" s="167"/>
      <c r="J2489" s="167"/>
      <c r="K2489" s="167"/>
      <c r="L2489" s="35" t="str">
        <f t="shared" si="129"/>
        <v/>
      </c>
      <c r="M2489" s="35" t="str">
        <f t="shared" si="132"/>
        <v/>
      </c>
      <c r="N2489" s="35" t="str">
        <f t="shared" si="114"/>
        <v/>
      </c>
      <c r="O2489" s="171" t="str">
        <f t="shared" si="127"/>
        <v/>
      </c>
      <c r="P2489" s="171" t="str">
        <f t="shared" si="116"/>
        <v/>
      </c>
      <c r="Q2489" s="171" t="str">
        <f t="shared" si="117"/>
        <v>최혜원</v>
      </c>
    </row>
    <row r="2490" ht="16.5" customHeight="1">
      <c r="A2490" s="168">
        <f>A2489</f>
        <v>44771</v>
      </c>
      <c r="B2490" s="167" t="str">
        <f t="shared" si="109"/>
        <v>금</v>
      </c>
      <c r="C2490" s="168" t="str">
        <f>IF(VLOOKUP(A2490,'최초-일자'!A:D,4,FALSE)="Y","Y","N")</f>
        <v>Y</v>
      </c>
      <c r="D2490" s="101" t="s">
        <v>13</v>
      </c>
      <c r="E2490" s="169" t="str">
        <f t="shared" si="126"/>
        <v>신명진</v>
      </c>
      <c r="F2490" s="167" t="str">
        <f>VLOOKUP(A2490,'최초-일자'!A:L,11,FALSE)</f>
        <v>신명진</v>
      </c>
      <c r="G2490" s="170"/>
      <c r="H2490" s="167"/>
      <c r="I2490" s="167"/>
      <c r="J2490" s="167"/>
      <c r="K2490" s="167"/>
      <c r="L2490" s="35" t="str">
        <f t="shared" si="129"/>
        <v/>
      </c>
      <c r="M2490" s="35" t="str">
        <f t="shared" si="132"/>
        <v/>
      </c>
      <c r="N2490" s="35" t="str">
        <f t="shared" si="114"/>
        <v/>
      </c>
      <c r="O2490" s="171" t="str">
        <f t="shared" si="127"/>
        <v/>
      </c>
      <c r="P2490" s="171" t="str">
        <f t="shared" si="116"/>
        <v/>
      </c>
      <c r="Q2490" s="171" t="str">
        <f t="shared" si="117"/>
        <v>신명진</v>
      </c>
    </row>
    <row r="2491" ht="16.5" customHeight="1">
      <c r="A2491" s="168">
        <f>A2490+1</f>
        <v>44772</v>
      </c>
      <c r="B2491" s="167" t="str">
        <f t="shared" si="109"/>
        <v>토</v>
      </c>
      <c r="C2491" s="168" t="str">
        <f>IF(VLOOKUP(A2491,'최초-일자'!A:D,4,FALSE)="Y","Y","N")</f>
        <v>N</v>
      </c>
      <c r="D2491" s="101" t="s">
        <v>3</v>
      </c>
      <c r="E2491" s="169" t="str">
        <f t="shared" si="126"/>
        <v>#N/A</v>
      </c>
      <c r="F2491" s="167" t="str">
        <f>VLOOKUP(A2491,'최초-일자'!A:L,6,FALSE)</f>
        <v/>
      </c>
      <c r="G2491" s="170"/>
      <c r="H2491" s="167"/>
      <c r="I2491" s="167"/>
      <c r="J2491" s="167"/>
      <c r="K2491" s="167"/>
      <c r="L2491" s="35" t="str">
        <f t="shared" si="129"/>
        <v/>
      </c>
      <c r="M2491" s="35" t="str">
        <f t="shared" si="132"/>
        <v/>
      </c>
      <c r="N2491" s="35" t="str">
        <f t="shared" si="114"/>
        <v/>
      </c>
      <c r="O2491" s="171" t="str">
        <f t="shared" si="127"/>
        <v/>
      </c>
      <c r="P2491" s="171" t="str">
        <f t="shared" si="116"/>
        <v/>
      </c>
      <c r="Q2491" s="171" t="str">
        <f t="shared" si="117"/>
        <v/>
      </c>
    </row>
    <row r="2492" ht="16.5" customHeight="1">
      <c r="A2492" s="168">
        <f>A2491</f>
        <v>44772</v>
      </c>
      <c r="B2492" s="167" t="str">
        <f t="shared" si="109"/>
        <v>토</v>
      </c>
      <c r="C2492" s="168" t="str">
        <f>IF(VLOOKUP(A2492,'최초-일자'!A:D,4,FALSE)="Y","Y","N")</f>
        <v>N</v>
      </c>
      <c r="D2492" s="101" t="s">
        <v>13</v>
      </c>
      <c r="E2492" s="169" t="str">
        <f t="shared" si="126"/>
        <v>#N/A</v>
      </c>
      <c r="F2492" s="167" t="str">
        <f>VLOOKUP(A2492,'최초-일자'!A:L,11,FALSE)</f>
        <v/>
      </c>
      <c r="G2492" s="170"/>
      <c r="H2492" s="167"/>
      <c r="I2492" s="167"/>
      <c r="J2492" s="167"/>
      <c r="K2492" s="167"/>
      <c r="L2492" s="35" t="str">
        <f t="shared" si="129"/>
        <v/>
      </c>
      <c r="M2492" s="35" t="str">
        <f t="shared" si="132"/>
        <v/>
      </c>
      <c r="N2492" s="35" t="str">
        <f t="shared" si="114"/>
        <v/>
      </c>
      <c r="O2492" s="171" t="str">
        <f t="shared" si="127"/>
        <v/>
      </c>
      <c r="P2492" s="171" t="str">
        <f t="shared" si="116"/>
        <v/>
      </c>
      <c r="Q2492" s="171" t="str">
        <f t="shared" si="117"/>
        <v/>
      </c>
    </row>
    <row r="2493" ht="16.5" customHeight="1">
      <c r="A2493" s="168">
        <f>A2492+1</f>
        <v>44773</v>
      </c>
      <c r="B2493" s="167" t="str">
        <f t="shared" si="109"/>
        <v>일</v>
      </c>
      <c r="C2493" s="168" t="str">
        <f>IF(VLOOKUP(A2493,'최초-일자'!A:D,4,FALSE)="Y","Y","N")</f>
        <v>N</v>
      </c>
      <c r="D2493" s="101" t="s">
        <v>3</v>
      </c>
      <c r="E2493" s="169" t="str">
        <f t="shared" si="126"/>
        <v>#N/A</v>
      </c>
      <c r="F2493" s="167" t="str">
        <f>VLOOKUP(A2493,'최초-일자'!A:L,6,FALSE)</f>
        <v/>
      </c>
      <c r="G2493" s="170"/>
      <c r="H2493" s="167"/>
      <c r="I2493" s="167"/>
      <c r="J2493" s="167"/>
      <c r="K2493" s="167"/>
      <c r="L2493" s="35" t="str">
        <f t="shared" si="129"/>
        <v/>
      </c>
      <c r="M2493" s="35" t="str">
        <f t="shared" si="132"/>
        <v/>
      </c>
      <c r="N2493" s="35" t="str">
        <f t="shared" si="114"/>
        <v/>
      </c>
      <c r="O2493" s="171" t="str">
        <f t="shared" si="127"/>
        <v/>
      </c>
      <c r="P2493" s="171" t="str">
        <f t="shared" si="116"/>
        <v/>
      </c>
      <c r="Q2493" s="171" t="str">
        <f t="shared" si="117"/>
        <v/>
      </c>
    </row>
    <row r="2494" ht="16.5" customHeight="1">
      <c r="A2494" s="168">
        <f>A2493</f>
        <v>44773</v>
      </c>
      <c r="B2494" s="167" t="str">
        <f t="shared" si="109"/>
        <v>일</v>
      </c>
      <c r="C2494" s="168" t="str">
        <f>IF(VLOOKUP(A2494,'최초-일자'!A:D,4,FALSE)="Y","Y","N")</f>
        <v>N</v>
      </c>
      <c r="D2494" s="101" t="s">
        <v>13</v>
      </c>
      <c r="E2494" s="169" t="str">
        <f t="shared" si="126"/>
        <v>#N/A</v>
      </c>
      <c r="F2494" s="167" t="str">
        <f>VLOOKUP(A2494,'최초-일자'!A:L,11,FALSE)</f>
        <v/>
      </c>
      <c r="G2494" s="170"/>
      <c r="H2494" s="167"/>
      <c r="I2494" s="167"/>
      <c r="J2494" s="167"/>
      <c r="K2494" s="167"/>
      <c r="L2494" s="35" t="str">
        <f t="shared" si="129"/>
        <v/>
      </c>
      <c r="M2494" s="35" t="str">
        <f t="shared" si="132"/>
        <v/>
      </c>
      <c r="N2494" s="35" t="str">
        <f t="shared" si="114"/>
        <v/>
      </c>
      <c r="O2494" s="171" t="str">
        <f t="shared" si="127"/>
        <v/>
      </c>
      <c r="P2494" s="171" t="str">
        <f t="shared" si="116"/>
        <v/>
      </c>
      <c r="Q2494" s="171" t="str">
        <f t="shared" si="117"/>
        <v/>
      </c>
    </row>
    <row r="2495" ht="16.5" customHeight="1">
      <c r="A2495" s="168">
        <f>A2494+1</f>
        <v>44774</v>
      </c>
      <c r="B2495" s="167" t="str">
        <f t="shared" si="109"/>
        <v>월</v>
      </c>
      <c r="C2495" s="168" t="str">
        <f>IF(VLOOKUP(A2495,'최초-일자'!A:D,4,FALSE)="Y","Y","N")</f>
        <v>Y</v>
      </c>
      <c r="D2495" s="101" t="s">
        <v>3</v>
      </c>
      <c r="E2495" s="169" t="str">
        <f t="shared" si="126"/>
        <v>배태훈</v>
      </c>
      <c r="F2495" s="167" t="str">
        <f>VLOOKUP(A2495,'최초-일자'!A:L,6,FALSE)</f>
        <v>배태훈</v>
      </c>
      <c r="G2495" s="170"/>
      <c r="H2495" s="167"/>
      <c r="I2495" s="167"/>
      <c r="J2495" s="167"/>
      <c r="K2495" s="167"/>
      <c r="L2495" s="35" t="str">
        <f t="shared" si="129"/>
        <v/>
      </c>
      <c r="M2495" s="35" t="str">
        <f t="shared" si="132"/>
        <v/>
      </c>
      <c r="N2495" s="35" t="str">
        <f t="shared" si="114"/>
        <v/>
      </c>
      <c r="O2495" s="171" t="str">
        <f t="shared" si="127"/>
        <v/>
      </c>
      <c r="P2495" s="171" t="str">
        <f t="shared" si="116"/>
        <v/>
      </c>
      <c r="Q2495" s="171" t="str">
        <f t="shared" si="117"/>
        <v>배태훈</v>
      </c>
    </row>
    <row r="2496" ht="16.5" customHeight="1">
      <c r="A2496" s="168">
        <f>A2495</f>
        <v>44774</v>
      </c>
      <c r="B2496" s="167" t="str">
        <f t="shared" si="109"/>
        <v>월</v>
      </c>
      <c r="C2496" s="168" t="str">
        <f>IF(VLOOKUP(A2496,'최초-일자'!A:D,4,FALSE)="Y","Y","N")</f>
        <v>Y</v>
      </c>
      <c r="D2496" s="101" t="s">
        <v>13</v>
      </c>
      <c r="E2496" s="169" t="str">
        <f t="shared" si="126"/>
        <v>이화용</v>
      </c>
      <c r="F2496" s="167" t="str">
        <f>VLOOKUP(A2496,'최초-일자'!A:L,11,FALSE)</f>
        <v>이화용</v>
      </c>
      <c r="G2496" s="170"/>
      <c r="H2496" s="167"/>
      <c r="I2496" s="167"/>
      <c r="J2496" s="167"/>
      <c r="K2496" s="167"/>
      <c r="L2496" s="35" t="str">
        <f t="shared" si="129"/>
        <v/>
      </c>
      <c r="M2496" s="35" t="str">
        <f t="shared" si="132"/>
        <v/>
      </c>
      <c r="N2496" s="35" t="str">
        <f t="shared" si="114"/>
        <v/>
      </c>
      <c r="O2496" s="171" t="str">
        <f t="shared" si="127"/>
        <v/>
      </c>
      <c r="P2496" s="171" t="str">
        <f t="shared" si="116"/>
        <v/>
      </c>
      <c r="Q2496" s="171" t="str">
        <f t="shared" si="117"/>
        <v>이화용</v>
      </c>
    </row>
    <row r="2497" ht="16.5" customHeight="1">
      <c r="A2497" s="168">
        <f>A2496+1</f>
        <v>44775</v>
      </c>
      <c r="B2497" s="167" t="str">
        <f t="shared" si="109"/>
        <v>화</v>
      </c>
      <c r="C2497" s="168" t="str">
        <f>IF(VLOOKUP(A2497,'최초-일자'!A:D,4,FALSE)="Y","Y","N")</f>
        <v>Y</v>
      </c>
      <c r="D2497" s="101" t="s">
        <v>3</v>
      </c>
      <c r="E2497" s="169" t="str">
        <f t="shared" si="126"/>
        <v>윤신일</v>
      </c>
      <c r="F2497" s="167" t="str">
        <f>VLOOKUP(A2497,'최초-일자'!A:L,6,FALSE)</f>
        <v>윤신일</v>
      </c>
      <c r="G2497" s="170"/>
      <c r="H2497" s="167"/>
      <c r="I2497" s="167"/>
      <c r="J2497" s="167"/>
      <c r="K2497" s="167"/>
      <c r="L2497" s="35" t="str">
        <f t="shared" si="129"/>
        <v/>
      </c>
      <c r="M2497" s="35" t="str">
        <f t="shared" si="132"/>
        <v/>
      </c>
      <c r="N2497" s="35" t="str">
        <f t="shared" si="114"/>
        <v/>
      </c>
      <c r="O2497" s="171" t="str">
        <f t="shared" si="127"/>
        <v/>
      </c>
      <c r="P2497" s="171" t="str">
        <f t="shared" si="116"/>
        <v/>
      </c>
      <c r="Q2497" s="171" t="str">
        <f t="shared" si="117"/>
        <v>윤신일</v>
      </c>
    </row>
    <row r="2498" ht="16.5" customHeight="1">
      <c r="A2498" s="168">
        <f>A2497</f>
        <v>44775</v>
      </c>
      <c r="B2498" s="167" t="str">
        <f t="shared" si="109"/>
        <v>화</v>
      </c>
      <c r="C2498" s="168" t="str">
        <f>IF(VLOOKUP(A2498,'최초-일자'!A:D,4,FALSE)="Y","Y","N")</f>
        <v>Y</v>
      </c>
      <c r="D2498" s="101" t="s">
        <v>13</v>
      </c>
      <c r="E2498" s="169" t="str">
        <f t="shared" si="126"/>
        <v>김현호</v>
      </c>
      <c r="F2498" s="167" t="str">
        <f>VLOOKUP(A2498,'최초-일자'!A:L,11,FALSE)</f>
        <v>김현호</v>
      </c>
      <c r="G2498" s="170"/>
      <c r="H2498" s="167"/>
      <c r="I2498" s="167"/>
      <c r="J2498" s="167"/>
      <c r="K2498" s="167"/>
      <c r="L2498" s="35" t="str">
        <f t="shared" si="129"/>
        <v/>
      </c>
      <c r="M2498" s="35" t="str">
        <f t="shared" si="132"/>
        <v/>
      </c>
      <c r="N2498" s="35" t="str">
        <f t="shared" si="114"/>
        <v/>
      </c>
      <c r="O2498" s="171" t="str">
        <f t="shared" si="127"/>
        <v/>
      </c>
      <c r="P2498" s="171" t="str">
        <f t="shared" si="116"/>
        <v/>
      </c>
      <c r="Q2498" s="171" t="str">
        <f t="shared" si="117"/>
        <v>김현호</v>
      </c>
    </row>
    <row r="2499" ht="16.5" customHeight="1">
      <c r="A2499" s="168">
        <f>A2498+1</f>
        <v>44776</v>
      </c>
      <c r="B2499" s="167" t="str">
        <f t="shared" si="109"/>
        <v>수</v>
      </c>
      <c r="C2499" s="168" t="str">
        <f>IF(VLOOKUP(A2499,'최초-일자'!A:D,4,FALSE)="Y","Y","N")</f>
        <v>Y</v>
      </c>
      <c r="D2499" s="101" t="s">
        <v>3</v>
      </c>
      <c r="E2499" s="169" t="str">
        <f t="shared" si="126"/>
        <v>박일</v>
      </c>
      <c r="F2499" s="167" t="str">
        <f>VLOOKUP(A2499,'최초-일자'!A:L,6,FALSE)</f>
        <v>신명진</v>
      </c>
      <c r="G2499" s="185" t="s">
        <v>81</v>
      </c>
      <c r="H2499" s="167"/>
      <c r="I2499" s="167"/>
      <c r="J2499" s="167"/>
      <c r="K2499" s="167"/>
      <c r="L2499" s="35" t="str">
        <f t="shared" si="129"/>
        <v/>
      </c>
      <c r="M2499" s="35" t="str">
        <f t="shared" si="132"/>
        <v/>
      </c>
      <c r="N2499" s="35" t="str">
        <f t="shared" si="114"/>
        <v/>
      </c>
      <c r="O2499" s="171" t="str">
        <f t="shared" si="127"/>
        <v/>
      </c>
      <c r="P2499" s="171" t="str">
        <f t="shared" si="116"/>
        <v>박일</v>
      </c>
      <c r="Q2499" s="171" t="str">
        <f t="shared" si="117"/>
        <v>신명진</v>
      </c>
    </row>
    <row r="2500" ht="16.5" customHeight="1">
      <c r="A2500" s="168">
        <f>A2499</f>
        <v>44776</v>
      </c>
      <c r="B2500" s="167" t="str">
        <f t="shared" si="109"/>
        <v>수</v>
      </c>
      <c r="C2500" s="168" t="str">
        <f>IF(VLOOKUP(A2500,'최초-일자'!A:D,4,FALSE)="Y","Y","N")</f>
        <v>Y</v>
      </c>
      <c r="D2500" s="101" t="s">
        <v>13</v>
      </c>
      <c r="E2500" s="169" t="str">
        <f t="shared" si="126"/>
        <v>김연수</v>
      </c>
      <c r="F2500" s="167" t="str">
        <f>VLOOKUP(A2500,'최초-일자'!A:L,11,FALSE)</f>
        <v>김연수</v>
      </c>
      <c r="G2500" s="170"/>
      <c r="H2500" s="167"/>
      <c r="I2500" s="167"/>
      <c r="J2500" s="167"/>
      <c r="K2500" s="167"/>
      <c r="L2500" s="35" t="str">
        <f t="shared" si="129"/>
        <v/>
      </c>
      <c r="M2500" s="35" t="str">
        <f t="shared" si="132"/>
        <v/>
      </c>
      <c r="N2500" s="35" t="str">
        <f t="shared" si="114"/>
        <v/>
      </c>
      <c r="O2500" s="171" t="str">
        <f t="shared" si="127"/>
        <v/>
      </c>
      <c r="P2500" s="171" t="str">
        <f t="shared" si="116"/>
        <v/>
      </c>
      <c r="Q2500" s="171" t="str">
        <f t="shared" si="117"/>
        <v>김연수</v>
      </c>
    </row>
    <row r="2501" ht="16.5" customHeight="1">
      <c r="A2501" s="168">
        <f>A2500+1</f>
        <v>44777</v>
      </c>
      <c r="B2501" s="167" t="str">
        <f t="shared" si="109"/>
        <v>목</v>
      </c>
      <c r="C2501" s="168" t="str">
        <f>IF(VLOOKUP(A2501,'최초-일자'!A:D,4,FALSE)="Y","Y","N")</f>
        <v>Y</v>
      </c>
      <c r="D2501" s="101" t="s">
        <v>3</v>
      </c>
      <c r="E2501" s="169" t="str">
        <f t="shared" si="126"/>
        <v>이화용</v>
      </c>
      <c r="F2501" s="167" t="str">
        <f>VLOOKUP(A2501,'최초-일자'!A:L,6,FALSE)</f>
        <v>이화용</v>
      </c>
      <c r="G2501" s="170"/>
      <c r="H2501" s="167"/>
      <c r="I2501" s="167"/>
      <c r="J2501" s="167"/>
      <c r="K2501" s="167"/>
      <c r="L2501" s="35" t="str">
        <f t="shared" si="129"/>
        <v/>
      </c>
      <c r="M2501" s="35" t="str">
        <f t="shared" si="132"/>
        <v/>
      </c>
      <c r="N2501" s="35" t="str">
        <f t="shared" si="114"/>
        <v/>
      </c>
      <c r="O2501" s="171" t="str">
        <f t="shared" si="127"/>
        <v/>
      </c>
      <c r="P2501" s="171" t="str">
        <f t="shared" si="116"/>
        <v/>
      </c>
      <c r="Q2501" s="171" t="str">
        <f t="shared" si="117"/>
        <v>이화용</v>
      </c>
    </row>
    <row r="2502" ht="16.5" customHeight="1">
      <c r="A2502" s="168">
        <f>A2501</f>
        <v>44777</v>
      </c>
      <c r="B2502" s="167" t="str">
        <f t="shared" si="109"/>
        <v>목</v>
      </c>
      <c r="C2502" s="168" t="str">
        <f>IF(VLOOKUP(A2502,'최초-일자'!A:D,4,FALSE)="Y","Y","N")</f>
        <v>Y</v>
      </c>
      <c r="D2502" s="101" t="s">
        <v>13</v>
      </c>
      <c r="E2502" s="169" t="str">
        <f t="shared" si="126"/>
        <v>박일</v>
      </c>
      <c r="F2502" s="167" t="str">
        <f>VLOOKUP(A2502,'최초-일자'!A:L,11,FALSE)</f>
        <v>박일</v>
      </c>
      <c r="G2502" s="170"/>
      <c r="H2502" s="167"/>
      <c r="I2502" s="167"/>
      <c r="J2502" s="167"/>
      <c r="K2502" s="167"/>
      <c r="L2502" s="35" t="str">
        <f t="shared" si="129"/>
        <v/>
      </c>
      <c r="M2502" s="35" t="str">
        <f t="shared" si="132"/>
        <v/>
      </c>
      <c r="N2502" s="35" t="str">
        <f t="shared" si="114"/>
        <v/>
      </c>
      <c r="O2502" s="171" t="str">
        <f t="shared" si="127"/>
        <v/>
      </c>
      <c r="P2502" s="171" t="str">
        <f t="shared" si="116"/>
        <v/>
      </c>
      <c r="Q2502" s="171" t="str">
        <f t="shared" si="117"/>
        <v>박일</v>
      </c>
    </row>
    <row r="2503" ht="16.5" customHeight="1">
      <c r="A2503" s="168">
        <f>A2502+1</f>
        <v>44778</v>
      </c>
      <c r="B2503" s="167" t="str">
        <f t="shared" si="109"/>
        <v>금</v>
      </c>
      <c r="C2503" s="168" t="str">
        <f>IF(VLOOKUP(A2503,'최초-일자'!A:D,4,FALSE)="Y","Y","N")</f>
        <v>Y</v>
      </c>
      <c r="D2503" s="101" t="s">
        <v>3</v>
      </c>
      <c r="E2503" s="169" t="str">
        <f t="shared" si="126"/>
        <v>김현호</v>
      </c>
      <c r="F2503" s="167" t="str">
        <f>VLOOKUP(A2503,'최초-일자'!A:L,6,FALSE)</f>
        <v>김현호</v>
      </c>
      <c r="G2503" s="170"/>
      <c r="H2503" s="167"/>
      <c r="I2503" s="167"/>
      <c r="J2503" s="167"/>
      <c r="K2503" s="167"/>
      <c r="L2503" s="35" t="str">
        <f t="shared" si="129"/>
        <v/>
      </c>
      <c r="M2503" s="35" t="str">
        <f t="shared" si="132"/>
        <v/>
      </c>
      <c r="N2503" s="35" t="str">
        <f t="shared" si="114"/>
        <v/>
      </c>
      <c r="O2503" s="171" t="str">
        <f t="shared" si="127"/>
        <v/>
      </c>
      <c r="P2503" s="171" t="str">
        <f t="shared" si="116"/>
        <v/>
      </c>
      <c r="Q2503" s="171" t="str">
        <f t="shared" si="117"/>
        <v>김현호</v>
      </c>
    </row>
    <row r="2504" ht="16.5" customHeight="1">
      <c r="A2504" s="168">
        <f>A2503</f>
        <v>44778</v>
      </c>
      <c r="B2504" s="167" t="str">
        <f t="shared" si="109"/>
        <v>금</v>
      </c>
      <c r="C2504" s="168" t="str">
        <f>IF(VLOOKUP(A2504,'최초-일자'!A:D,4,FALSE)="Y","Y","N")</f>
        <v>Y</v>
      </c>
      <c r="D2504" s="101" t="s">
        <v>13</v>
      </c>
      <c r="E2504" s="169" t="str">
        <f t="shared" si="126"/>
        <v>최혜원</v>
      </c>
      <c r="F2504" s="167" t="str">
        <f>VLOOKUP(A2504,'최초-일자'!A:L,11,FALSE)</f>
        <v>최혜원</v>
      </c>
      <c r="G2504" s="170"/>
      <c r="H2504" s="167"/>
      <c r="I2504" s="167"/>
      <c r="J2504" s="167"/>
      <c r="K2504" s="167"/>
      <c r="L2504" s="35" t="str">
        <f t="shared" si="129"/>
        <v/>
      </c>
      <c r="M2504" s="35" t="str">
        <f t="shared" si="132"/>
        <v/>
      </c>
      <c r="N2504" s="35" t="str">
        <f t="shared" si="114"/>
        <v/>
      </c>
      <c r="O2504" s="171" t="str">
        <f t="shared" si="127"/>
        <v/>
      </c>
      <c r="P2504" s="171" t="str">
        <f t="shared" si="116"/>
        <v/>
      </c>
      <c r="Q2504" s="171" t="str">
        <f t="shared" si="117"/>
        <v>최혜원</v>
      </c>
    </row>
    <row r="2505" ht="16.5" customHeight="1">
      <c r="A2505" s="168">
        <f>A2504+1</f>
        <v>44779</v>
      </c>
      <c r="B2505" s="167" t="str">
        <f t="shared" si="109"/>
        <v>토</v>
      </c>
      <c r="C2505" s="168" t="str">
        <f>IF(VLOOKUP(A2505,'최초-일자'!A:D,4,FALSE)="Y","Y","N")</f>
        <v>N</v>
      </c>
      <c r="D2505" s="101" t="s">
        <v>3</v>
      </c>
      <c r="E2505" s="169" t="str">
        <f t="shared" si="126"/>
        <v>#N/A</v>
      </c>
      <c r="F2505" s="167" t="str">
        <f>VLOOKUP(A2505,'최초-일자'!A:L,6,FALSE)</f>
        <v/>
      </c>
      <c r="G2505" s="170"/>
      <c r="H2505" s="167"/>
      <c r="I2505" s="167"/>
      <c r="J2505" s="167"/>
      <c r="K2505" s="167"/>
      <c r="L2505" s="35" t="str">
        <f t="shared" si="129"/>
        <v/>
      </c>
      <c r="M2505" s="35" t="str">
        <f t="shared" si="132"/>
        <v/>
      </c>
      <c r="N2505" s="35" t="str">
        <f t="shared" si="114"/>
        <v/>
      </c>
      <c r="O2505" s="171" t="str">
        <f t="shared" si="127"/>
        <v/>
      </c>
      <c r="P2505" s="171" t="str">
        <f t="shared" si="116"/>
        <v/>
      </c>
      <c r="Q2505" s="171" t="str">
        <f t="shared" si="117"/>
        <v/>
      </c>
    </row>
    <row r="2506" ht="16.5" customHeight="1">
      <c r="A2506" s="168">
        <f>A2505</f>
        <v>44779</v>
      </c>
      <c r="B2506" s="167" t="str">
        <f t="shared" si="109"/>
        <v>토</v>
      </c>
      <c r="C2506" s="168" t="str">
        <f>IF(VLOOKUP(A2506,'최초-일자'!A:D,4,FALSE)="Y","Y","N")</f>
        <v>N</v>
      </c>
      <c r="D2506" s="101" t="s">
        <v>13</v>
      </c>
      <c r="E2506" s="169" t="str">
        <f t="shared" si="126"/>
        <v>#N/A</v>
      </c>
      <c r="F2506" s="167" t="str">
        <f>VLOOKUP(A2506,'최초-일자'!A:L,11,FALSE)</f>
        <v/>
      </c>
      <c r="G2506" s="170"/>
      <c r="H2506" s="167"/>
      <c r="I2506" s="167"/>
      <c r="J2506" s="167"/>
      <c r="K2506" s="167"/>
      <c r="L2506" s="35" t="str">
        <f t="shared" si="129"/>
        <v/>
      </c>
      <c r="M2506" s="35" t="str">
        <f t="shared" si="132"/>
        <v/>
      </c>
      <c r="N2506" s="35" t="str">
        <f t="shared" si="114"/>
        <v/>
      </c>
      <c r="O2506" s="171" t="str">
        <f t="shared" si="127"/>
        <v/>
      </c>
      <c r="P2506" s="171" t="str">
        <f t="shared" si="116"/>
        <v/>
      </c>
      <c r="Q2506" s="171" t="str">
        <f t="shared" si="117"/>
        <v/>
      </c>
    </row>
    <row r="2507" ht="16.5" customHeight="1">
      <c r="A2507" s="168">
        <f>A2506+1</f>
        <v>44780</v>
      </c>
      <c r="B2507" s="167" t="str">
        <f t="shared" si="109"/>
        <v>일</v>
      </c>
      <c r="C2507" s="168" t="str">
        <f>IF(VLOOKUP(A2507,'최초-일자'!A:D,4,FALSE)="Y","Y","N")</f>
        <v>N</v>
      </c>
      <c r="D2507" s="101" t="s">
        <v>3</v>
      </c>
      <c r="E2507" s="169" t="str">
        <f t="shared" si="126"/>
        <v>#N/A</v>
      </c>
      <c r="F2507" s="167" t="str">
        <f>VLOOKUP(A2507,'최초-일자'!A:L,6,FALSE)</f>
        <v/>
      </c>
      <c r="G2507" s="170"/>
      <c r="H2507" s="167"/>
      <c r="I2507" s="167"/>
      <c r="J2507" s="167"/>
      <c r="K2507" s="167"/>
      <c r="L2507" s="35" t="str">
        <f t="shared" si="129"/>
        <v/>
      </c>
      <c r="M2507" s="35" t="str">
        <f t="shared" si="132"/>
        <v/>
      </c>
      <c r="N2507" s="35" t="str">
        <f t="shared" si="114"/>
        <v/>
      </c>
      <c r="O2507" s="171" t="str">
        <f t="shared" si="127"/>
        <v/>
      </c>
      <c r="P2507" s="171" t="str">
        <f t="shared" si="116"/>
        <v/>
      </c>
      <c r="Q2507" s="171" t="str">
        <f t="shared" si="117"/>
        <v/>
      </c>
    </row>
    <row r="2508" ht="16.5" customHeight="1">
      <c r="A2508" s="168">
        <f>A2507</f>
        <v>44780</v>
      </c>
      <c r="B2508" s="167" t="str">
        <f t="shared" si="109"/>
        <v>일</v>
      </c>
      <c r="C2508" s="168" t="str">
        <f>IF(VLOOKUP(A2508,'최초-일자'!A:D,4,FALSE)="Y","Y","N")</f>
        <v>N</v>
      </c>
      <c r="D2508" s="101" t="s">
        <v>13</v>
      </c>
      <c r="E2508" s="169" t="str">
        <f t="shared" si="126"/>
        <v>#N/A</v>
      </c>
      <c r="F2508" s="167" t="str">
        <f>VLOOKUP(A2508,'최초-일자'!A:L,11,FALSE)</f>
        <v/>
      </c>
      <c r="G2508" s="170"/>
      <c r="H2508" s="167"/>
      <c r="I2508" s="167"/>
      <c r="J2508" s="167"/>
      <c r="K2508" s="167"/>
      <c r="L2508" s="35" t="str">
        <f t="shared" si="129"/>
        <v/>
      </c>
      <c r="M2508" s="35" t="str">
        <f t="shared" si="132"/>
        <v/>
      </c>
      <c r="N2508" s="35" t="str">
        <f t="shared" si="114"/>
        <v/>
      </c>
      <c r="O2508" s="171" t="str">
        <f t="shared" si="127"/>
        <v/>
      </c>
      <c r="P2508" s="171" t="str">
        <f t="shared" si="116"/>
        <v/>
      </c>
      <c r="Q2508" s="171" t="str">
        <f t="shared" si="117"/>
        <v/>
      </c>
    </row>
    <row r="2509" ht="16.5" customHeight="1">
      <c r="A2509" s="168">
        <f>A2508+1</f>
        <v>44781</v>
      </c>
      <c r="B2509" s="167" t="str">
        <f t="shared" si="109"/>
        <v>월</v>
      </c>
      <c r="C2509" s="168" t="str">
        <f>IF(VLOOKUP(A2509,'최초-일자'!A:D,4,FALSE)="Y","Y","N")</f>
        <v>Y</v>
      </c>
      <c r="D2509" s="101" t="s">
        <v>3</v>
      </c>
      <c r="E2509" s="169" t="str">
        <f t="shared" si="126"/>
        <v>김연수</v>
      </c>
      <c r="F2509" s="167" t="str">
        <f>VLOOKUP(A2509,'최초-일자'!A:L,6,FALSE)</f>
        <v>김연수</v>
      </c>
      <c r="G2509" s="170"/>
      <c r="H2509" s="167"/>
      <c r="I2509" s="167"/>
      <c r="J2509" s="167"/>
      <c r="K2509" s="167"/>
      <c r="L2509" s="35" t="str">
        <f t="shared" si="129"/>
        <v/>
      </c>
      <c r="M2509" s="35" t="str">
        <f t="shared" si="132"/>
        <v/>
      </c>
      <c r="N2509" s="35" t="str">
        <f t="shared" si="114"/>
        <v/>
      </c>
      <c r="O2509" s="171" t="str">
        <f t="shared" si="127"/>
        <v/>
      </c>
      <c r="P2509" s="171" t="str">
        <f t="shared" si="116"/>
        <v/>
      </c>
      <c r="Q2509" s="171" t="str">
        <f t="shared" si="117"/>
        <v>김연수</v>
      </c>
    </row>
    <row r="2510" ht="16.5" customHeight="1">
      <c r="A2510" s="168">
        <f>A2509</f>
        <v>44781</v>
      </c>
      <c r="B2510" s="167" t="str">
        <f t="shared" si="109"/>
        <v>월</v>
      </c>
      <c r="C2510" s="168" t="str">
        <f>IF(VLOOKUP(A2510,'최초-일자'!A:D,4,FALSE)="Y","Y","N")</f>
        <v>Y</v>
      </c>
      <c r="D2510" s="101" t="s">
        <v>13</v>
      </c>
      <c r="E2510" s="169" t="str">
        <f t="shared" si="126"/>
        <v>배태훈</v>
      </c>
      <c r="F2510" s="167" t="str">
        <f>VLOOKUP(A2510,'최초-일자'!A:L,11,FALSE)</f>
        <v>배태훈</v>
      </c>
      <c r="G2510" s="170"/>
      <c r="H2510" s="167"/>
      <c r="I2510" s="167"/>
      <c r="J2510" s="167"/>
      <c r="K2510" s="167"/>
      <c r="L2510" s="35" t="str">
        <f t="shared" si="129"/>
        <v/>
      </c>
      <c r="M2510" s="35" t="str">
        <f t="shared" si="132"/>
        <v/>
      </c>
      <c r="N2510" s="35" t="str">
        <f t="shared" si="114"/>
        <v/>
      </c>
      <c r="O2510" s="171" t="str">
        <f t="shared" si="127"/>
        <v/>
      </c>
      <c r="P2510" s="171" t="str">
        <f t="shared" si="116"/>
        <v/>
      </c>
      <c r="Q2510" s="171" t="str">
        <f t="shared" si="117"/>
        <v>배태훈</v>
      </c>
    </row>
    <row r="2511" ht="16.5" customHeight="1">
      <c r="A2511" s="168">
        <f>A2510+1</f>
        <v>44782</v>
      </c>
      <c r="B2511" s="167" t="str">
        <f t="shared" si="109"/>
        <v>화</v>
      </c>
      <c r="C2511" s="168" t="str">
        <f>IF(VLOOKUP(A2511,'최초-일자'!A:D,4,FALSE)="Y","Y","N")</f>
        <v>Y</v>
      </c>
      <c r="D2511" s="101" t="s">
        <v>3</v>
      </c>
      <c r="E2511" s="169" t="str">
        <f t="shared" si="126"/>
        <v>박일</v>
      </c>
      <c r="F2511" s="167" t="str">
        <f>VLOOKUP(A2511,'최초-일자'!A:L,6,FALSE)</f>
        <v>박일</v>
      </c>
      <c r="G2511" s="170"/>
      <c r="H2511" s="167"/>
      <c r="I2511" s="167"/>
      <c r="J2511" s="167"/>
      <c r="K2511" s="167"/>
      <c r="L2511" s="35" t="str">
        <f t="shared" si="129"/>
        <v/>
      </c>
      <c r="M2511" s="35" t="str">
        <f t="shared" si="132"/>
        <v/>
      </c>
      <c r="N2511" s="35" t="str">
        <f t="shared" si="114"/>
        <v/>
      </c>
      <c r="O2511" s="171" t="str">
        <f t="shared" si="127"/>
        <v/>
      </c>
      <c r="P2511" s="171" t="str">
        <f t="shared" si="116"/>
        <v/>
      </c>
      <c r="Q2511" s="171" t="str">
        <f t="shared" si="117"/>
        <v>박일</v>
      </c>
    </row>
    <row r="2512" ht="16.5" customHeight="1">
      <c r="A2512" s="168">
        <f>A2511</f>
        <v>44782</v>
      </c>
      <c r="B2512" s="167" t="str">
        <f t="shared" si="109"/>
        <v>화</v>
      </c>
      <c r="C2512" s="168" t="str">
        <f>IF(VLOOKUP(A2512,'최초-일자'!A:D,4,FALSE)="Y","Y","N")</f>
        <v>Y</v>
      </c>
      <c r="D2512" s="101" t="s">
        <v>13</v>
      </c>
      <c r="E2512" s="169" t="str">
        <f t="shared" si="126"/>
        <v>윤신일</v>
      </c>
      <c r="F2512" s="167" t="str">
        <f>VLOOKUP(A2512,'최초-일자'!A:L,11,FALSE)</f>
        <v>윤신일</v>
      </c>
      <c r="G2512" s="170"/>
      <c r="H2512" s="167"/>
      <c r="I2512" s="167"/>
      <c r="J2512" s="167"/>
      <c r="K2512" s="167"/>
      <c r="L2512" s="35" t="str">
        <f t="shared" si="129"/>
        <v/>
      </c>
      <c r="M2512" s="35" t="str">
        <f t="shared" si="132"/>
        <v/>
      </c>
      <c r="N2512" s="35" t="str">
        <f t="shared" si="114"/>
        <v/>
      </c>
      <c r="O2512" s="171" t="str">
        <f t="shared" si="127"/>
        <v/>
      </c>
      <c r="P2512" s="171" t="str">
        <f t="shared" si="116"/>
        <v/>
      </c>
      <c r="Q2512" s="171" t="str">
        <f t="shared" si="117"/>
        <v>윤신일</v>
      </c>
    </row>
    <row r="2513" ht="16.5" customHeight="1">
      <c r="A2513" s="168">
        <f>A2512+1</f>
        <v>44783</v>
      </c>
      <c r="B2513" s="167" t="str">
        <f t="shared" si="109"/>
        <v>수</v>
      </c>
      <c r="C2513" s="168" t="str">
        <f>IF(VLOOKUP(A2513,'최초-일자'!A:D,4,FALSE)="Y","Y","N")</f>
        <v>Y</v>
      </c>
      <c r="D2513" s="101" t="s">
        <v>3</v>
      </c>
      <c r="E2513" s="169" t="str">
        <f t="shared" si="126"/>
        <v>최혜원</v>
      </c>
      <c r="F2513" s="167" t="str">
        <f>VLOOKUP(A2513,'최초-일자'!A:L,6,FALSE)</f>
        <v>최혜원</v>
      </c>
      <c r="G2513" s="170"/>
      <c r="H2513" s="167"/>
      <c r="I2513" s="167"/>
      <c r="J2513" s="167"/>
      <c r="K2513" s="167"/>
      <c r="L2513" s="35" t="str">
        <f t="shared" si="129"/>
        <v/>
      </c>
      <c r="M2513" s="35" t="str">
        <f t="shared" si="132"/>
        <v/>
      </c>
      <c r="N2513" s="35" t="str">
        <f t="shared" si="114"/>
        <v/>
      </c>
      <c r="O2513" s="171" t="str">
        <f t="shared" si="127"/>
        <v/>
      </c>
      <c r="P2513" s="171" t="str">
        <f t="shared" si="116"/>
        <v/>
      </c>
      <c r="Q2513" s="171" t="str">
        <f t="shared" si="117"/>
        <v>최혜원</v>
      </c>
    </row>
    <row r="2514" ht="16.5" customHeight="1">
      <c r="A2514" s="168">
        <f>A2513</f>
        <v>44783</v>
      </c>
      <c r="B2514" s="167" t="str">
        <f t="shared" si="109"/>
        <v>수</v>
      </c>
      <c r="C2514" s="168" t="str">
        <f>IF(VLOOKUP(A2514,'최초-일자'!A:D,4,FALSE)="Y","Y","N")</f>
        <v>Y</v>
      </c>
      <c r="D2514" s="101" t="s">
        <v>13</v>
      </c>
      <c r="E2514" s="169" t="str">
        <f t="shared" si="126"/>
        <v>신명진</v>
      </c>
      <c r="F2514" s="167" t="str">
        <f>VLOOKUP(A2514,'최초-일자'!A:L,11,FALSE)</f>
        <v>신명진</v>
      </c>
      <c r="G2514" s="170"/>
      <c r="H2514" s="167"/>
      <c r="I2514" s="167"/>
      <c r="J2514" s="167"/>
      <c r="K2514" s="167"/>
      <c r="L2514" s="35" t="str">
        <f t="shared" si="129"/>
        <v/>
      </c>
      <c r="M2514" s="35" t="str">
        <f t="shared" si="132"/>
        <v/>
      </c>
      <c r="N2514" s="35" t="str">
        <f t="shared" si="114"/>
        <v/>
      </c>
      <c r="O2514" s="171" t="str">
        <f t="shared" si="127"/>
        <v/>
      </c>
      <c r="P2514" s="171" t="str">
        <f t="shared" si="116"/>
        <v/>
      </c>
      <c r="Q2514" s="171" t="str">
        <f t="shared" si="117"/>
        <v>신명진</v>
      </c>
    </row>
    <row r="2515" ht="16.5" customHeight="1">
      <c r="A2515" s="168">
        <f>A2514+1</f>
        <v>44784</v>
      </c>
      <c r="B2515" s="167" t="str">
        <f t="shared" si="109"/>
        <v>목</v>
      </c>
      <c r="C2515" s="168" t="str">
        <f>IF(VLOOKUP(A2515,'최초-일자'!A:D,4,FALSE)="Y","Y","N")</f>
        <v>Y</v>
      </c>
      <c r="D2515" s="101" t="s">
        <v>3</v>
      </c>
      <c r="E2515" s="169" t="str">
        <f t="shared" si="126"/>
        <v>배태훈</v>
      </c>
      <c r="F2515" s="167" t="str">
        <f>VLOOKUP(A2515,'최초-일자'!A:L,6,FALSE)</f>
        <v>배태훈</v>
      </c>
      <c r="G2515" s="170"/>
      <c r="H2515" s="167"/>
      <c r="I2515" s="167"/>
      <c r="J2515" s="167"/>
      <c r="K2515" s="167"/>
      <c r="L2515" s="35" t="str">
        <f t="shared" si="129"/>
        <v/>
      </c>
      <c r="M2515" s="35" t="str">
        <f t="shared" si="132"/>
        <v/>
      </c>
      <c r="N2515" s="35" t="str">
        <f t="shared" si="114"/>
        <v/>
      </c>
      <c r="O2515" s="171" t="str">
        <f t="shared" si="127"/>
        <v/>
      </c>
      <c r="P2515" s="171" t="str">
        <f t="shared" si="116"/>
        <v/>
      </c>
      <c r="Q2515" s="171" t="str">
        <f t="shared" si="117"/>
        <v>배태훈</v>
      </c>
    </row>
    <row r="2516" ht="16.5" customHeight="1">
      <c r="A2516" s="168">
        <f>A2515</f>
        <v>44784</v>
      </c>
      <c r="B2516" s="167" t="str">
        <f t="shared" si="109"/>
        <v>목</v>
      </c>
      <c r="C2516" s="168" t="str">
        <f>IF(VLOOKUP(A2516,'최초-일자'!A:D,4,FALSE)="Y","Y","N")</f>
        <v>Y</v>
      </c>
      <c r="D2516" s="101" t="s">
        <v>13</v>
      </c>
      <c r="E2516" s="169" t="str">
        <f t="shared" si="126"/>
        <v>이화용</v>
      </c>
      <c r="F2516" s="167" t="str">
        <f>VLOOKUP(A2516,'최초-일자'!A:L,11,FALSE)</f>
        <v>이화용</v>
      </c>
      <c r="G2516" s="170"/>
      <c r="H2516" s="167"/>
      <c r="I2516" s="167"/>
      <c r="J2516" s="167"/>
      <c r="K2516" s="167"/>
      <c r="L2516" s="35" t="str">
        <f t="shared" si="129"/>
        <v/>
      </c>
      <c r="M2516" s="35" t="str">
        <f t="shared" si="132"/>
        <v/>
      </c>
      <c r="N2516" s="35" t="str">
        <f t="shared" si="114"/>
        <v/>
      </c>
      <c r="O2516" s="171" t="str">
        <f t="shared" si="127"/>
        <v/>
      </c>
      <c r="P2516" s="171" t="str">
        <f t="shared" si="116"/>
        <v/>
      </c>
      <c r="Q2516" s="171" t="str">
        <f t="shared" si="117"/>
        <v>이화용</v>
      </c>
    </row>
    <row r="2517" ht="16.5" customHeight="1">
      <c r="A2517" s="168">
        <f>A2516+1</f>
        <v>44785</v>
      </c>
      <c r="B2517" s="167" t="str">
        <f t="shared" si="109"/>
        <v>금</v>
      </c>
      <c r="C2517" s="168" t="str">
        <f>IF(VLOOKUP(A2517,'최초-일자'!A:D,4,FALSE)="Y","Y","N")</f>
        <v>Y</v>
      </c>
      <c r="D2517" s="101" t="s">
        <v>3</v>
      </c>
      <c r="E2517" s="169" t="str">
        <f t="shared" si="126"/>
        <v>윤신일</v>
      </c>
      <c r="F2517" s="167" t="str">
        <f>VLOOKUP(A2517,'최초-일자'!A:L,6,FALSE)</f>
        <v>윤신일</v>
      </c>
      <c r="G2517" s="170"/>
      <c r="H2517" s="167"/>
      <c r="I2517" s="167"/>
      <c r="J2517" s="167"/>
      <c r="K2517" s="167"/>
      <c r="L2517" s="35" t="str">
        <f t="shared" si="129"/>
        <v/>
      </c>
      <c r="M2517" s="35" t="str">
        <f t="shared" si="132"/>
        <v/>
      </c>
      <c r="N2517" s="35" t="str">
        <f t="shared" si="114"/>
        <v/>
      </c>
      <c r="O2517" s="171" t="str">
        <f t="shared" si="127"/>
        <v/>
      </c>
      <c r="P2517" s="171" t="str">
        <f t="shared" si="116"/>
        <v/>
      </c>
      <c r="Q2517" s="171" t="str">
        <f t="shared" si="117"/>
        <v>윤신일</v>
      </c>
    </row>
    <row r="2518" ht="16.5" customHeight="1">
      <c r="A2518" s="168">
        <f>A2517</f>
        <v>44785</v>
      </c>
      <c r="B2518" s="167" t="str">
        <f t="shared" si="109"/>
        <v>금</v>
      </c>
      <c r="C2518" s="168" t="str">
        <f>IF(VLOOKUP(A2518,'최초-일자'!A:D,4,FALSE)="Y","Y","N")</f>
        <v>Y</v>
      </c>
      <c r="D2518" s="101" t="s">
        <v>13</v>
      </c>
      <c r="E2518" s="169" t="str">
        <f t="shared" si="126"/>
        <v>김현호</v>
      </c>
      <c r="F2518" s="167" t="str">
        <f>VLOOKUP(A2518,'최초-일자'!A:L,11,FALSE)</f>
        <v>김현호</v>
      </c>
      <c r="G2518" s="170"/>
      <c r="H2518" s="167"/>
      <c r="I2518" s="167"/>
      <c r="J2518" s="167"/>
      <c r="K2518" s="167"/>
      <c r="L2518" s="35" t="str">
        <f t="shared" si="129"/>
        <v/>
      </c>
      <c r="M2518" s="35" t="str">
        <f t="shared" si="132"/>
        <v/>
      </c>
      <c r="N2518" s="35" t="str">
        <f t="shared" si="114"/>
        <v/>
      </c>
      <c r="O2518" s="171" t="str">
        <f t="shared" si="127"/>
        <v/>
      </c>
      <c r="P2518" s="171" t="str">
        <f t="shared" si="116"/>
        <v/>
      </c>
      <c r="Q2518" s="171" t="str">
        <f t="shared" si="117"/>
        <v>김현호</v>
      </c>
    </row>
    <row r="2519" ht="16.5" customHeight="1">
      <c r="A2519" s="168">
        <f>A2518+1</f>
        <v>44786</v>
      </c>
      <c r="B2519" s="167" t="str">
        <f t="shared" si="109"/>
        <v>토</v>
      </c>
      <c r="C2519" s="168" t="str">
        <f>IF(VLOOKUP(A2519,'최초-일자'!A:D,4,FALSE)="Y","Y","N")</f>
        <v>N</v>
      </c>
      <c r="D2519" s="101" t="s">
        <v>3</v>
      </c>
      <c r="E2519" s="169" t="str">
        <f t="shared" si="126"/>
        <v>#N/A</v>
      </c>
      <c r="F2519" s="167" t="str">
        <f>VLOOKUP(A2519,'최초-일자'!A:L,6,FALSE)</f>
        <v/>
      </c>
      <c r="G2519" s="170"/>
      <c r="H2519" s="167"/>
      <c r="I2519" s="167"/>
      <c r="J2519" s="167"/>
      <c r="K2519" s="167"/>
      <c r="L2519" s="35" t="str">
        <f t="shared" si="129"/>
        <v/>
      </c>
      <c r="M2519" s="35" t="str">
        <f t="shared" si="132"/>
        <v/>
      </c>
      <c r="N2519" s="35" t="str">
        <f t="shared" si="114"/>
        <v/>
      </c>
      <c r="O2519" s="171" t="str">
        <f t="shared" si="127"/>
        <v/>
      </c>
      <c r="P2519" s="171" t="str">
        <f t="shared" si="116"/>
        <v/>
      </c>
      <c r="Q2519" s="171" t="str">
        <f t="shared" si="117"/>
        <v/>
      </c>
    </row>
    <row r="2520" ht="16.5" customHeight="1">
      <c r="A2520" s="168">
        <f>A2519</f>
        <v>44786</v>
      </c>
      <c r="B2520" s="167" t="str">
        <f t="shared" si="109"/>
        <v>토</v>
      </c>
      <c r="C2520" s="168" t="str">
        <f>IF(VLOOKUP(A2520,'최초-일자'!A:D,4,FALSE)="Y","Y","N")</f>
        <v>N</v>
      </c>
      <c r="D2520" s="101" t="s">
        <v>13</v>
      </c>
      <c r="E2520" s="169" t="str">
        <f t="shared" si="126"/>
        <v>#N/A</v>
      </c>
      <c r="F2520" s="167" t="str">
        <f>VLOOKUP(A2520,'최초-일자'!A:L,11,FALSE)</f>
        <v/>
      </c>
      <c r="G2520" s="170"/>
      <c r="H2520" s="167"/>
      <c r="I2520" s="167"/>
      <c r="J2520" s="167"/>
      <c r="K2520" s="167"/>
      <c r="L2520" s="35" t="str">
        <f t="shared" si="129"/>
        <v/>
      </c>
      <c r="M2520" s="35" t="str">
        <f t="shared" si="132"/>
        <v/>
      </c>
      <c r="N2520" s="35" t="str">
        <f t="shared" si="114"/>
        <v/>
      </c>
      <c r="O2520" s="171" t="str">
        <f t="shared" si="127"/>
        <v/>
      </c>
      <c r="P2520" s="171" t="str">
        <f t="shared" si="116"/>
        <v/>
      </c>
      <c r="Q2520" s="171" t="str">
        <f t="shared" si="117"/>
        <v/>
      </c>
    </row>
    <row r="2521" ht="16.5" customHeight="1">
      <c r="A2521" s="168">
        <f>A2520+1</f>
        <v>44787</v>
      </c>
      <c r="B2521" s="167" t="str">
        <f t="shared" si="109"/>
        <v>일</v>
      </c>
      <c r="C2521" s="168" t="str">
        <f>IF(VLOOKUP(A2521,'최초-일자'!A:D,4,FALSE)="Y","Y","N")</f>
        <v>N</v>
      </c>
      <c r="D2521" s="101" t="s">
        <v>3</v>
      </c>
      <c r="E2521" s="169" t="str">
        <f t="shared" si="126"/>
        <v>#N/A</v>
      </c>
      <c r="F2521" s="167" t="str">
        <f>VLOOKUP(A2521,'최초-일자'!A:L,6,FALSE)</f>
        <v/>
      </c>
      <c r="G2521" s="170"/>
      <c r="H2521" s="167"/>
      <c r="I2521" s="167"/>
      <c r="J2521" s="167"/>
      <c r="K2521" s="167"/>
      <c r="L2521" s="35" t="str">
        <f t="shared" si="129"/>
        <v/>
      </c>
      <c r="M2521" s="35" t="str">
        <f t="shared" si="132"/>
        <v/>
      </c>
      <c r="N2521" s="35" t="str">
        <f t="shared" si="114"/>
        <v/>
      </c>
      <c r="O2521" s="171" t="str">
        <f t="shared" si="127"/>
        <v/>
      </c>
      <c r="P2521" s="171" t="str">
        <f t="shared" si="116"/>
        <v/>
      </c>
      <c r="Q2521" s="171" t="str">
        <f t="shared" si="117"/>
        <v/>
      </c>
    </row>
    <row r="2522" ht="16.5" customHeight="1">
      <c r="A2522" s="168">
        <f>A2521</f>
        <v>44787</v>
      </c>
      <c r="B2522" s="167" t="str">
        <f t="shared" si="109"/>
        <v>일</v>
      </c>
      <c r="C2522" s="168" t="str">
        <f>IF(VLOOKUP(A2522,'최초-일자'!A:D,4,FALSE)="Y","Y","N")</f>
        <v>N</v>
      </c>
      <c r="D2522" s="101" t="s">
        <v>13</v>
      </c>
      <c r="E2522" s="169" t="str">
        <f t="shared" si="126"/>
        <v>#N/A</v>
      </c>
      <c r="F2522" s="167" t="str">
        <f>VLOOKUP(A2522,'최초-일자'!A:L,11,FALSE)</f>
        <v/>
      </c>
      <c r="G2522" s="170"/>
      <c r="H2522" s="167"/>
      <c r="I2522" s="167"/>
      <c r="J2522" s="167"/>
      <c r="K2522" s="167"/>
      <c r="L2522" s="35" t="str">
        <f t="shared" si="129"/>
        <v/>
      </c>
      <c r="M2522" s="35" t="str">
        <f t="shared" si="132"/>
        <v/>
      </c>
      <c r="N2522" s="35" t="str">
        <f t="shared" si="114"/>
        <v/>
      </c>
      <c r="O2522" s="171" t="str">
        <f t="shared" si="127"/>
        <v/>
      </c>
      <c r="P2522" s="171" t="str">
        <f t="shared" si="116"/>
        <v/>
      </c>
      <c r="Q2522" s="171" t="str">
        <f t="shared" si="117"/>
        <v/>
      </c>
    </row>
    <row r="2523" ht="16.5" customHeight="1">
      <c r="A2523" s="168">
        <f>A2522+1</f>
        <v>44788</v>
      </c>
      <c r="B2523" s="167" t="str">
        <f t="shared" si="109"/>
        <v>월</v>
      </c>
      <c r="C2523" s="168" t="str">
        <f>IF(VLOOKUP(A2523,'최초-일자'!A:D,4,FALSE)="Y","Y","N")</f>
        <v>N</v>
      </c>
      <c r="D2523" s="101" t="s">
        <v>3</v>
      </c>
      <c r="E2523" s="169" t="str">
        <f t="shared" si="126"/>
        <v>[휴]광복절</v>
      </c>
      <c r="F2523" s="167" t="str">
        <f>VLOOKUP(A2523,'최초-일자'!A:L,6,FALSE)</f>
        <v>[휴]광복절</v>
      </c>
      <c r="G2523" s="170"/>
      <c r="H2523" s="167"/>
      <c r="I2523" s="167"/>
      <c r="J2523" s="167"/>
      <c r="K2523" s="167"/>
      <c r="L2523" s="35" t="str">
        <f t="shared" si="129"/>
        <v/>
      </c>
      <c r="M2523" s="35" t="str">
        <f t="shared" si="132"/>
        <v/>
      </c>
      <c r="N2523" s="35" t="str">
        <f t="shared" si="114"/>
        <v/>
      </c>
      <c r="O2523" s="171" t="str">
        <f t="shared" si="127"/>
        <v/>
      </c>
      <c r="P2523" s="171" t="str">
        <f t="shared" si="116"/>
        <v/>
      </c>
      <c r="Q2523" s="171" t="str">
        <f t="shared" si="117"/>
        <v>[휴]광복절</v>
      </c>
    </row>
    <row r="2524" ht="16.5" customHeight="1">
      <c r="A2524" s="168">
        <f>A2523</f>
        <v>44788</v>
      </c>
      <c r="B2524" s="167" t="str">
        <f t="shared" si="109"/>
        <v>월</v>
      </c>
      <c r="C2524" s="168" t="str">
        <f>IF(VLOOKUP(A2524,'최초-일자'!A:D,4,FALSE)="Y","Y","N")</f>
        <v>N</v>
      </c>
      <c r="D2524" s="101" t="s">
        <v>13</v>
      </c>
      <c r="E2524" s="169" t="str">
        <f t="shared" si="126"/>
        <v>[휴]광복절</v>
      </c>
      <c r="F2524" s="167" t="str">
        <f>VLOOKUP(A2524,'최초-일자'!A:L,11,FALSE)</f>
        <v>[휴]광복절</v>
      </c>
      <c r="G2524" s="170"/>
      <c r="H2524" s="167"/>
      <c r="I2524" s="167"/>
      <c r="J2524" s="167"/>
      <c r="K2524" s="167"/>
      <c r="L2524" s="35" t="str">
        <f t="shared" si="129"/>
        <v/>
      </c>
      <c r="M2524" s="35" t="str">
        <f t="shared" si="132"/>
        <v/>
      </c>
      <c r="N2524" s="35" t="str">
        <f t="shared" si="114"/>
        <v/>
      </c>
      <c r="O2524" s="171" t="str">
        <f t="shared" si="127"/>
        <v/>
      </c>
      <c r="P2524" s="171" t="str">
        <f t="shared" si="116"/>
        <v/>
      </c>
      <c r="Q2524" s="171" t="str">
        <f t="shared" si="117"/>
        <v>[휴]광복절</v>
      </c>
    </row>
    <row r="2525" ht="16.5" customHeight="1">
      <c r="A2525" s="168">
        <f>A2524+1</f>
        <v>44789</v>
      </c>
      <c r="B2525" s="167" t="str">
        <f t="shared" si="109"/>
        <v>화</v>
      </c>
      <c r="C2525" s="168" t="str">
        <f>IF(VLOOKUP(A2525,'최초-일자'!A:D,4,FALSE)="Y","Y","N")</f>
        <v>Y</v>
      </c>
      <c r="D2525" s="101" t="s">
        <v>3</v>
      </c>
      <c r="E2525" s="169" t="str">
        <f t="shared" si="126"/>
        <v>신명진</v>
      </c>
      <c r="F2525" s="167" t="str">
        <f>VLOOKUP(A2525,'최초-일자'!A:L,6,FALSE)</f>
        <v>신명진</v>
      </c>
      <c r="G2525" s="170"/>
      <c r="H2525" s="167"/>
      <c r="I2525" s="167"/>
      <c r="J2525" s="167"/>
      <c r="K2525" s="167"/>
      <c r="L2525" s="35" t="str">
        <f t="shared" si="129"/>
        <v/>
      </c>
      <c r="M2525" s="35" t="str">
        <f t="shared" si="132"/>
        <v/>
      </c>
      <c r="N2525" s="35" t="str">
        <f t="shared" si="114"/>
        <v/>
      </c>
      <c r="O2525" s="171" t="str">
        <f t="shared" si="127"/>
        <v/>
      </c>
      <c r="P2525" s="171" t="str">
        <f t="shared" si="116"/>
        <v/>
      </c>
      <c r="Q2525" s="171" t="str">
        <f t="shared" si="117"/>
        <v>신명진</v>
      </c>
    </row>
    <row r="2526" ht="16.5" customHeight="1">
      <c r="A2526" s="168">
        <f>A2525</f>
        <v>44789</v>
      </c>
      <c r="B2526" s="167" t="str">
        <f t="shared" si="109"/>
        <v>화</v>
      </c>
      <c r="C2526" s="168" t="str">
        <f>IF(VLOOKUP(A2526,'최초-일자'!A:D,4,FALSE)="Y","Y","N")</f>
        <v>Y</v>
      </c>
      <c r="D2526" s="101" t="s">
        <v>13</v>
      </c>
      <c r="E2526" s="169" t="str">
        <f t="shared" si="126"/>
        <v>김연수</v>
      </c>
      <c r="F2526" s="167" t="str">
        <f>VLOOKUP(A2526,'최초-일자'!A:L,11,FALSE)</f>
        <v>김연수</v>
      </c>
      <c r="G2526" s="170"/>
      <c r="H2526" s="167"/>
      <c r="I2526" s="167"/>
      <c r="J2526" s="167"/>
      <c r="K2526" s="167"/>
      <c r="L2526" s="35" t="str">
        <f t="shared" si="129"/>
        <v/>
      </c>
      <c r="M2526" s="35" t="str">
        <f t="shared" si="132"/>
        <v/>
      </c>
      <c r="N2526" s="35" t="str">
        <f t="shared" si="114"/>
        <v/>
      </c>
      <c r="O2526" s="171" t="str">
        <f t="shared" si="127"/>
        <v/>
      </c>
      <c r="P2526" s="171" t="str">
        <f t="shared" si="116"/>
        <v/>
      </c>
      <c r="Q2526" s="171" t="str">
        <f t="shared" si="117"/>
        <v>김연수</v>
      </c>
    </row>
    <row r="2527" ht="16.5" customHeight="1">
      <c r="A2527" s="168">
        <f>A2526+1</f>
        <v>44790</v>
      </c>
      <c r="B2527" s="167" t="str">
        <f t="shared" si="109"/>
        <v>수</v>
      </c>
      <c r="C2527" s="168" t="str">
        <f>IF(VLOOKUP(A2527,'최초-일자'!A:D,4,FALSE)="Y","Y","N")</f>
        <v>Y</v>
      </c>
      <c r="D2527" s="101" t="s">
        <v>3</v>
      </c>
      <c r="E2527" s="169" t="str">
        <f t="shared" si="126"/>
        <v>이화용</v>
      </c>
      <c r="F2527" s="167" t="str">
        <f>VLOOKUP(A2527,'최초-일자'!A:L,6,FALSE)</f>
        <v>이화용</v>
      </c>
      <c r="G2527" s="170"/>
      <c r="H2527" s="167"/>
      <c r="I2527" s="167"/>
      <c r="J2527" s="167"/>
      <c r="K2527" s="167"/>
      <c r="L2527" s="35" t="str">
        <f t="shared" si="129"/>
        <v/>
      </c>
      <c r="M2527" s="35" t="str">
        <f t="shared" si="132"/>
        <v/>
      </c>
      <c r="N2527" s="35" t="str">
        <f t="shared" si="114"/>
        <v/>
      </c>
      <c r="O2527" s="171" t="str">
        <f t="shared" si="127"/>
        <v/>
      </c>
      <c r="P2527" s="171" t="str">
        <f t="shared" si="116"/>
        <v/>
      </c>
      <c r="Q2527" s="171" t="str">
        <f t="shared" si="117"/>
        <v>이화용</v>
      </c>
    </row>
    <row r="2528" ht="16.5" customHeight="1">
      <c r="A2528" s="168">
        <f>A2527</f>
        <v>44790</v>
      </c>
      <c r="B2528" s="167" t="str">
        <f t="shared" si="109"/>
        <v>수</v>
      </c>
      <c r="C2528" s="168" t="str">
        <f>IF(VLOOKUP(A2528,'최초-일자'!A:D,4,FALSE)="Y","Y","N")</f>
        <v>Y</v>
      </c>
      <c r="D2528" s="101" t="s">
        <v>13</v>
      </c>
      <c r="E2528" s="169" t="str">
        <f t="shared" si="126"/>
        <v>최혜원</v>
      </c>
      <c r="F2528" s="167" t="str">
        <f>VLOOKUP(A2528,'최초-일자'!A:L,11,FALSE)</f>
        <v>박일</v>
      </c>
      <c r="G2528" s="185" t="s">
        <v>370</v>
      </c>
      <c r="H2528" s="167"/>
      <c r="I2528" s="167"/>
      <c r="J2528" s="167"/>
      <c r="K2528" s="167"/>
      <c r="L2528" s="35" t="str">
        <f t="shared" si="129"/>
        <v/>
      </c>
      <c r="M2528" s="35" t="str">
        <f t="shared" si="132"/>
        <v/>
      </c>
      <c r="N2528" s="35" t="str">
        <f t="shared" si="114"/>
        <v/>
      </c>
      <c r="O2528" s="171" t="str">
        <f t="shared" si="127"/>
        <v/>
      </c>
      <c r="P2528" s="171" t="str">
        <f t="shared" si="116"/>
        <v>최혜원</v>
      </c>
      <c r="Q2528" s="171" t="str">
        <f t="shared" si="117"/>
        <v>박일</v>
      </c>
    </row>
    <row r="2529" ht="16.5" customHeight="1">
      <c r="A2529" s="168">
        <f>A2528+1</f>
        <v>44791</v>
      </c>
      <c r="B2529" s="167" t="str">
        <f t="shared" si="109"/>
        <v>목</v>
      </c>
      <c r="C2529" s="168" t="str">
        <f>IF(VLOOKUP(A2529,'최초-일자'!A:D,4,FALSE)="Y","Y","N")</f>
        <v>Y</v>
      </c>
      <c r="D2529" s="101" t="s">
        <v>3</v>
      </c>
      <c r="E2529" s="169" t="str">
        <f t="shared" si="126"/>
        <v>김현호</v>
      </c>
      <c r="F2529" s="167" t="str">
        <f>VLOOKUP(A2529,'최초-일자'!A:L,6,FALSE)</f>
        <v>김현호</v>
      </c>
      <c r="G2529" s="170"/>
      <c r="H2529" s="167"/>
      <c r="I2529" s="167"/>
      <c r="J2529" s="167"/>
      <c r="K2529" s="167"/>
      <c r="L2529" s="35" t="str">
        <f t="shared" si="129"/>
        <v/>
      </c>
      <c r="M2529" s="35" t="str">
        <f t="shared" si="132"/>
        <v/>
      </c>
      <c r="N2529" s="35" t="str">
        <f t="shared" si="114"/>
        <v/>
      </c>
      <c r="O2529" s="171" t="str">
        <f t="shared" si="127"/>
        <v/>
      </c>
      <c r="P2529" s="171" t="str">
        <f t="shared" si="116"/>
        <v/>
      </c>
      <c r="Q2529" s="171" t="str">
        <f t="shared" si="117"/>
        <v>김현호</v>
      </c>
    </row>
    <row r="2530" ht="16.5" customHeight="1">
      <c r="A2530" s="168">
        <f>A2529</f>
        <v>44791</v>
      </c>
      <c r="B2530" s="167" t="str">
        <f t="shared" si="109"/>
        <v>목</v>
      </c>
      <c r="C2530" s="168" t="str">
        <f>IF(VLOOKUP(A2530,'최초-일자'!A:D,4,FALSE)="Y","Y","N")</f>
        <v>Y</v>
      </c>
      <c r="D2530" s="101" t="s">
        <v>13</v>
      </c>
      <c r="E2530" s="169" t="str">
        <f t="shared" si="126"/>
        <v>박일</v>
      </c>
      <c r="F2530" s="167" t="str">
        <f>VLOOKUP(A2530,'최초-일자'!A:L,11,FALSE)</f>
        <v>최혜원</v>
      </c>
      <c r="G2530" s="185" t="s">
        <v>81</v>
      </c>
      <c r="H2530" s="167"/>
      <c r="I2530" s="167"/>
      <c r="J2530" s="167"/>
      <c r="K2530" s="167"/>
      <c r="L2530" s="35" t="str">
        <f t="shared" si="129"/>
        <v/>
      </c>
      <c r="M2530" s="35" t="str">
        <f t="shared" si="132"/>
        <v/>
      </c>
      <c r="N2530" s="35" t="str">
        <f t="shared" si="114"/>
        <v/>
      </c>
      <c r="O2530" s="171" t="str">
        <f t="shared" si="127"/>
        <v/>
      </c>
      <c r="P2530" s="171" t="str">
        <f t="shared" si="116"/>
        <v>박일</v>
      </c>
      <c r="Q2530" s="171" t="str">
        <f t="shared" si="117"/>
        <v>최혜원</v>
      </c>
    </row>
    <row r="2531" ht="16.5" customHeight="1">
      <c r="A2531" s="168">
        <f>A2530+1</f>
        <v>44792</v>
      </c>
      <c r="B2531" s="167" t="str">
        <f t="shared" si="109"/>
        <v>금</v>
      </c>
      <c r="C2531" s="168" t="str">
        <f>IF(VLOOKUP(A2531,'최초-일자'!A:D,4,FALSE)="Y","Y","N")</f>
        <v>Y</v>
      </c>
      <c r="D2531" s="101" t="s">
        <v>3</v>
      </c>
      <c r="E2531" s="169" t="str">
        <f t="shared" si="126"/>
        <v>김연수</v>
      </c>
      <c r="F2531" s="167" t="str">
        <f>VLOOKUP(A2531,'최초-일자'!A:L,6,FALSE)</f>
        <v>김연수</v>
      </c>
      <c r="G2531" s="170"/>
      <c r="H2531" s="167"/>
      <c r="I2531" s="167"/>
      <c r="J2531" s="167"/>
      <c r="K2531" s="167"/>
      <c r="L2531" s="35" t="str">
        <f t="shared" si="129"/>
        <v/>
      </c>
      <c r="M2531" s="35" t="str">
        <f t="shared" si="132"/>
        <v/>
      </c>
      <c r="N2531" s="35" t="str">
        <f t="shared" si="114"/>
        <v/>
      </c>
      <c r="O2531" s="171" t="str">
        <f t="shared" si="127"/>
        <v/>
      </c>
      <c r="P2531" s="171" t="str">
        <f t="shared" si="116"/>
        <v/>
      </c>
      <c r="Q2531" s="171" t="str">
        <f t="shared" si="117"/>
        <v>김연수</v>
      </c>
    </row>
    <row r="2532" ht="16.5" customHeight="1">
      <c r="A2532" s="168">
        <f>A2531</f>
        <v>44792</v>
      </c>
      <c r="B2532" s="167" t="str">
        <f t="shared" si="109"/>
        <v>금</v>
      </c>
      <c r="C2532" s="168" t="str">
        <f>IF(VLOOKUP(A2532,'최초-일자'!A:D,4,FALSE)="Y","Y","N")</f>
        <v>Y</v>
      </c>
      <c r="D2532" s="101" t="s">
        <v>13</v>
      </c>
      <c r="E2532" s="169" t="str">
        <f t="shared" si="126"/>
        <v>배태훈</v>
      </c>
      <c r="F2532" s="167" t="str">
        <f>VLOOKUP(A2532,'최초-일자'!A:L,11,FALSE)</f>
        <v>배태훈</v>
      </c>
      <c r="G2532" s="170"/>
      <c r="H2532" s="167"/>
      <c r="I2532" s="167"/>
      <c r="J2532" s="167"/>
      <c r="K2532" s="167"/>
      <c r="L2532" s="35" t="str">
        <f t="shared" si="129"/>
        <v/>
      </c>
      <c r="M2532" s="35" t="str">
        <f t="shared" si="132"/>
        <v/>
      </c>
      <c r="N2532" s="35" t="str">
        <f t="shared" si="114"/>
        <v/>
      </c>
      <c r="O2532" s="171" t="str">
        <f t="shared" si="127"/>
        <v/>
      </c>
      <c r="P2532" s="171" t="str">
        <f t="shared" si="116"/>
        <v/>
      </c>
      <c r="Q2532" s="171" t="str">
        <f t="shared" si="117"/>
        <v>배태훈</v>
      </c>
    </row>
    <row r="2533" ht="16.5" customHeight="1">
      <c r="A2533" s="168">
        <f>A2532+1</f>
        <v>44793</v>
      </c>
      <c r="B2533" s="167" t="str">
        <f t="shared" si="109"/>
        <v>토</v>
      </c>
      <c r="C2533" s="168" t="str">
        <f>IF(VLOOKUP(A2533,'최초-일자'!A:D,4,FALSE)="Y","Y","N")</f>
        <v>N</v>
      </c>
      <c r="D2533" s="101" t="s">
        <v>3</v>
      </c>
      <c r="E2533" s="169" t="str">
        <f t="shared" si="126"/>
        <v>#N/A</v>
      </c>
      <c r="F2533" s="167" t="str">
        <f>VLOOKUP(A2533,'최초-일자'!A:L,6,FALSE)</f>
        <v/>
      </c>
      <c r="G2533" s="170"/>
      <c r="H2533" s="167"/>
      <c r="I2533" s="167"/>
      <c r="J2533" s="167"/>
      <c r="K2533" s="167"/>
      <c r="L2533" s="35" t="str">
        <f t="shared" si="129"/>
        <v/>
      </c>
      <c r="M2533" s="35" t="str">
        <f t="shared" si="132"/>
        <v/>
      </c>
      <c r="N2533" s="35" t="str">
        <f t="shared" si="114"/>
        <v/>
      </c>
      <c r="O2533" s="171" t="str">
        <f t="shared" si="127"/>
        <v/>
      </c>
      <c r="P2533" s="171" t="str">
        <f t="shared" si="116"/>
        <v/>
      </c>
      <c r="Q2533" s="171" t="str">
        <f t="shared" si="117"/>
        <v/>
      </c>
    </row>
    <row r="2534" ht="16.5" customHeight="1">
      <c r="A2534" s="168">
        <f>A2533</f>
        <v>44793</v>
      </c>
      <c r="B2534" s="167" t="str">
        <f t="shared" si="109"/>
        <v>토</v>
      </c>
      <c r="C2534" s="168" t="str">
        <f>IF(VLOOKUP(A2534,'최초-일자'!A:D,4,FALSE)="Y","Y","N")</f>
        <v>N</v>
      </c>
      <c r="D2534" s="101" t="s">
        <v>13</v>
      </c>
      <c r="E2534" s="169" t="str">
        <f t="shared" si="126"/>
        <v>#N/A</v>
      </c>
      <c r="F2534" s="167" t="str">
        <f>VLOOKUP(A2534,'최초-일자'!A:L,11,FALSE)</f>
        <v/>
      </c>
      <c r="G2534" s="170"/>
      <c r="H2534" s="167"/>
      <c r="I2534" s="167"/>
      <c r="J2534" s="167"/>
      <c r="K2534" s="167"/>
      <c r="L2534" s="35" t="str">
        <f t="shared" si="129"/>
        <v/>
      </c>
      <c r="M2534" s="35" t="str">
        <f t="shared" si="132"/>
        <v/>
      </c>
      <c r="N2534" s="35" t="str">
        <f t="shared" si="114"/>
        <v/>
      </c>
      <c r="O2534" s="171" t="str">
        <f t="shared" si="127"/>
        <v/>
      </c>
      <c r="P2534" s="171" t="str">
        <f t="shared" si="116"/>
        <v/>
      </c>
      <c r="Q2534" s="171" t="str">
        <f t="shared" si="117"/>
        <v/>
      </c>
    </row>
    <row r="2535" ht="16.5" customHeight="1">
      <c r="A2535" s="168">
        <f>A2534+1</f>
        <v>44794</v>
      </c>
      <c r="B2535" s="167" t="str">
        <f t="shared" si="109"/>
        <v>일</v>
      </c>
      <c r="C2535" s="168" t="str">
        <f>IF(VLOOKUP(A2535,'최초-일자'!A:D,4,FALSE)="Y","Y","N")</f>
        <v>N</v>
      </c>
      <c r="D2535" s="101" t="s">
        <v>3</v>
      </c>
      <c r="E2535" s="169" t="str">
        <f t="shared" si="126"/>
        <v>#N/A</v>
      </c>
      <c r="F2535" s="167" t="str">
        <f>VLOOKUP(A2535,'최초-일자'!A:L,6,FALSE)</f>
        <v/>
      </c>
      <c r="G2535" s="170"/>
      <c r="H2535" s="167"/>
      <c r="I2535" s="167"/>
      <c r="J2535" s="167"/>
      <c r="K2535" s="167"/>
      <c r="L2535" s="35" t="str">
        <f t="shared" si="129"/>
        <v/>
      </c>
      <c r="M2535" s="35" t="str">
        <f t="shared" si="132"/>
        <v/>
      </c>
      <c r="N2535" s="35" t="str">
        <f t="shared" si="114"/>
        <v/>
      </c>
      <c r="O2535" s="171" t="str">
        <f t="shared" si="127"/>
        <v/>
      </c>
      <c r="P2535" s="171" t="str">
        <f t="shared" si="116"/>
        <v/>
      </c>
      <c r="Q2535" s="171" t="str">
        <f t="shared" si="117"/>
        <v/>
      </c>
    </row>
    <row r="2536" ht="16.5" customHeight="1">
      <c r="A2536" s="168">
        <f>A2535</f>
        <v>44794</v>
      </c>
      <c r="B2536" s="167" t="str">
        <f t="shared" si="109"/>
        <v>일</v>
      </c>
      <c r="C2536" s="168" t="str">
        <f>IF(VLOOKUP(A2536,'최초-일자'!A:D,4,FALSE)="Y","Y","N")</f>
        <v>N</v>
      </c>
      <c r="D2536" s="101" t="s">
        <v>13</v>
      </c>
      <c r="E2536" s="169" t="str">
        <f t="shared" si="126"/>
        <v>#N/A</v>
      </c>
      <c r="F2536" s="167" t="str">
        <f>VLOOKUP(A2536,'최초-일자'!A:L,11,FALSE)</f>
        <v/>
      </c>
      <c r="G2536" s="170"/>
      <c r="H2536" s="167"/>
      <c r="I2536" s="167"/>
      <c r="J2536" s="167"/>
      <c r="K2536" s="167"/>
      <c r="L2536" s="35" t="str">
        <f t="shared" si="129"/>
        <v/>
      </c>
      <c r="M2536" s="35" t="str">
        <f t="shared" si="132"/>
        <v/>
      </c>
      <c r="N2536" s="35" t="str">
        <f t="shared" si="114"/>
        <v/>
      </c>
      <c r="O2536" s="171" t="str">
        <f t="shared" si="127"/>
        <v/>
      </c>
      <c r="P2536" s="171" t="str">
        <f t="shared" si="116"/>
        <v/>
      </c>
      <c r="Q2536" s="171" t="str">
        <f t="shared" si="117"/>
        <v/>
      </c>
    </row>
    <row r="2537" ht="16.5" customHeight="1">
      <c r="A2537" s="168">
        <f>A2536+1</f>
        <v>44795</v>
      </c>
      <c r="B2537" s="167" t="str">
        <f t="shared" si="109"/>
        <v>월</v>
      </c>
      <c r="C2537" s="168" t="str">
        <f>IF(VLOOKUP(A2537,'최초-일자'!A:D,4,FALSE)="Y","Y","N")</f>
        <v>Y</v>
      </c>
      <c r="D2537" s="101" t="s">
        <v>3</v>
      </c>
      <c r="E2537" s="169" t="str">
        <f t="shared" si="126"/>
        <v>박일</v>
      </c>
      <c r="F2537" s="167" t="str">
        <f>VLOOKUP(A2537,'최초-일자'!A:L,6,FALSE)</f>
        <v>박일</v>
      </c>
      <c r="G2537" s="170"/>
      <c r="H2537" s="167"/>
      <c r="I2537" s="167"/>
      <c r="J2537" s="167"/>
      <c r="K2537" s="167"/>
      <c r="L2537" s="35" t="str">
        <f t="shared" si="129"/>
        <v/>
      </c>
      <c r="M2537" s="35" t="str">
        <f t="shared" si="132"/>
        <v/>
      </c>
      <c r="N2537" s="35" t="str">
        <f t="shared" si="114"/>
        <v/>
      </c>
      <c r="O2537" s="171" t="str">
        <f t="shared" si="127"/>
        <v/>
      </c>
      <c r="P2537" s="171" t="str">
        <f t="shared" si="116"/>
        <v/>
      </c>
      <c r="Q2537" s="171" t="str">
        <f t="shared" si="117"/>
        <v>박일</v>
      </c>
    </row>
    <row r="2538" ht="16.5" customHeight="1">
      <c r="A2538" s="168">
        <f>A2537</f>
        <v>44795</v>
      </c>
      <c r="B2538" s="167" t="str">
        <f t="shared" si="109"/>
        <v>월</v>
      </c>
      <c r="C2538" s="168" t="str">
        <f>IF(VLOOKUP(A2538,'최초-일자'!A:D,4,FALSE)="Y","Y","N")</f>
        <v>Y</v>
      </c>
      <c r="D2538" s="101" t="s">
        <v>13</v>
      </c>
      <c r="E2538" s="169" t="str">
        <f t="shared" si="126"/>
        <v>윤신일</v>
      </c>
      <c r="F2538" s="167" t="str">
        <f>VLOOKUP(A2538,'최초-일자'!A:L,11,FALSE)</f>
        <v>윤신일</v>
      </c>
      <c r="G2538" s="170"/>
      <c r="H2538" s="167"/>
      <c r="I2538" s="167"/>
      <c r="J2538" s="167"/>
      <c r="K2538" s="167"/>
      <c r="L2538" s="35" t="str">
        <f t="shared" si="129"/>
        <v/>
      </c>
      <c r="M2538" s="35" t="str">
        <f t="shared" si="132"/>
        <v/>
      </c>
      <c r="N2538" s="35" t="str">
        <f t="shared" si="114"/>
        <v/>
      </c>
      <c r="O2538" s="171" t="str">
        <f t="shared" si="127"/>
        <v/>
      </c>
      <c r="P2538" s="171" t="str">
        <f t="shared" si="116"/>
        <v/>
      </c>
      <c r="Q2538" s="171" t="str">
        <f t="shared" si="117"/>
        <v>윤신일</v>
      </c>
    </row>
    <row r="2539" ht="16.5" customHeight="1">
      <c r="A2539" s="168">
        <f>A2538+1</f>
        <v>44796</v>
      </c>
      <c r="B2539" s="167" t="str">
        <f t="shared" si="109"/>
        <v>화</v>
      </c>
      <c r="C2539" s="168" t="str">
        <f>IF(VLOOKUP(A2539,'최초-일자'!A:D,4,FALSE)="Y","Y","N")</f>
        <v>Y</v>
      </c>
      <c r="D2539" s="101" t="s">
        <v>3</v>
      </c>
      <c r="E2539" s="169" t="str">
        <f t="shared" si="126"/>
        <v>최혜원</v>
      </c>
      <c r="F2539" s="167" t="str">
        <f>VLOOKUP(A2539,'최초-일자'!A:L,6,FALSE)</f>
        <v>최혜원</v>
      </c>
      <c r="G2539" s="170"/>
      <c r="H2539" s="167"/>
      <c r="I2539" s="167"/>
      <c r="J2539" s="167"/>
      <c r="K2539" s="167"/>
      <c r="L2539" s="35" t="str">
        <f t="shared" si="129"/>
        <v/>
      </c>
      <c r="M2539" s="35" t="str">
        <f t="shared" si="132"/>
        <v/>
      </c>
      <c r="N2539" s="35" t="str">
        <f t="shared" si="114"/>
        <v/>
      </c>
      <c r="O2539" s="171" t="str">
        <f t="shared" si="127"/>
        <v/>
      </c>
      <c r="P2539" s="171" t="str">
        <f t="shared" si="116"/>
        <v/>
      </c>
      <c r="Q2539" s="171" t="str">
        <f t="shared" si="117"/>
        <v>최혜원</v>
      </c>
    </row>
    <row r="2540" ht="16.5" customHeight="1">
      <c r="A2540" s="168">
        <f>A2539</f>
        <v>44796</v>
      </c>
      <c r="B2540" s="167" t="str">
        <f t="shared" si="109"/>
        <v>화</v>
      </c>
      <c r="C2540" s="168" t="str">
        <f>IF(VLOOKUP(A2540,'최초-일자'!A:D,4,FALSE)="Y","Y","N")</f>
        <v>Y</v>
      </c>
      <c r="D2540" s="101" t="s">
        <v>13</v>
      </c>
      <c r="E2540" s="169" t="str">
        <f t="shared" si="126"/>
        <v>신명진</v>
      </c>
      <c r="F2540" s="167" t="str">
        <f>VLOOKUP(A2540,'최초-일자'!A:L,11,FALSE)</f>
        <v>신명진</v>
      </c>
      <c r="G2540" s="170"/>
      <c r="H2540" s="167"/>
      <c r="I2540" s="167"/>
      <c r="J2540" s="167"/>
      <c r="K2540" s="167"/>
      <c r="L2540" s="35" t="str">
        <f t="shared" si="129"/>
        <v/>
      </c>
      <c r="M2540" s="35" t="str">
        <f t="shared" si="132"/>
        <v/>
      </c>
      <c r="N2540" s="35" t="str">
        <f t="shared" si="114"/>
        <v/>
      </c>
      <c r="O2540" s="171" t="str">
        <f t="shared" si="127"/>
        <v/>
      </c>
      <c r="P2540" s="171" t="str">
        <f t="shared" si="116"/>
        <v/>
      </c>
      <c r="Q2540" s="171" t="str">
        <f t="shared" si="117"/>
        <v>신명진</v>
      </c>
    </row>
    <row r="2541" ht="16.5" customHeight="1">
      <c r="A2541" s="168">
        <f>A2540+1</f>
        <v>44797</v>
      </c>
      <c r="B2541" s="167" t="str">
        <f t="shared" si="109"/>
        <v>수</v>
      </c>
      <c r="C2541" s="168" t="str">
        <f>IF(VLOOKUP(A2541,'최초-일자'!A:D,4,FALSE)="Y","Y","N")</f>
        <v>Y</v>
      </c>
      <c r="D2541" s="101" t="s">
        <v>3</v>
      </c>
      <c r="E2541" s="169" t="str">
        <f t="shared" si="126"/>
        <v>배태훈</v>
      </c>
      <c r="F2541" s="167" t="str">
        <f>VLOOKUP(A2541,'최초-일자'!A:L,6,FALSE)</f>
        <v>배태훈</v>
      </c>
      <c r="G2541" s="170"/>
      <c r="H2541" s="167"/>
      <c r="I2541" s="167"/>
      <c r="J2541" s="167"/>
      <c r="K2541" s="167"/>
      <c r="L2541" s="35" t="str">
        <f t="shared" si="129"/>
        <v/>
      </c>
      <c r="M2541" s="35" t="str">
        <f t="shared" si="132"/>
        <v/>
      </c>
      <c r="N2541" s="35" t="str">
        <f t="shared" si="114"/>
        <v/>
      </c>
      <c r="O2541" s="171" t="str">
        <f t="shared" si="127"/>
        <v/>
      </c>
      <c r="P2541" s="171" t="str">
        <f t="shared" si="116"/>
        <v/>
      </c>
      <c r="Q2541" s="171" t="str">
        <f t="shared" si="117"/>
        <v>배태훈</v>
      </c>
    </row>
    <row r="2542" ht="16.5" customHeight="1">
      <c r="A2542" s="168">
        <f>A2541</f>
        <v>44797</v>
      </c>
      <c r="B2542" s="167" t="str">
        <f t="shared" si="109"/>
        <v>수</v>
      </c>
      <c r="C2542" s="168" t="str">
        <f>IF(VLOOKUP(A2542,'최초-일자'!A:D,4,FALSE)="Y","Y","N")</f>
        <v>Y</v>
      </c>
      <c r="D2542" s="101" t="s">
        <v>13</v>
      </c>
      <c r="E2542" s="169" t="str">
        <f t="shared" si="126"/>
        <v>이화용</v>
      </c>
      <c r="F2542" s="167" t="str">
        <f>VLOOKUP(A2542,'최초-일자'!A:L,11,FALSE)</f>
        <v>이화용</v>
      </c>
      <c r="G2542" s="170"/>
      <c r="H2542" s="167"/>
      <c r="I2542" s="167"/>
      <c r="J2542" s="167"/>
      <c r="K2542" s="167"/>
      <c r="L2542" s="35" t="str">
        <f t="shared" si="129"/>
        <v/>
      </c>
      <c r="M2542" s="35" t="str">
        <f t="shared" si="132"/>
        <v/>
      </c>
      <c r="N2542" s="35" t="str">
        <f t="shared" si="114"/>
        <v/>
      </c>
      <c r="O2542" s="171" t="str">
        <f t="shared" si="127"/>
        <v/>
      </c>
      <c r="P2542" s="171" t="str">
        <f t="shared" si="116"/>
        <v/>
      </c>
      <c r="Q2542" s="171" t="str">
        <f t="shared" si="117"/>
        <v>이화용</v>
      </c>
    </row>
    <row r="2543" ht="16.5" customHeight="1">
      <c r="A2543" s="168">
        <f>A2542+1</f>
        <v>44798</v>
      </c>
      <c r="B2543" s="167" t="str">
        <f t="shared" si="109"/>
        <v>목</v>
      </c>
      <c r="C2543" s="168" t="str">
        <f>IF(VLOOKUP(A2543,'최초-일자'!A:D,4,FALSE)="Y","Y","N")</f>
        <v>Y</v>
      </c>
      <c r="D2543" s="101" t="s">
        <v>3</v>
      </c>
      <c r="E2543" s="169" t="str">
        <f t="shared" si="126"/>
        <v>윤신일</v>
      </c>
      <c r="F2543" s="167" t="str">
        <f>VLOOKUP(A2543,'최초-일자'!A:L,6,FALSE)</f>
        <v>윤신일</v>
      </c>
      <c r="G2543" s="170"/>
      <c r="H2543" s="167"/>
      <c r="I2543" s="167"/>
      <c r="J2543" s="167"/>
      <c r="K2543" s="167"/>
      <c r="L2543" s="35" t="str">
        <f t="shared" si="129"/>
        <v/>
      </c>
      <c r="M2543" s="35" t="str">
        <f t="shared" si="132"/>
        <v/>
      </c>
      <c r="N2543" s="35" t="str">
        <f t="shared" si="114"/>
        <v/>
      </c>
      <c r="O2543" s="171" t="str">
        <f t="shared" si="127"/>
        <v/>
      </c>
      <c r="P2543" s="171" t="str">
        <f t="shared" si="116"/>
        <v/>
      </c>
      <c r="Q2543" s="171" t="str">
        <f t="shared" si="117"/>
        <v>윤신일</v>
      </c>
    </row>
    <row r="2544" ht="16.5" customHeight="1">
      <c r="A2544" s="168">
        <f>A2543</f>
        <v>44798</v>
      </c>
      <c r="B2544" s="167" t="str">
        <f t="shared" si="109"/>
        <v>목</v>
      </c>
      <c r="C2544" s="168" t="str">
        <f>IF(VLOOKUP(A2544,'최초-일자'!A:D,4,FALSE)="Y","Y","N")</f>
        <v>Y</v>
      </c>
      <c r="D2544" s="101" t="s">
        <v>13</v>
      </c>
      <c r="E2544" s="169" t="str">
        <f t="shared" si="126"/>
        <v>김현호</v>
      </c>
      <c r="F2544" s="167" t="str">
        <f>VLOOKUP(A2544,'최초-일자'!A:L,11,FALSE)</f>
        <v>김현호</v>
      </c>
      <c r="G2544" s="170"/>
      <c r="H2544" s="167"/>
      <c r="I2544" s="167"/>
      <c r="J2544" s="167"/>
      <c r="K2544" s="167"/>
      <c r="L2544" s="35" t="str">
        <f t="shared" si="129"/>
        <v/>
      </c>
      <c r="M2544" s="35" t="str">
        <f t="shared" si="132"/>
        <v/>
      </c>
      <c r="N2544" s="35" t="str">
        <f t="shared" si="114"/>
        <v/>
      </c>
      <c r="O2544" s="171" t="str">
        <f t="shared" si="127"/>
        <v/>
      </c>
      <c r="P2544" s="171" t="str">
        <f t="shared" si="116"/>
        <v/>
      </c>
      <c r="Q2544" s="171" t="str">
        <f t="shared" si="117"/>
        <v>김현호</v>
      </c>
    </row>
    <row r="2545" ht="16.5" customHeight="1">
      <c r="A2545" s="168">
        <f>A2544+1</f>
        <v>44799</v>
      </c>
      <c r="B2545" s="167" t="str">
        <f t="shared" si="109"/>
        <v>금</v>
      </c>
      <c r="C2545" s="168" t="str">
        <f>IF(VLOOKUP(A2545,'최초-일자'!A:D,4,FALSE)="Y","Y","N")</f>
        <v>Y</v>
      </c>
      <c r="D2545" s="101" t="s">
        <v>3</v>
      </c>
      <c r="E2545" s="169" t="str">
        <f t="shared" si="126"/>
        <v>신명진</v>
      </c>
      <c r="F2545" s="167" t="str">
        <f>VLOOKUP(A2545,'최초-일자'!A:L,6,FALSE)</f>
        <v>신명진</v>
      </c>
      <c r="G2545" s="170"/>
      <c r="H2545" s="167"/>
      <c r="I2545" s="167"/>
      <c r="J2545" s="167"/>
      <c r="K2545" s="167"/>
      <c r="L2545" s="35" t="str">
        <f t="shared" si="129"/>
        <v/>
      </c>
      <c r="M2545" s="35" t="str">
        <f t="shared" si="132"/>
        <v/>
      </c>
      <c r="N2545" s="35" t="str">
        <f t="shared" si="114"/>
        <v/>
      </c>
      <c r="O2545" s="171" t="str">
        <f t="shared" si="127"/>
        <v/>
      </c>
      <c r="P2545" s="171" t="str">
        <f t="shared" si="116"/>
        <v/>
      </c>
      <c r="Q2545" s="171" t="str">
        <f t="shared" si="117"/>
        <v>신명진</v>
      </c>
    </row>
    <row r="2546" ht="16.5" customHeight="1">
      <c r="A2546" s="168">
        <f>A2545</f>
        <v>44799</v>
      </c>
      <c r="B2546" s="167" t="str">
        <f t="shared" si="109"/>
        <v>금</v>
      </c>
      <c r="C2546" s="168" t="str">
        <f>IF(VLOOKUP(A2546,'최초-일자'!A:D,4,FALSE)="Y","Y","N")</f>
        <v>Y</v>
      </c>
      <c r="D2546" s="101" t="s">
        <v>13</v>
      </c>
      <c r="E2546" s="169" t="str">
        <f t="shared" si="126"/>
        <v>김연수</v>
      </c>
      <c r="F2546" s="167" t="str">
        <f>VLOOKUP(A2546,'최초-일자'!A:L,11,FALSE)</f>
        <v>김연수</v>
      </c>
      <c r="G2546" s="170"/>
      <c r="H2546" s="167"/>
      <c r="I2546" s="167"/>
      <c r="J2546" s="167"/>
      <c r="K2546" s="167"/>
      <c r="L2546" s="35" t="str">
        <f t="shared" si="129"/>
        <v/>
      </c>
      <c r="M2546" s="35" t="str">
        <f t="shared" si="132"/>
        <v/>
      </c>
      <c r="N2546" s="35" t="str">
        <f t="shared" si="114"/>
        <v/>
      </c>
      <c r="O2546" s="171" t="str">
        <f t="shared" si="127"/>
        <v/>
      </c>
      <c r="P2546" s="171" t="str">
        <f t="shared" si="116"/>
        <v/>
      </c>
      <c r="Q2546" s="171" t="str">
        <f t="shared" si="117"/>
        <v>김연수</v>
      </c>
    </row>
    <row r="2547" ht="16.5" customHeight="1">
      <c r="A2547" s="168">
        <f>A2546+1</f>
        <v>44800</v>
      </c>
      <c r="B2547" s="167" t="str">
        <f t="shared" si="109"/>
        <v>토</v>
      </c>
      <c r="C2547" s="168" t="str">
        <f>IF(VLOOKUP(A2547,'최초-일자'!A:D,4,FALSE)="Y","Y","N")</f>
        <v>N</v>
      </c>
      <c r="D2547" s="101" t="s">
        <v>3</v>
      </c>
      <c r="E2547" s="169" t="str">
        <f t="shared" si="126"/>
        <v>#N/A</v>
      </c>
      <c r="F2547" s="167" t="str">
        <f>VLOOKUP(A2547,'최초-일자'!A:L,6,FALSE)</f>
        <v/>
      </c>
      <c r="G2547" s="170"/>
      <c r="H2547" s="167"/>
      <c r="I2547" s="167"/>
      <c r="J2547" s="167"/>
      <c r="K2547" s="167"/>
      <c r="L2547" s="35" t="str">
        <f t="shared" si="129"/>
        <v/>
      </c>
      <c r="M2547" s="35" t="str">
        <f t="shared" si="132"/>
        <v/>
      </c>
      <c r="N2547" s="35" t="str">
        <f t="shared" si="114"/>
        <v/>
      </c>
      <c r="O2547" s="171" t="str">
        <f t="shared" si="127"/>
        <v/>
      </c>
      <c r="P2547" s="171" t="str">
        <f t="shared" si="116"/>
        <v/>
      </c>
      <c r="Q2547" s="171" t="str">
        <f t="shared" si="117"/>
        <v/>
      </c>
    </row>
    <row r="2548" ht="16.5" customHeight="1">
      <c r="A2548" s="168">
        <f>A2547</f>
        <v>44800</v>
      </c>
      <c r="B2548" s="167" t="str">
        <f t="shared" si="109"/>
        <v>토</v>
      </c>
      <c r="C2548" s="168" t="str">
        <f>IF(VLOOKUP(A2548,'최초-일자'!A:D,4,FALSE)="Y","Y","N")</f>
        <v>N</v>
      </c>
      <c r="D2548" s="101" t="s">
        <v>13</v>
      </c>
      <c r="E2548" s="169" t="str">
        <f t="shared" si="126"/>
        <v>#N/A</v>
      </c>
      <c r="F2548" s="167" t="str">
        <f>VLOOKUP(A2548,'최초-일자'!A:L,11,FALSE)</f>
        <v/>
      </c>
      <c r="G2548" s="170"/>
      <c r="H2548" s="167"/>
      <c r="I2548" s="167"/>
      <c r="J2548" s="167"/>
      <c r="K2548" s="167"/>
      <c r="L2548" s="35" t="str">
        <f t="shared" si="129"/>
        <v/>
      </c>
      <c r="M2548" s="35" t="str">
        <f t="shared" si="132"/>
        <v/>
      </c>
      <c r="N2548" s="35" t="str">
        <f t="shared" si="114"/>
        <v/>
      </c>
      <c r="O2548" s="171" t="str">
        <f t="shared" si="127"/>
        <v/>
      </c>
      <c r="P2548" s="171" t="str">
        <f t="shared" si="116"/>
        <v/>
      </c>
      <c r="Q2548" s="171" t="str">
        <f t="shared" si="117"/>
        <v/>
      </c>
    </row>
    <row r="2549" ht="16.5" customHeight="1">
      <c r="A2549" s="168">
        <f>A2548+1</f>
        <v>44801</v>
      </c>
      <c r="B2549" s="167" t="str">
        <f t="shared" si="109"/>
        <v>일</v>
      </c>
      <c r="C2549" s="168" t="str">
        <f>IF(VLOOKUP(A2549,'최초-일자'!A:D,4,FALSE)="Y","Y","N")</f>
        <v>N</v>
      </c>
      <c r="D2549" s="101" t="s">
        <v>3</v>
      </c>
      <c r="E2549" s="169" t="str">
        <f t="shared" si="126"/>
        <v>#N/A</v>
      </c>
      <c r="F2549" s="167" t="str">
        <f>VLOOKUP(A2549,'최초-일자'!A:L,6,FALSE)</f>
        <v/>
      </c>
      <c r="G2549" s="170"/>
      <c r="H2549" s="167"/>
      <c r="I2549" s="167"/>
      <c r="J2549" s="167"/>
      <c r="K2549" s="167"/>
      <c r="L2549" s="35" t="str">
        <f t="shared" si="129"/>
        <v/>
      </c>
      <c r="M2549" s="35" t="str">
        <f t="shared" si="132"/>
        <v/>
      </c>
      <c r="N2549" s="35" t="str">
        <f t="shared" si="114"/>
        <v/>
      </c>
      <c r="O2549" s="171" t="str">
        <f t="shared" si="127"/>
        <v/>
      </c>
      <c r="P2549" s="171" t="str">
        <f t="shared" si="116"/>
        <v/>
      </c>
      <c r="Q2549" s="171" t="str">
        <f t="shared" si="117"/>
        <v/>
      </c>
    </row>
    <row r="2550" ht="16.5" customHeight="1">
      <c r="A2550" s="168">
        <f>A2549</f>
        <v>44801</v>
      </c>
      <c r="B2550" s="167" t="str">
        <f t="shared" si="109"/>
        <v>일</v>
      </c>
      <c r="C2550" s="168" t="str">
        <f>IF(VLOOKUP(A2550,'최초-일자'!A:D,4,FALSE)="Y","Y","N")</f>
        <v>N</v>
      </c>
      <c r="D2550" s="101" t="s">
        <v>13</v>
      </c>
      <c r="E2550" s="169" t="str">
        <f t="shared" si="126"/>
        <v>#N/A</v>
      </c>
      <c r="F2550" s="167" t="str">
        <f>VLOOKUP(A2550,'최초-일자'!A:L,11,FALSE)</f>
        <v/>
      </c>
      <c r="G2550" s="170"/>
      <c r="H2550" s="167"/>
      <c r="I2550" s="167"/>
      <c r="J2550" s="167"/>
      <c r="K2550" s="167"/>
      <c r="L2550" s="35" t="str">
        <f t="shared" si="129"/>
        <v/>
      </c>
      <c r="M2550" s="35" t="str">
        <f t="shared" si="132"/>
        <v/>
      </c>
      <c r="N2550" s="35" t="str">
        <f t="shared" si="114"/>
        <v/>
      </c>
      <c r="O2550" s="171" t="str">
        <f t="shared" si="127"/>
        <v/>
      </c>
      <c r="P2550" s="171" t="str">
        <f t="shared" si="116"/>
        <v/>
      </c>
      <c r="Q2550" s="171" t="str">
        <f t="shared" si="117"/>
        <v/>
      </c>
    </row>
    <row r="2551" ht="16.5" customHeight="1">
      <c r="A2551" s="168">
        <f>A2550+1</f>
        <v>44802</v>
      </c>
      <c r="B2551" s="167" t="str">
        <f t="shared" si="109"/>
        <v>월</v>
      </c>
      <c r="C2551" s="168" t="str">
        <f>IF(VLOOKUP(A2551,'최초-일자'!A:D,4,FALSE)="Y","Y","N")</f>
        <v>Y</v>
      </c>
      <c r="D2551" s="101" t="s">
        <v>3</v>
      </c>
      <c r="E2551" s="169" t="str">
        <f t="shared" si="126"/>
        <v>이화용</v>
      </c>
      <c r="F2551" s="167" t="str">
        <f>VLOOKUP(A2551,'최초-일자'!A:L,6,FALSE)</f>
        <v>이화용</v>
      </c>
      <c r="G2551" s="170"/>
      <c r="H2551" s="167"/>
      <c r="I2551" s="167"/>
      <c r="J2551" s="167"/>
      <c r="K2551" s="167"/>
      <c r="L2551" s="35" t="str">
        <f t="shared" si="129"/>
        <v/>
      </c>
      <c r="M2551" s="35" t="str">
        <f t="shared" si="132"/>
        <v/>
      </c>
      <c r="N2551" s="35" t="str">
        <f t="shared" si="114"/>
        <v/>
      </c>
      <c r="O2551" s="171" t="str">
        <f t="shared" si="127"/>
        <v/>
      </c>
      <c r="P2551" s="171" t="str">
        <f t="shared" si="116"/>
        <v/>
      </c>
      <c r="Q2551" s="171" t="str">
        <f t="shared" si="117"/>
        <v>이화용</v>
      </c>
    </row>
    <row r="2552" ht="16.5" customHeight="1">
      <c r="A2552" s="168">
        <f>A2551</f>
        <v>44802</v>
      </c>
      <c r="B2552" s="167" t="str">
        <f t="shared" si="109"/>
        <v>월</v>
      </c>
      <c r="C2552" s="168" t="str">
        <f>IF(VLOOKUP(A2552,'최초-일자'!A:D,4,FALSE)="Y","Y","N")</f>
        <v>Y</v>
      </c>
      <c r="D2552" s="101" t="s">
        <v>13</v>
      </c>
      <c r="E2552" s="169" t="str">
        <f t="shared" si="126"/>
        <v>박일</v>
      </c>
      <c r="F2552" s="167" t="str">
        <f>VLOOKUP(A2552,'최초-일자'!A:L,11,FALSE)</f>
        <v>박일</v>
      </c>
      <c r="G2552" s="170"/>
      <c r="H2552" s="167"/>
      <c r="I2552" s="167"/>
      <c r="J2552" s="167"/>
      <c r="K2552" s="167"/>
      <c r="L2552" s="35" t="str">
        <f t="shared" si="129"/>
        <v/>
      </c>
      <c r="M2552" s="35" t="str">
        <f t="shared" si="132"/>
        <v/>
      </c>
      <c r="N2552" s="35" t="str">
        <f t="shared" si="114"/>
        <v/>
      </c>
      <c r="O2552" s="171" t="str">
        <f t="shared" si="127"/>
        <v/>
      </c>
      <c r="P2552" s="171" t="str">
        <f t="shared" si="116"/>
        <v/>
      </c>
      <c r="Q2552" s="171" t="str">
        <f t="shared" si="117"/>
        <v>박일</v>
      </c>
    </row>
    <row r="2553" ht="16.5" customHeight="1">
      <c r="A2553" s="168">
        <f>A2552+1</f>
        <v>44803</v>
      </c>
      <c r="B2553" s="167" t="str">
        <f t="shared" si="109"/>
        <v>화</v>
      </c>
      <c r="C2553" s="168" t="str">
        <f>IF(VLOOKUP(A2553,'최초-일자'!A:D,4,FALSE)="Y","Y","N")</f>
        <v>Y</v>
      </c>
      <c r="D2553" s="101" t="s">
        <v>3</v>
      </c>
      <c r="E2553" s="169" t="str">
        <f t="shared" si="126"/>
        <v>김현호</v>
      </c>
      <c r="F2553" s="167" t="str">
        <f>VLOOKUP(A2553,'최초-일자'!A:L,6,FALSE)</f>
        <v>김현호</v>
      </c>
      <c r="G2553" s="170"/>
      <c r="H2553" s="167"/>
      <c r="I2553" s="167"/>
      <c r="J2553" s="167"/>
      <c r="K2553" s="167"/>
      <c r="L2553" s="35" t="str">
        <f t="shared" si="129"/>
        <v/>
      </c>
      <c r="M2553" s="35" t="str">
        <f t="shared" si="132"/>
        <v/>
      </c>
      <c r="N2553" s="35" t="str">
        <f t="shared" si="114"/>
        <v/>
      </c>
      <c r="O2553" s="171" t="str">
        <f t="shared" si="127"/>
        <v/>
      </c>
      <c r="P2553" s="171" t="str">
        <f t="shared" si="116"/>
        <v/>
      </c>
      <c r="Q2553" s="171" t="str">
        <f t="shared" si="117"/>
        <v>김현호</v>
      </c>
    </row>
    <row r="2554" ht="16.5" customHeight="1">
      <c r="A2554" s="168">
        <f>A2553</f>
        <v>44803</v>
      </c>
      <c r="B2554" s="167" t="str">
        <f t="shared" si="109"/>
        <v>화</v>
      </c>
      <c r="C2554" s="168" t="str">
        <f>IF(VLOOKUP(A2554,'최초-일자'!A:D,4,FALSE)="Y","Y","N")</f>
        <v>Y</v>
      </c>
      <c r="D2554" s="101" t="s">
        <v>13</v>
      </c>
      <c r="E2554" s="169" t="str">
        <f t="shared" si="126"/>
        <v>최혜원</v>
      </c>
      <c r="F2554" s="167" t="str">
        <f>VLOOKUP(A2554,'최초-일자'!A:L,11,FALSE)</f>
        <v>최혜원</v>
      </c>
      <c r="G2554" s="170"/>
      <c r="H2554" s="167"/>
      <c r="I2554" s="167"/>
      <c r="J2554" s="167"/>
      <c r="K2554" s="167"/>
      <c r="L2554" s="35" t="str">
        <f t="shared" si="129"/>
        <v/>
      </c>
      <c r="M2554" s="35" t="str">
        <f t="shared" si="132"/>
        <v/>
      </c>
      <c r="N2554" s="35" t="str">
        <f t="shared" si="114"/>
        <v/>
      </c>
      <c r="O2554" s="171" t="str">
        <f t="shared" si="127"/>
        <v/>
      </c>
      <c r="P2554" s="171" t="str">
        <f t="shared" si="116"/>
        <v/>
      </c>
      <c r="Q2554" s="171" t="str">
        <f t="shared" si="117"/>
        <v>최혜원</v>
      </c>
    </row>
    <row r="2555" ht="16.5" customHeight="1">
      <c r="A2555" s="168">
        <f>A2554+1</f>
        <v>44804</v>
      </c>
      <c r="B2555" s="167" t="str">
        <f t="shared" si="109"/>
        <v>수</v>
      </c>
      <c r="C2555" s="168" t="str">
        <f>IF(VLOOKUP(A2555,'최초-일자'!A:D,4,FALSE)="Y","Y","N")</f>
        <v>Y</v>
      </c>
      <c r="D2555" s="101" t="s">
        <v>3</v>
      </c>
      <c r="E2555" s="169" t="str">
        <f t="shared" si="126"/>
        <v>김연수</v>
      </c>
      <c r="F2555" s="167" t="str">
        <f>VLOOKUP(A2555,'최초-일자'!A:L,6,FALSE)</f>
        <v>김연수</v>
      </c>
      <c r="G2555" s="170"/>
      <c r="H2555" s="167"/>
      <c r="I2555" s="167"/>
      <c r="J2555" s="167"/>
      <c r="K2555" s="167"/>
      <c r="L2555" s="35" t="str">
        <f t="shared" si="129"/>
        <v/>
      </c>
      <c r="M2555" s="35" t="str">
        <f t="shared" si="132"/>
        <v/>
      </c>
      <c r="N2555" s="35" t="str">
        <f t="shared" si="114"/>
        <v/>
      </c>
      <c r="O2555" s="171" t="str">
        <f t="shared" si="127"/>
        <v/>
      </c>
      <c r="P2555" s="171" t="str">
        <f t="shared" si="116"/>
        <v/>
      </c>
      <c r="Q2555" s="171" t="str">
        <f t="shared" si="117"/>
        <v>김연수</v>
      </c>
    </row>
    <row r="2556" ht="16.5" customHeight="1">
      <c r="A2556" s="168">
        <f>A2555</f>
        <v>44804</v>
      </c>
      <c r="B2556" s="167" t="str">
        <f t="shared" si="109"/>
        <v>수</v>
      </c>
      <c r="C2556" s="168" t="str">
        <f>IF(VLOOKUP(A2556,'최초-일자'!A:D,4,FALSE)="Y","Y","N")</f>
        <v>Y</v>
      </c>
      <c r="D2556" s="101" t="s">
        <v>13</v>
      </c>
      <c r="E2556" s="169" t="str">
        <f t="shared" si="126"/>
        <v>배태훈</v>
      </c>
      <c r="F2556" s="167" t="str">
        <f>VLOOKUP(A2556,'최초-일자'!A:L,11,FALSE)</f>
        <v>배태훈</v>
      </c>
      <c r="G2556" s="170"/>
      <c r="H2556" s="167"/>
      <c r="I2556" s="167"/>
      <c r="J2556" s="167"/>
      <c r="K2556" s="167"/>
      <c r="L2556" s="35" t="str">
        <f t="shared" si="129"/>
        <v/>
      </c>
      <c r="M2556" s="35" t="str">
        <f t="shared" si="132"/>
        <v/>
      </c>
      <c r="N2556" s="35" t="str">
        <f t="shared" si="114"/>
        <v/>
      </c>
      <c r="O2556" s="171" t="str">
        <f t="shared" si="127"/>
        <v/>
      </c>
      <c r="P2556" s="171" t="str">
        <f t="shared" si="116"/>
        <v/>
      </c>
      <c r="Q2556" s="171" t="str">
        <f t="shared" si="117"/>
        <v>배태훈</v>
      </c>
    </row>
    <row r="2557" ht="16.5" customHeight="1">
      <c r="A2557" s="168">
        <f>A2556+1</f>
        <v>44805</v>
      </c>
      <c r="B2557" s="167" t="str">
        <f t="shared" si="109"/>
        <v>목</v>
      </c>
      <c r="C2557" s="168" t="str">
        <f>IF(VLOOKUP(A2557,'최초-일자'!A:D,4,FALSE)="Y","Y","N")</f>
        <v>Y</v>
      </c>
      <c r="D2557" s="101" t="s">
        <v>3</v>
      </c>
      <c r="E2557" s="169" t="str">
        <f t="shared" si="126"/>
        <v>박일</v>
      </c>
      <c r="F2557" s="167" t="str">
        <f>VLOOKUP(A2557,'최초-일자'!A:L,6,FALSE)</f>
        <v>박일</v>
      </c>
      <c r="G2557" s="170"/>
      <c r="H2557" s="167"/>
      <c r="I2557" s="167"/>
      <c r="J2557" s="167"/>
      <c r="K2557" s="167"/>
      <c r="L2557" s="35" t="str">
        <f t="shared" si="129"/>
        <v/>
      </c>
      <c r="M2557" s="35" t="str">
        <f t="shared" si="132"/>
        <v/>
      </c>
      <c r="N2557" s="35" t="str">
        <f t="shared" si="114"/>
        <v/>
      </c>
      <c r="O2557" s="171" t="str">
        <f t="shared" si="127"/>
        <v/>
      </c>
      <c r="P2557" s="171" t="str">
        <f t="shared" si="116"/>
        <v/>
      </c>
      <c r="Q2557" s="171" t="str">
        <f t="shared" si="117"/>
        <v>박일</v>
      </c>
    </row>
    <row r="2558" ht="16.5" customHeight="1">
      <c r="A2558" s="168">
        <f>A2557</f>
        <v>44805</v>
      </c>
      <c r="B2558" s="167" t="str">
        <f t="shared" si="109"/>
        <v>목</v>
      </c>
      <c r="C2558" s="168" t="str">
        <f>IF(VLOOKUP(A2558,'최초-일자'!A:D,4,FALSE)="Y","Y","N")</f>
        <v>Y</v>
      </c>
      <c r="D2558" s="101" t="s">
        <v>13</v>
      </c>
      <c r="E2558" s="169" t="str">
        <f t="shared" si="126"/>
        <v>윤신일</v>
      </c>
      <c r="F2558" s="167" t="str">
        <f>VLOOKUP(A2558,'최초-일자'!A:L,11,FALSE)</f>
        <v>윤신일</v>
      </c>
      <c r="G2558" s="170"/>
      <c r="H2558" s="167"/>
      <c r="I2558" s="167"/>
      <c r="J2558" s="167"/>
      <c r="K2558" s="167"/>
      <c r="L2558" s="35" t="str">
        <f t="shared" si="129"/>
        <v/>
      </c>
      <c r="M2558" s="35" t="str">
        <f t="shared" si="132"/>
        <v/>
      </c>
      <c r="N2558" s="35" t="str">
        <f t="shared" si="114"/>
        <v/>
      </c>
      <c r="O2558" s="171" t="str">
        <f t="shared" si="127"/>
        <v/>
      </c>
      <c r="P2558" s="171" t="str">
        <f t="shared" si="116"/>
        <v/>
      </c>
      <c r="Q2558" s="171" t="str">
        <f t="shared" si="117"/>
        <v>윤신일</v>
      </c>
    </row>
    <row r="2559" ht="16.5" customHeight="1">
      <c r="A2559" s="168">
        <f>A2558+1</f>
        <v>44806</v>
      </c>
      <c r="B2559" s="167" t="str">
        <f t="shared" si="109"/>
        <v>금</v>
      </c>
      <c r="C2559" s="168" t="str">
        <f>IF(VLOOKUP(A2559,'최초-일자'!A:D,4,FALSE)="Y","Y","N")</f>
        <v>Y</v>
      </c>
      <c r="D2559" s="101" t="s">
        <v>3</v>
      </c>
      <c r="E2559" s="169" t="str">
        <f t="shared" si="126"/>
        <v>최혜원</v>
      </c>
      <c r="F2559" s="167" t="str">
        <f>VLOOKUP(A2559,'최초-일자'!A:L,6,FALSE)</f>
        <v>최혜원</v>
      </c>
      <c r="G2559" s="170"/>
      <c r="H2559" s="167"/>
      <c r="I2559" s="167"/>
      <c r="J2559" s="167"/>
      <c r="K2559" s="167"/>
      <c r="L2559" s="35" t="str">
        <f t="shared" si="129"/>
        <v/>
      </c>
      <c r="M2559" s="35" t="str">
        <f t="shared" si="132"/>
        <v/>
      </c>
      <c r="N2559" s="35" t="str">
        <f t="shared" si="114"/>
        <v/>
      </c>
      <c r="O2559" s="171" t="str">
        <f t="shared" si="127"/>
        <v/>
      </c>
      <c r="P2559" s="171" t="str">
        <f t="shared" si="116"/>
        <v/>
      </c>
      <c r="Q2559" s="171" t="str">
        <f t="shared" si="117"/>
        <v>최혜원</v>
      </c>
    </row>
    <row r="2560" ht="16.5" customHeight="1">
      <c r="A2560" s="168">
        <f>A2559</f>
        <v>44806</v>
      </c>
      <c r="B2560" s="167" t="str">
        <f t="shared" si="109"/>
        <v>금</v>
      </c>
      <c r="C2560" s="168" t="str">
        <f>IF(VLOOKUP(A2560,'최초-일자'!A:D,4,FALSE)="Y","Y","N")</f>
        <v>Y</v>
      </c>
      <c r="D2560" s="101" t="s">
        <v>13</v>
      </c>
      <c r="E2560" s="169" t="str">
        <f t="shared" si="126"/>
        <v>신명진</v>
      </c>
      <c r="F2560" s="167" t="str">
        <f>VLOOKUP(A2560,'최초-일자'!A:L,11,FALSE)</f>
        <v>신명진</v>
      </c>
      <c r="G2560" s="185"/>
      <c r="H2560" s="167"/>
      <c r="I2560" s="167"/>
      <c r="J2560" s="167"/>
      <c r="K2560" s="167"/>
      <c r="L2560" s="35" t="str">
        <f t="shared" si="129"/>
        <v/>
      </c>
      <c r="M2560" s="35" t="str">
        <f t="shared" si="132"/>
        <v/>
      </c>
      <c r="N2560" s="35" t="str">
        <f t="shared" si="114"/>
        <v/>
      </c>
      <c r="O2560" s="171" t="str">
        <f t="shared" si="127"/>
        <v/>
      </c>
      <c r="P2560" s="171" t="str">
        <f t="shared" si="116"/>
        <v/>
      </c>
      <c r="Q2560" s="171" t="str">
        <f t="shared" si="117"/>
        <v>신명진</v>
      </c>
    </row>
    <row r="2561" ht="16.5" customHeight="1">
      <c r="A2561" s="168">
        <f>A2560+1</f>
        <v>44807</v>
      </c>
      <c r="B2561" s="167" t="str">
        <f t="shared" si="109"/>
        <v>토</v>
      </c>
      <c r="C2561" s="168" t="str">
        <f>IF(VLOOKUP(A2561,'최초-일자'!A:D,4,FALSE)="Y","Y","N")</f>
        <v>N</v>
      </c>
      <c r="D2561" s="101" t="s">
        <v>3</v>
      </c>
      <c r="E2561" s="169" t="str">
        <f t="shared" si="126"/>
        <v>#N/A</v>
      </c>
      <c r="F2561" s="167" t="str">
        <f>VLOOKUP(A2561,'최초-일자'!A:L,6,FALSE)</f>
        <v/>
      </c>
      <c r="G2561" s="170"/>
      <c r="H2561" s="167"/>
      <c r="I2561" s="167"/>
      <c r="J2561" s="167"/>
      <c r="K2561" s="167"/>
      <c r="L2561" s="35" t="str">
        <f t="shared" si="129"/>
        <v/>
      </c>
      <c r="M2561" s="35" t="str">
        <f t="shared" si="132"/>
        <v/>
      </c>
      <c r="N2561" s="35" t="str">
        <f t="shared" si="114"/>
        <v/>
      </c>
      <c r="O2561" s="171" t="str">
        <f t="shared" si="127"/>
        <v/>
      </c>
      <c r="P2561" s="171" t="str">
        <f t="shared" si="116"/>
        <v/>
      </c>
      <c r="Q2561" s="171" t="str">
        <f t="shared" si="117"/>
        <v/>
      </c>
    </row>
    <row r="2562" ht="16.5" customHeight="1">
      <c r="A2562" s="168">
        <f>A2561</f>
        <v>44807</v>
      </c>
      <c r="B2562" s="167" t="str">
        <f t="shared" si="109"/>
        <v>토</v>
      </c>
      <c r="C2562" s="168" t="str">
        <f>IF(VLOOKUP(A2562,'최초-일자'!A:D,4,FALSE)="Y","Y","N")</f>
        <v>N</v>
      </c>
      <c r="D2562" s="101" t="s">
        <v>13</v>
      </c>
      <c r="E2562" s="169" t="str">
        <f t="shared" si="126"/>
        <v>#N/A</v>
      </c>
      <c r="F2562" s="167" t="str">
        <f>VLOOKUP(A2562,'최초-일자'!A:L,11,FALSE)</f>
        <v/>
      </c>
      <c r="G2562" s="170"/>
      <c r="H2562" s="167"/>
      <c r="I2562" s="167"/>
      <c r="J2562" s="167"/>
      <c r="K2562" s="167"/>
      <c r="L2562" s="35" t="str">
        <f t="shared" si="129"/>
        <v/>
      </c>
      <c r="M2562" s="35" t="str">
        <f t="shared" si="132"/>
        <v/>
      </c>
      <c r="N2562" s="35" t="str">
        <f t="shared" si="114"/>
        <v/>
      </c>
      <c r="O2562" s="171" t="str">
        <f t="shared" si="127"/>
        <v/>
      </c>
      <c r="P2562" s="171" t="str">
        <f t="shared" si="116"/>
        <v/>
      </c>
      <c r="Q2562" s="171" t="str">
        <f t="shared" si="117"/>
        <v/>
      </c>
    </row>
    <row r="2563" ht="16.5" customHeight="1">
      <c r="A2563" s="166"/>
      <c r="B2563" s="189"/>
      <c r="C2563" s="166"/>
      <c r="D2563" s="190"/>
      <c r="E2563" s="191"/>
      <c r="F2563" s="189"/>
      <c r="G2563" s="192"/>
      <c r="H2563" s="189"/>
      <c r="I2563" s="189"/>
      <c r="J2563" s="189"/>
      <c r="K2563" s="189"/>
      <c r="L2563" s="35"/>
      <c r="M2563" s="35"/>
      <c r="N2563" s="35"/>
      <c r="O2563" s="171"/>
      <c r="P2563" s="171"/>
      <c r="Q2563" s="171"/>
    </row>
    <row r="2564" ht="16.5" customHeight="1">
      <c r="A2564" s="166"/>
      <c r="B2564" s="189"/>
      <c r="C2564" s="166"/>
      <c r="D2564" s="190"/>
      <c r="E2564" s="191"/>
      <c r="F2564" s="189"/>
      <c r="G2564" s="192"/>
      <c r="H2564" s="189"/>
      <c r="I2564" s="189"/>
      <c r="J2564" s="189"/>
      <c r="K2564" s="189"/>
      <c r="L2564" s="35"/>
      <c r="M2564" s="35"/>
      <c r="N2564" s="35"/>
      <c r="O2564" s="171"/>
      <c r="P2564" s="171"/>
      <c r="Q2564" s="171"/>
    </row>
    <row r="2565" ht="16.5" customHeight="1">
      <c r="A2565" s="166"/>
      <c r="B2565" s="189"/>
      <c r="C2565" s="166"/>
      <c r="D2565" s="190"/>
      <c r="E2565" s="191"/>
      <c r="F2565" s="189"/>
      <c r="G2565" s="192"/>
      <c r="H2565" s="189"/>
      <c r="I2565" s="189"/>
      <c r="J2565" s="189"/>
      <c r="K2565" s="189"/>
      <c r="L2565" s="35"/>
      <c r="M2565" s="35"/>
      <c r="N2565" s="35"/>
      <c r="O2565" s="171"/>
      <c r="P2565" s="171"/>
      <c r="Q2565" s="171"/>
    </row>
    <row r="2566" ht="16.5" customHeight="1">
      <c r="A2566" s="166"/>
      <c r="B2566" s="189"/>
      <c r="C2566" s="166"/>
      <c r="D2566" s="190"/>
      <c r="E2566" s="191"/>
      <c r="F2566" s="189"/>
      <c r="G2566" s="192"/>
      <c r="H2566" s="189"/>
      <c r="I2566" s="189"/>
      <c r="J2566" s="189"/>
      <c r="K2566" s="189"/>
      <c r="L2566" s="35"/>
      <c r="M2566" s="35"/>
      <c r="N2566" s="35"/>
      <c r="O2566" s="171"/>
      <c r="P2566" s="171"/>
      <c r="Q2566" s="171"/>
    </row>
    <row r="2567" ht="16.5" customHeight="1">
      <c r="A2567" s="166"/>
      <c r="B2567" s="189"/>
      <c r="C2567" s="166"/>
      <c r="D2567" s="190"/>
      <c r="E2567" s="191"/>
      <c r="F2567" s="189"/>
      <c r="G2567" s="192"/>
      <c r="H2567" s="189"/>
      <c r="I2567" s="189"/>
      <c r="J2567" s="189"/>
      <c r="K2567" s="189"/>
      <c r="L2567" s="35"/>
      <c r="M2567" s="35"/>
      <c r="N2567" s="35"/>
      <c r="O2567" s="171"/>
      <c r="P2567" s="171"/>
      <c r="Q2567" s="171"/>
    </row>
    <row r="2568" ht="16.5" customHeight="1">
      <c r="A2568" s="166"/>
      <c r="B2568" s="189"/>
      <c r="C2568" s="166"/>
      <c r="D2568" s="190"/>
      <c r="E2568" s="191"/>
      <c r="F2568" s="189"/>
      <c r="G2568" s="192"/>
      <c r="H2568" s="189"/>
      <c r="I2568" s="189"/>
      <c r="J2568" s="189"/>
      <c r="K2568" s="189"/>
      <c r="L2568" s="35"/>
      <c r="M2568" s="35"/>
      <c r="N2568" s="35"/>
      <c r="O2568" s="171"/>
      <c r="P2568" s="171"/>
      <c r="Q2568" s="171"/>
    </row>
    <row r="2569" ht="16.5" customHeight="1">
      <c r="A2569" s="166"/>
      <c r="B2569" s="189"/>
      <c r="C2569" s="166"/>
      <c r="D2569" s="190"/>
      <c r="E2569" s="191"/>
      <c r="F2569" s="189"/>
      <c r="G2569" s="192"/>
      <c r="H2569" s="189"/>
      <c r="I2569" s="189"/>
      <c r="J2569" s="189"/>
      <c r="K2569" s="189"/>
      <c r="L2569" s="35"/>
      <c r="M2569" s="35"/>
      <c r="N2569" s="35"/>
      <c r="O2569" s="171"/>
      <c r="P2569" s="171"/>
      <c r="Q2569" s="171"/>
    </row>
    <row r="2570" ht="16.5" customHeight="1">
      <c r="A2570" s="166"/>
      <c r="B2570" s="189"/>
      <c r="C2570" s="166"/>
      <c r="D2570" s="190"/>
      <c r="E2570" s="191"/>
      <c r="F2570" s="189"/>
      <c r="G2570" s="192"/>
      <c r="H2570" s="189"/>
      <c r="I2570" s="189"/>
      <c r="J2570" s="189"/>
      <c r="K2570" s="189"/>
      <c r="L2570" s="35"/>
      <c r="M2570" s="35"/>
      <c r="N2570" s="35"/>
      <c r="O2570" s="171"/>
      <c r="P2570" s="171"/>
      <c r="Q2570" s="171"/>
    </row>
    <row r="2571" ht="16.5" customHeight="1">
      <c r="A2571" s="166"/>
      <c r="B2571" s="189"/>
      <c r="C2571" s="166"/>
      <c r="D2571" s="190"/>
      <c r="E2571" s="191"/>
      <c r="F2571" s="189"/>
      <c r="G2571" s="192"/>
      <c r="H2571" s="189"/>
      <c r="I2571" s="189"/>
      <c r="J2571" s="189"/>
      <c r="K2571" s="189"/>
      <c r="L2571" s="35"/>
      <c r="M2571" s="35"/>
      <c r="N2571" s="35"/>
      <c r="O2571" s="171"/>
      <c r="P2571" s="171"/>
      <c r="Q2571" s="171"/>
    </row>
    <row r="2572" ht="16.5" customHeight="1">
      <c r="A2572" s="166"/>
      <c r="B2572" s="189"/>
      <c r="C2572" s="166"/>
      <c r="D2572" s="190"/>
      <c r="E2572" s="191"/>
      <c r="F2572" s="189"/>
      <c r="G2572" s="192"/>
      <c r="H2572" s="189"/>
      <c r="I2572" s="189"/>
      <c r="J2572" s="189"/>
      <c r="K2572" s="189"/>
      <c r="L2572" s="35"/>
      <c r="M2572" s="35"/>
      <c r="N2572" s="35"/>
      <c r="O2572" s="171"/>
      <c r="P2572" s="171"/>
      <c r="Q2572" s="171"/>
    </row>
    <row r="2573" ht="16.5" customHeight="1">
      <c r="A2573" s="166"/>
      <c r="B2573" s="189"/>
      <c r="C2573" s="166"/>
      <c r="D2573" s="190"/>
      <c r="E2573" s="191"/>
      <c r="F2573" s="189"/>
      <c r="G2573" s="192"/>
      <c r="H2573" s="189"/>
      <c r="I2573" s="189"/>
      <c r="J2573" s="189"/>
      <c r="K2573" s="189"/>
      <c r="L2573" s="35"/>
      <c r="M2573" s="35"/>
      <c r="N2573" s="35"/>
      <c r="O2573" s="171"/>
      <c r="P2573" s="171"/>
      <c r="Q2573" s="171"/>
    </row>
    <row r="2574" ht="16.5" customHeight="1">
      <c r="A2574" s="166"/>
      <c r="B2574" s="189"/>
      <c r="C2574" s="166"/>
      <c r="D2574" s="190"/>
      <c r="E2574" s="191"/>
      <c r="F2574" s="189"/>
      <c r="G2574" s="192"/>
      <c r="H2574" s="189"/>
      <c r="I2574" s="189"/>
      <c r="J2574" s="189"/>
      <c r="K2574" s="189"/>
      <c r="L2574" s="35"/>
      <c r="M2574" s="35"/>
      <c r="N2574" s="35"/>
      <c r="O2574" s="171"/>
      <c r="P2574" s="171"/>
      <c r="Q2574" s="171"/>
    </row>
    <row r="2575" ht="16.5" customHeight="1">
      <c r="A2575" s="166"/>
      <c r="B2575" s="189"/>
      <c r="C2575" s="166"/>
      <c r="D2575" s="190"/>
      <c r="E2575" s="191"/>
      <c r="F2575" s="189"/>
      <c r="G2575" s="192"/>
      <c r="H2575" s="189"/>
      <c r="I2575" s="189"/>
      <c r="J2575" s="189"/>
      <c r="K2575" s="189"/>
      <c r="L2575" s="35"/>
      <c r="M2575" s="35"/>
      <c r="N2575" s="35"/>
      <c r="O2575" s="171"/>
      <c r="P2575" s="171"/>
      <c r="Q2575" s="171"/>
    </row>
    <row r="2576" ht="16.5" customHeight="1">
      <c r="A2576" s="166"/>
      <c r="B2576" s="189"/>
      <c r="C2576" s="166"/>
      <c r="D2576" s="190"/>
      <c r="E2576" s="191"/>
      <c r="F2576" s="189"/>
      <c r="G2576" s="192"/>
      <c r="H2576" s="189"/>
      <c r="I2576" s="189"/>
      <c r="J2576" s="189"/>
      <c r="K2576" s="189"/>
      <c r="L2576" s="35"/>
      <c r="M2576" s="35"/>
      <c r="N2576" s="35"/>
      <c r="O2576" s="171"/>
      <c r="P2576" s="171"/>
      <c r="Q2576" s="171"/>
    </row>
    <row r="2577" ht="16.5" customHeight="1">
      <c r="A2577" s="166"/>
      <c r="B2577" s="189"/>
      <c r="C2577" s="166"/>
      <c r="D2577" s="190"/>
      <c r="E2577" s="191"/>
      <c r="F2577" s="189"/>
      <c r="G2577" s="192"/>
      <c r="H2577" s="189"/>
      <c r="I2577" s="189"/>
      <c r="J2577" s="189"/>
      <c r="K2577" s="189"/>
      <c r="L2577" s="35"/>
      <c r="M2577" s="35"/>
      <c r="N2577" s="35"/>
      <c r="O2577" s="171"/>
      <c r="P2577" s="171"/>
      <c r="Q2577" s="171"/>
    </row>
    <row r="2578" ht="16.5" customHeight="1">
      <c r="A2578" s="166"/>
      <c r="B2578" s="189"/>
      <c r="C2578" s="166"/>
      <c r="D2578" s="190"/>
      <c r="E2578" s="191"/>
      <c r="F2578" s="189"/>
      <c r="G2578" s="192"/>
      <c r="H2578" s="189"/>
      <c r="I2578" s="189"/>
      <c r="J2578" s="189"/>
      <c r="K2578" s="189"/>
      <c r="L2578" s="35"/>
      <c r="M2578" s="35"/>
      <c r="N2578" s="35"/>
      <c r="O2578" s="171"/>
      <c r="P2578" s="171"/>
      <c r="Q2578" s="171"/>
    </row>
    <row r="2579" ht="16.5" customHeight="1">
      <c r="A2579" s="166"/>
      <c r="B2579" s="189"/>
      <c r="C2579" s="166"/>
      <c r="D2579" s="190"/>
      <c r="E2579" s="191"/>
      <c r="F2579" s="189"/>
      <c r="G2579" s="192"/>
      <c r="H2579" s="189"/>
      <c r="I2579" s="189"/>
      <c r="J2579" s="189"/>
      <c r="K2579" s="189"/>
      <c r="L2579" s="35"/>
      <c r="M2579" s="35"/>
      <c r="N2579" s="35"/>
      <c r="O2579" s="171"/>
      <c r="P2579" s="171"/>
      <c r="Q2579" s="171"/>
    </row>
    <row r="2580" ht="16.5" customHeight="1">
      <c r="A2580" s="166"/>
      <c r="B2580" s="189"/>
      <c r="C2580" s="166"/>
      <c r="D2580" s="190"/>
      <c r="E2580" s="191"/>
      <c r="F2580" s="189"/>
      <c r="G2580" s="192"/>
      <c r="H2580" s="189"/>
      <c r="I2580" s="189"/>
      <c r="J2580" s="189"/>
      <c r="K2580" s="189"/>
      <c r="L2580" s="35"/>
      <c r="M2580" s="35"/>
      <c r="N2580" s="35"/>
      <c r="O2580" s="171"/>
      <c r="P2580" s="171"/>
      <c r="Q2580" s="171"/>
    </row>
    <row r="2581" ht="16.5" customHeight="1">
      <c r="A2581" s="166"/>
      <c r="B2581" s="189"/>
      <c r="C2581" s="166"/>
      <c r="D2581" s="190"/>
      <c r="E2581" s="191"/>
      <c r="F2581" s="189"/>
      <c r="G2581" s="192"/>
      <c r="H2581" s="189"/>
      <c r="I2581" s="189"/>
      <c r="J2581" s="189"/>
      <c r="K2581" s="189"/>
      <c r="L2581" s="35"/>
      <c r="M2581" s="35"/>
      <c r="N2581" s="35"/>
      <c r="O2581" s="171"/>
      <c r="P2581" s="171"/>
      <c r="Q2581" s="171"/>
    </row>
    <row r="2582" ht="16.5" customHeight="1">
      <c r="A2582" s="166"/>
      <c r="B2582" s="189"/>
      <c r="C2582" s="166"/>
      <c r="D2582" s="190"/>
      <c r="E2582" s="191"/>
      <c r="F2582" s="189"/>
      <c r="G2582" s="192"/>
      <c r="H2582" s="189"/>
      <c r="I2582" s="189"/>
      <c r="J2582" s="189"/>
      <c r="K2582" s="189"/>
      <c r="L2582" s="35"/>
      <c r="M2582" s="35"/>
      <c r="N2582" s="35"/>
      <c r="O2582" s="171"/>
      <c r="P2582" s="171"/>
      <c r="Q2582" s="171"/>
    </row>
    <row r="2583" ht="16.5" customHeight="1">
      <c r="A2583" s="166"/>
      <c r="B2583" s="189"/>
      <c r="C2583" s="166"/>
      <c r="D2583" s="190"/>
      <c r="E2583" s="191"/>
      <c r="F2583" s="189"/>
      <c r="G2583" s="192"/>
      <c r="H2583" s="189"/>
      <c r="I2583" s="189"/>
      <c r="J2583" s="189"/>
      <c r="K2583" s="189"/>
      <c r="L2583" s="35"/>
      <c r="M2583" s="35"/>
      <c r="N2583" s="35"/>
      <c r="O2583" s="171"/>
      <c r="P2583" s="171"/>
      <c r="Q2583" s="171"/>
    </row>
    <row r="2584" ht="16.5" customHeight="1">
      <c r="A2584" s="166"/>
      <c r="B2584" s="189"/>
      <c r="C2584" s="166"/>
      <c r="D2584" s="190"/>
      <c r="E2584" s="191"/>
      <c r="F2584" s="189"/>
      <c r="G2584" s="192"/>
      <c r="H2584" s="189"/>
      <c r="I2584" s="189"/>
      <c r="J2584" s="189"/>
      <c r="K2584" s="189"/>
      <c r="L2584" s="35"/>
      <c r="M2584" s="35"/>
      <c r="N2584" s="35"/>
      <c r="O2584" s="171"/>
      <c r="P2584" s="171"/>
      <c r="Q2584" s="171"/>
    </row>
    <row r="2585" ht="16.5" customHeight="1">
      <c r="A2585" s="166"/>
      <c r="B2585" s="189"/>
      <c r="C2585" s="166"/>
      <c r="D2585" s="190"/>
      <c r="E2585" s="191"/>
      <c r="F2585" s="189"/>
      <c r="G2585" s="192"/>
      <c r="H2585" s="189"/>
      <c r="I2585" s="189"/>
      <c r="J2585" s="189"/>
      <c r="K2585" s="189"/>
      <c r="L2585" s="35"/>
      <c r="M2585" s="35"/>
      <c r="N2585" s="35"/>
      <c r="O2585" s="171"/>
      <c r="P2585" s="171"/>
      <c r="Q2585" s="171"/>
    </row>
    <row r="2586" ht="16.5" customHeight="1">
      <c r="A2586" s="166"/>
      <c r="B2586" s="189"/>
      <c r="C2586" s="166"/>
      <c r="D2586" s="190"/>
      <c r="E2586" s="191"/>
      <c r="F2586" s="189"/>
      <c r="G2586" s="192"/>
      <c r="H2586" s="189"/>
      <c r="I2586" s="189"/>
      <c r="J2586" s="189"/>
      <c r="K2586" s="189"/>
      <c r="L2586" s="35"/>
      <c r="M2586" s="35"/>
      <c r="N2586" s="35"/>
      <c r="O2586" s="171"/>
      <c r="P2586" s="171"/>
      <c r="Q2586" s="171"/>
    </row>
    <row r="2587" ht="16.5" customHeight="1">
      <c r="A2587" s="166"/>
      <c r="B2587" s="189"/>
      <c r="C2587" s="166"/>
      <c r="D2587" s="190"/>
      <c r="E2587" s="191"/>
      <c r="F2587" s="189"/>
      <c r="G2587" s="192"/>
      <c r="H2587" s="189"/>
      <c r="I2587" s="189"/>
      <c r="J2587" s="189"/>
      <c r="K2587" s="189"/>
      <c r="L2587" s="35"/>
      <c r="M2587" s="35"/>
      <c r="N2587" s="35"/>
      <c r="O2587" s="171"/>
      <c r="P2587" s="171"/>
      <c r="Q2587" s="171"/>
    </row>
    <row r="2588" ht="16.5" customHeight="1">
      <c r="A2588" s="166"/>
      <c r="B2588" s="189"/>
      <c r="C2588" s="166"/>
      <c r="D2588" s="190"/>
      <c r="E2588" s="191"/>
      <c r="F2588" s="189"/>
      <c r="G2588" s="192"/>
      <c r="H2588" s="189"/>
      <c r="I2588" s="189"/>
      <c r="J2588" s="189"/>
      <c r="K2588" s="189"/>
      <c r="L2588" s="35"/>
      <c r="M2588" s="35"/>
      <c r="N2588" s="35"/>
      <c r="O2588" s="171"/>
      <c r="P2588" s="171"/>
      <c r="Q2588" s="171"/>
    </row>
    <row r="2589" ht="16.5" customHeight="1">
      <c r="A2589" s="166"/>
      <c r="B2589" s="189"/>
      <c r="C2589" s="166"/>
      <c r="D2589" s="190"/>
      <c r="E2589" s="191"/>
      <c r="F2589" s="189"/>
      <c r="G2589" s="192"/>
      <c r="H2589" s="189"/>
      <c r="I2589" s="189"/>
      <c r="J2589" s="189"/>
      <c r="K2589" s="189"/>
      <c r="L2589" s="35"/>
      <c r="M2589" s="35"/>
      <c r="N2589" s="35"/>
      <c r="O2589" s="171"/>
      <c r="P2589" s="171"/>
      <c r="Q2589" s="171"/>
    </row>
    <row r="2590" ht="16.5" customHeight="1">
      <c r="A2590" s="166"/>
      <c r="B2590" s="189"/>
      <c r="C2590" s="166"/>
      <c r="D2590" s="190"/>
      <c r="E2590" s="191"/>
      <c r="F2590" s="189"/>
      <c r="G2590" s="192"/>
      <c r="H2590" s="189"/>
      <c r="I2590" s="189"/>
      <c r="J2590" s="189"/>
      <c r="K2590" s="189"/>
      <c r="L2590" s="35"/>
      <c r="M2590" s="35"/>
      <c r="N2590" s="35"/>
      <c r="O2590" s="171"/>
      <c r="P2590" s="171"/>
      <c r="Q2590" s="171"/>
    </row>
    <row r="2591" ht="16.5" customHeight="1">
      <c r="A2591" s="166"/>
      <c r="B2591" s="189"/>
      <c r="C2591" s="166"/>
      <c r="D2591" s="190"/>
      <c r="E2591" s="191"/>
      <c r="F2591" s="189"/>
      <c r="G2591" s="192"/>
      <c r="H2591" s="189"/>
      <c r="I2591" s="189"/>
      <c r="J2591" s="189"/>
      <c r="K2591" s="189"/>
      <c r="L2591" s="35"/>
      <c r="M2591" s="35"/>
      <c r="N2591" s="35"/>
      <c r="O2591" s="171"/>
      <c r="P2591" s="171"/>
      <c r="Q2591" s="171"/>
    </row>
    <row r="2592" ht="16.5" customHeight="1">
      <c r="A2592" s="166"/>
      <c r="B2592" s="189"/>
      <c r="C2592" s="166"/>
      <c r="D2592" s="190"/>
      <c r="E2592" s="191"/>
      <c r="F2592" s="189"/>
      <c r="G2592" s="192"/>
      <c r="H2592" s="189"/>
      <c r="I2592" s="189"/>
      <c r="J2592" s="189"/>
      <c r="K2592" s="189"/>
      <c r="L2592" s="35"/>
      <c r="M2592" s="35"/>
      <c r="N2592" s="35"/>
      <c r="O2592" s="171"/>
      <c r="P2592" s="171"/>
      <c r="Q2592" s="171"/>
    </row>
    <row r="2593" ht="16.5" customHeight="1">
      <c r="A2593" s="166"/>
      <c r="B2593" s="189"/>
      <c r="C2593" s="166"/>
      <c r="D2593" s="190"/>
      <c r="E2593" s="191"/>
      <c r="F2593" s="189"/>
      <c r="G2593" s="192"/>
      <c r="H2593" s="189"/>
      <c r="I2593" s="189"/>
      <c r="J2593" s="189"/>
      <c r="K2593" s="189"/>
      <c r="L2593" s="35"/>
      <c r="M2593" s="35"/>
      <c r="N2593" s="35"/>
      <c r="O2593" s="171"/>
      <c r="P2593" s="171"/>
      <c r="Q2593" s="171"/>
    </row>
    <row r="2594" ht="16.5" customHeight="1">
      <c r="A2594" s="166"/>
      <c r="B2594" s="189"/>
      <c r="C2594" s="166"/>
      <c r="D2594" s="190"/>
      <c r="E2594" s="191"/>
      <c r="F2594" s="189"/>
      <c r="G2594" s="192"/>
      <c r="H2594" s="189"/>
      <c r="I2594" s="189"/>
      <c r="J2594" s="189"/>
      <c r="K2594" s="189"/>
      <c r="L2594" s="35"/>
      <c r="M2594" s="35"/>
      <c r="N2594" s="35"/>
      <c r="O2594" s="171"/>
      <c r="P2594" s="171"/>
      <c r="Q2594" s="171"/>
    </row>
    <row r="2595" ht="16.5" customHeight="1">
      <c r="A2595" s="166"/>
      <c r="B2595" s="189"/>
      <c r="C2595" s="166"/>
      <c r="D2595" s="190"/>
      <c r="E2595" s="191"/>
      <c r="F2595" s="189"/>
      <c r="G2595" s="192"/>
      <c r="H2595" s="189"/>
      <c r="I2595" s="189"/>
      <c r="J2595" s="189"/>
      <c r="K2595" s="189"/>
      <c r="L2595" s="35"/>
      <c r="M2595" s="35"/>
      <c r="N2595" s="35"/>
      <c r="O2595" s="171"/>
      <c r="P2595" s="171"/>
      <c r="Q2595" s="171"/>
    </row>
    <row r="2596" ht="16.5" customHeight="1">
      <c r="A2596" s="166"/>
      <c r="B2596" s="189"/>
      <c r="C2596" s="166"/>
      <c r="D2596" s="190"/>
      <c r="E2596" s="191"/>
      <c r="F2596" s="189"/>
      <c r="G2596" s="192"/>
      <c r="H2596" s="189"/>
      <c r="I2596" s="189"/>
      <c r="J2596" s="189"/>
      <c r="K2596" s="189"/>
      <c r="L2596" s="35"/>
      <c r="M2596" s="35"/>
      <c r="N2596" s="35"/>
      <c r="O2596" s="171"/>
      <c r="P2596" s="171"/>
      <c r="Q2596" s="171"/>
    </row>
    <row r="2597" ht="16.5" customHeight="1">
      <c r="A2597" s="166"/>
      <c r="B2597" s="189"/>
      <c r="C2597" s="166"/>
      <c r="D2597" s="190"/>
      <c r="E2597" s="191"/>
      <c r="F2597" s="189"/>
      <c r="G2597" s="192"/>
      <c r="H2597" s="189"/>
      <c r="I2597" s="189"/>
      <c r="J2597" s="189"/>
      <c r="K2597" s="189"/>
      <c r="L2597" s="35"/>
      <c r="M2597" s="35"/>
      <c r="N2597" s="35"/>
      <c r="O2597" s="171"/>
      <c r="P2597" s="171"/>
      <c r="Q2597" s="171"/>
    </row>
    <row r="2598" ht="16.5" customHeight="1">
      <c r="A2598" s="166"/>
      <c r="B2598" s="189"/>
      <c r="C2598" s="166"/>
      <c r="D2598" s="190"/>
      <c r="E2598" s="191"/>
      <c r="F2598" s="189"/>
      <c r="G2598" s="192"/>
      <c r="H2598" s="189"/>
      <c r="I2598" s="189"/>
      <c r="J2598" s="189"/>
      <c r="K2598" s="189"/>
      <c r="L2598" s="35"/>
      <c r="M2598" s="35"/>
      <c r="N2598" s="35"/>
      <c r="O2598" s="171"/>
      <c r="P2598" s="171"/>
      <c r="Q2598" s="171"/>
    </row>
    <row r="2599" ht="16.5" customHeight="1">
      <c r="A2599" s="166"/>
      <c r="B2599" s="189"/>
      <c r="C2599" s="166"/>
      <c r="D2599" s="190"/>
      <c r="E2599" s="191"/>
      <c r="F2599" s="189"/>
      <c r="G2599" s="192"/>
      <c r="H2599" s="189"/>
      <c r="I2599" s="189"/>
      <c r="J2599" s="189"/>
      <c r="K2599" s="189"/>
      <c r="L2599" s="35"/>
      <c r="M2599" s="35"/>
      <c r="N2599" s="35"/>
      <c r="O2599" s="171"/>
      <c r="P2599" s="171"/>
      <c r="Q2599" s="171"/>
    </row>
    <row r="2600" ht="16.5" customHeight="1">
      <c r="A2600" s="166"/>
      <c r="B2600" s="189"/>
      <c r="C2600" s="166"/>
      <c r="D2600" s="190"/>
      <c r="E2600" s="191"/>
      <c r="F2600" s="189"/>
      <c r="G2600" s="192"/>
      <c r="H2600" s="189"/>
      <c r="I2600" s="189"/>
      <c r="J2600" s="189"/>
      <c r="K2600" s="189"/>
      <c r="L2600" s="35"/>
      <c r="M2600" s="35"/>
      <c r="N2600" s="35"/>
      <c r="O2600" s="171"/>
      <c r="P2600" s="171"/>
      <c r="Q2600" s="171"/>
    </row>
    <row r="2601" ht="16.5" customHeight="1">
      <c r="A2601" s="166"/>
      <c r="B2601" s="189"/>
      <c r="C2601" s="166"/>
      <c r="D2601" s="190"/>
      <c r="E2601" s="191"/>
      <c r="F2601" s="189"/>
      <c r="G2601" s="192"/>
      <c r="H2601" s="189"/>
      <c r="I2601" s="189"/>
      <c r="J2601" s="189"/>
      <c r="K2601" s="189"/>
      <c r="L2601" s="35"/>
      <c r="M2601" s="35"/>
      <c r="N2601" s="35"/>
      <c r="O2601" s="171"/>
      <c r="P2601" s="171"/>
      <c r="Q2601" s="171"/>
    </row>
    <row r="2602" ht="16.5" customHeight="1">
      <c r="A2602" s="166"/>
      <c r="B2602" s="189"/>
      <c r="C2602" s="166"/>
      <c r="D2602" s="190"/>
      <c r="E2602" s="191"/>
      <c r="F2602" s="189"/>
      <c r="G2602" s="192"/>
      <c r="H2602" s="189"/>
      <c r="I2602" s="189"/>
      <c r="J2602" s="189"/>
      <c r="K2602" s="189"/>
      <c r="L2602" s="35"/>
      <c r="M2602" s="35"/>
      <c r="N2602" s="35"/>
      <c r="O2602" s="171"/>
      <c r="P2602" s="171"/>
      <c r="Q2602" s="171"/>
    </row>
    <row r="2603" ht="16.5" customHeight="1">
      <c r="A2603" s="166"/>
      <c r="B2603" s="189"/>
      <c r="C2603" s="166"/>
      <c r="D2603" s="190"/>
      <c r="E2603" s="191"/>
      <c r="F2603" s="189"/>
      <c r="G2603" s="192"/>
      <c r="H2603" s="189"/>
      <c r="I2603" s="189"/>
      <c r="J2603" s="189"/>
      <c r="K2603" s="189"/>
      <c r="L2603" s="35"/>
      <c r="M2603" s="35"/>
      <c r="N2603" s="35"/>
      <c r="O2603" s="171"/>
      <c r="P2603" s="171"/>
      <c r="Q2603" s="171"/>
    </row>
    <row r="2604" ht="16.5" customHeight="1">
      <c r="A2604" s="166"/>
      <c r="B2604" s="189"/>
      <c r="C2604" s="166"/>
      <c r="D2604" s="190"/>
      <c r="E2604" s="191"/>
      <c r="F2604" s="189"/>
      <c r="G2604" s="192"/>
      <c r="H2604" s="189"/>
      <c r="I2604" s="189"/>
      <c r="J2604" s="189"/>
      <c r="K2604" s="189"/>
      <c r="L2604" s="35"/>
      <c r="M2604" s="35"/>
      <c r="N2604" s="35"/>
      <c r="O2604" s="171"/>
      <c r="P2604" s="171"/>
      <c r="Q2604" s="171"/>
    </row>
    <row r="2605" ht="16.5" customHeight="1">
      <c r="A2605" s="166"/>
      <c r="B2605" s="189"/>
      <c r="C2605" s="166"/>
      <c r="D2605" s="190"/>
      <c r="E2605" s="191"/>
      <c r="F2605" s="189"/>
      <c r="G2605" s="192"/>
      <c r="H2605" s="189"/>
      <c r="I2605" s="189"/>
      <c r="J2605" s="189"/>
      <c r="K2605" s="189"/>
      <c r="L2605" s="35"/>
      <c r="M2605" s="35"/>
      <c r="N2605" s="35"/>
      <c r="O2605" s="171"/>
      <c r="P2605" s="171"/>
      <c r="Q2605" s="171"/>
    </row>
    <row r="2606" ht="16.5" customHeight="1">
      <c r="A2606" s="166"/>
      <c r="B2606" s="189"/>
      <c r="C2606" s="166"/>
      <c r="D2606" s="190"/>
      <c r="E2606" s="191"/>
      <c r="F2606" s="189"/>
      <c r="G2606" s="192"/>
      <c r="H2606" s="189"/>
      <c r="I2606" s="189"/>
      <c r="J2606" s="189"/>
      <c r="K2606" s="189"/>
      <c r="L2606" s="35"/>
      <c r="M2606" s="35"/>
      <c r="N2606" s="35"/>
      <c r="O2606" s="171"/>
      <c r="P2606" s="171"/>
      <c r="Q2606" s="171"/>
    </row>
    <row r="2607" ht="16.5" customHeight="1">
      <c r="A2607" s="166"/>
      <c r="B2607" s="189"/>
      <c r="C2607" s="166"/>
      <c r="D2607" s="190"/>
      <c r="E2607" s="191"/>
      <c r="F2607" s="189"/>
      <c r="G2607" s="192"/>
      <c r="H2607" s="189"/>
      <c r="I2607" s="189"/>
      <c r="J2607" s="189"/>
      <c r="K2607" s="189"/>
      <c r="L2607" s="35"/>
      <c r="M2607" s="35"/>
      <c r="N2607" s="35"/>
      <c r="O2607" s="171"/>
      <c r="P2607" s="171"/>
      <c r="Q2607" s="171"/>
    </row>
    <row r="2608" ht="16.5" customHeight="1">
      <c r="A2608" s="166"/>
      <c r="B2608" s="189"/>
      <c r="C2608" s="166"/>
      <c r="D2608" s="190"/>
      <c r="E2608" s="191"/>
      <c r="F2608" s="189"/>
      <c r="G2608" s="192"/>
      <c r="H2608" s="189"/>
      <c r="I2608" s="189"/>
      <c r="J2608" s="189"/>
      <c r="K2608" s="189"/>
      <c r="L2608" s="35"/>
      <c r="M2608" s="35"/>
      <c r="N2608" s="35"/>
      <c r="O2608" s="171"/>
      <c r="P2608" s="171"/>
      <c r="Q2608" s="171"/>
    </row>
    <row r="2609" ht="16.5" customHeight="1">
      <c r="A2609" s="166"/>
      <c r="B2609" s="189"/>
      <c r="C2609" s="166"/>
      <c r="D2609" s="190"/>
      <c r="E2609" s="191"/>
      <c r="F2609" s="189"/>
      <c r="G2609" s="192"/>
      <c r="H2609" s="189"/>
      <c r="I2609" s="189"/>
      <c r="J2609" s="189"/>
      <c r="K2609" s="189"/>
      <c r="L2609" s="35"/>
      <c r="M2609" s="35"/>
      <c r="N2609" s="35"/>
      <c r="O2609" s="171"/>
      <c r="P2609" s="171"/>
      <c r="Q2609" s="171"/>
    </row>
    <row r="2610" ht="16.5" customHeight="1">
      <c r="A2610" s="166"/>
      <c r="B2610" s="189"/>
      <c r="C2610" s="166"/>
      <c r="D2610" s="190"/>
      <c r="E2610" s="191"/>
      <c r="F2610" s="189"/>
      <c r="G2610" s="192"/>
      <c r="H2610" s="189"/>
      <c r="I2610" s="189"/>
      <c r="J2610" s="189"/>
      <c r="K2610" s="189"/>
      <c r="L2610" s="35"/>
      <c r="M2610" s="35"/>
      <c r="N2610" s="35"/>
      <c r="O2610" s="171"/>
      <c r="P2610" s="171"/>
      <c r="Q2610" s="171"/>
    </row>
    <row r="2611" ht="16.5" customHeight="1">
      <c r="A2611" s="166"/>
      <c r="B2611" s="189"/>
      <c r="C2611" s="166"/>
      <c r="D2611" s="190"/>
      <c r="E2611" s="191"/>
      <c r="F2611" s="189"/>
      <c r="G2611" s="192"/>
      <c r="H2611" s="189"/>
      <c r="I2611" s="189"/>
      <c r="J2611" s="189"/>
      <c r="K2611" s="189"/>
      <c r="L2611" s="35"/>
      <c r="M2611" s="35"/>
      <c r="N2611" s="35"/>
      <c r="O2611" s="171"/>
      <c r="P2611" s="171"/>
      <c r="Q2611" s="171"/>
    </row>
    <row r="2612" ht="16.5" customHeight="1">
      <c r="A2612" s="166"/>
      <c r="B2612" s="189"/>
      <c r="C2612" s="166"/>
      <c r="D2612" s="190"/>
      <c r="E2612" s="191"/>
      <c r="F2612" s="189"/>
      <c r="G2612" s="192"/>
      <c r="H2612" s="189"/>
      <c r="I2612" s="189"/>
      <c r="J2612" s="189"/>
      <c r="K2612" s="189"/>
      <c r="L2612" s="35"/>
      <c r="M2612" s="35"/>
      <c r="N2612" s="35"/>
      <c r="O2612" s="171"/>
      <c r="P2612" s="171"/>
      <c r="Q2612" s="171"/>
    </row>
    <row r="2613" ht="16.5" customHeight="1">
      <c r="A2613" s="166"/>
      <c r="B2613" s="189"/>
      <c r="C2613" s="166"/>
      <c r="D2613" s="190"/>
      <c r="E2613" s="191"/>
      <c r="F2613" s="189"/>
      <c r="G2613" s="192"/>
      <c r="H2613" s="189"/>
      <c r="I2613" s="189"/>
      <c r="J2613" s="189"/>
      <c r="K2613" s="189"/>
      <c r="L2613" s="35"/>
      <c r="M2613" s="35"/>
      <c r="N2613" s="35"/>
      <c r="O2613" s="171"/>
      <c r="P2613" s="171"/>
      <c r="Q2613" s="171"/>
    </row>
    <row r="2614" ht="16.5" customHeight="1">
      <c r="A2614" s="166"/>
      <c r="B2614" s="189"/>
      <c r="C2614" s="166"/>
      <c r="D2614" s="190"/>
      <c r="E2614" s="191"/>
      <c r="F2614" s="189"/>
      <c r="G2614" s="192"/>
      <c r="H2614" s="189"/>
      <c r="I2614" s="189"/>
      <c r="J2614" s="189"/>
      <c r="K2614" s="189"/>
      <c r="L2614" s="35"/>
      <c r="M2614" s="35"/>
      <c r="N2614" s="35"/>
      <c r="O2614" s="171"/>
      <c r="P2614" s="171"/>
      <c r="Q2614" s="171"/>
    </row>
    <row r="2615" ht="16.5" customHeight="1">
      <c r="A2615" s="166"/>
      <c r="B2615" s="189"/>
      <c r="C2615" s="166"/>
      <c r="D2615" s="190"/>
      <c r="E2615" s="191"/>
      <c r="F2615" s="189"/>
      <c r="G2615" s="192"/>
      <c r="H2615" s="189"/>
      <c r="I2615" s="189"/>
      <c r="J2615" s="189"/>
      <c r="K2615" s="189"/>
      <c r="L2615" s="35"/>
      <c r="M2615" s="35"/>
      <c r="N2615" s="35"/>
      <c r="O2615" s="171"/>
      <c r="P2615" s="171"/>
      <c r="Q2615" s="171"/>
    </row>
    <row r="2616" ht="16.5" customHeight="1">
      <c r="A2616" s="166"/>
      <c r="B2616" s="189"/>
      <c r="C2616" s="166"/>
      <c r="D2616" s="190"/>
      <c r="E2616" s="191"/>
      <c r="F2616" s="189"/>
      <c r="G2616" s="192"/>
      <c r="H2616" s="189"/>
      <c r="I2616" s="189"/>
      <c r="J2616" s="189"/>
      <c r="K2616" s="189"/>
      <c r="L2616" s="35"/>
      <c r="M2616" s="35"/>
      <c r="N2616" s="35"/>
      <c r="O2616" s="171"/>
      <c r="P2616" s="171"/>
      <c r="Q2616" s="171"/>
    </row>
    <row r="2617" ht="16.5" customHeight="1">
      <c r="A2617" s="166"/>
      <c r="B2617" s="189"/>
      <c r="C2617" s="166"/>
      <c r="D2617" s="190"/>
      <c r="E2617" s="191"/>
      <c r="F2617" s="189"/>
      <c r="G2617" s="192"/>
      <c r="H2617" s="189"/>
      <c r="I2617" s="189"/>
      <c r="J2617" s="189"/>
      <c r="K2617" s="189"/>
      <c r="L2617" s="35"/>
      <c r="M2617" s="35"/>
      <c r="N2617" s="35"/>
      <c r="O2617" s="171"/>
      <c r="P2617" s="171"/>
      <c r="Q2617" s="171"/>
    </row>
    <row r="2618" ht="16.5" customHeight="1">
      <c r="A2618" s="166"/>
      <c r="B2618" s="189"/>
      <c r="C2618" s="166"/>
      <c r="D2618" s="190"/>
      <c r="E2618" s="191"/>
      <c r="F2618" s="189"/>
      <c r="G2618" s="192"/>
      <c r="H2618" s="189"/>
      <c r="I2618" s="189"/>
      <c r="J2618" s="189"/>
      <c r="K2618" s="189"/>
      <c r="L2618" s="35"/>
      <c r="M2618" s="35"/>
      <c r="N2618" s="35"/>
      <c r="O2618" s="171"/>
      <c r="P2618" s="171"/>
      <c r="Q2618" s="171"/>
    </row>
    <row r="2619" ht="16.5" customHeight="1">
      <c r="A2619" s="166"/>
      <c r="B2619" s="189"/>
      <c r="C2619" s="166"/>
      <c r="D2619" s="190"/>
      <c r="E2619" s="191"/>
      <c r="F2619" s="189"/>
      <c r="G2619" s="192"/>
      <c r="H2619" s="189"/>
      <c r="I2619" s="189"/>
      <c r="J2619" s="189"/>
      <c r="K2619" s="189"/>
      <c r="L2619" s="35"/>
      <c r="M2619" s="35"/>
      <c r="N2619" s="35"/>
      <c r="O2619" s="171"/>
      <c r="P2619" s="171"/>
      <c r="Q2619" s="171"/>
    </row>
    <row r="2620" ht="16.5" customHeight="1">
      <c r="A2620" s="166"/>
      <c r="B2620" s="189"/>
      <c r="C2620" s="166"/>
      <c r="D2620" s="190"/>
      <c r="E2620" s="191"/>
      <c r="F2620" s="189"/>
      <c r="G2620" s="192"/>
      <c r="H2620" s="189"/>
      <c r="I2620" s="189"/>
      <c r="J2620" s="189"/>
      <c r="K2620" s="189"/>
      <c r="L2620" s="35"/>
      <c r="M2620" s="35"/>
      <c r="N2620" s="35"/>
      <c r="O2620" s="171"/>
      <c r="P2620" s="171"/>
      <c r="Q2620" s="171"/>
    </row>
    <row r="2621" ht="16.5" customHeight="1">
      <c r="A2621" s="166"/>
      <c r="B2621" s="189"/>
      <c r="C2621" s="166"/>
      <c r="D2621" s="190"/>
      <c r="E2621" s="191"/>
      <c r="F2621" s="189"/>
      <c r="G2621" s="192"/>
      <c r="H2621" s="189"/>
      <c r="I2621" s="189"/>
      <c r="J2621" s="189"/>
      <c r="K2621" s="189"/>
      <c r="L2621" s="35"/>
      <c r="M2621" s="35"/>
      <c r="N2621" s="35"/>
      <c r="O2621" s="171"/>
      <c r="P2621" s="171"/>
      <c r="Q2621" s="171"/>
    </row>
    <row r="2622" ht="16.5" customHeight="1">
      <c r="A2622" s="166"/>
      <c r="B2622" s="189"/>
      <c r="C2622" s="166"/>
      <c r="D2622" s="190"/>
      <c r="E2622" s="191"/>
      <c r="F2622" s="189"/>
      <c r="G2622" s="192"/>
      <c r="H2622" s="189"/>
      <c r="I2622" s="189"/>
      <c r="J2622" s="189"/>
      <c r="K2622" s="189"/>
      <c r="L2622" s="35"/>
      <c r="M2622" s="35"/>
      <c r="N2622" s="35"/>
      <c r="O2622" s="171"/>
      <c r="P2622" s="171"/>
      <c r="Q2622" s="171"/>
    </row>
    <row r="2623" ht="16.5" customHeight="1">
      <c r="A2623" s="166"/>
      <c r="B2623" s="189"/>
      <c r="C2623" s="166"/>
      <c r="D2623" s="190"/>
      <c r="E2623" s="191"/>
      <c r="F2623" s="189"/>
      <c r="G2623" s="192"/>
      <c r="H2623" s="189"/>
      <c r="I2623" s="189"/>
      <c r="J2623" s="189"/>
      <c r="K2623" s="189"/>
      <c r="L2623" s="35"/>
      <c r="M2623" s="35"/>
      <c r="N2623" s="35"/>
      <c r="O2623" s="171"/>
      <c r="P2623" s="171"/>
      <c r="Q2623" s="171"/>
    </row>
    <row r="2624" ht="16.5" customHeight="1">
      <c r="A2624" s="166"/>
      <c r="B2624" s="189"/>
      <c r="C2624" s="166"/>
      <c r="D2624" s="190"/>
      <c r="E2624" s="191"/>
      <c r="F2624" s="189"/>
      <c r="G2624" s="192"/>
      <c r="H2624" s="189"/>
      <c r="I2624" s="189"/>
      <c r="J2624" s="189"/>
      <c r="K2624" s="189"/>
      <c r="L2624" s="35"/>
      <c r="M2624" s="35"/>
      <c r="N2624" s="35"/>
      <c r="O2624" s="171"/>
      <c r="P2624" s="171"/>
      <c r="Q2624" s="171"/>
    </row>
    <row r="2625" ht="16.5" customHeight="1">
      <c r="A2625" s="166"/>
      <c r="B2625" s="189"/>
      <c r="C2625" s="166"/>
      <c r="D2625" s="190"/>
      <c r="E2625" s="191"/>
      <c r="F2625" s="189"/>
      <c r="G2625" s="192"/>
      <c r="H2625" s="189"/>
      <c r="I2625" s="189"/>
      <c r="J2625" s="189"/>
      <c r="K2625" s="189"/>
      <c r="L2625" s="35"/>
      <c r="M2625" s="35"/>
      <c r="N2625" s="35"/>
      <c r="O2625" s="171"/>
      <c r="P2625" s="171"/>
      <c r="Q2625" s="171"/>
    </row>
    <row r="2626" ht="16.5" customHeight="1">
      <c r="A2626" s="166"/>
      <c r="B2626" s="189"/>
      <c r="C2626" s="166"/>
      <c r="D2626" s="190"/>
      <c r="E2626" s="191"/>
      <c r="F2626" s="189"/>
      <c r="G2626" s="192"/>
      <c r="H2626" s="189"/>
      <c r="I2626" s="189"/>
      <c r="J2626" s="189"/>
      <c r="K2626" s="189"/>
      <c r="L2626" s="35"/>
      <c r="M2626" s="35"/>
      <c r="N2626" s="35"/>
      <c r="O2626" s="171"/>
      <c r="P2626" s="171"/>
      <c r="Q2626" s="171"/>
    </row>
    <row r="2627" ht="16.5" customHeight="1">
      <c r="A2627" s="166"/>
      <c r="B2627" s="189"/>
      <c r="C2627" s="166"/>
      <c r="D2627" s="190"/>
      <c r="E2627" s="191"/>
      <c r="F2627" s="189"/>
      <c r="G2627" s="192"/>
      <c r="H2627" s="189"/>
      <c r="I2627" s="189"/>
      <c r="J2627" s="189"/>
      <c r="K2627" s="189"/>
      <c r="L2627" s="35"/>
      <c r="M2627" s="35"/>
      <c r="N2627" s="35"/>
      <c r="O2627" s="171"/>
      <c r="P2627" s="171"/>
      <c r="Q2627" s="171"/>
    </row>
    <row r="2628" ht="16.5" customHeight="1">
      <c r="A2628" s="166"/>
      <c r="B2628" s="189"/>
      <c r="C2628" s="166"/>
      <c r="D2628" s="190"/>
      <c r="E2628" s="191"/>
      <c r="F2628" s="189"/>
      <c r="G2628" s="192"/>
      <c r="H2628" s="189"/>
      <c r="I2628" s="189"/>
      <c r="J2628" s="189"/>
      <c r="K2628" s="189"/>
      <c r="L2628" s="35"/>
      <c r="M2628" s="35"/>
      <c r="N2628" s="35"/>
      <c r="O2628" s="171"/>
      <c r="P2628" s="171"/>
      <c r="Q2628" s="171"/>
    </row>
    <row r="2629" ht="16.5" customHeight="1">
      <c r="A2629" s="166"/>
      <c r="B2629" s="189"/>
      <c r="C2629" s="166"/>
      <c r="D2629" s="190"/>
      <c r="E2629" s="191"/>
      <c r="F2629" s="189"/>
      <c r="G2629" s="192"/>
      <c r="H2629" s="189"/>
      <c r="I2629" s="189"/>
      <c r="J2629" s="189"/>
      <c r="K2629" s="189"/>
      <c r="L2629" s="35"/>
      <c r="M2629" s="35"/>
      <c r="N2629" s="35"/>
      <c r="O2629" s="171"/>
      <c r="P2629" s="171"/>
      <c r="Q2629" s="171"/>
    </row>
    <row r="2630" ht="16.5" customHeight="1">
      <c r="A2630" s="166"/>
      <c r="B2630" s="189"/>
      <c r="C2630" s="166"/>
      <c r="D2630" s="190"/>
      <c r="E2630" s="191"/>
      <c r="F2630" s="189"/>
      <c r="G2630" s="192"/>
      <c r="H2630" s="189"/>
      <c r="I2630" s="189"/>
      <c r="J2630" s="189"/>
      <c r="K2630" s="189"/>
      <c r="L2630" s="35"/>
      <c r="M2630" s="35"/>
      <c r="N2630" s="35"/>
      <c r="O2630" s="171"/>
      <c r="P2630" s="171"/>
      <c r="Q2630" s="171"/>
    </row>
    <row r="2631" ht="16.5" customHeight="1">
      <c r="A2631" s="166"/>
      <c r="B2631" s="189"/>
      <c r="C2631" s="166"/>
      <c r="D2631" s="190"/>
      <c r="E2631" s="191"/>
      <c r="F2631" s="189"/>
      <c r="G2631" s="192"/>
      <c r="H2631" s="189"/>
      <c r="I2631" s="189"/>
      <c r="J2631" s="189"/>
      <c r="K2631" s="189"/>
      <c r="L2631" s="35"/>
      <c r="M2631" s="35"/>
      <c r="N2631" s="35"/>
      <c r="O2631" s="171"/>
      <c r="P2631" s="171"/>
      <c r="Q2631" s="171"/>
    </row>
    <row r="2632" ht="16.5" customHeight="1">
      <c r="A2632" s="166"/>
      <c r="B2632" s="189"/>
      <c r="C2632" s="166"/>
      <c r="D2632" s="190"/>
      <c r="E2632" s="191"/>
      <c r="F2632" s="189"/>
      <c r="G2632" s="192"/>
      <c r="H2632" s="189"/>
      <c r="I2632" s="189"/>
      <c r="J2632" s="189"/>
      <c r="K2632" s="189"/>
      <c r="L2632" s="35"/>
      <c r="M2632" s="35"/>
      <c r="N2632" s="35"/>
      <c r="O2632" s="171"/>
      <c r="P2632" s="171"/>
      <c r="Q2632" s="171"/>
    </row>
    <row r="2633" ht="16.5" customHeight="1">
      <c r="A2633" s="166"/>
      <c r="B2633" s="189"/>
      <c r="C2633" s="166"/>
      <c r="D2633" s="190"/>
      <c r="E2633" s="191"/>
      <c r="F2633" s="189"/>
      <c r="G2633" s="192"/>
      <c r="H2633" s="189"/>
      <c r="I2633" s="189"/>
      <c r="J2633" s="189"/>
      <c r="K2633" s="189"/>
      <c r="L2633" s="35"/>
      <c r="M2633" s="35"/>
      <c r="N2633" s="35"/>
      <c r="O2633" s="171"/>
      <c r="P2633" s="171"/>
      <c r="Q2633" s="171"/>
    </row>
    <row r="2634" ht="16.5" customHeight="1">
      <c r="A2634" s="166"/>
      <c r="B2634" s="189"/>
      <c r="C2634" s="166"/>
      <c r="D2634" s="190"/>
      <c r="E2634" s="191"/>
      <c r="F2634" s="189"/>
      <c r="G2634" s="192"/>
      <c r="H2634" s="189"/>
      <c r="I2634" s="189"/>
      <c r="J2634" s="189"/>
      <c r="K2634" s="189"/>
      <c r="L2634" s="35"/>
      <c r="M2634" s="35"/>
      <c r="N2634" s="35"/>
      <c r="O2634" s="171"/>
      <c r="P2634" s="171"/>
      <c r="Q2634" s="171"/>
    </row>
    <row r="2635" ht="16.5" customHeight="1">
      <c r="A2635" s="166"/>
      <c r="B2635" s="189"/>
      <c r="C2635" s="166"/>
      <c r="D2635" s="190"/>
      <c r="E2635" s="191"/>
      <c r="F2635" s="189"/>
      <c r="G2635" s="192"/>
      <c r="H2635" s="189"/>
      <c r="I2635" s="189"/>
      <c r="J2635" s="189"/>
      <c r="K2635" s="189"/>
      <c r="L2635" s="35"/>
      <c r="M2635" s="35"/>
      <c r="N2635" s="35"/>
      <c r="O2635" s="171"/>
      <c r="P2635" s="171"/>
      <c r="Q2635" s="171"/>
    </row>
    <row r="2636" ht="16.5" customHeight="1">
      <c r="A2636" s="166"/>
      <c r="B2636" s="189"/>
      <c r="C2636" s="166"/>
      <c r="D2636" s="190"/>
      <c r="E2636" s="191"/>
      <c r="F2636" s="189"/>
      <c r="G2636" s="192"/>
      <c r="H2636" s="189"/>
      <c r="I2636" s="189"/>
      <c r="J2636" s="189"/>
      <c r="K2636" s="189"/>
      <c r="L2636" s="35"/>
      <c r="M2636" s="35"/>
      <c r="N2636" s="35"/>
      <c r="O2636" s="171"/>
      <c r="P2636" s="171"/>
      <c r="Q2636" s="171"/>
    </row>
    <row r="2637" ht="16.5" customHeight="1">
      <c r="A2637" s="166"/>
      <c r="B2637" s="189"/>
      <c r="C2637" s="166"/>
      <c r="D2637" s="190"/>
      <c r="E2637" s="191"/>
      <c r="F2637" s="189"/>
      <c r="G2637" s="192"/>
      <c r="H2637" s="189"/>
      <c r="I2637" s="189"/>
      <c r="J2637" s="189"/>
      <c r="K2637" s="189"/>
      <c r="L2637" s="35"/>
      <c r="M2637" s="35"/>
      <c r="N2637" s="35"/>
      <c r="O2637" s="171"/>
      <c r="P2637" s="171"/>
      <c r="Q2637" s="171"/>
    </row>
    <row r="2638" ht="16.5" customHeight="1">
      <c r="A2638" s="166"/>
      <c r="B2638" s="189"/>
      <c r="C2638" s="166"/>
      <c r="D2638" s="190"/>
      <c r="E2638" s="191"/>
      <c r="F2638" s="189"/>
      <c r="G2638" s="192"/>
      <c r="H2638" s="189"/>
      <c r="I2638" s="189"/>
      <c r="J2638" s="189"/>
      <c r="K2638" s="189"/>
      <c r="L2638" s="35"/>
      <c r="M2638" s="35"/>
      <c r="N2638" s="35"/>
      <c r="O2638" s="171"/>
      <c r="P2638" s="171"/>
      <c r="Q2638" s="171"/>
    </row>
    <row r="2639" ht="16.5" customHeight="1">
      <c r="A2639" s="166"/>
      <c r="B2639" s="189"/>
      <c r="C2639" s="166"/>
      <c r="D2639" s="190"/>
      <c r="E2639" s="191"/>
      <c r="F2639" s="189"/>
      <c r="G2639" s="192"/>
      <c r="H2639" s="189"/>
      <c r="I2639" s="189"/>
      <c r="J2639" s="189"/>
      <c r="K2639" s="189"/>
      <c r="L2639" s="35"/>
      <c r="M2639" s="35"/>
      <c r="N2639" s="35"/>
      <c r="O2639" s="171"/>
      <c r="P2639" s="171"/>
      <c r="Q2639" s="171"/>
    </row>
    <row r="2640" ht="16.5" customHeight="1">
      <c r="A2640" s="166"/>
      <c r="B2640" s="189"/>
      <c r="C2640" s="166"/>
      <c r="D2640" s="190"/>
      <c r="E2640" s="191"/>
      <c r="F2640" s="189"/>
      <c r="G2640" s="192"/>
      <c r="H2640" s="189"/>
      <c r="I2640" s="189"/>
      <c r="J2640" s="189"/>
      <c r="K2640" s="189"/>
      <c r="L2640" s="35"/>
      <c r="M2640" s="35"/>
      <c r="N2640" s="35"/>
      <c r="O2640" s="171"/>
      <c r="P2640" s="171"/>
      <c r="Q2640" s="171"/>
    </row>
    <row r="2641" ht="16.5" customHeight="1">
      <c r="A2641" s="166"/>
      <c r="B2641" s="189"/>
      <c r="C2641" s="166"/>
      <c r="D2641" s="190"/>
      <c r="E2641" s="191"/>
      <c r="F2641" s="189"/>
      <c r="G2641" s="192"/>
      <c r="H2641" s="189"/>
      <c r="I2641" s="189"/>
      <c r="J2641" s="189"/>
      <c r="K2641" s="189"/>
      <c r="L2641" s="35"/>
      <c r="M2641" s="35"/>
      <c r="N2641" s="35"/>
      <c r="O2641" s="171"/>
      <c r="P2641" s="171"/>
      <c r="Q2641" s="171"/>
    </row>
    <row r="2642" ht="16.5" customHeight="1">
      <c r="A2642" s="166"/>
      <c r="B2642" s="189"/>
      <c r="C2642" s="166"/>
      <c r="D2642" s="190"/>
      <c r="E2642" s="191"/>
      <c r="F2642" s="189"/>
      <c r="G2642" s="192"/>
      <c r="H2642" s="189"/>
      <c r="I2642" s="189"/>
      <c r="J2642" s="189"/>
      <c r="K2642" s="189"/>
      <c r="L2642" s="35"/>
      <c r="M2642" s="35"/>
      <c r="N2642" s="35"/>
      <c r="O2642" s="171"/>
      <c r="P2642" s="171"/>
      <c r="Q2642" s="171"/>
    </row>
    <row r="2643" ht="16.5" customHeight="1">
      <c r="A2643" s="166"/>
      <c r="B2643" s="189"/>
      <c r="C2643" s="166"/>
      <c r="D2643" s="190"/>
      <c r="E2643" s="191"/>
      <c r="F2643" s="189"/>
      <c r="G2643" s="192"/>
      <c r="H2643" s="189"/>
      <c r="I2643" s="189"/>
      <c r="J2643" s="189"/>
      <c r="K2643" s="189"/>
      <c r="L2643" s="35"/>
      <c r="M2643" s="35"/>
      <c r="N2643" s="35"/>
      <c r="O2643" s="171"/>
      <c r="P2643" s="171"/>
      <c r="Q2643" s="171"/>
    </row>
    <row r="2644" ht="16.5" customHeight="1">
      <c r="A2644" s="166"/>
      <c r="B2644" s="189"/>
      <c r="C2644" s="166"/>
      <c r="D2644" s="190"/>
      <c r="E2644" s="191"/>
      <c r="F2644" s="189"/>
      <c r="G2644" s="192"/>
      <c r="H2644" s="189"/>
      <c r="I2644" s="189"/>
      <c r="J2644" s="189"/>
      <c r="K2644" s="189"/>
      <c r="L2644" s="35"/>
      <c r="M2644" s="35"/>
      <c r="N2644" s="35"/>
      <c r="O2644" s="171"/>
      <c r="P2644" s="171"/>
      <c r="Q2644" s="171"/>
    </row>
    <row r="2645" ht="16.5" customHeight="1">
      <c r="A2645" s="166"/>
      <c r="B2645" s="189"/>
      <c r="C2645" s="166"/>
      <c r="D2645" s="190"/>
      <c r="E2645" s="191"/>
      <c r="F2645" s="189"/>
      <c r="G2645" s="192"/>
      <c r="H2645" s="189"/>
      <c r="I2645" s="189"/>
      <c r="J2645" s="189"/>
      <c r="K2645" s="189"/>
      <c r="L2645" s="35"/>
      <c r="M2645" s="35"/>
      <c r="N2645" s="35"/>
      <c r="O2645" s="171"/>
      <c r="P2645" s="171"/>
      <c r="Q2645" s="171"/>
    </row>
    <row r="2646" ht="16.5" customHeight="1">
      <c r="A2646" s="166"/>
      <c r="B2646" s="189"/>
      <c r="C2646" s="166"/>
      <c r="D2646" s="190"/>
      <c r="E2646" s="191"/>
      <c r="F2646" s="189"/>
      <c r="G2646" s="192"/>
      <c r="H2646" s="189"/>
      <c r="I2646" s="189"/>
      <c r="J2646" s="189"/>
      <c r="K2646" s="189"/>
      <c r="L2646" s="35"/>
      <c r="M2646" s="35"/>
      <c r="N2646" s="35"/>
      <c r="O2646" s="171"/>
      <c r="P2646" s="171"/>
      <c r="Q2646" s="171"/>
    </row>
    <row r="2647" ht="16.5" customHeight="1">
      <c r="A2647" s="166"/>
      <c r="B2647" s="189"/>
      <c r="C2647" s="166"/>
      <c r="D2647" s="190"/>
      <c r="E2647" s="191"/>
      <c r="F2647" s="189"/>
      <c r="G2647" s="192"/>
      <c r="H2647" s="189"/>
      <c r="I2647" s="189"/>
      <c r="J2647" s="189"/>
      <c r="K2647" s="189"/>
      <c r="L2647" s="35"/>
      <c r="M2647" s="35"/>
      <c r="N2647" s="35"/>
      <c r="O2647" s="171"/>
      <c r="P2647" s="171"/>
      <c r="Q2647" s="171"/>
    </row>
    <row r="2648" ht="16.5" customHeight="1">
      <c r="A2648" s="166"/>
      <c r="B2648" s="189"/>
      <c r="C2648" s="166"/>
      <c r="D2648" s="190"/>
      <c r="E2648" s="191"/>
      <c r="F2648" s="189"/>
      <c r="G2648" s="192"/>
      <c r="H2648" s="189"/>
      <c r="I2648" s="189"/>
      <c r="J2648" s="189"/>
      <c r="K2648" s="189"/>
      <c r="L2648" s="35"/>
      <c r="M2648" s="35"/>
      <c r="N2648" s="35"/>
      <c r="O2648" s="171"/>
      <c r="P2648" s="171"/>
      <c r="Q2648" s="171"/>
    </row>
    <row r="2649" ht="16.5" customHeight="1">
      <c r="A2649" s="166"/>
      <c r="B2649" s="189"/>
      <c r="C2649" s="166"/>
      <c r="D2649" s="190"/>
      <c r="E2649" s="191"/>
      <c r="F2649" s="189"/>
      <c r="G2649" s="192"/>
      <c r="H2649" s="189"/>
      <c r="I2649" s="189"/>
      <c r="J2649" s="189"/>
      <c r="K2649" s="189"/>
      <c r="L2649" s="35"/>
      <c r="M2649" s="35"/>
      <c r="N2649" s="35"/>
      <c r="O2649" s="171"/>
      <c r="P2649" s="171"/>
      <c r="Q2649" s="171"/>
    </row>
    <row r="2650" ht="16.5" customHeight="1">
      <c r="A2650" s="166"/>
      <c r="B2650" s="189"/>
      <c r="C2650" s="166"/>
      <c r="D2650" s="190"/>
      <c r="E2650" s="191"/>
      <c r="F2650" s="189"/>
      <c r="G2650" s="192"/>
      <c r="H2650" s="189"/>
      <c r="I2650" s="189"/>
      <c r="J2650" s="189"/>
      <c r="K2650" s="189"/>
      <c r="L2650" s="35"/>
      <c r="M2650" s="35"/>
      <c r="N2650" s="35"/>
      <c r="O2650" s="171"/>
      <c r="P2650" s="171"/>
      <c r="Q2650" s="171"/>
    </row>
    <row r="2651" ht="16.5" customHeight="1">
      <c r="A2651" s="166"/>
      <c r="B2651" s="189"/>
      <c r="C2651" s="166"/>
      <c r="D2651" s="190"/>
      <c r="E2651" s="191"/>
      <c r="F2651" s="189"/>
      <c r="G2651" s="192"/>
      <c r="H2651" s="189"/>
      <c r="I2651" s="189"/>
      <c r="J2651" s="189"/>
      <c r="K2651" s="189"/>
      <c r="L2651" s="35"/>
      <c r="M2651" s="35"/>
      <c r="N2651" s="35"/>
      <c r="O2651" s="171"/>
      <c r="P2651" s="171"/>
      <c r="Q2651" s="171"/>
    </row>
    <row r="2652" ht="16.5" customHeight="1">
      <c r="A2652" s="166"/>
      <c r="B2652" s="189"/>
      <c r="C2652" s="166"/>
      <c r="D2652" s="190"/>
      <c r="E2652" s="191"/>
      <c r="F2652" s="189"/>
      <c r="G2652" s="192"/>
      <c r="H2652" s="189"/>
      <c r="I2652" s="189"/>
      <c r="J2652" s="189"/>
      <c r="K2652" s="189"/>
      <c r="L2652" s="35"/>
      <c r="M2652" s="35"/>
      <c r="N2652" s="35"/>
      <c r="O2652" s="171"/>
      <c r="P2652" s="171"/>
      <c r="Q2652" s="171"/>
    </row>
    <row r="2653" ht="16.5" customHeight="1">
      <c r="A2653" s="166"/>
      <c r="B2653" s="189"/>
      <c r="C2653" s="166"/>
      <c r="D2653" s="190"/>
      <c r="E2653" s="191"/>
      <c r="F2653" s="189"/>
      <c r="G2653" s="192"/>
      <c r="H2653" s="189"/>
      <c r="I2653" s="189"/>
      <c r="J2653" s="189"/>
      <c r="K2653" s="189"/>
      <c r="L2653" s="35"/>
      <c r="M2653" s="35"/>
      <c r="N2653" s="35"/>
      <c r="O2653" s="171"/>
      <c r="P2653" s="171"/>
      <c r="Q2653" s="171"/>
    </row>
    <row r="2654" ht="16.5" customHeight="1">
      <c r="A2654" s="166"/>
      <c r="B2654" s="189"/>
      <c r="C2654" s="166"/>
      <c r="D2654" s="190"/>
      <c r="E2654" s="191"/>
      <c r="F2654" s="189"/>
      <c r="G2654" s="192"/>
      <c r="H2654" s="189"/>
      <c r="I2654" s="189"/>
      <c r="J2654" s="189"/>
      <c r="K2654" s="189"/>
      <c r="L2654" s="35"/>
      <c r="M2654" s="35"/>
      <c r="N2654" s="35"/>
      <c r="O2654" s="171"/>
      <c r="P2654" s="171"/>
      <c r="Q2654" s="171"/>
    </row>
    <row r="2655" ht="16.5" customHeight="1">
      <c r="A2655" s="166"/>
      <c r="B2655" s="189"/>
      <c r="C2655" s="166"/>
      <c r="D2655" s="190"/>
      <c r="E2655" s="191"/>
      <c r="F2655" s="189"/>
      <c r="G2655" s="192"/>
      <c r="H2655" s="189"/>
      <c r="I2655" s="189"/>
      <c r="J2655" s="189"/>
      <c r="K2655" s="189"/>
      <c r="L2655" s="35"/>
      <c r="M2655" s="35"/>
      <c r="N2655" s="35"/>
      <c r="O2655" s="171"/>
      <c r="P2655" s="171"/>
      <c r="Q2655" s="171"/>
    </row>
    <row r="2656" ht="16.5" customHeight="1">
      <c r="A2656" s="166"/>
      <c r="B2656" s="189"/>
      <c r="C2656" s="166"/>
      <c r="D2656" s="190"/>
      <c r="E2656" s="191"/>
      <c r="F2656" s="189"/>
      <c r="G2656" s="192"/>
      <c r="H2656" s="189"/>
      <c r="I2656" s="189"/>
      <c r="J2656" s="189"/>
      <c r="K2656" s="189"/>
      <c r="L2656" s="35"/>
      <c r="M2656" s="35"/>
      <c r="N2656" s="35"/>
      <c r="O2656" s="171"/>
      <c r="P2656" s="171"/>
      <c r="Q2656" s="171"/>
    </row>
    <row r="2657" ht="16.5" customHeight="1">
      <c r="A2657" s="166"/>
      <c r="B2657" s="189"/>
      <c r="C2657" s="166"/>
      <c r="D2657" s="190"/>
      <c r="E2657" s="191"/>
      <c r="F2657" s="189"/>
      <c r="G2657" s="192"/>
      <c r="H2657" s="189"/>
      <c r="I2657" s="189"/>
      <c r="J2657" s="189"/>
      <c r="K2657" s="189"/>
      <c r="L2657" s="35"/>
      <c r="M2657" s="35"/>
      <c r="N2657" s="35"/>
      <c r="O2657" s="171"/>
      <c r="P2657" s="171"/>
      <c r="Q2657" s="171"/>
    </row>
    <row r="2658" ht="16.5" customHeight="1">
      <c r="A2658" s="166"/>
      <c r="B2658" s="189"/>
      <c r="C2658" s="166"/>
      <c r="D2658" s="190"/>
      <c r="E2658" s="191"/>
      <c r="F2658" s="189"/>
      <c r="G2658" s="192"/>
      <c r="H2658" s="189"/>
      <c r="I2658" s="189"/>
      <c r="J2658" s="189"/>
      <c r="K2658" s="189"/>
      <c r="L2658" s="35"/>
      <c r="M2658" s="35"/>
      <c r="N2658" s="35"/>
      <c r="O2658" s="171"/>
      <c r="P2658" s="171"/>
      <c r="Q2658" s="171"/>
    </row>
    <row r="2659" ht="16.5" customHeight="1">
      <c r="A2659" s="166"/>
      <c r="B2659" s="189"/>
      <c r="C2659" s="166"/>
      <c r="D2659" s="190"/>
      <c r="E2659" s="191"/>
      <c r="F2659" s="189"/>
      <c r="G2659" s="192"/>
      <c r="H2659" s="189"/>
      <c r="I2659" s="189"/>
      <c r="J2659" s="189"/>
      <c r="K2659" s="189"/>
      <c r="L2659" s="35"/>
      <c r="M2659" s="35"/>
      <c r="N2659" s="35"/>
      <c r="O2659" s="171"/>
      <c r="P2659" s="171"/>
      <c r="Q2659" s="171"/>
    </row>
    <row r="2660" ht="16.5" customHeight="1">
      <c r="A2660" s="166"/>
      <c r="B2660" s="189"/>
      <c r="C2660" s="166"/>
      <c r="D2660" s="190"/>
      <c r="E2660" s="191"/>
      <c r="F2660" s="189"/>
      <c r="G2660" s="192"/>
      <c r="H2660" s="189"/>
      <c r="I2660" s="189"/>
      <c r="J2660" s="189"/>
      <c r="K2660" s="189"/>
      <c r="L2660" s="35"/>
      <c r="M2660" s="35"/>
      <c r="N2660" s="35"/>
      <c r="O2660" s="171"/>
      <c r="P2660" s="171"/>
      <c r="Q2660" s="171"/>
    </row>
    <row r="2661" ht="16.5" customHeight="1">
      <c r="A2661" s="166"/>
      <c r="B2661" s="189"/>
      <c r="C2661" s="166"/>
      <c r="D2661" s="190"/>
      <c r="E2661" s="191"/>
      <c r="F2661" s="189"/>
      <c r="G2661" s="192"/>
      <c r="H2661" s="189"/>
      <c r="I2661" s="189"/>
      <c r="J2661" s="189"/>
      <c r="K2661" s="189"/>
      <c r="L2661" s="35"/>
      <c r="M2661" s="35"/>
      <c r="N2661" s="35"/>
      <c r="O2661" s="171"/>
      <c r="P2661" s="171"/>
      <c r="Q2661" s="171"/>
    </row>
    <row r="2662" ht="16.5" customHeight="1">
      <c r="A2662" s="166"/>
      <c r="B2662" s="189"/>
      <c r="C2662" s="166"/>
      <c r="D2662" s="190"/>
      <c r="E2662" s="191"/>
      <c r="F2662" s="189"/>
      <c r="G2662" s="192"/>
      <c r="H2662" s="189"/>
      <c r="I2662" s="189"/>
      <c r="J2662" s="189"/>
      <c r="K2662" s="189"/>
      <c r="L2662" s="35"/>
      <c r="M2662" s="35"/>
      <c r="N2662" s="35"/>
      <c r="O2662" s="171"/>
      <c r="P2662" s="171"/>
      <c r="Q2662" s="171"/>
    </row>
    <row r="2663" ht="16.5" customHeight="1">
      <c r="A2663" s="166"/>
      <c r="B2663" s="189"/>
      <c r="C2663" s="166"/>
      <c r="D2663" s="190"/>
      <c r="E2663" s="191"/>
      <c r="F2663" s="189"/>
      <c r="G2663" s="192"/>
      <c r="H2663" s="189"/>
      <c r="I2663" s="189"/>
      <c r="J2663" s="189"/>
      <c r="K2663" s="189"/>
      <c r="L2663" s="35"/>
      <c r="M2663" s="35"/>
      <c r="N2663" s="35"/>
      <c r="O2663" s="171"/>
      <c r="P2663" s="171"/>
      <c r="Q2663" s="171"/>
    </row>
    <row r="2664" ht="16.5" customHeight="1">
      <c r="A2664" s="166"/>
      <c r="B2664" s="189"/>
      <c r="C2664" s="166"/>
      <c r="D2664" s="190"/>
      <c r="E2664" s="191"/>
      <c r="F2664" s="189"/>
      <c r="G2664" s="192"/>
      <c r="H2664" s="189"/>
      <c r="I2664" s="189"/>
      <c r="J2664" s="189"/>
      <c r="K2664" s="189"/>
      <c r="L2664" s="35"/>
      <c r="M2664" s="35"/>
      <c r="N2664" s="35"/>
      <c r="O2664" s="171"/>
      <c r="P2664" s="171"/>
      <c r="Q2664" s="171"/>
    </row>
    <row r="2665" ht="16.5" customHeight="1">
      <c r="A2665" s="166"/>
      <c r="B2665" s="189"/>
      <c r="C2665" s="166"/>
      <c r="D2665" s="190"/>
      <c r="E2665" s="191"/>
      <c r="F2665" s="189"/>
      <c r="G2665" s="192"/>
      <c r="H2665" s="189"/>
      <c r="I2665" s="189"/>
      <c r="J2665" s="189"/>
      <c r="K2665" s="189"/>
      <c r="L2665" s="35"/>
      <c r="M2665" s="35"/>
      <c r="N2665" s="35"/>
      <c r="O2665" s="171"/>
      <c r="P2665" s="171"/>
      <c r="Q2665" s="171"/>
    </row>
    <row r="2666" ht="16.5" customHeight="1">
      <c r="A2666" s="166"/>
      <c r="B2666" s="189"/>
      <c r="C2666" s="166"/>
      <c r="D2666" s="190"/>
      <c r="E2666" s="191"/>
      <c r="F2666" s="189"/>
      <c r="G2666" s="192"/>
      <c r="H2666" s="189"/>
      <c r="I2666" s="189"/>
      <c r="J2666" s="189"/>
      <c r="K2666" s="189"/>
      <c r="L2666" s="35"/>
      <c r="M2666" s="35"/>
      <c r="N2666" s="35"/>
      <c r="O2666" s="171"/>
      <c r="P2666" s="171"/>
      <c r="Q2666" s="171"/>
    </row>
    <row r="2667" ht="16.5" customHeight="1">
      <c r="A2667" s="166"/>
      <c r="B2667" s="189"/>
      <c r="C2667" s="166"/>
      <c r="D2667" s="190"/>
      <c r="E2667" s="191"/>
      <c r="F2667" s="189"/>
      <c r="G2667" s="192"/>
      <c r="H2667" s="189"/>
      <c r="I2667" s="189"/>
      <c r="J2667" s="189"/>
      <c r="K2667" s="189"/>
      <c r="L2667" s="35"/>
      <c r="M2667" s="35"/>
      <c r="N2667" s="35"/>
      <c r="O2667" s="171"/>
      <c r="P2667" s="171"/>
      <c r="Q2667" s="171"/>
    </row>
    <row r="2668" ht="16.5" customHeight="1">
      <c r="A2668" s="166"/>
      <c r="B2668" s="189"/>
      <c r="C2668" s="166"/>
      <c r="D2668" s="190"/>
      <c r="E2668" s="191"/>
      <c r="F2668" s="189"/>
      <c r="G2668" s="192"/>
      <c r="H2668" s="189"/>
      <c r="I2668" s="189"/>
      <c r="J2668" s="189"/>
      <c r="K2668" s="189"/>
      <c r="L2668" s="35"/>
      <c r="M2668" s="35"/>
      <c r="N2668" s="35"/>
      <c r="O2668" s="171"/>
      <c r="P2668" s="171"/>
      <c r="Q2668" s="171"/>
    </row>
    <row r="2669" ht="16.5" customHeight="1">
      <c r="A2669" s="166"/>
      <c r="B2669" s="189"/>
      <c r="C2669" s="166"/>
      <c r="D2669" s="190"/>
      <c r="E2669" s="191"/>
      <c r="F2669" s="189"/>
      <c r="G2669" s="192"/>
      <c r="H2669" s="189"/>
      <c r="I2669" s="189"/>
      <c r="J2669" s="189"/>
      <c r="K2669" s="189"/>
      <c r="L2669" s="35"/>
      <c r="M2669" s="35"/>
      <c r="N2669" s="35"/>
      <c r="O2669" s="171"/>
      <c r="P2669" s="171"/>
      <c r="Q2669" s="171"/>
    </row>
    <row r="2670" ht="16.5" customHeight="1">
      <c r="A2670" s="166"/>
      <c r="B2670" s="189"/>
      <c r="C2670" s="166"/>
      <c r="D2670" s="190"/>
      <c r="E2670" s="191"/>
      <c r="F2670" s="189"/>
      <c r="G2670" s="192"/>
      <c r="H2670" s="189"/>
      <c r="I2670" s="189"/>
      <c r="J2670" s="189"/>
      <c r="K2670" s="189"/>
      <c r="L2670" s="35"/>
      <c r="M2670" s="35"/>
      <c r="N2670" s="35"/>
      <c r="O2670" s="171"/>
      <c r="P2670" s="171"/>
      <c r="Q2670" s="171"/>
    </row>
    <row r="2671" ht="16.5" customHeight="1">
      <c r="A2671" s="166"/>
      <c r="B2671" s="189"/>
      <c r="C2671" s="166"/>
      <c r="D2671" s="190"/>
      <c r="E2671" s="191"/>
      <c r="F2671" s="189"/>
      <c r="G2671" s="192"/>
      <c r="H2671" s="189"/>
      <c r="I2671" s="189"/>
      <c r="J2671" s="189"/>
      <c r="K2671" s="189"/>
      <c r="L2671" s="35"/>
      <c r="M2671" s="35"/>
      <c r="N2671" s="35"/>
      <c r="O2671" s="171"/>
      <c r="P2671" s="171"/>
      <c r="Q2671" s="171"/>
    </row>
    <row r="2672" ht="16.5" customHeight="1">
      <c r="A2672" s="166"/>
      <c r="B2672" s="189"/>
      <c r="C2672" s="166"/>
      <c r="D2672" s="190"/>
      <c r="E2672" s="191"/>
      <c r="F2672" s="189"/>
      <c r="G2672" s="192"/>
      <c r="H2672" s="189"/>
      <c r="I2672" s="189"/>
      <c r="J2672" s="189"/>
      <c r="K2672" s="189"/>
      <c r="L2672" s="35"/>
      <c r="M2672" s="35"/>
      <c r="N2672" s="35"/>
      <c r="O2672" s="171"/>
      <c r="P2672" s="171"/>
      <c r="Q2672" s="171"/>
    </row>
    <row r="2673" ht="16.5" customHeight="1">
      <c r="A2673" s="166"/>
      <c r="B2673" s="189"/>
      <c r="C2673" s="166"/>
      <c r="D2673" s="190"/>
      <c r="E2673" s="191"/>
      <c r="F2673" s="189"/>
      <c r="G2673" s="192"/>
      <c r="H2673" s="189"/>
      <c r="I2673" s="189"/>
      <c r="J2673" s="189"/>
      <c r="K2673" s="189"/>
      <c r="L2673" s="35"/>
      <c r="M2673" s="35"/>
      <c r="N2673" s="35"/>
      <c r="O2673" s="171"/>
      <c r="P2673" s="171"/>
      <c r="Q2673" s="171"/>
    </row>
    <row r="2674" ht="16.5" customHeight="1">
      <c r="A2674" s="166"/>
      <c r="B2674" s="189"/>
      <c r="C2674" s="166"/>
      <c r="D2674" s="190"/>
      <c r="E2674" s="191"/>
      <c r="F2674" s="189"/>
      <c r="G2674" s="192"/>
      <c r="H2674" s="189"/>
      <c r="I2674" s="189"/>
      <c r="J2674" s="189"/>
      <c r="K2674" s="189"/>
      <c r="L2674" s="35"/>
      <c r="M2674" s="35"/>
      <c r="N2674" s="35"/>
      <c r="O2674" s="171"/>
      <c r="P2674" s="171"/>
      <c r="Q2674" s="171"/>
    </row>
    <row r="2675" ht="16.5" customHeight="1">
      <c r="A2675" s="166"/>
      <c r="B2675" s="189"/>
      <c r="C2675" s="166"/>
      <c r="D2675" s="190"/>
      <c r="E2675" s="191"/>
      <c r="F2675" s="189"/>
      <c r="G2675" s="192"/>
      <c r="H2675" s="189"/>
      <c r="I2675" s="189"/>
      <c r="J2675" s="189"/>
      <c r="K2675" s="189"/>
      <c r="L2675" s="35"/>
      <c r="M2675" s="35"/>
      <c r="N2675" s="35"/>
      <c r="O2675" s="171"/>
      <c r="P2675" s="171"/>
      <c r="Q2675" s="171"/>
    </row>
    <row r="2676" ht="16.5" customHeight="1">
      <c r="A2676" s="166"/>
      <c r="B2676" s="189"/>
      <c r="C2676" s="166"/>
      <c r="D2676" s="190"/>
      <c r="E2676" s="191"/>
      <c r="F2676" s="189"/>
      <c r="G2676" s="192"/>
      <c r="H2676" s="189"/>
      <c r="I2676" s="189"/>
      <c r="J2676" s="189"/>
      <c r="K2676" s="189"/>
      <c r="L2676" s="35"/>
      <c r="M2676" s="35"/>
      <c r="N2676" s="35"/>
      <c r="O2676" s="171"/>
      <c r="P2676" s="171"/>
      <c r="Q2676" s="171"/>
    </row>
    <row r="2677" ht="16.5" customHeight="1">
      <c r="A2677" s="166"/>
      <c r="B2677" s="189"/>
      <c r="C2677" s="166"/>
      <c r="D2677" s="190"/>
      <c r="E2677" s="191"/>
      <c r="F2677" s="189"/>
      <c r="G2677" s="192"/>
      <c r="H2677" s="189"/>
      <c r="I2677" s="189"/>
      <c r="J2677" s="189"/>
      <c r="K2677" s="189"/>
      <c r="L2677" s="35"/>
      <c r="M2677" s="35"/>
      <c r="N2677" s="35"/>
      <c r="O2677" s="171"/>
      <c r="P2677" s="171"/>
      <c r="Q2677" s="171"/>
    </row>
    <row r="2678" ht="16.5" customHeight="1">
      <c r="A2678" s="166"/>
      <c r="B2678" s="189"/>
      <c r="C2678" s="166"/>
      <c r="D2678" s="190"/>
      <c r="E2678" s="191"/>
      <c r="F2678" s="189"/>
      <c r="G2678" s="192"/>
      <c r="H2678" s="189"/>
      <c r="I2678" s="189"/>
      <c r="J2678" s="189"/>
      <c r="K2678" s="189"/>
      <c r="L2678" s="35"/>
      <c r="M2678" s="35"/>
      <c r="N2678" s="35"/>
      <c r="O2678" s="171"/>
      <c r="P2678" s="171"/>
      <c r="Q2678" s="171"/>
    </row>
    <row r="2679" ht="16.5" customHeight="1">
      <c r="A2679" s="166"/>
      <c r="B2679" s="189"/>
      <c r="C2679" s="166"/>
      <c r="D2679" s="190"/>
      <c r="E2679" s="191"/>
      <c r="F2679" s="189"/>
      <c r="G2679" s="192"/>
      <c r="H2679" s="189"/>
      <c r="I2679" s="189"/>
      <c r="J2679" s="189"/>
      <c r="K2679" s="189"/>
      <c r="L2679" s="35"/>
      <c r="M2679" s="35"/>
      <c r="N2679" s="35"/>
      <c r="O2679" s="171"/>
      <c r="P2679" s="171"/>
      <c r="Q2679" s="171"/>
    </row>
    <row r="2680" ht="16.5" customHeight="1">
      <c r="A2680" s="166"/>
      <c r="B2680" s="189"/>
      <c r="C2680" s="166"/>
      <c r="D2680" s="190"/>
      <c r="E2680" s="191"/>
      <c r="F2680" s="189"/>
      <c r="G2680" s="192"/>
      <c r="H2680" s="189"/>
      <c r="I2680" s="189"/>
      <c r="J2680" s="189"/>
      <c r="K2680" s="189"/>
      <c r="L2680" s="35"/>
      <c r="M2680" s="35"/>
      <c r="N2680" s="35"/>
      <c r="O2680" s="171"/>
      <c r="P2680" s="171"/>
      <c r="Q2680" s="171"/>
    </row>
    <row r="2681" ht="16.5" customHeight="1">
      <c r="A2681" s="166"/>
      <c r="B2681" s="189"/>
      <c r="C2681" s="166"/>
      <c r="D2681" s="190"/>
      <c r="E2681" s="191"/>
      <c r="F2681" s="189"/>
      <c r="G2681" s="192"/>
      <c r="H2681" s="189"/>
      <c r="I2681" s="189"/>
      <c r="J2681" s="189"/>
      <c r="K2681" s="189"/>
      <c r="L2681" s="35"/>
      <c r="M2681" s="35"/>
      <c r="N2681" s="35"/>
      <c r="O2681" s="171"/>
      <c r="P2681" s="171"/>
      <c r="Q2681" s="171"/>
    </row>
    <row r="2682" ht="16.5" customHeight="1">
      <c r="A2682" s="166"/>
      <c r="B2682" s="189"/>
      <c r="C2682" s="166"/>
      <c r="D2682" s="190"/>
      <c r="E2682" s="191"/>
      <c r="F2682" s="189"/>
      <c r="G2682" s="192"/>
      <c r="H2682" s="189"/>
      <c r="I2682" s="189"/>
      <c r="J2682" s="189"/>
      <c r="K2682" s="189"/>
      <c r="L2682" s="35"/>
      <c r="M2682" s="35"/>
      <c r="N2682" s="35"/>
      <c r="O2682" s="171"/>
      <c r="P2682" s="171"/>
      <c r="Q2682" s="171"/>
    </row>
    <row r="2683" ht="16.5" customHeight="1">
      <c r="A2683" s="166"/>
      <c r="B2683" s="189"/>
      <c r="C2683" s="166"/>
      <c r="D2683" s="190"/>
      <c r="E2683" s="191"/>
      <c r="F2683" s="189"/>
      <c r="G2683" s="192"/>
      <c r="H2683" s="189"/>
      <c r="I2683" s="189"/>
      <c r="J2683" s="189"/>
      <c r="K2683" s="189"/>
      <c r="L2683" s="35"/>
      <c r="M2683" s="35"/>
      <c r="N2683" s="35"/>
      <c r="O2683" s="171"/>
      <c r="P2683" s="171"/>
      <c r="Q2683" s="171"/>
    </row>
    <row r="2684" ht="16.5" customHeight="1">
      <c r="A2684" s="166"/>
      <c r="B2684" s="189"/>
      <c r="C2684" s="166"/>
      <c r="D2684" s="190"/>
      <c r="E2684" s="191"/>
      <c r="F2684" s="189"/>
      <c r="G2684" s="192"/>
      <c r="H2684" s="189"/>
      <c r="I2684" s="189"/>
      <c r="J2684" s="189"/>
      <c r="K2684" s="189"/>
      <c r="L2684" s="35"/>
      <c r="M2684" s="35"/>
      <c r="N2684" s="35"/>
      <c r="O2684" s="171"/>
      <c r="P2684" s="171"/>
      <c r="Q2684" s="171"/>
    </row>
    <row r="2685" ht="16.5" customHeight="1">
      <c r="A2685" s="166"/>
      <c r="B2685" s="189"/>
      <c r="C2685" s="166"/>
      <c r="D2685" s="190"/>
      <c r="E2685" s="191"/>
      <c r="F2685" s="189"/>
      <c r="G2685" s="192"/>
      <c r="H2685" s="189"/>
      <c r="I2685" s="189"/>
      <c r="J2685" s="189"/>
      <c r="K2685" s="189"/>
      <c r="L2685" s="35"/>
      <c r="M2685" s="35"/>
      <c r="N2685" s="35"/>
      <c r="O2685" s="171"/>
      <c r="P2685" s="171"/>
      <c r="Q2685" s="171"/>
    </row>
    <row r="2686" ht="16.5" customHeight="1">
      <c r="A2686" s="166"/>
      <c r="B2686" s="189"/>
      <c r="C2686" s="166"/>
      <c r="D2686" s="190"/>
      <c r="E2686" s="191"/>
      <c r="F2686" s="189"/>
      <c r="G2686" s="192"/>
      <c r="H2686" s="189"/>
      <c r="I2686" s="189"/>
      <c r="J2686" s="189"/>
      <c r="K2686" s="189"/>
      <c r="L2686" s="35"/>
      <c r="M2686" s="35"/>
      <c r="N2686" s="35"/>
      <c r="O2686" s="171"/>
      <c r="P2686" s="171"/>
      <c r="Q2686" s="171"/>
    </row>
    <row r="2687" ht="16.5" customHeight="1">
      <c r="A2687" s="166"/>
      <c r="B2687" s="189"/>
      <c r="C2687" s="166"/>
      <c r="D2687" s="190"/>
      <c r="E2687" s="191"/>
      <c r="F2687" s="189"/>
      <c r="G2687" s="192"/>
      <c r="H2687" s="189"/>
      <c r="I2687" s="189"/>
      <c r="J2687" s="189"/>
      <c r="K2687" s="189"/>
      <c r="L2687" s="35"/>
      <c r="M2687" s="35"/>
      <c r="N2687" s="35"/>
      <c r="O2687" s="171"/>
      <c r="P2687" s="171"/>
      <c r="Q2687" s="171"/>
    </row>
    <row r="2688" ht="16.5" customHeight="1">
      <c r="A2688" s="166"/>
      <c r="B2688" s="189"/>
      <c r="C2688" s="166"/>
      <c r="D2688" s="190"/>
      <c r="E2688" s="191"/>
      <c r="F2688" s="189"/>
      <c r="G2688" s="192"/>
      <c r="H2688" s="189"/>
      <c r="I2688" s="189"/>
      <c r="J2688" s="189"/>
      <c r="K2688" s="189"/>
      <c r="L2688" s="35"/>
      <c r="M2688" s="35"/>
      <c r="N2688" s="35"/>
      <c r="O2688" s="171"/>
      <c r="P2688" s="171"/>
      <c r="Q2688" s="171"/>
    </row>
    <row r="2689" ht="16.5" customHeight="1">
      <c r="A2689" s="166"/>
      <c r="B2689" s="189"/>
      <c r="C2689" s="166"/>
      <c r="D2689" s="190"/>
      <c r="E2689" s="191"/>
      <c r="F2689" s="189"/>
      <c r="G2689" s="192"/>
      <c r="H2689" s="189"/>
      <c r="I2689" s="189"/>
      <c r="J2689" s="189"/>
      <c r="K2689" s="189"/>
      <c r="L2689" s="35"/>
      <c r="M2689" s="35"/>
      <c r="N2689" s="35"/>
      <c r="O2689" s="171"/>
      <c r="P2689" s="171"/>
      <c r="Q2689" s="171"/>
    </row>
    <row r="2690" ht="16.5" customHeight="1">
      <c r="A2690" s="166"/>
      <c r="B2690" s="189"/>
      <c r="C2690" s="166"/>
      <c r="D2690" s="190"/>
      <c r="E2690" s="191"/>
      <c r="F2690" s="189"/>
      <c r="G2690" s="192"/>
      <c r="H2690" s="189"/>
      <c r="I2690" s="189"/>
      <c r="J2690" s="189"/>
      <c r="K2690" s="189"/>
      <c r="L2690" s="35"/>
      <c r="M2690" s="35"/>
      <c r="N2690" s="35"/>
      <c r="O2690" s="171"/>
      <c r="P2690" s="171"/>
      <c r="Q2690" s="171"/>
    </row>
    <row r="2691" ht="16.5" customHeight="1">
      <c r="A2691" s="166"/>
      <c r="B2691" s="189"/>
      <c r="C2691" s="166"/>
      <c r="D2691" s="190"/>
      <c r="E2691" s="191"/>
      <c r="F2691" s="189"/>
      <c r="G2691" s="192"/>
      <c r="H2691" s="189"/>
      <c r="I2691" s="189"/>
      <c r="J2691" s="189"/>
      <c r="K2691" s="189"/>
      <c r="L2691" s="35"/>
      <c r="M2691" s="35"/>
      <c r="N2691" s="35"/>
      <c r="O2691" s="171"/>
      <c r="P2691" s="171"/>
      <c r="Q2691" s="171"/>
    </row>
    <row r="2692" ht="16.5" customHeight="1">
      <c r="A2692" s="166"/>
      <c r="B2692" s="189"/>
      <c r="C2692" s="166"/>
      <c r="D2692" s="190"/>
      <c r="E2692" s="191"/>
      <c r="F2692" s="189"/>
      <c r="G2692" s="192"/>
      <c r="H2692" s="189"/>
      <c r="I2692" s="189"/>
      <c r="J2692" s="189"/>
      <c r="K2692" s="189"/>
      <c r="L2692" s="35"/>
      <c r="M2692" s="35"/>
      <c r="N2692" s="35"/>
      <c r="O2692" s="171"/>
      <c r="P2692" s="171"/>
      <c r="Q2692" s="171"/>
    </row>
    <row r="2693" ht="16.5" customHeight="1">
      <c r="A2693" s="166"/>
      <c r="B2693" s="189"/>
      <c r="C2693" s="166"/>
      <c r="D2693" s="190"/>
      <c r="E2693" s="191"/>
      <c r="F2693" s="189"/>
      <c r="G2693" s="192"/>
      <c r="H2693" s="189"/>
      <c r="I2693" s="189"/>
      <c r="J2693" s="189"/>
      <c r="K2693" s="189"/>
      <c r="L2693" s="35"/>
      <c r="M2693" s="35"/>
      <c r="N2693" s="35"/>
      <c r="O2693" s="171"/>
      <c r="P2693" s="171"/>
      <c r="Q2693" s="171"/>
    </row>
    <row r="2694" ht="16.5" customHeight="1">
      <c r="A2694" s="166"/>
      <c r="B2694" s="189"/>
      <c r="C2694" s="166"/>
      <c r="D2694" s="190"/>
      <c r="E2694" s="191"/>
      <c r="F2694" s="189"/>
      <c r="G2694" s="192"/>
      <c r="H2694" s="189"/>
      <c r="I2694" s="189"/>
      <c r="J2694" s="189"/>
      <c r="K2694" s="189"/>
      <c r="L2694" s="35"/>
      <c r="M2694" s="35"/>
      <c r="N2694" s="35"/>
      <c r="O2694" s="171"/>
      <c r="P2694" s="171"/>
      <c r="Q2694" s="171"/>
    </row>
    <row r="2695" ht="16.5" customHeight="1">
      <c r="A2695" s="166"/>
      <c r="B2695" s="189"/>
      <c r="C2695" s="166"/>
      <c r="D2695" s="190"/>
      <c r="E2695" s="191"/>
      <c r="F2695" s="189"/>
      <c r="G2695" s="192"/>
      <c r="H2695" s="189"/>
      <c r="I2695" s="189"/>
      <c r="J2695" s="189"/>
      <c r="K2695" s="189"/>
      <c r="L2695" s="35"/>
      <c r="M2695" s="35"/>
      <c r="N2695" s="35"/>
      <c r="O2695" s="171"/>
      <c r="P2695" s="171"/>
      <c r="Q2695" s="171"/>
    </row>
    <row r="2696" ht="16.5" customHeight="1">
      <c r="A2696" s="166"/>
      <c r="B2696" s="189"/>
      <c r="C2696" s="166"/>
      <c r="D2696" s="190"/>
      <c r="E2696" s="191"/>
      <c r="F2696" s="189"/>
      <c r="G2696" s="192"/>
      <c r="H2696" s="189"/>
      <c r="I2696" s="189"/>
      <c r="J2696" s="189"/>
      <c r="K2696" s="189"/>
      <c r="L2696" s="35"/>
      <c r="M2696" s="35"/>
      <c r="N2696" s="35"/>
      <c r="O2696" s="171"/>
      <c r="P2696" s="171"/>
      <c r="Q2696" s="171"/>
    </row>
    <row r="2697" ht="16.5" customHeight="1">
      <c r="A2697" s="166"/>
      <c r="B2697" s="189"/>
      <c r="C2697" s="166"/>
      <c r="D2697" s="190"/>
      <c r="E2697" s="191"/>
      <c r="F2697" s="189"/>
      <c r="G2697" s="192"/>
      <c r="H2697" s="189"/>
      <c r="I2697" s="189"/>
      <c r="J2697" s="189"/>
      <c r="K2697" s="189"/>
      <c r="L2697" s="35"/>
      <c r="M2697" s="35"/>
      <c r="N2697" s="35"/>
      <c r="O2697" s="171"/>
      <c r="P2697" s="171"/>
      <c r="Q2697" s="171"/>
    </row>
    <row r="2698" ht="16.5" customHeight="1">
      <c r="A2698" s="166"/>
      <c r="B2698" s="189"/>
      <c r="C2698" s="166"/>
      <c r="D2698" s="190"/>
      <c r="E2698" s="191"/>
      <c r="F2698" s="189"/>
      <c r="G2698" s="192"/>
      <c r="H2698" s="189"/>
      <c r="I2698" s="189"/>
      <c r="J2698" s="189"/>
      <c r="K2698" s="189"/>
      <c r="L2698" s="35"/>
      <c r="M2698" s="35"/>
      <c r="N2698" s="35"/>
      <c r="O2698" s="171"/>
      <c r="P2698" s="171"/>
      <c r="Q2698" s="171"/>
    </row>
    <row r="2699" ht="16.5" customHeight="1">
      <c r="A2699" s="166"/>
      <c r="B2699" s="189"/>
      <c r="C2699" s="166"/>
      <c r="D2699" s="190"/>
      <c r="E2699" s="191"/>
      <c r="F2699" s="189"/>
      <c r="G2699" s="192"/>
      <c r="H2699" s="189"/>
      <c r="I2699" s="189"/>
      <c r="J2699" s="189"/>
      <c r="K2699" s="189"/>
      <c r="L2699" s="35"/>
      <c r="M2699" s="35"/>
      <c r="N2699" s="35"/>
      <c r="O2699" s="171"/>
      <c r="P2699" s="171"/>
      <c r="Q2699" s="171"/>
    </row>
    <row r="2700" ht="16.5" customHeight="1">
      <c r="A2700" s="166"/>
      <c r="B2700" s="189"/>
      <c r="C2700" s="166"/>
      <c r="D2700" s="190"/>
      <c r="E2700" s="191"/>
      <c r="F2700" s="189"/>
      <c r="G2700" s="192"/>
      <c r="H2700" s="189"/>
      <c r="I2700" s="189"/>
      <c r="J2700" s="189"/>
      <c r="K2700" s="189"/>
      <c r="L2700" s="35"/>
      <c r="M2700" s="35"/>
      <c r="N2700" s="35"/>
      <c r="O2700" s="171"/>
      <c r="P2700" s="171"/>
      <c r="Q2700" s="171"/>
    </row>
    <row r="2701" ht="16.5" customHeight="1">
      <c r="A2701" s="166"/>
      <c r="B2701" s="189"/>
      <c r="C2701" s="166"/>
      <c r="D2701" s="190"/>
      <c r="E2701" s="191"/>
      <c r="F2701" s="189"/>
      <c r="G2701" s="192"/>
      <c r="H2701" s="189"/>
      <c r="I2701" s="189"/>
      <c r="J2701" s="189"/>
      <c r="K2701" s="189"/>
      <c r="L2701" s="35"/>
      <c r="M2701" s="35"/>
      <c r="N2701" s="35"/>
      <c r="O2701" s="171"/>
      <c r="P2701" s="171"/>
      <c r="Q2701" s="171"/>
    </row>
    <row r="2702" ht="16.5" customHeight="1">
      <c r="A2702" s="166"/>
      <c r="B2702" s="189"/>
      <c r="C2702" s="166"/>
      <c r="D2702" s="190"/>
      <c r="E2702" s="191"/>
      <c r="F2702" s="189"/>
      <c r="G2702" s="192"/>
      <c r="H2702" s="189"/>
      <c r="I2702" s="189"/>
      <c r="J2702" s="189"/>
      <c r="K2702" s="189"/>
      <c r="L2702" s="35"/>
      <c r="M2702" s="35"/>
      <c r="N2702" s="35"/>
      <c r="O2702" s="171"/>
      <c r="P2702" s="171"/>
      <c r="Q2702" s="171"/>
    </row>
    <row r="2703" ht="16.5" customHeight="1">
      <c r="A2703" s="166"/>
      <c r="B2703" s="189"/>
      <c r="C2703" s="166"/>
      <c r="D2703" s="190"/>
      <c r="E2703" s="191"/>
      <c r="F2703" s="189"/>
      <c r="G2703" s="192"/>
      <c r="H2703" s="189"/>
      <c r="I2703" s="189"/>
      <c r="J2703" s="189"/>
      <c r="K2703" s="189"/>
      <c r="L2703" s="35"/>
      <c r="M2703" s="35"/>
      <c r="N2703" s="35"/>
      <c r="O2703" s="171"/>
      <c r="P2703" s="171"/>
      <c r="Q2703" s="171"/>
    </row>
    <row r="2704" ht="16.5" customHeight="1">
      <c r="A2704" s="166"/>
      <c r="B2704" s="189"/>
      <c r="C2704" s="166"/>
      <c r="D2704" s="190"/>
      <c r="E2704" s="191"/>
      <c r="F2704" s="189"/>
      <c r="G2704" s="192"/>
      <c r="H2704" s="189"/>
      <c r="I2704" s="189"/>
      <c r="J2704" s="189"/>
      <c r="K2704" s="189"/>
      <c r="L2704" s="35"/>
      <c r="M2704" s="35"/>
      <c r="N2704" s="35"/>
      <c r="O2704" s="171"/>
      <c r="P2704" s="171"/>
      <c r="Q2704" s="171"/>
    </row>
    <row r="2705" ht="16.5" customHeight="1">
      <c r="A2705" s="166"/>
      <c r="B2705" s="189"/>
      <c r="C2705" s="166"/>
      <c r="D2705" s="190"/>
      <c r="E2705" s="191"/>
      <c r="F2705" s="189"/>
      <c r="G2705" s="192"/>
      <c r="H2705" s="189"/>
      <c r="I2705" s="189"/>
      <c r="J2705" s="189"/>
      <c r="K2705" s="189"/>
      <c r="L2705" s="35"/>
      <c r="M2705" s="35"/>
      <c r="N2705" s="35"/>
      <c r="O2705" s="171"/>
      <c r="P2705" s="171"/>
      <c r="Q2705" s="171"/>
    </row>
    <row r="2706" ht="16.5" customHeight="1">
      <c r="A2706" s="166"/>
      <c r="B2706" s="189"/>
      <c r="C2706" s="166"/>
      <c r="D2706" s="190"/>
      <c r="E2706" s="191"/>
      <c r="F2706" s="189"/>
      <c r="G2706" s="192"/>
      <c r="H2706" s="189"/>
      <c r="I2706" s="189"/>
      <c r="J2706" s="189"/>
      <c r="K2706" s="189"/>
      <c r="L2706" s="35"/>
      <c r="M2706" s="35"/>
      <c r="N2706" s="35"/>
      <c r="O2706" s="171"/>
      <c r="P2706" s="171"/>
      <c r="Q2706" s="171"/>
    </row>
    <row r="2707" ht="16.5" customHeight="1">
      <c r="A2707" s="166"/>
      <c r="B2707" s="189"/>
      <c r="C2707" s="166"/>
      <c r="D2707" s="190"/>
      <c r="E2707" s="191"/>
      <c r="F2707" s="189"/>
      <c r="G2707" s="192"/>
      <c r="H2707" s="189"/>
      <c r="I2707" s="189"/>
      <c r="J2707" s="189"/>
      <c r="K2707" s="189"/>
      <c r="L2707" s="35"/>
      <c r="M2707" s="35"/>
      <c r="N2707" s="35"/>
      <c r="O2707" s="171"/>
      <c r="P2707" s="171"/>
      <c r="Q2707" s="171"/>
    </row>
    <row r="2708" ht="16.5" customHeight="1">
      <c r="A2708" s="166"/>
      <c r="B2708" s="189"/>
      <c r="C2708" s="166"/>
      <c r="D2708" s="190"/>
      <c r="E2708" s="191"/>
      <c r="F2708" s="189"/>
      <c r="G2708" s="192"/>
      <c r="H2708" s="189"/>
      <c r="I2708" s="189"/>
      <c r="J2708" s="189"/>
      <c r="K2708" s="189"/>
      <c r="L2708" s="35"/>
      <c r="M2708" s="35"/>
      <c r="N2708" s="35"/>
      <c r="O2708" s="171"/>
      <c r="P2708" s="171"/>
      <c r="Q2708" s="171"/>
    </row>
    <row r="2709" ht="16.5" customHeight="1">
      <c r="A2709" s="166"/>
      <c r="B2709" s="189"/>
      <c r="C2709" s="166"/>
      <c r="D2709" s="190"/>
      <c r="E2709" s="191"/>
      <c r="F2709" s="189"/>
      <c r="G2709" s="192"/>
      <c r="H2709" s="189"/>
      <c r="I2709" s="189"/>
      <c r="J2709" s="189"/>
      <c r="K2709" s="189"/>
      <c r="L2709" s="35"/>
      <c r="M2709" s="35"/>
      <c r="N2709" s="35"/>
      <c r="O2709" s="171"/>
      <c r="P2709" s="171"/>
      <c r="Q2709" s="171"/>
    </row>
    <row r="2710" ht="16.5" customHeight="1">
      <c r="A2710" s="166"/>
      <c r="B2710" s="189"/>
      <c r="C2710" s="166"/>
      <c r="D2710" s="190"/>
      <c r="E2710" s="191"/>
      <c r="F2710" s="189"/>
      <c r="G2710" s="192"/>
      <c r="H2710" s="189"/>
      <c r="I2710" s="189"/>
      <c r="J2710" s="189"/>
      <c r="K2710" s="189"/>
      <c r="L2710" s="35"/>
      <c r="M2710" s="35"/>
      <c r="N2710" s="35"/>
      <c r="O2710" s="171"/>
      <c r="P2710" s="171"/>
      <c r="Q2710" s="171"/>
    </row>
    <row r="2711" ht="16.5" customHeight="1">
      <c r="A2711" s="166"/>
      <c r="B2711" s="189"/>
      <c r="C2711" s="166"/>
      <c r="D2711" s="190"/>
      <c r="E2711" s="191"/>
      <c r="F2711" s="189"/>
      <c r="G2711" s="192"/>
      <c r="H2711" s="189"/>
      <c r="I2711" s="189"/>
      <c r="J2711" s="189"/>
      <c r="K2711" s="189"/>
      <c r="L2711" s="35"/>
      <c r="M2711" s="35"/>
      <c r="N2711" s="35"/>
      <c r="O2711" s="171"/>
      <c r="P2711" s="171"/>
      <c r="Q2711" s="171"/>
    </row>
    <row r="2712" ht="16.5" customHeight="1">
      <c r="A2712" s="166"/>
      <c r="B2712" s="189"/>
      <c r="C2712" s="166"/>
      <c r="D2712" s="190"/>
      <c r="E2712" s="191"/>
      <c r="F2712" s="189"/>
      <c r="G2712" s="192"/>
      <c r="H2712" s="189"/>
      <c r="I2712" s="189"/>
      <c r="J2712" s="189"/>
      <c r="K2712" s="189"/>
      <c r="L2712" s="35"/>
      <c r="M2712" s="35"/>
      <c r="N2712" s="35"/>
      <c r="O2712" s="171"/>
      <c r="P2712" s="171"/>
      <c r="Q2712" s="171"/>
    </row>
    <row r="2713" ht="16.5" customHeight="1">
      <c r="A2713" s="166"/>
      <c r="B2713" s="189"/>
      <c r="C2713" s="166"/>
      <c r="D2713" s="190"/>
      <c r="E2713" s="191"/>
      <c r="F2713" s="189"/>
      <c r="G2713" s="192"/>
      <c r="H2713" s="189"/>
      <c r="I2713" s="189"/>
      <c r="J2713" s="189"/>
      <c r="K2713" s="189"/>
      <c r="L2713" s="35"/>
      <c r="M2713" s="35"/>
      <c r="N2713" s="35"/>
      <c r="O2713" s="171"/>
      <c r="P2713" s="171"/>
      <c r="Q2713" s="171"/>
    </row>
    <row r="2714" ht="16.5" customHeight="1">
      <c r="A2714" s="166"/>
      <c r="B2714" s="189"/>
      <c r="C2714" s="166"/>
      <c r="D2714" s="190"/>
      <c r="E2714" s="191"/>
      <c r="F2714" s="189"/>
      <c r="G2714" s="192"/>
      <c r="H2714" s="189"/>
      <c r="I2714" s="189"/>
      <c r="J2714" s="189"/>
      <c r="K2714" s="189"/>
      <c r="L2714" s="35"/>
      <c r="M2714" s="35"/>
      <c r="N2714" s="35"/>
      <c r="O2714" s="171"/>
      <c r="P2714" s="171"/>
      <c r="Q2714" s="171"/>
    </row>
    <row r="2715" ht="16.5" customHeight="1">
      <c r="A2715" s="166"/>
      <c r="B2715" s="189"/>
      <c r="C2715" s="166"/>
      <c r="D2715" s="190"/>
      <c r="E2715" s="191"/>
      <c r="F2715" s="189"/>
      <c r="G2715" s="192"/>
      <c r="H2715" s="189"/>
      <c r="I2715" s="189"/>
      <c r="J2715" s="189"/>
      <c r="K2715" s="189"/>
      <c r="L2715" s="35"/>
      <c r="M2715" s="35"/>
      <c r="N2715" s="35"/>
      <c r="O2715" s="171"/>
      <c r="P2715" s="171"/>
      <c r="Q2715" s="171"/>
    </row>
    <row r="2716" ht="16.5" customHeight="1">
      <c r="A2716" s="166"/>
      <c r="B2716" s="189"/>
      <c r="C2716" s="166"/>
      <c r="D2716" s="190"/>
      <c r="E2716" s="191"/>
      <c r="F2716" s="189"/>
      <c r="G2716" s="192"/>
      <c r="H2716" s="189"/>
      <c r="I2716" s="189"/>
      <c r="J2716" s="189"/>
      <c r="K2716" s="189"/>
      <c r="L2716" s="35"/>
      <c r="M2716" s="35"/>
      <c r="N2716" s="35"/>
      <c r="O2716" s="171"/>
      <c r="P2716" s="171"/>
      <c r="Q2716" s="171"/>
    </row>
    <row r="2717" ht="16.5" customHeight="1">
      <c r="A2717" s="166"/>
      <c r="B2717" s="189"/>
      <c r="C2717" s="166"/>
      <c r="D2717" s="190"/>
      <c r="E2717" s="191"/>
      <c r="F2717" s="189"/>
      <c r="G2717" s="192"/>
      <c r="H2717" s="189"/>
      <c r="I2717" s="189"/>
      <c r="J2717" s="189"/>
      <c r="K2717" s="189"/>
      <c r="L2717" s="35"/>
      <c r="M2717" s="35"/>
      <c r="N2717" s="35"/>
      <c r="O2717" s="171"/>
      <c r="P2717" s="171"/>
      <c r="Q2717" s="171"/>
    </row>
    <row r="2718" ht="16.5" customHeight="1">
      <c r="A2718" s="166"/>
      <c r="B2718" s="189"/>
      <c r="C2718" s="166"/>
      <c r="D2718" s="190"/>
      <c r="E2718" s="191"/>
      <c r="F2718" s="189"/>
      <c r="G2718" s="192"/>
      <c r="H2718" s="189"/>
      <c r="I2718" s="189"/>
      <c r="J2718" s="189"/>
      <c r="K2718" s="189"/>
      <c r="L2718" s="35"/>
      <c r="M2718" s="35"/>
      <c r="N2718" s="35"/>
      <c r="O2718" s="171"/>
      <c r="P2718" s="171"/>
      <c r="Q2718" s="171"/>
    </row>
    <row r="2719" ht="16.5" customHeight="1">
      <c r="A2719" s="166"/>
      <c r="B2719" s="189"/>
      <c r="C2719" s="166"/>
      <c r="D2719" s="190"/>
      <c r="E2719" s="191"/>
      <c r="F2719" s="189"/>
      <c r="G2719" s="192"/>
      <c r="H2719" s="189"/>
      <c r="I2719" s="189"/>
      <c r="J2719" s="189"/>
      <c r="K2719" s="189"/>
      <c r="L2719" s="35"/>
      <c r="M2719" s="35"/>
      <c r="N2719" s="35"/>
      <c r="O2719" s="171"/>
      <c r="P2719" s="171"/>
      <c r="Q2719" s="171"/>
    </row>
    <row r="2720" ht="16.5" customHeight="1">
      <c r="A2720" s="166"/>
      <c r="B2720" s="189"/>
      <c r="C2720" s="166"/>
      <c r="D2720" s="190"/>
      <c r="E2720" s="191"/>
      <c r="F2720" s="189"/>
      <c r="G2720" s="192"/>
      <c r="H2720" s="189"/>
      <c r="I2720" s="189"/>
      <c r="J2720" s="189"/>
      <c r="K2720" s="189"/>
      <c r="L2720" s="35"/>
      <c r="M2720" s="35"/>
      <c r="N2720" s="35"/>
      <c r="O2720" s="171"/>
      <c r="P2720" s="171"/>
      <c r="Q2720" s="171"/>
    </row>
    <row r="2721" ht="16.5" customHeight="1">
      <c r="A2721" s="166"/>
      <c r="B2721" s="189"/>
      <c r="C2721" s="166"/>
      <c r="D2721" s="190"/>
      <c r="E2721" s="191"/>
      <c r="F2721" s="189"/>
      <c r="G2721" s="192"/>
      <c r="H2721" s="189"/>
      <c r="I2721" s="189"/>
      <c r="J2721" s="189"/>
      <c r="K2721" s="189"/>
      <c r="L2721" s="35"/>
      <c r="M2721" s="35"/>
      <c r="N2721" s="35"/>
      <c r="O2721" s="171"/>
      <c r="P2721" s="171"/>
      <c r="Q2721" s="171"/>
    </row>
    <row r="2722" ht="16.5" customHeight="1">
      <c r="A2722" s="166"/>
      <c r="B2722" s="189"/>
      <c r="C2722" s="166"/>
      <c r="D2722" s="190"/>
      <c r="E2722" s="191"/>
      <c r="F2722" s="189"/>
      <c r="G2722" s="192"/>
      <c r="H2722" s="189"/>
      <c r="I2722" s="189"/>
      <c r="J2722" s="189"/>
      <c r="K2722" s="189"/>
      <c r="L2722" s="35"/>
      <c r="M2722" s="35"/>
      <c r="N2722" s="35"/>
      <c r="O2722" s="171"/>
      <c r="P2722" s="171"/>
      <c r="Q2722" s="171"/>
    </row>
    <row r="2723" ht="16.5" customHeight="1">
      <c r="A2723" s="166"/>
      <c r="B2723" s="189"/>
      <c r="C2723" s="166"/>
      <c r="D2723" s="190"/>
      <c r="E2723" s="191"/>
      <c r="F2723" s="189"/>
      <c r="G2723" s="192"/>
      <c r="H2723" s="189"/>
      <c r="I2723" s="189"/>
      <c r="J2723" s="189"/>
      <c r="K2723" s="189"/>
      <c r="L2723" s="35"/>
      <c r="M2723" s="35"/>
      <c r="N2723" s="35"/>
      <c r="O2723" s="171"/>
      <c r="P2723" s="171"/>
      <c r="Q2723" s="171"/>
    </row>
    <row r="2724" ht="16.5" customHeight="1">
      <c r="A2724" s="166"/>
      <c r="B2724" s="189"/>
      <c r="C2724" s="166"/>
      <c r="D2724" s="190"/>
      <c r="E2724" s="191"/>
      <c r="F2724" s="189"/>
      <c r="G2724" s="192"/>
      <c r="H2724" s="189"/>
      <c r="I2724" s="189"/>
      <c r="J2724" s="189"/>
      <c r="K2724" s="189"/>
      <c r="L2724" s="35"/>
      <c r="M2724" s="35"/>
      <c r="N2724" s="35"/>
      <c r="O2724" s="171"/>
      <c r="P2724" s="171"/>
      <c r="Q2724" s="171"/>
    </row>
    <row r="2725" ht="16.5" customHeight="1">
      <c r="A2725" s="166"/>
      <c r="B2725" s="189"/>
      <c r="C2725" s="166"/>
      <c r="D2725" s="190"/>
      <c r="E2725" s="191"/>
      <c r="F2725" s="189"/>
      <c r="G2725" s="192"/>
      <c r="H2725" s="189"/>
      <c r="I2725" s="189"/>
      <c r="J2725" s="189"/>
      <c r="K2725" s="189"/>
      <c r="L2725" s="35"/>
      <c r="M2725" s="35"/>
      <c r="N2725" s="35"/>
      <c r="O2725" s="171"/>
      <c r="P2725" s="171"/>
      <c r="Q2725" s="171"/>
    </row>
    <row r="2726" ht="16.5" customHeight="1">
      <c r="A2726" s="166"/>
      <c r="B2726" s="189"/>
      <c r="C2726" s="166"/>
      <c r="D2726" s="190"/>
      <c r="E2726" s="191"/>
      <c r="F2726" s="189"/>
      <c r="G2726" s="192"/>
      <c r="H2726" s="189"/>
      <c r="I2726" s="189"/>
      <c r="J2726" s="189"/>
      <c r="K2726" s="189"/>
      <c r="L2726" s="35"/>
      <c r="M2726" s="35"/>
      <c r="N2726" s="35"/>
      <c r="O2726" s="171"/>
      <c r="P2726" s="171"/>
      <c r="Q2726" s="171"/>
    </row>
    <row r="2727" ht="16.5" customHeight="1">
      <c r="A2727" s="166"/>
      <c r="B2727" s="189"/>
      <c r="C2727" s="166"/>
      <c r="D2727" s="190"/>
      <c r="E2727" s="191"/>
      <c r="F2727" s="189"/>
      <c r="G2727" s="192"/>
      <c r="H2727" s="189"/>
      <c r="I2727" s="189"/>
      <c r="J2727" s="189"/>
      <c r="K2727" s="189"/>
      <c r="L2727" s="35"/>
      <c r="M2727" s="35"/>
      <c r="N2727" s="35"/>
      <c r="O2727" s="171"/>
      <c r="P2727" s="171"/>
      <c r="Q2727" s="171"/>
    </row>
    <row r="2728" ht="16.5" customHeight="1">
      <c r="A2728" s="166"/>
      <c r="B2728" s="189"/>
      <c r="C2728" s="166"/>
      <c r="D2728" s="190"/>
      <c r="E2728" s="191"/>
      <c r="F2728" s="189"/>
      <c r="G2728" s="192"/>
      <c r="H2728" s="189"/>
      <c r="I2728" s="189"/>
      <c r="J2728" s="189"/>
      <c r="K2728" s="189"/>
      <c r="L2728" s="35"/>
      <c r="M2728" s="35"/>
      <c r="N2728" s="35"/>
      <c r="O2728" s="171"/>
      <c r="P2728" s="171"/>
      <c r="Q2728" s="171"/>
    </row>
    <row r="2729" ht="16.5" customHeight="1">
      <c r="A2729" s="166"/>
      <c r="B2729" s="189"/>
      <c r="C2729" s="166"/>
      <c r="D2729" s="190"/>
      <c r="E2729" s="191"/>
      <c r="F2729" s="189"/>
      <c r="G2729" s="192"/>
      <c r="H2729" s="189"/>
      <c r="I2729" s="189"/>
      <c r="J2729" s="189"/>
      <c r="K2729" s="189"/>
      <c r="L2729" s="35"/>
      <c r="M2729" s="35"/>
      <c r="N2729" s="35"/>
      <c r="O2729" s="171"/>
      <c r="P2729" s="171"/>
      <c r="Q2729" s="171"/>
    </row>
    <row r="2730" ht="16.5" customHeight="1">
      <c r="A2730" s="166"/>
      <c r="B2730" s="189"/>
      <c r="C2730" s="166"/>
      <c r="D2730" s="190"/>
      <c r="E2730" s="191"/>
      <c r="F2730" s="189"/>
      <c r="G2730" s="192"/>
      <c r="H2730" s="189"/>
      <c r="I2730" s="189"/>
      <c r="J2730" s="189"/>
      <c r="K2730" s="189"/>
      <c r="L2730" s="35"/>
      <c r="M2730" s="35"/>
      <c r="N2730" s="35"/>
      <c r="O2730" s="171"/>
      <c r="P2730" s="171"/>
      <c r="Q2730" s="171"/>
    </row>
    <row r="2731" ht="16.5" customHeight="1">
      <c r="A2731" s="166"/>
      <c r="B2731" s="189"/>
      <c r="C2731" s="166"/>
      <c r="D2731" s="190"/>
      <c r="E2731" s="191"/>
      <c r="F2731" s="189"/>
      <c r="G2731" s="192"/>
      <c r="H2731" s="189"/>
      <c r="I2731" s="189"/>
      <c r="J2731" s="189"/>
      <c r="K2731" s="189"/>
      <c r="L2731" s="35"/>
      <c r="M2731" s="35"/>
      <c r="N2731" s="35"/>
      <c r="O2731" s="171"/>
      <c r="P2731" s="171"/>
      <c r="Q2731" s="171"/>
    </row>
    <row r="2732" ht="16.5" customHeight="1">
      <c r="A2732" s="166"/>
      <c r="B2732" s="189"/>
      <c r="C2732" s="166"/>
      <c r="D2732" s="190"/>
      <c r="E2732" s="191"/>
      <c r="F2732" s="189"/>
      <c r="G2732" s="192"/>
      <c r="H2732" s="189"/>
      <c r="I2732" s="189"/>
      <c r="J2732" s="189"/>
      <c r="K2732" s="189"/>
      <c r="L2732" s="35"/>
      <c r="M2732" s="35"/>
      <c r="N2732" s="35"/>
      <c r="O2732" s="171"/>
      <c r="P2732" s="171"/>
      <c r="Q2732" s="171"/>
    </row>
    <row r="2733" ht="16.5" customHeight="1">
      <c r="A2733" s="166"/>
      <c r="B2733" s="189"/>
      <c r="C2733" s="166"/>
      <c r="D2733" s="190"/>
      <c r="E2733" s="191"/>
      <c r="F2733" s="189"/>
      <c r="G2733" s="192"/>
      <c r="H2733" s="189"/>
      <c r="I2733" s="189"/>
      <c r="J2733" s="189"/>
      <c r="K2733" s="189"/>
      <c r="L2733" s="35"/>
      <c r="M2733" s="35"/>
      <c r="N2733" s="35"/>
      <c r="O2733" s="171"/>
      <c r="P2733" s="171"/>
      <c r="Q2733" s="171"/>
    </row>
    <row r="2734" ht="16.5" customHeight="1">
      <c r="A2734" s="166"/>
      <c r="B2734" s="189"/>
      <c r="C2734" s="166"/>
      <c r="D2734" s="190"/>
      <c r="E2734" s="191"/>
      <c r="F2734" s="189"/>
      <c r="G2734" s="192"/>
      <c r="H2734" s="189"/>
      <c r="I2734" s="189"/>
      <c r="J2734" s="189"/>
      <c r="K2734" s="189"/>
      <c r="L2734" s="35"/>
      <c r="M2734" s="35"/>
      <c r="N2734" s="35"/>
      <c r="O2734" s="171"/>
      <c r="P2734" s="171"/>
      <c r="Q2734" s="171"/>
    </row>
    <row r="2735" ht="16.5" customHeight="1">
      <c r="A2735" s="166"/>
      <c r="B2735" s="189"/>
      <c r="C2735" s="166"/>
      <c r="D2735" s="190"/>
      <c r="E2735" s="191"/>
      <c r="F2735" s="189"/>
      <c r="G2735" s="192"/>
      <c r="H2735" s="189"/>
      <c r="I2735" s="189"/>
      <c r="J2735" s="189"/>
      <c r="K2735" s="189"/>
      <c r="L2735" s="35"/>
      <c r="M2735" s="35"/>
      <c r="N2735" s="35"/>
      <c r="O2735" s="171"/>
      <c r="P2735" s="171"/>
      <c r="Q2735" s="171"/>
    </row>
    <row r="2736" ht="16.5" customHeight="1">
      <c r="A2736" s="166"/>
      <c r="B2736" s="189"/>
      <c r="C2736" s="166"/>
      <c r="D2736" s="190"/>
      <c r="E2736" s="191"/>
      <c r="F2736" s="189"/>
      <c r="G2736" s="192"/>
      <c r="H2736" s="189"/>
      <c r="I2736" s="189"/>
      <c r="J2736" s="189"/>
      <c r="K2736" s="189"/>
      <c r="L2736" s="35"/>
      <c r="M2736" s="35"/>
      <c r="N2736" s="35"/>
      <c r="O2736" s="171"/>
      <c r="P2736" s="171"/>
      <c r="Q2736" s="171"/>
    </row>
    <row r="2737" ht="16.5" customHeight="1">
      <c r="A2737" s="166"/>
      <c r="B2737" s="189"/>
      <c r="C2737" s="166"/>
      <c r="D2737" s="190"/>
      <c r="E2737" s="191"/>
      <c r="F2737" s="189"/>
      <c r="G2737" s="192"/>
      <c r="H2737" s="189"/>
      <c r="I2737" s="189"/>
      <c r="J2737" s="189"/>
      <c r="K2737" s="189"/>
      <c r="L2737" s="35"/>
      <c r="M2737" s="35"/>
      <c r="N2737" s="35"/>
      <c r="O2737" s="171"/>
      <c r="P2737" s="171"/>
      <c r="Q2737" s="171"/>
    </row>
    <row r="2738" ht="16.5" customHeight="1">
      <c r="A2738" s="166"/>
      <c r="B2738" s="189"/>
      <c r="C2738" s="166"/>
      <c r="D2738" s="190"/>
      <c r="E2738" s="191"/>
      <c r="F2738" s="189"/>
      <c r="G2738" s="192"/>
      <c r="H2738" s="189"/>
      <c r="I2738" s="189"/>
      <c r="J2738" s="189"/>
      <c r="K2738" s="189"/>
      <c r="L2738" s="35"/>
      <c r="M2738" s="35"/>
      <c r="N2738" s="35"/>
      <c r="O2738" s="171"/>
      <c r="P2738" s="171"/>
      <c r="Q2738" s="171"/>
    </row>
    <row r="2739" ht="16.5" customHeight="1">
      <c r="A2739" s="166"/>
      <c r="B2739" s="189"/>
      <c r="C2739" s="166"/>
      <c r="D2739" s="190"/>
      <c r="E2739" s="191"/>
      <c r="F2739" s="189"/>
      <c r="G2739" s="192"/>
      <c r="H2739" s="189"/>
      <c r="I2739" s="189"/>
      <c r="J2739" s="189"/>
      <c r="K2739" s="189"/>
      <c r="L2739" s="35"/>
      <c r="M2739" s="35"/>
      <c r="N2739" s="35"/>
      <c r="O2739" s="171"/>
      <c r="P2739" s="171"/>
      <c r="Q2739" s="171"/>
    </row>
    <row r="2740" ht="16.5" customHeight="1">
      <c r="A2740" s="166"/>
      <c r="B2740" s="189"/>
      <c r="C2740" s="166"/>
      <c r="D2740" s="190"/>
      <c r="E2740" s="191"/>
      <c r="F2740" s="189"/>
      <c r="G2740" s="192"/>
      <c r="H2740" s="189"/>
      <c r="I2740" s="189"/>
      <c r="J2740" s="189"/>
      <c r="K2740" s="189"/>
      <c r="L2740" s="35"/>
      <c r="M2740" s="35"/>
      <c r="N2740" s="35"/>
      <c r="O2740" s="171"/>
      <c r="P2740" s="171"/>
      <c r="Q2740" s="171"/>
    </row>
    <row r="2741" ht="16.5" customHeight="1">
      <c r="A2741" s="166"/>
      <c r="B2741" s="189"/>
      <c r="C2741" s="166"/>
      <c r="D2741" s="190"/>
      <c r="E2741" s="191"/>
      <c r="F2741" s="189"/>
      <c r="G2741" s="192"/>
      <c r="H2741" s="189"/>
      <c r="I2741" s="189"/>
      <c r="J2741" s="189"/>
      <c r="K2741" s="189"/>
      <c r="L2741" s="35"/>
      <c r="M2741" s="35"/>
      <c r="N2741" s="35"/>
      <c r="O2741" s="171"/>
      <c r="P2741" s="171"/>
      <c r="Q2741" s="171"/>
    </row>
    <row r="2742" ht="16.5" customHeight="1">
      <c r="A2742" s="166"/>
      <c r="B2742" s="189"/>
      <c r="C2742" s="166"/>
      <c r="D2742" s="190"/>
      <c r="E2742" s="191"/>
      <c r="F2742" s="189"/>
      <c r="G2742" s="192"/>
      <c r="H2742" s="189"/>
      <c r="I2742" s="189"/>
      <c r="J2742" s="189"/>
      <c r="K2742" s="189"/>
      <c r="L2742" s="35"/>
      <c r="M2742" s="35"/>
      <c r="N2742" s="35"/>
      <c r="O2742" s="171"/>
      <c r="P2742" s="171"/>
      <c r="Q2742" s="171"/>
    </row>
    <row r="2743" ht="16.5" customHeight="1">
      <c r="A2743" s="166"/>
      <c r="B2743" s="189"/>
      <c r="C2743" s="166"/>
      <c r="D2743" s="190"/>
      <c r="E2743" s="191"/>
      <c r="F2743" s="189"/>
      <c r="G2743" s="192"/>
      <c r="H2743" s="189"/>
      <c r="I2743" s="189"/>
      <c r="J2743" s="189"/>
      <c r="K2743" s="189"/>
      <c r="L2743" s="35"/>
      <c r="M2743" s="35"/>
      <c r="N2743" s="35"/>
      <c r="O2743" s="171"/>
      <c r="P2743" s="171"/>
      <c r="Q2743" s="171"/>
    </row>
    <row r="2744" ht="16.5" customHeight="1">
      <c r="A2744" s="166"/>
      <c r="B2744" s="189"/>
      <c r="C2744" s="166"/>
      <c r="D2744" s="190"/>
      <c r="E2744" s="191"/>
      <c r="F2744" s="189"/>
      <c r="G2744" s="192"/>
      <c r="H2744" s="189"/>
      <c r="I2744" s="189"/>
      <c r="J2744" s="189"/>
      <c r="K2744" s="189"/>
      <c r="L2744" s="35"/>
      <c r="M2744" s="35"/>
      <c r="N2744" s="35"/>
      <c r="O2744" s="171"/>
      <c r="P2744" s="171"/>
      <c r="Q2744" s="171"/>
    </row>
    <row r="2745" ht="16.5" customHeight="1">
      <c r="A2745" s="166"/>
      <c r="B2745" s="189"/>
      <c r="C2745" s="166"/>
      <c r="D2745" s="190"/>
      <c r="E2745" s="191"/>
      <c r="F2745" s="189"/>
      <c r="G2745" s="192"/>
      <c r="H2745" s="189"/>
      <c r="I2745" s="189"/>
      <c r="J2745" s="189"/>
      <c r="K2745" s="189"/>
      <c r="L2745" s="35"/>
      <c r="M2745" s="35"/>
      <c r="N2745" s="35"/>
      <c r="O2745" s="171"/>
      <c r="P2745" s="171"/>
      <c r="Q2745" s="171"/>
    </row>
    <row r="2746" ht="16.5" customHeight="1">
      <c r="A2746" s="166"/>
      <c r="B2746" s="189"/>
      <c r="C2746" s="166"/>
      <c r="D2746" s="190"/>
      <c r="E2746" s="191"/>
      <c r="F2746" s="189"/>
      <c r="G2746" s="192"/>
      <c r="H2746" s="189"/>
      <c r="I2746" s="189"/>
      <c r="J2746" s="189"/>
      <c r="K2746" s="189"/>
      <c r="L2746" s="35"/>
      <c r="M2746" s="35"/>
      <c r="N2746" s="35"/>
      <c r="O2746" s="171"/>
      <c r="P2746" s="171"/>
      <c r="Q2746" s="171"/>
    </row>
    <row r="2747" ht="16.5" customHeight="1">
      <c r="A2747" s="166"/>
      <c r="B2747" s="189"/>
      <c r="C2747" s="166"/>
      <c r="D2747" s="190"/>
      <c r="E2747" s="191"/>
      <c r="F2747" s="189"/>
      <c r="G2747" s="192"/>
      <c r="H2747" s="189"/>
      <c r="I2747" s="189"/>
      <c r="J2747" s="189"/>
      <c r="K2747" s="189"/>
      <c r="L2747" s="35"/>
      <c r="M2747" s="35"/>
      <c r="N2747" s="35"/>
      <c r="O2747" s="171"/>
      <c r="P2747" s="171"/>
      <c r="Q2747" s="171"/>
    </row>
    <row r="2748" ht="16.5" customHeight="1">
      <c r="A2748" s="166"/>
      <c r="B2748" s="189"/>
      <c r="C2748" s="166"/>
      <c r="D2748" s="190"/>
      <c r="E2748" s="191"/>
      <c r="F2748" s="189"/>
      <c r="G2748" s="192"/>
      <c r="H2748" s="189"/>
      <c r="I2748" s="189"/>
      <c r="J2748" s="189"/>
      <c r="K2748" s="189"/>
      <c r="L2748" s="35"/>
      <c r="M2748" s="35"/>
      <c r="N2748" s="35"/>
      <c r="O2748" s="171"/>
      <c r="P2748" s="171"/>
      <c r="Q2748" s="171"/>
    </row>
    <row r="2749" ht="16.5" customHeight="1">
      <c r="A2749" s="166"/>
      <c r="B2749" s="189"/>
      <c r="C2749" s="166"/>
      <c r="D2749" s="190"/>
      <c r="E2749" s="191"/>
      <c r="F2749" s="189"/>
      <c r="G2749" s="192"/>
      <c r="H2749" s="189"/>
      <c r="I2749" s="189"/>
      <c r="J2749" s="189"/>
      <c r="K2749" s="189"/>
      <c r="L2749" s="35"/>
      <c r="M2749" s="35"/>
      <c r="N2749" s="35"/>
      <c r="O2749" s="171"/>
      <c r="P2749" s="171"/>
      <c r="Q2749" s="171"/>
    </row>
    <row r="2750" ht="16.5" customHeight="1">
      <c r="A2750" s="166"/>
      <c r="B2750" s="189"/>
      <c r="C2750" s="166"/>
      <c r="D2750" s="190"/>
      <c r="E2750" s="191"/>
      <c r="F2750" s="189"/>
      <c r="G2750" s="192"/>
      <c r="H2750" s="189"/>
      <c r="I2750" s="189"/>
      <c r="J2750" s="189"/>
      <c r="K2750" s="189"/>
      <c r="L2750" s="35"/>
      <c r="M2750" s="35"/>
      <c r="N2750" s="35"/>
      <c r="O2750" s="171"/>
      <c r="P2750" s="171"/>
      <c r="Q2750" s="171"/>
    </row>
    <row r="2751" ht="16.5" customHeight="1">
      <c r="A2751" s="166"/>
      <c r="B2751" s="189"/>
      <c r="C2751" s="166"/>
      <c r="D2751" s="190"/>
      <c r="E2751" s="191"/>
      <c r="F2751" s="189"/>
      <c r="G2751" s="192"/>
      <c r="H2751" s="189"/>
      <c r="I2751" s="189"/>
      <c r="J2751" s="189"/>
      <c r="K2751" s="189"/>
      <c r="L2751" s="35"/>
      <c r="M2751" s="35"/>
      <c r="N2751" s="35"/>
      <c r="O2751" s="171"/>
      <c r="P2751" s="171"/>
      <c r="Q2751" s="171"/>
    </row>
    <row r="2752" ht="16.5" customHeight="1">
      <c r="A2752" s="166"/>
      <c r="B2752" s="189"/>
      <c r="C2752" s="166"/>
      <c r="D2752" s="190"/>
      <c r="E2752" s="191"/>
      <c r="F2752" s="189"/>
      <c r="G2752" s="192"/>
      <c r="H2752" s="189"/>
      <c r="I2752" s="189"/>
      <c r="J2752" s="189"/>
      <c r="K2752" s="189"/>
      <c r="L2752" s="35"/>
      <c r="M2752" s="35"/>
      <c r="N2752" s="35"/>
      <c r="O2752" s="171"/>
      <c r="P2752" s="171"/>
      <c r="Q2752" s="171"/>
    </row>
    <row r="2753" ht="16.5" customHeight="1">
      <c r="A2753" s="166"/>
      <c r="B2753" s="189"/>
      <c r="C2753" s="166"/>
      <c r="D2753" s="190"/>
      <c r="E2753" s="191"/>
      <c r="F2753" s="189"/>
      <c r="G2753" s="192"/>
      <c r="H2753" s="189"/>
      <c r="I2753" s="189"/>
      <c r="J2753" s="189"/>
      <c r="K2753" s="189"/>
      <c r="L2753" s="35"/>
      <c r="M2753" s="35"/>
      <c r="N2753" s="35"/>
      <c r="O2753" s="171"/>
      <c r="P2753" s="171"/>
      <c r="Q2753" s="171"/>
    </row>
    <row r="2754" ht="16.5" customHeight="1">
      <c r="A2754" s="166"/>
      <c r="B2754" s="189"/>
      <c r="C2754" s="166"/>
      <c r="D2754" s="190"/>
      <c r="E2754" s="191"/>
      <c r="F2754" s="189"/>
      <c r="G2754" s="192"/>
      <c r="H2754" s="189"/>
      <c r="I2754" s="189"/>
      <c r="J2754" s="189"/>
      <c r="K2754" s="189"/>
      <c r="L2754" s="35"/>
      <c r="M2754" s="35"/>
      <c r="N2754" s="35"/>
      <c r="O2754" s="171"/>
      <c r="P2754" s="171"/>
      <c r="Q2754" s="171"/>
    </row>
    <row r="2755" ht="16.5" customHeight="1">
      <c r="A2755" s="166"/>
      <c r="B2755" s="189"/>
      <c r="C2755" s="166"/>
      <c r="D2755" s="190"/>
      <c r="E2755" s="191"/>
      <c r="F2755" s="189"/>
      <c r="G2755" s="192"/>
      <c r="H2755" s="189"/>
      <c r="I2755" s="189"/>
      <c r="J2755" s="189"/>
      <c r="K2755" s="189"/>
      <c r="L2755" s="35"/>
      <c r="M2755" s="35"/>
      <c r="N2755" s="35"/>
      <c r="O2755" s="171"/>
      <c r="P2755" s="171"/>
      <c r="Q2755" s="171"/>
    </row>
    <row r="2756" ht="16.5" customHeight="1">
      <c r="A2756" s="166"/>
      <c r="B2756" s="189"/>
      <c r="C2756" s="166"/>
      <c r="D2756" s="190"/>
      <c r="E2756" s="191"/>
      <c r="F2756" s="189"/>
      <c r="G2756" s="192"/>
      <c r="H2756" s="189"/>
      <c r="I2756" s="189"/>
      <c r="J2756" s="189"/>
      <c r="K2756" s="189"/>
      <c r="L2756" s="35"/>
      <c r="M2756" s="35"/>
      <c r="N2756" s="35"/>
      <c r="O2756" s="171"/>
      <c r="P2756" s="171"/>
      <c r="Q2756" s="171"/>
    </row>
    <row r="2757" ht="16.5" customHeight="1">
      <c r="A2757" s="166"/>
      <c r="B2757" s="189"/>
      <c r="C2757" s="166"/>
      <c r="D2757" s="190"/>
      <c r="E2757" s="191"/>
      <c r="F2757" s="189"/>
      <c r="G2757" s="192"/>
      <c r="H2757" s="189"/>
      <c r="I2757" s="189"/>
      <c r="J2757" s="189"/>
      <c r="K2757" s="189"/>
      <c r="L2757" s="35"/>
      <c r="M2757" s="35"/>
      <c r="N2757" s="35"/>
      <c r="O2757" s="171"/>
      <c r="P2757" s="171"/>
      <c r="Q2757" s="171"/>
    </row>
    <row r="2758" ht="16.5" customHeight="1">
      <c r="A2758" s="166"/>
      <c r="B2758" s="189"/>
      <c r="C2758" s="166"/>
      <c r="D2758" s="190"/>
      <c r="E2758" s="191"/>
      <c r="F2758" s="189"/>
      <c r="G2758" s="192"/>
      <c r="H2758" s="189"/>
      <c r="I2758" s="189"/>
      <c r="J2758" s="189"/>
      <c r="K2758" s="189"/>
      <c r="L2758" s="35"/>
      <c r="M2758" s="35"/>
      <c r="N2758" s="35"/>
      <c r="O2758" s="171"/>
      <c r="P2758" s="171"/>
      <c r="Q2758" s="171"/>
    </row>
    <row r="2759" ht="16.5" customHeight="1">
      <c r="A2759" s="166"/>
      <c r="B2759" s="189"/>
      <c r="C2759" s="166"/>
      <c r="D2759" s="190"/>
      <c r="E2759" s="191"/>
      <c r="F2759" s="189"/>
      <c r="G2759" s="192"/>
      <c r="H2759" s="189"/>
      <c r="I2759" s="189"/>
      <c r="J2759" s="189"/>
      <c r="K2759" s="189"/>
      <c r="L2759" s="35"/>
      <c r="M2759" s="35"/>
      <c r="N2759" s="35"/>
      <c r="O2759" s="171"/>
      <c r="P2759" s="171"/>
      <c r="Q2759" s="171"/>
    </row>
    <row r="2760" ht="16.5" customHeight="1">
      <c r="A2760" s="166"/>
      <c r="B2760" s="189"/>
      <c r="C2760" s="166"/>
      <c r="D2760" s="190"/>
      <c r="E2760" s="191"/>
      <c r="F2760" s="189"/>
      <c r="G2760" s="192"/>
      <c r="H2760" s="189"/>
      <c r="I2760" s="189"/>
      <c r="J2760" s="189"/>
      <c r="K2760" s="189"/>
      <c r="L2760" s="35"/>
      <c r="M2760" s="35"/>
      <c r="N2760" s="35"/>
      <c r="O2760" s="171"/>
      <c r="P2760" s="171"/>
      <c r="Q2760" s="171"/>
    </row>
    <row r="2761" ht="16.5" customHeight="1">
      <c r="A2761" s="166"/>
      <c r="B2761" s="189"/>
      <c r="C2761" s="166"/>
      <c r="D2761" s="190"/>
      <c r="E2761" s="191"/>
      <c r="F2761" s="189"/>
      <c r="G2761" s="192"/>
      <c r="H2761" s="189"/>
      <c r="I2761" s="189"/>
      <c r="J2761" s="189"/>
      <c r="K2761" s="189"/>
      <c r="L2761" s="35"/>
      <c r="M2761" s="35"/>
      <c r="N2761" s="35"/>
      <c r="O2761" s="171"/>
      <c r="P2761" s="171"/>
      <c r="Q2761" s="171"/>
    </row>
    <row r="2762" ht="16.5" customHeight="1">
      <c r="A2762" s="166"/>
      <c r="B2762" s="189"/>
      <c r="C2762" s="166"/>
      <c r="D2762" s="190"/>
      <c r="E2762" s="191"/>
      <c r="F2762" s="189"/>
      <c r="G2762" s="192"/>
      <c r="H2762" s="189"/>
      <c r="I2762" s="189"/>
      <c r="J2762" s="189"/>
      <c r="K2762" s="189"/>
      <c r="L2762" s="35"/>
      <c r="M2762" s="35"/>
      <c r="N2762" s="35"/>
      <c r="O2762" s="171"/>
      <c r="P2762" s="171"/>
      <c r="Q2762" s="171"/>
    </row>
    <row r="2763" ht="16.5" customHeight="1">
      <c r="A2763" s="166"/>
      <c r="B2763" s="189"/>
      <c r="C2763" s="166"/>
      <c r="D2763" s="190"/>
      <c r="E2763" s="191"/>
      <c r="F2763" s="189"/>
      <c r="G2763" s="192"/>
      <c r="H2763" s="189"/>
      <c r="I2763" s="189"/>
      <c r="J2763" s="189"/>
      <c r="K2763" s="189"/>
      <c r="L2763" s="35"/>
      <c r="M2763" s="35"/>
      <c r="N2763" s="35"/>
      <c r="O2763" s="171"/>
      <c r="P2763" s="171"/>
      <c r="Q2763" s="171"/>
    </row>
    <row r="2764" ht="16.5" customHeight="1">
      <c r="A2764" s="166"/>
      <c r="B2764" s="189"/>
      <c r="C2764" s="166"/>
      <c r="D2764" s="190"/>
      <c r="E2764" s="191"/>
      <c r="F2764" s="189"/>
      <c r="G2764" s="192"/>
      <c r="H2764" s="189"/>
      <c r="I2764" s="189"/>
      <c r="J2764" s="189"/>
      <c r="K2764" s="189"/>
      <c r="L2764" s="35"/>
      <c r="M2764" s="35"/>
      <c r="N2764" s="35"/>
      <c r="O2764" s="171"/>
      <c r="P2764" s="171"/>
      <c r="Q2764" s="171"/>
    </row>
    <row r="2765" ht="16.5" customHeight="1">
      <c r="A2765" s="166"/>
      <c r="B2765" s="189"/>
      <c r="C2765" s="166"/>
      <c r="D2765" s="190"/>
      <c r="E2765" s="191"/>
      <c r="F2765" s="189"/>
      <c r="G2765" s="192"/>
      <c r="H2765" s="189"/>
      <c r="I2765" s="189"/>
      <c r="J2765" s="189"/>
      <c r="K2765" s="189"/>
      <c r="L2765" s="35"/>
      <c r="M2765" s="35"/>
      <c r="N2765" s="35"/>
      <c r="O2765" s="171"/>
      <c r="P2765" s="171"/>
      <c r="Q2765" s="171"/>
    </row>
    <row r="2766" ht="16.5" customHeight="1">
      <c r="A2766" s="166"/>
      <c r="B2766" s="189"/>
      <c r="C2766" s="166"/>
      <c r="D2766" s="190"/>
      <c r="E2766" s="191"/>
      <c r="F2766" s="189"/>
      <c r="G2766" s="192"/>
      <c r="H2766" s="189"/>
      <c r="I2766" s="189"/>
      <c r="J2766" s="189"/>
      <c r="K2766" s="189"/>
      <c r="L2766" s="35"/>
      <c r="M2766" s="35"/>
      <c r="N2766" s="35"/>
      <c r="O2766" s="171"/>
      <c r="P2766" s="171"/>
      <c r="Q2766" s="171"/>
    </row>
    <row r="2767" ht="16.5" customHeight="1">
      <c r="A2767" s="166"/>
      <c r="B2767" s="189"/>
      <c r="C2767" s="166"/>
      <c r="D2767" s="190"/>
      <c r="E2767" s="191"/>
      <c r="F2767" s="189"/>
      <c r="G2767" s="192"/>
      <c r="H2767" s="189"/>
      <c r="I2767" s="189"/>
      <c r="J2767" s="189"/>
      <c r="K2767" s="189"/>
      <c r="L2767" s="35"/>
      <c r="M2767" s="35"/>
      <c r="N2767" s="35"/>
      <c r="O2767" s="171"/>
      <c r="P2767" s="171"/>
      <c r="Q2767" s="171"/>
    </row>
    <row r="2768" ht="16.5" customHeight="1">
      <c r="A2768" s="166"/>
      <c r="B2768" s="189"/>
      <c r="C2768" s="166"/>
      <c r="D2768" s="190"/>
      <c r="E2768" s="191"/>
      <c r="F2768" s="189"/>
      <c r="G2768" s="192"/>
      <c r="H2768" s="189"/>
      <c r="I2768" s="189"/>
      <c r="J2768" s="189"/>
      <c r="K2768" s="189"/>
      <c r="L2768" s="35"/>
      <c r="M2768" s="35"/>
      <c r="N2768" s="35"/>
      <c r="O2768" s="171"/>
      <c r="P2768" s="171"/>
      <c r="Q2768" s="171"/>
    </row>
    <row r="2769" ht="16.5" customHeight="1">
      <c r="A2769" s="166"/>
      <c r="B2769" s="189"/>
      <c r="C2769" s="166"/>
      <c r="D2769" s="190"/>
      <c r="E2769" s="191"/>
      <c r="F2769" s="189"/>
      <c r="G2769" s="192"/>
      <c r="H2769" s="189"/>
      <c r="I2769" s="189"/>
      <c r="J2769" s="189"/>
      <c r="K2769" s="189"/>
      <c r="L2769" s="35"/>
      <c r="M2769" s="35"/>
      <c r="N2769" s="35"/>
      <c r="O2769" s="171"/>
      <c r="P2769" s="171"/>
      <c r="Q2769" s="171"/>
    </row>
    <row r="2770" ht="16.5" customHeight="1">
      <c r="A2770" s="166"/>
      <c r="B2770" s="189"/>
      <c r="C2770" s="166"/>
      <c r="D2770" s="190"/>
      <c r="E2770" s="191"/>
      <c r="F2770" s="189"/>
      <c r="G2770" s="192"/>
      <c r="H2770" s="189"/>
      <c r="I2770" s="189"/>
      <c r="J2770" s="189"/>
      <c r="K2770" s="189"/>
      <c r="L2770" s="35"/>
      <c r="M2770" s="35"/>
      <c r="N2770" s="35"/>
      <c r="O2770" s="171"/>
      <c r="P2770" s="171"/>
      <c r="Q2770" s="171"/>
    </row>
    <row r="2771" ht="16.5" customHeight="1">
      <c r="A2771" s="166"/>
      <c r="B2771" s="189"/>
      <c r="C2771" s="166"/>
      <c r="D2771" s="190"/>
      <c r="E2771" s="191"/>
      <c r="F2771" s="189"/>
      <c r="G2771" s="192"/>
      <c r="H2771" s="189"/>
      <c r="I2771" s="189"/>
      <c r="J2771" s="189"/>
      <c r="K2771" s="189"/>
      <c r="L2771" s="35"/>
      <c r="M2771" s="35"/>
      <c r="N2771" s="35"/>
      <c r="O2771" s="171"/>
      <c r="P2771" s="171"/>
      <c r="Q2771" s="171"/>
    </row>
    <row r="2772" ht="16.5" customHeight="1">
      <c r="A2772" s="166"/>
      <c r="B2772" s="189"/>
      <c r="C2772" s="166"/>
      <c r="D2772" s="190"/>
      <c r="E2772" s="191"/>
      <c r="F2772" s="189"/>
      <c r="G2772" s="192"/>
      <c r="H2772" s="189"/>
      <c r="I2772" s="189"/>
      <c r="J2772" s="189"/>
      <c r="K2772" s="189"/>
      <c r="L2772" s="35"/>
      <c r="M2772" s="35"/>
      <c r="N2772" s="35"/>
      <c r="O2772" s="171"/>
      <c r="P2772" s="171"/>
      <c r="Q2772" s="171"/>
    </row>
    <row r="2773" ht="16.5" customHeight="1">
      <c r="A2773" s="166"/>
      <c r="B2773" s="189"/>
      <c r="C2773" s="166"/>
      <c r="D2773" s="190"/>
      <c r="E2773" s="191"/>
      <c r="F2773" s="189"/>
      <c r="G2773" s="192"/>
      <c r="H2773" s="189"/>
      <c r="I2773" s="189"/>
      <c r="J2773" s="189"/>
      <c r="K2773" s="189"/>
      <c r="L2773" s="35"/>
      <c r="M2773" s="35"/>
      <c r="N2773" s="35"/>
      <c r="O2773" s="171"/>
      <c r="P2773" s="171"/>
      <c r="Q2773" s="171"/>
    </row>
    <row r="2774" ht="16.5" customHeight="1">
      <c r="A2774" s="166"/>
      <c r="B2774" s="189"/>
      <c r="C2774" s="166"/>
      <c r="D2774" s="190"/>
      <c r="E2774" s="191"/>
      <c r="F2774" s="189"/>
      <c r="G2774" s="192"/>
      <c r="H2774" s="189"/>
      <c r="I2774" s="189"/>
      <c r="J2774" s="189"/>
      <c r="K2774" s="189"/>
      <c r="L2774" s="35"/>
      <c r="M2774" s="35"/>
      <c r="N2774" s="35"/>
      <c r="O2774" s="171"/>
      <c r="P2774" s="171"/>
      <c r="Q2774" s="171"/>
    </row>
    <row r="2775" ht="16.5" customHeight="1">
      <c r="A2775" s="166"/>
      <c r="B2775" s="189"/>
      <c r="C2775" s="166"/>
      <c r="D2775" s="190"/>
      <c r="E2775" s="191"/>
      <c r="F2775" s="189"/>
      <c r="G2775" s="192"/>
      <c r="H2775" s="189"/>
      <c r="I2775" s="189"/>
      <c r="J2775" s="189"/>
      <c r="K2775" s="189"/>
      <c r="L2775" s="35"/>
      <c r="M2775" s="35"/>
      <c r="N2775" s="35"/>
      <c r="O2775" s="171"/>
      <c r="P2775" s="171"/>
      <c r="Q2775" s="171"/>
    </row>
    <row r="2776" ht="16.5" customHeight="1">
      <c r="A2776" s="166"/>
      <c r="B2776" s="189"/>
      <c r="C2776" s="166"/>
      <c r="D2776" s="190"/>
      <c r="E2776" s="191"/>
      <c r="F2776" s="189"/>
      <c r="G2776" s="192"/>
      <c r="H2776" s="189"/>
      <c r="I2776" s="189"/>
      <c r="J2776" s="189"/>
      <c r="K2776" s="189"/>
      <c r="L2776" s="35"/>
      <c r="M2776" s="35"/>
      <c r="N2776" s="35"/>
      <c r="O2776" s="171"/>
      <c r="P2776" s="171"/>
      <c r="Q2776" s="171"/>
    </row>
    <row r="2777" ht="16.5" customHeight="1">
      <c r="A2777" s="166"/>
      <c r="B2777" s="189"/>
      <c r="C2777" s="166"/>
      <c r="D2777" s="190"/>
      <c r="E2777" s="191"/>
      <c r="F2777" s="189"/>
      <c r="G2777" s="192"/>
      <c r="H2777" s="189"/>
      <c r="I2777" s="189"/>
      <c r="J2777" s="189"/>
      <c r="K2777" s="189"/>
      <c r="L2777" s="35"/>
      <c r="M2777" s="35"/>
      <c r="N2777" s="35"/>
      <c r="O2777" s="171"/>
      <c r="P2777" s="171"/>
      <c r="Q2777" s="171"/>
    </row>
    <row r="2778" ht="16.5" customHeight="1">
      <c r="A2778" s="166"/>
      <c r="B2778" s="189"/>
      <c r="C2778" s="166"/>
      <c r="D2778" s="190"/>
      <c r="E2778" s="191"/>
      <c r="F2778" s="189"/>
      <c r="G2778" s="192"/>
      <c r="H2778" s="189"/>
      <c r="I2778" s="189"/>
      <c r="J2778" s="189"/>
      <c r="K2778" s="189"/>
      <c r="L2778" s="35"/>
      <c r="M2778" s="35"/>
      <c r="N2778" s="35"/>
      <c r="O2778" s="171"/>
      <c r="P2778" s="171"/>
      <c r="Q2778" s="171"/>
    </row>
    <row r="2779" ht="16.5" customHeight="1">
      <c r="A2779" s="166"/>
      <c r="B2779" s="189"/>
      <c r="C2779" s="166"/>
      <c r="D2779" s="190"/>
      <c r="E2779" s="191"/>
      <c r="F2779" s="189"/>
      <c r="G2779" s="192"/>
      <c r="H2779" s="189"/>
      <c r="I2779" s="189"/>
      <c r="J2779" s="189"/>
      <c r="K2779" s="189"/>
      <c r="L2779" s="35"/>
      <c r="M2779" s="35"/>
      <c r="N2779" s="35"/>
      <c r="O2779" s="171"/>
      <c r="P2779" s="171"/>
      <c r="Q2779" s="171"/>
    </row>
    <row r="2780" ht="16.5" customHeight="1">
      <c r="A2780" s="166"/>
      <c r="B2780" s="189"/>
      <c r="C2780" s="166"/>
      <c r="D2780" s="190"/>
      <c r="E2780" s="191"/>
      <c r="F2780" s="189"/>
      <c r="G2780" s="192"/>
      <c r="H2780" s="189"/>
      <c r="I2780" s="189"/>
      <c r="J2780" s="189"/>
      <c r="K2780" s="189"/>
      <c r="L2780" s="35"/>
      <c r="M2780" s="35"/>
      <c r="N2780" s="35"/>
      <c r="O2780" s="171"/>
      <c r="P2780" s="171"/>
      <c r="Q2780" s="171"/>
    </row>
    <row r="2781" ht="16.5" customHeight="1">
      <c r="A2781" s="166"/>
      <c r="B2781" s="189"/>
      <c r="C2781" s="166"/>
      <c r="D2781" s="190"/>
      <c r="E2781" s="191"/>
      <c r="F2781" s="189"/>
      <c r="G2781" s="192"/>
      <c r="H2781" s="189"/>
      <c r="I2781" s="189"/>
      <c r="J2781" s="189"/>
      <c r="K2781" s="189"/>
      <c r="L2781" s="35"/>
      <c r="M2781" s="35"/>
      <c r="N2781" s="35"/>
      <c r="O2781" s="171"/>
      <c r="P2781" s="171"/>
      <c r="Q2781" s="171"/>
    </row>
    <row r="2782" ht="16.5" customHeight="1">
      <c r="A2782" s="166"/>
      <c r="B2782" s="189"/>
      <c r="C2782" s="166"/>
      <c r="D2782" s="190"/>
      <c r="E2782" s="191"/>
      <c r="F2782" s="189"/>
      <c r="G2782" s="192"/>
      <c r="H2782" s="189"/>
      <c r="I2782" s="189"/>
      <c r="J2782" s="189"/>
      <c r="K2782" s="189"/>
      <c r="L2782" s="35"/>
      <c r="M2782" s="35"/>
      <c r="N2782" s="35"/>
      <c r="O2782" s="171"/>
      <c r="P2782" s="171"/>
      <c r="Q2782" s="171"/>
    </row>
    <row r="2783" ht="16.5" customHeight="1">
      <c r="A2783" s="166"/>
      <c r="B2783" s="189"/>
      <c r="C2783" s="166"/>
      <c r="D2783" s="190"/>
      <c r="E2783" s="191"/>
      <c r="F2783" s="189"/>
      <c r="G2783" s="192"/>
      <c r="H2783" s="189"/>
      <c r="I2783" s="189"/>
      <c r="J2783" s="189"/>
      <c r="K2783" s="189"/>
      <c r="L2783" s="35"/>
      <c r="M2783" s="35"/>
      <c r="N2783" s="35"/>
      <c r="O2783" s="171"/>
      <c r="P2783" s="171"/>
      <c r="Q2783" s="171"/>
    </row>
    <row r="2784" ht="16.5" customHeight="1">
      <c r="A2784" s="166"/>
      <c r="B2784" s="189"/>
      <c r="C2784" s="166"/>
      <c r="D2784" s="190"/>
      <c r="E2784" s="191"/>
      <c r="F2784" s="189"/>
      <c r="G2784" s="192"/>
      <c r="H2784" s="189"/>
      <c r="I2784" s="189"/>
      <c r="J2784" s="189"/>
      <c r="K2784" s="189"/>
      <c r="L2784" s="35"/>
      <c r="M2784" s="35"/>
      <c r="N2784" s="35"/>
      <c r="O2784" s="171"/>
      <c r="P2784" s="171"/>
      <c r="Q2784" s="171"/>
    </row>
    <row r="2785" ht="16.5" customHeight="1">
      <c r="A2785" s="166"/>
      <c r="B2785" s="189"/>
      <c r="C2785" s="166"/>
      <c r="D2785" s="190"/>
      <c r="E2785" s="191"/>
      <c r="F2785" s="189"/>
      <c r="G2785" s="192"/>
      <c r="H2785" s="189"/>
      <c r="I2785" s="189"/>
      <c r="J2785" s="189"/>
      <c r="K2785" s="189"/>
      <c r="L2785" s="35"/>
      <c r="M2785" s="35"/>
      <c r="N2785" s="35"/>
      <c r="O2785" s="171"/>
      <c r="P2785" s="171"/>
      <c r="Q2785" s="171"/>
    </row>
    <row r="2786" ht="16.5" customHeight="1">
      <c r="A2786" s="166"/>
      <c r="B2786" s="189"/>
      <c r="C2786" s="166"/>
      <c r="D2786" s="190"/>
      <c r="E2786" s="191"/>
      <c r="F2786" s="189"/>
      <c r="G2786" s="192"/>
      <c r="H2786" s="189"/>
      <c r="I2786" s="189"/>
      <c r="J2786" s="189"/>
      <c r="K2786" s="189"/>
      <c r="L2786" s="35"/>
      <c r="M2786" s="35"/>
      <c r="N2786" s="35"/>
      <c r="O2786" s="171"/>
      <c r="P2786" s="171"/>
      <c r="Q2786" s="171"/>
    </row>
    <row r="2787" ht="16.5" customHeight="1">
      <c r="A2787" s="166"/>
      <c r="B2787" s="189"/>
      <c r="C2787" s="166"/>
      <c r="D2787" s="190"/>
      <c r="E2787" s="191"/>
      <c r="F2787" s="189"/>
      <c r="G2787" s="192"/>
      <c r="H2787" s="189"/>
      <c r="I2787" s="189"/>
      <c r="J2787" s="189"/>
      <c r="K2787" s="189"/>
      <c r="L2787" s="35"/>
      <c r="M2787" s="35"/>
      <c r="N2787" s="35"/>
      <c r="O2787" s="171"/>
      <c r="P2787" s="171"/>
      <c r="Q2787" s="171"/>
    </row>
    <row r="2788" ht="16.5" customHeight="1">
      <c r="A2788" s="166"/>
      <c r="B2788" s="189"/>
      <c r="C2788" s="166"/>
      <c r="D2788" s="190"/>
      <c r="E2788" s="191"/>
      <c r="F2788" s="189"/>
      <c r="G2788" s="192"/>
      <c r="H2788" s="189"/>
      <c r="I2788" s="189"/>
      <c r="J2788" s="189"/>
      <c r="K2788" s="189"/>
      <c r="L2788" s="35"/>
      <c r="M2788" s="35"/>
      <c r="N2788" s="35"/>
      <c r="O2788" s="171"/>
      <c r="P2788" s="171"/>
      <c r="Q2788" s="171"/>
    </row>
    <row r="2789" ht="16.5" customHeight="1">
      <c r="A2789" s="166"/>
      <c r="B2789" s="189"/>
      <c r="C2789" s="166"/>
      <c r="D2789" s="190"/>
      <c r="E2789" s="191"/>
      <c r="F2789" s="189"/>
      <c r="G2789" s="192"/>
      <c r="H2789" s="189"/>
      <c r="I2789" s="189"/>
      <c r="J2789" s="189"/>
      <c r="K2789" s="189"/>
      <c r="L2789" s="35"/>
      <c r="M2789" s="35"/>
      <c r="N2789" s="35"/>
      <c r="O2789" s="171"/>
      <c r="P2789" s="171"/>
      <c r="Q2789" s="171"/>
    </row>
    <row r="2790" ht="16.5" customHeight="1">
      <c r="A2790" s="166"/>
      <c r="B2790" s="189"/>
      <c r="C2790" s="166"/>
      <c r="D2790" s="190"/>
      <c r="E2790" s="191"/>
      <c r="F2790" s="189"/>
      <c r="G2790" s="192"/>
      <c r="H2790" s="189"/>
      <c r="I2790" s="189"/>
      <c r="J2790" s="189"/>
      <c r="K2790" s="189"/>
      <c r="L2790" s="35"/>
      <c r="M2790" s="35"/>
      <c r="N2790" s="35"/>
      <c r="O2790" s="171"/>
      <c r="P2790" s="171"/>
      <c r="Q2790" s="171"/>
    </row>
    <row r="2791" ht="16.5" customHeight="1">
      <c r="A2791" s="166"/>
      <c r="B2791" s="189"/>
      <c r="C2791" s="166"/>
      <c r="D2791" s="190"/>
      <c r="E2791" s="191"/>
      <c r="F2791" s="189"/>
      <c r="G2791" s="192"/>
      <c r="H2791" s="189"/>
      <c r="I2791" s="189"/>
      <c r="J2791" s="189"/>
      <c r="K2791" s="189"/>
      <c r="L2791" s="35"/>
      <c r="M2791" s="35"/>
      <c r="N2791" s="35"/>
      <c r="O2791" s="171"/>
      <c r="P2791" s="171"/>
      <c r="Q2791" s="171"/>
    </row>
    <row r="2792" ht="16.5" customHeight="1">
      <c r="A2792" s="166"/>
      <c r="B2792" s="189"/>
      <c r="C2792" s="166"/>
      <c r="D2792" s="190"/>
      <c r="E2792" s="191"/>
      <c r="F2792" s="189"/>
      <c r="G2792" s="192"/>
      <c r="H2792" s="189"/>
      <c r="I2792" s="189"/>
      <c r="J2792" s="189"/>
      <c r="K2792" s="189"/>
      <c r="L2792" s="35"/>
      <c r="M2792" s="35"/>
      <c r="N2792" s="35"/>
      <c r="O2792" s="171"/>
      <c r="P2792" s="171"/>
      <c r="Q2792" s="171"/>
    </row>
    <row r="2793" ht="16.5" customHeight="1">
      <c r="A2793" s="166"/>
      <c r="B2793" s="189"/>
      <c r="C2793" s="166"/>
      <c r="D2793" s="190"/>
      <c r="E2793" s="191"/>
      <c r="F2793" s="189"/>
      <c r="G2793" s="192"/>
      <c r="H2793" s="189"/>
      <c r="I2793" s="189"/>
      <c r="J2793" s="189"/>
      <c r="K2793" s="189"/>
      <c r="L2793" s="35"/>
      <c r="M2793" s="35"/>
      <c r="N2793" s="35"/>
      <c r="O2793" s="171"/>
      <c r="P2793" s="171"/>
      <c r="Q2793" s="171"/>
    </row>
    <row r="2794" ht="16.5" customHeight="1">
      <c r="A2794" s="166"/>
      <c r="B2794" s="189"/>
      <c r="C2794" s="166"/>
      <c r="D2794" s="190"/>
      <c r="E2794" s="191"/>
      <c r="F2794" s="189"/>
      <c r="G2794" s="192"/>
      <c r="H2794" s="189"/>
      <c r="I2794" s="189"/>
      <c r="J2794" s="189"/>
      <c r="K2794" s="189"/>
      <c r="L2794" s="35"/>
      <c r="M2794" s="35"/>
      <c r="N2794" s="35"/>
      <c r="O2794" s="171"/>
      <c r="P2794" s="171"/>
      <c r="Q2794" s="171"/>
    </row>
    <row r="2795" ht="16.5" customHeight="1">
      <c r="A2795" s="166"/>
      <c r="B2795" s="189"/>
      <c r="C2795" s="166"/>
      <c r="D2795" s="190"/>
      <c r="E2795" s="191"/>
      <c r="F2795" s="189"/>
      <c r="G2795" s="192"/>
      <c r="H2795" s="189"/>
      <c r="I2795" s="189"/>
      <c r="J2795" s="189"/>
      <c r="K2795" s="189"/>
      <c r="L2795" s="35"/>
      <c r="M2795" s="35"/>
      <c r="N2795" s="35"/>
      <c r="O2795" s="171"/>
      <c r="P2795" s="171"/>
      <c r="Q2795" s="171"/>
    </row>
    <row r="2796" ht="16.5" customHeight="1">
      <c r="A2796" s="166"/>
      <c r="B2796" s="189"/>
      <c r="C2796" s="166"/>
      <c r="D2796" s="190"/>
      <c r="E2796" s="191"/>
      <c r="F2796" s="189"/>
      <c r="G2796" s="192"/>
      <c r="H2796" s="189"/>
      <c r="I2796" s="189"/>
      <c r="J2796" s="189"/>
      <c r="K2796" s="189"/>
      <c r="L2796" s="35"/>
      <c r="M2796" s="35"/>
      <c r="N2796" s="35"/>
      <c r="O2796" s="171"/>
      <c r="P2796" s="171"/>
      <c r="Q2796" s="171"/>
    </row>
    <row r="2797" ht="16.5" customHeight="1">
      <c r="A2797" s="166"/>
      <c r="B2797" s="189"/>
      <c r="C2797" s="166"/>
      <c r="D2797" s="190"/>
      <c r="E2797" s="191"/>
      <c r="F2797" s="189"/>
      <c r="G2797" s="192"/>
      <c r="H2797" s="189"/>
      <c r="I2797" s="189"/>
      <c r="J2797" s="189"/>
      <c r="K2797" s="189"/>
      <c r="L2797" s="35"/>
      <c r="M2797" s="35"/>
      <c r="N2797" s="35"/>
      <c r="O2797" s="171"/>
      <c r="P2797" s="171"/>
      <c r="Q2797" s="171"/>
    </row>
    <row r="2798" ht="16.5" customHeight="1">
      <c r="A2798" s="166"/>
      <c r="B2798" s="189"/>
      <c r="C2798" s="166"/>
      <c r="D2798" s="190"/>
      <c r="E2798" s="191"/>
      <c r="F2798" s="189"/>
      <c r="G2798" s="192"/>
      <c r="H2798" s="189"/>
      <c r="I2798" s="189"/>
      <c r="J2798" s="189"/>
      <c r="K2798" s="189"/>
      <c r="L2798" s="35"/>
      <c r="M2798" s="35"/>
      <c r="N2798" s="35"/>
      <c r="O2798" s="171"/>
      <c r="P2798" s="171"/>
      <c r="Q2798" s="171"/>
    </row>
    <row r="2799" ht="16.5" customHeight="1">
      <c r="A2799" s="166"/>
      <c r="B2799" s="189"/>
      <c r="C2799" s="166"/>
      <c r="D2799" s="190"/>
      <c r="E2799" s="191"/>
      <c r="F2799" s="189"/>
      <c r="G2799" s="192"/>
      <c r="H2799" s="189"/>
      <c r="I2799" s="189"/>
      <c r="J2799" s="189"/>
      <c r="K2799" s="189"/>
      <c r="L2799" s="35"/>
      <c r="M2799" s="35"/>
      <c r="N2799" s="35"/>
      <c r="O2799" s="171"/>
      <c r="P2799" s="171"/>
      <c r="Q2799" s="171"/>
    </row>
    <row r="2800" ht="16.5" customHeight="1">
      <c r="A2800" s="166"/>
      <c r="B2800" s="189"/>
      <c r="C2800" s="166"/>
      <c r="D2800" s="190"/>
      <c r="E2800" s="191"/>
      <c r="F2800" s="189"/>
      <c r="G2800" s="192"/>
      <c r="H2800" s="189"/>
      <c r="I2800" s="189"/>
      <c r="J2800" s="189"/>
      <c r="K2800" s="189"/>
      <c r="L2800" s="35"/>
      <c r="M2800" s="35"/>
      <c r="N2800" s="35"/>
      <c r="O2800" s="171"/>
      <c r="P2800" s="171"/>
      <c r="Q2800" s="171"/>
    </row>
    <row r="2801" ht="16.5" customHeight="1">
      <c r="A2801" s="166"/>
      <c r="B2801" s="189"/>
      <c r="C2801" s="166"/>
      <c r="D2801" s="190"/>
      <c r="E2801" s="191"/>
      <c r="F2801" s="189"/>
      <c r="G2801" s="192"/>
      <c r="H2801" s="189"/>
      <c r="I2801" s="189"/>
      <c r="J2801" s="189"/>
      <c r="K2801" s="189"/>
      <c r="L2801" s="35"/>
      <c r="M2801" s="35"/>
      <c r="N2801" s="35"/>
      <c r="O2801" s="171"/>
      <c r="P2801" s="171"/>
      <c r="Q2801" s="171"/>
    </row>
    <row r="2802" ht="16.5" customHeight="1">
      <c r="A2802" s="166"/>
      <c r="B2802" s="189"/>
      <c r="C2802" s="166"/>
      <c r="D2802" s="190"/>
      <c r="E2802" s="191"/>
      <c r="F2802" s="189"/>
      <c r="G2802" s="192"/>
      <c r="H2802" s="189"/>
      <c r="I2802" s="189"/>
      <c r="J2802" s="189"/>
      <c r="K2802" s="189"/>
      <c r="L2802" s="35"/>
      <c r="M2802" s="35"/>
      <c r="N2802" s="35"/>
      <c r="O2802" s="171"/>
      <c r="P2802" s="171"/>
      <c r="Q2802" s="171"/>
    </row>
    <row r="2803" ht="16.5" customHeight="1">
      <c r="A2803" s="166"/>
      <c r="B2803" s="189"/>
      <c r="C2803" s="166"/>
      <c r="D2803" s="190"/>
      <c r="E2803" s="191"/>
      <c r="F2803" s="189"/>
      <c r="G2803" s="192"/>
      <c r="H2803" s="189"/>
      <c r="I2803" s="189"/>
      <c r="J2803" s="189"/>
      <c r="K2803" s="189"/>
      <c r="L2803" s="35"/>
      <c r="M2803" s="35"/>
      <c r="N2803" s="35"/>
      <c r="O2803" s="171"/>
      <c r="P2803" s="171"/>
      <c r="Q2803" s="171"/>
    </row>
    <row r="2804" ht="16.5" customHeight="1">
      <c r="A2804" s="166"/>
      <c r="B2804" s="189"/>
      <c r="C2804" s="166"/>
      <c r="D2804" s="190"/>
      <c r="E2804" s="191"/>
      <c r="F2804" s="189"/>
      <c r="G2804" s="192"/>
      <c r="H2804" s="189"/>
      <c r="I2804" s="189"/>
      <c r="J2804" s="189"/>
      <c r="K2804" s="189"/>
      <c r="L2804" s="35"/>
      <c r="M2804" s="35"/>
      <c r="N2804" s="35"/>
      <c r="O2804" s="171"/>
      <c r="P2804" s="171"/>
      <c r="Q2804" s="171"/>
    </row>
    <row r="2805" ht="16.5" customHeight="1">
      <c r="A2805" s="166"/>
      <c r="B2805" s="189"/>
      <c r="C2805" s="166"/>
      <c r="D2805" s="190"/>
      <c r="E2805" s="191"/>
      <c r="F2805" s="189"/>
      <c r="G2805" s="192"/>
      <c r="H2805" s="189"/>
      <c r="I2805" s="189"/>
      <c r="J2805" s="189"/>
      <c r="K2805" s="189"/>
      <c r="L2805" s="35"/>
      <c r="M2805" s="35"/>
      <c r="N2805" s="35"/>
      <c r="O2805" s="171"/>
      <c r="P2805" s="171"/>
      <c r="Q2805" s="171"/>
    </row>
    <row r="2806" ht="16.5" customHeight="1">
      <c r="A2806" s="166"/>
      <c r="B2806" s="189"/>
      <c r="C2806" s="166"/>
      <c r="D2806" s="190"/>
      <c r="E2806" s="191"/>
      <c r="F2806" s="189"/>
      <c r="G2806" s="192"/>
      <c r="H2806" s="189"/>
      <c r="I2806" s="189"/>
      <c r="J2806" s="189"/>
      <c r="K2806" s="189"/>
      <c r="L2806" s="35"/>
      <c r="M2806" s="35"/>
      <c r="N2806" s="35"/>
      <c r="O2806" s="171"/>
      <c r="P2806" s="171"/>
      <c r="Q2806" s="171"/>
    </row>
    <row r="2807" ht="16.5" customHeight="1">
      <c r="A2807" s="166"/>
      <c r="B2807" s="189"/>
      <c r="C2807" s="166"/>
      <c r="D2807" s="190"/>
      <c r="E2807" s="191"/>
      <c r="F2807" s="189"/>
      <c r="G2807" s="192"/>
      <c r="H2807" s="189"/>
      <c r="I2807" s="189"/>
      <c r="J2807" s="189"/>
      <c r="K2807" s="189"/>
      <c r="L2807" s="35"/>
      <c r="M2807" s="35"/>
      <c r="N2807" s="35"/>
      <c r="O2807" s="171"/>
      <c r="P2807" s="171"/>
      <c r="Q2807" s="171"/>
    </row>
    <row r="2808" ht="16.5" customHeight="1">
      <c r="A2808" s="166"/>
      <c r="B2808" s="189"/>
      <c r="C2808" s="166"/>
      <c r="D2808" s="190"/>
      <c r="E2808" s="191"/>
      <c r="F2808" s="189"/>
      <c r="G2808" s="192"/>
      <c r="H2808" s="189"/>
      <c r="I2808" s="189"/>
      <c r="J2808" s="189"/>
      <c r="K2808" s="189"/>
      <c r="L2808" s="35"/>
      <c r="M2808" s="35"/>
      <c r="N2808" s="35"/>
      <c r="O2808" s="171"/>
      <c r="P2808" s="171"/>
      <c r="Q2808" s="171"/>
    </row>
    <row r="2809" ht="16.5" customHeight="1">
      <c r="A2809" s="166"/>
      <c r="B2809" s="189"/>
      <c r="C2809" s="166"/>
      <c r="D2809" s="190"/>
      <c r="E2809" s="191"/>
      <c r="F2809" s="189"/>
      <c r="G2809" s="192"/>
      <c r="H2809" s="189"/>
      <c r="I2809" s="189"/>
      <c r="J2809" s="189"/>
      <c r="K2809" s="189"/>
      <c r="L2809" s="35"/>
      <c r="M2809" s="35"/>
      <c r="N2809" s="35"/>
      <c r="O2809" s="171"/>
      <c r="P2809" s="171"/>
      <c r="Q2809" s="171"/>
    </row>
    <row r="2810" ht="16.5" customHeight="1">
      <c r="A2810" s="166"/>
      <c r="B2810" s="189"/>
      <c r="C2810" s="166"/>
      <c r="D2810" s="190"/>
      <c r="E2810" s="191"/>
      <c r="F2810" s="189"/>
      <c r="G2810" s="192"/>
      <c r="H2810" s="189"/>
      <c r="I2810" s="189"/>
      <c r="J2810" s="189"/>
      <c r="K2810" s="189"/>
      <c r="L2810" s="35"/>
      <c r="M2810" s="35"/>
      <c r="N2810" s="35"/>
      <c r="O2810" s="171"/>
      <c r="P2810" s="171"/>
      <c r="Q2810" s="171"/>
    </row>
    <row r="2811" ht="16.5" customHeight="1">
      <c r="A2811" s="166"/>
      <c r="B2811" s="189"/>
      <c r="C2811" s="166"/>
      <c r="D2811" s="190"/>
      <c r="E2811" s="191"/>
      <c r="F2811" s="189"/>
      <c r="G2811" s="192"/>
      <c r="H2811" s="189"/>
      <c r="I2811" s="189"/>
      <c r="J2811" s="189"/>
      <c r="K2811" s="189"/>
      <c r="L2811" s="35"/>
      <c r="M2811" s="35"/>
      <c r="N2811" s="35"/>
      <c r="O2811" s="171"/>
      <c r="P2811" s="171"/>
      <c r="Q2811" s="171"/>
    </row>
    <row r="2812" ht="16.5" customHeight="1">
      <c r="A2812" s="166"/>
      <c r="B2812" s="189"/>
      <c r="C2812" s="166"/>
      <c r="D2812" s="190"/>
      <c r="E2812" s="191"/>
      <c r="F2812" s="189"/>
      <c r="G2812" s="192"/>
      <c r="H2812" s="189"/>
      <c r="I2812" s="189"/>
      <c r="J2812" s="189"/>
      <c r="K2812" s="189"/>
      <c r="L2812" s="35"/>
      <c r="M2812" s="35"/>
      <c r="N2812" s="35"/>
      <c r="O2812" s="171"/>
      <c r="P2812" s="171"/>
      <c r="Q2812" s="171"/>
    </row>
    <row r="2813" ht="16.5" customHeight="1">
      <c r="A2813" s="166"/>
      <c r="B2813" s="189"/>
      <c r="C2813" s="166"/>
      <c r="D2813" s="190"/>
      <c r="E2813" s="191"/>
      <c r="F2813" s="189"/>
      <c r="G2813" s="192"/>
      <c r="H2813" s="189"/>
      <c r="I2813" s="189"/>
      <c r="J2813" s="189"/>
      <c r="K2813" s="189"/>
      <c r="L2813" s="35"/>
      <c r="M2813" s="35"/>
      <c r="N2813" s="35"/>
      <c r="O2813" s="171"/>
      <c r="P2813" s="171"/>
      <c r="Q2813" s="171"/>
    </row>
    <row r="2814" ht="16.5" customHeight="1">
      <c r="A2814" s="166"/>
      <c r="B2814" s="189"/>
      <c r="C2814" s="166"/>
      <c r="D2814" s="190"/>
      <c r="E2814" s="191"/>
      <c r="F2814" s="189"/>
      <c r="G2814" s="192"/>
      <c r="H2814" s="189"/>
      <c r="I2814" s="189"/>
      <c r="J2814" s="189"/>
      <c r="K2814" s="189"/>
      <c r="L2814" s="35"/>
      <c r="M2814" s="35"/>
      <c r="N2814" s="35"/>
      <c r="O2814" s="171"/>
      <c r="P2814" s="171"/>
      <c r="Q2814" s="171"/>
    </row>
    <row r="2815" ht="16.5" customHeight="1">
      <c r="A2815" s="166"/>
      <c r="B2815" s="189"/>
      <c r="C2815" s="166"/>
      <c r="D2815" s="190"/>
      <c r="E2815" s="191"/>
      <c r="F2815" s="189"/>
      <c r="G2815" s="192"/>
      <c r="H2815" s="189"/>
      <c r="I2815" s="189"/>
      <c r="J2815" s="189"/>
      <c r="K2815" s="189"/>
      <c r="L2815" s="35"/>
      <c r="M2815" s="35"/>
      <c r="N2815" s="35"/>
      <c r="O2815" s="171"/>
      <c r="P2815" s="171"/>
      <c r="Q2815" s="171"/>
    </row>
    <row r="2816" ht="16.5" customHeight="1">
      <c r="A2816" s="166"/>
      <c r="B2816" s="189"/>
      <c r="C2816" s="166"/>
      <c r="D2816" s="190"/>
      <c r="E2816" s="191"/>
      <c r="F2816" s="189"/>
      <c r="G2816" s="192"/>
      <c r="H2816" s="189"/>
      <c r="I2816" s="189"/>
      <c r="J2816" s="189"/>
      <c r="K2816" s="189"/>
      <c r="L2816" s="35"/>
      <c r="M2816" s="35"/>
      <c r="N2816" s="35"/>
      <c r="O2816" s="171"/>
      <c r="P2816" s="171"/>
      <c r="Q2816" s="171"/>
    </row>
    <row r="2817" ht="16.5" customHeight="1">
      <c r="A2817" s="166"/>
      <c r="B2817" s="189"/>
      <c r="C2817" s="166"/>
      <c r="D2817" s="190"/>
      <c r="E2817" s="191"/>
      <c r="F2817" s="189"/>
      <c r="G2817" s="192"/>
      <c r="H2817" s="189"/>
      <c r="I2817" s="189"/>
      <c r="J2817" s="189"/>
      <c r="K2817" s="189"/>
      <c r="L2817" s="35"/>
      <c r="M2817" s="35"/>
      <c r="N2817" s="35"/>
      <c r="O2817" s="171"/>
      <c r="P2817" s="171"/>
      <c r="Q2817" s="171"/>
    </row>
    <row r="2818" ht="16.5" customHeight="1">
      <c r="A2818" s="166"/>
      <c r="B2818" s="189"/>
      <c r="C2818" s="166"/>
      <c r="D2818" s="190"/>
      <c r="E2818" s="191"/>
      <c r="F2818" s="189"/>
      <c r="G2818" s="192"/>
      <c r="H2818" s="189"/>
      <c r="I2818" s="189"/>
      <c r="J2818" s="189"/>
      <c r="K2818" s="189"/>
      <c r="L2818" s="35"/>
      <c r="M2818" s="35"/>
      <c r="N2818" s="35"/>
      <c r="O2818" s="171"/>
      <c r="P2818" s="171"/>
      <c r="Q2818" s="171"/>
    </row>
    <row r="2819" ht="16.5" customHeight="1">
      <c r="A2819" s="166"/>
      <c r="B2819" s="189"/>
      <c r="C2819" s="166"/>
      <c r="D2819" s="190"/>
      <c r="E2819" s="191"/>
      <c r="F2819" s="189"/>
      <c r="G2819" s="192"/>
      <c r="H2819" s="189"/>
      <c r="I2819" s="189"/>
      <c r="J2819" s="189"/>
      <c r="K2819" s="189"/>
      <c r="L2819" s="35"/>
      <c r="M2819" s="35"/>
      <c r="N2819" s="35"/>
      <c r="O2819" s="171"/>
      <c r="P2819" s="171"/>
      <c r="Q2819" s="171"/>
    </row>
    <row r="2820" ht="16.5" customHeight="1">
      <c r="A2820" s="166"/>
      <c r="B2820" s="189"/>
      <c r="C2820" s="166"/>
      <c r="D2820" s="190"/>
      <c r="E2820" s="191"/>
      <c r="F2820" s="189"/>
      <c r="G2820" s="192"/>
      <c r="H2820" s="189"/>
      <c r="I2820" s="189"/>
      <c r="J2820" s="189"/>
      <c r="K2820" s="189"/>
      <c r="L2820" s="35"/>
      <c r="M2820" s="35"/>
      <c r="N2820" s="35"/>
      <c r="O2820" s="171"/>
      <c r="P2820" s="171"/>
      <c r="Q2820" s="171"/>
    </row>
    <row r="2821" ht="16.5" customHeight="1">
      <c r="A2821" s="166"/>
      <c r="B2821" s="189"/>
      <c r="C2821" s="166"/>
      <c r="D2821" s="190"/>
      <c r="E2821" s="191"/>
      <c r="F2821" s="189"/>
      <c r="G2821" s="192"/>
      <c r="H2821" s="189"/>
      <c r="I2821" s="189"/>
      <c r="J2821" s="189"/>
      <c r="K2821" s="189"/>
      <c r="L2821" s="35"/>
      <c r="M2821" s="35"/>
      <c r="N2821" s="35"/>
      <c r="O2821" s="171"/>
      <c r="P2821" s="171"/>
      <c r="Q2821" s="171"/>
    </row>
    <row r="2822" ht="16.5" customHeight="1">
      <c r="A2822" s="166"/>
      <c r="B2822" s="189"/>
      <c r="C2822" s="166"/>
      <c r="D2822" s="190"/>
      <c r="E2822" s="191"/>
      <c r="F2822" s="189"/>
      <c r="G2822" s="192"/>
      <c r="H2822" s="189"/>
      <c r="I2822" s="189"/>
      <c r="J2822" s="189"/>
      <c r="K2822" s="189"/>
      <c r="L2822" s="35"/>
      <c r="M2822" s="35"/>
      <c r="N2822" s="35"/>
      <c r="O2822" s="171"/>
      <c r="P2822" s="171"/>
      <c r="Q2822" s="171"/>
    </row>
    <row r="2823" ht="16.5" customHeight="1">
      <c r="A2823" s="166"/>
      <c r="B2823" s="189"/>
      <c r="C2823" s="166"/>
      <c r="D2823" s="190"/>
      <c r="E2823" s="191"/>
      <c r="F2823" s="189"/>
      <c r="G2823" s="192"/>
      <c r="H2823" s="189"/>
      <c r="I2823" s="189"/>
      <c r="J2823" s="189"/>
      <c r="K2823" s="189"/>
      <c r="L2823" s="35"/>
      <c r="M2823" s="35"/>
      <c r="N2823" s="35"/>
      <c r="O2823" s="171"/>
      <c r="P2823" s="171"/>
      <c r="Q2823" s="171"/>
    </row>
    <row r="2824" ht="16.5" customHeight="1">
      <c r="A2824" s="166"/>
      <c r="B2824" s="189"/>
      <c r="C2824" s="166"/>
      <c r="D2824" s="190"/>
      <c r="E2824" s="191"/>
      <c r="F2824" s="189"/>
      <c r="G2824" s="192"/>
      <c r="H2824" s="189"/>
      <c r="I2824" s="189"/>
      <c r="J2824" s="189"/>
      <c r="K2824" s="189"/>
      <c r="L2824" s="35"/>
      <c r="M2824" s="35"/>
      <c r="N2824" s="35"/>
      <c r="O2824" s="171"/>
      <c r="P2824" s="171"/>
      <c r="Q2824" s="171"/>
    </row>
    <row r="2825" ht="16.5" customHeight="1">
      <c r="A2825" s="166"/>
      <c r="B2825" s="189"/>
      <c r="C2825" s="166"/>
      <c r="D2825" s="190"/>
      <c r="E2825" s="191"/>
      <c r="F2825" s="189"/>
      <c r="G2825" s="192"/>
      <c r="H2825" s="189"/>
      <c r="I2825" s="189"/>
      <c r="J2825" s="189"/>
      <c r="K2825" s="189"/>
      <c r="L2825" s="35"/>
      <c r="M2825" s="35"/>
      <c r="N2825" s="35"/>
      <c r="O2825" s="171"/>
      <c r="P2825" s="171"/>
      <c r="Q2825" s="171"/>
    </row>
    <row r="2826" ht="16.5" customHeight="1">
      <c r="A2826" s="166"/>
      <c r="B2826" s="189"/>
      <c r="C2826" s="166"/>
      <c r="D2826" s="190"/>
      <c r="E2826" s="191"/>
      <c r="F2826" s="189"/>
      <c r="G2826" s="192"/>
      <c r="H2826" s="189"/>
      <c r="I2826" s="189"/>
      <c r="J2826" s="189"/>
      <c r="K2826" s="189"/>
      <c r="L2826" s="35"/>
      <c r="M2826" s="35"/>
      <c r="N2826" s="35"/>
      <c r="O2826" s="171"/>
      <c r="P2826" s="171"/>
      <c r="Q2826" s="171"/>
    </row>
    <row r="2827" ht="16.5" customHeight="1">
      <c r="A2827" s="166"/>
      <c r="B2827" s="189"/>
      <c r="C2827" s="166"/>
      <c r="D2827" s="190"/>
      <c r="E2827" s="191"/>
      <c r="F2827" s="189"/>
      <c r="G2827" s="192"/>
      <c r="H2827" s="189"/>
      <c r="I2827" s="189"/>
      <c r="J2827" s="189"/>
      <c r="K2827" s="189"/>
      <c r="L2827" s="35"/>
      <c r="M2827" s="35"/>
      <c r="N2827" s="35"/>
      <c r="O2827" s="171"/>
      <c r="P2827" s="171"/>
      <c r="Q2827" s="171"/>
    </row>
    <row r="2828" ht="16.5" customHeight="1">
      <c r="A2828" s="166"/>
      <c r="B2828" s="189"/>
      <c r="C2828" s="166"/>
      <c r="D2828" s="190"/>
      <c r="E2828" s="191"/>
      <c r="F2828" s="189"/>
      <c r="G2828" s="192"/>
      <c r="H2828" s="189"/>
      <c r="I2828" s="189"/>
      <c r="J2828" s="189"/>
      <c r="K2828" s="189"/>
      <c r="L2828" s="35"/>
      <c r="M2828" s="35"/>
      <c r="N2828" s="35"/>
      <c r="O2828" s="171"/>
      <c r="P2828" s="171"/>
      <c r="Q2828" s="171"/>
    </row>
    <row r="2829" ht="16.5" customHeight="1">
      <c r="A2829" s="166"/>
      <c r="B2829" s="189"/>
      <c r="C2829" s="166"/>
      <c r="D2829" s="190"/>
      <c r="E2829" s="191"/>
      <c r="F2829" s="189"/>
      <c r="G2829" s="192"/>
      <c r="H2829" s="189"/>
      <c r="I2829" s="189"/>
      <c r="J2829" s="189"/>
      <c r="K2829" s="189"/>
      <c r="L2829" s="35"/>
      <c r="M2829" s="35"/>
      <c r="N2829" s="35"/>
      <c r="O2829" s="171"/>
      <c r="P2829" s="171"/>
      <c r="Q2829" s="171"/>
    </row>
    <row r="2830" ht="16.5" customHeight="1">
      <c r="A2830" s="166"/>
      <c r="B2830" s="189"/>
      <c r="C2830" s="166"/>
      <c r="D2830" s="190"/>
      <c r="E2830" s="191"/>
      <c r="F2830" s="189"/>
      <c r="G2830" s="192"/>
      <c r="H2830" s="189"/>
      <c r="I2830" s="189"/>
      <c r="J2830" s="189"/>
      <c r="K2830" s="189"/>
      <c r="L2830" s="35"/>
      <c r="M2830" s="35"/>
      <c r="N2830" s="35"/>
      <c r="O2830" s="171"/>
      <c r="P2830" s="171"/>
      <c r="Q2830" s="171"/>
    </row>
    <row r="2831" ht="16.5" customHeight="1">
      <c r="A2831" s="166"/>
      <c r="B2831" s="189"/>
      <c r="C2831" s="166"/>
      <c r="D2831" s="190"/>
      <c r="E2831" s="191"/>
      <c r="F2831" s="189"/>
      <c r="G2831" s="192"/>
      <c r="H2831" s="189"/>
      <c r="I2831" s="189"/>
      <c r="J2831" s="189"/>
      <c r="K2831" s="189"/>
      <c r="L2831" s="35"/>
      <c r="M2831" s="35"/>
      <c r="N2831" s="35"/>
      <c r="O2831" s="171"/>
      <c r="P2831" s="171"/>
      <c r="Q2831" s="171"/>
    </row>
    <row r="2832" ht="16.5" customHeight="1">
      <c r="A2832" s="166"/>
      <c r="B2832" s="189"/>
      <c r="C2832" s="166"/>
      <c r="D2832" s="190"/>
      <c r="E2832" s="191"/>
      <c r="F2832" s="189"/>
      <c r="G2832" s="192"/>
      <c r="H2832" s="189"/>
      <c r="I2832" s="189"/>
      <c r="J2832" s="189"/>
      <c r="K2832" s="189"/>
      <c r="L2832" s="35"/>
      <c r="M2832" s="35"/>
      <c r="N2832" s="35"/>
      <c r="O2832" s="171"/>
      <c r="P2832" s="171"/>
      <c r="Q2832" s="171"/>
    </row>
    <row r="2833" ht="16.5" customHeight="1">
      <c r="A2833" s="166"/>
      <c r="B2833" s="189"/>
      <c r="C2833" s="166"/>
      <c r="D2833" s="190"/>
      <c r="E2833" s="191"/>
      <c r="F2833" s="189"/>
      <c r="G2833" s="192"/>
      <c r="H2833" s="189"/>
      <c r="I2833" s="189"/>
      <c r="J2833" s="189"/>
      <c r="K2833" s="189"/>
      <c r="L2833" s="35"/>
      <c r="M2833" s="35"/>
      <c r="N2833" s="35"/>
      <c r="O2833" s="171"/>
      <c r="P2833" s="171"/>
      <c r="Q2833" s="171"/>
    </row>
    <row r="2834" ht="16.5" customHeight="1">
      <c r="A2834" s="166"/>
      <c r="B2834" s="189"/>
      <c r="C2834" s="166"/>
      <c r="D2834" s="190"/>
      <c r="E2834" s="191"/>
      <c r="F2834" s="189"/>
      <c r="G2834" s="192"/>
      <c r="H2834" s="189"/>
      <c r="I2834" s="189"/>
      <c r="J2834" s="189"/>
      <c r="K2834" s="189"/>
      <c r="L2834" s="35"/>
      <c r="M2834" s="35"/>
      <c r="N2834" s="35"/>
      <c r="O2834" s="171"/>
      <c r="P2834" s="171"/>
      <c r="Q2834" s="171"/>
    </row>
    <row r="2835" ht="16.5" customHeight="1">
      <c r="A2835" s="166"/>
      <c r="B2835" s="189"/>
      <c r="C2835" s="166"/>
      <c r="D2835" s="190"/>
      <c r="E2835" s="191"/>
      <c r="F2835" s="189"/>
      <c r="G2835" s="192"/>
      <c r="H2835" s="189"/>
      <c r="I2835" s="189"/>
      <c r="J2835" s="189"/>
      <c r="K2835" s="189"/>
      <c r="L2835" s="35"/>
      <c r="M2835" s="35"/>
      <c r="N2835" s="35"/>
      <c r="O2835" s="171"/>
      <c r="P2835" s="171"/>
      <c r="Q2835" s="171"/>
    </row>
    <row r="2836" ht="16.5" customHeight="1">
      <c r="A2836" s="166"/>
      <c r="B2836" s="189"/>
      <c r="C2836" s="166"/>
      <c r="D2836" s="190"/>
      <c r="E2836" s="191"/>
      <c r="F2836" s="189"/>
      <c r="G2836" s="192"/>
      <c r="H2836" s="189"/>
      <c r="I2836" s="189"/>
      <c r="J2836" s="189"/>
      <c r="K2836" s="189"/>
      <c r="L2836" s="35"/>
      <c r="M2836" s="35"/>
      <c r="N2836" s="35"/>
      <c r="O2836" s="171"/>
      <c r="P2836" s="171"/>
      <c r="Q2836" s="171"/>
    </row>
    <row r="2837" ht="16.5" customHeight="1">
      <c r="A2837" s="166"/>
      <c r="B2837" s="189"/>
      <c r="C2837" s="166"/>
      <c r="D2837" s="190"/>
      <c r="E2837" s="191"/>
      <c r="F2837" s="189"/>
      <c r="G2837" s="192"/>
      <c r="H2837" s="189"/>
      <c r="I2837" s="189"/>
      <c r="J2837" s="189"/>
      <c r="K2837" s="189"/>
      <c r="L2837" s="35"/>
      <c r="M2837" s="35"/>
      <c r="N2837" s="35"/>
      <c r="O2837" s="171"/>
      <c r="P2837" s="171"/>
      <c r="Q2837" s="171"/>
    </row>
    <row r="2838" ht="16.5" customHeight="1">
      <c r="A2838" s="166"/>
      <c r="B2838" s="189"/>
      <c r="C2838" s="166"/>
      <c r="D2838" s="190"/>
      <c r="E2838" s="191"/>
      <c r="F2838" s="189"/>
      <c r="G2838" s="192"/>
      <c r="H2838" s="189"/>
      <c r="I2838" s="189"/>
      <c r="J2838" s="189"/>
      <c r="K2838" s="189"/>
      <c r="L2838" s="35"/>
      <c r="M2838" s="35"/>
      <c r="N2838" s="35"/>
      <c r="O2838" s="171"/>
      <c r="P2838" s="171"/>
      <c r="Q2838" s="171"/>
    </row>
    <row r="2839" ht="16.5" customHeight="1">
      <c r="A2839" s="166"/>
      <c r="B2839" s="189"/>
      <c r="C2839" s="166"/>
      <c r="D2839" s="190"/>
      <c r="E2839" s="191"/>
      <c r="F2839" s="189"/>
      <c r="G2839" s="192"/>
      <c r="H2839" s="189"/>
      <c r="I2839" s="189"/>
      <c r="J2839" s="189"/>
      <c r="K2839" s="189"/>
      <c r="L2839" s="35"/>
      <c r="M2839" s="35"/>
      <c r="N2839" s="35"/>
      <c r="O2839" s="171"/>
      <c r="P2839" s="171"/>
      <c r="Q2839" s="171"/>
    </row>
    <row r="2840" ht="16.5" customHeight="1">
      <c r="A2840" s="166"/>
      <c r="B2840" s="189"/>
      <c r="C2840" s="166"/>
      <c r="D2840" s="190"/>
      <c r="E2840" s="191"/>
      <c r="F2840" s="189"/>
      <c r="G2840" s="192"/>
      <c r="H2840" s="189"/>
      <c r="I2840" s="189"/>
      <c r="J2840" s="189"/>
      <c r="K2840" s="189"/>
      <c r="L2840" s="35"/>
      <c r="M2840" s="35"/>
      <c r="N2840" s="35"/>
      <c r="O2840" s="171"/>
      <c r="P2840" s="171"/>
      <c r="Q2840" s="171"/>
    </row>
    <row r="2841" ht="16.5" customHeight="1">
      <c r="A2841" s="166"/>
      <c r="B2841" s="189"/>
      <c r="C2841" s="166"/>
      <c r="D2841" s="190"/>
      <c r="E2841" s="191"/>
      <c r="F2841" s="189"/>
      <c r="G2841" s="192"/>
      <c r="H2841" s="189"/>
      <c r="I2841" s="189"/>
      <c r="J2841" s="189"/>
      <c r="K2841" s="189"/>
      <c r="L2841" s="35"/>
      <c r="M2841" s="35"/>
      <c r="N2841" s="35"/>
      <c r="O2841" s="171"/>
      <c r="P2841" s="171"/>
      <c r="Q2841" s="171"/>
    </row>
    <row r="2842" ht="16.5" customHeight="1">
      <c r="A2842" s="166"/>
      <c r="B2842" s="189"/>
      <c r="C2842" s="166"/>
      <c r="D2842" s="190"/>
      <c r="E2842" s="191"/>
      <c r="F2842" s="189"/>
      <c r="G2842" s="192"/>
      <c r="H2842" s="189"/>
      <c r="I2842" s="189"/>
      <c r="J2842" s="189"/>
      <c r="K2842" s="189"/>
      <c r="L2842" s="35"/>
      <c r="M2842" s="35"/>
      <c r="N2842" s="35"/>
      <c r="O2842" s="171"/>
      <c r="P2842" s="171"/>
      <c r="Q2842" s="171"/>
    </row>
    <row r="2843" ht="16.5" customHeight="1">
      <c r="A2843" s="166"/>
      <c r="B2843" s="189"/>
      <c r="C2843" s="166"/>
      <c r="D2843" s="190"/>
      <c r="E2843" s="191"/>
      <c r="F2843" s="189"/>
      <c r="G2843" s="192"/>
      <c r="H2843" s="189"/>
      <c r="I2843" s="189"/>
      <c r="J2843" s="189"/>
      <c r="K2843" s="189"/>
      <c r="L2843" s="35"/>
      <c r="M2843" s="35"/>
      <c r="N2843" s="35"/>
      <c r="O2843" s="171"/>
      <c r="P2843" s="171"/>
      <c r="Q2843" s="171"/>
    </row>
    <row r="2844" ht="16.5" customHeight="1">
      <c r="A2844" s="166"/>
      <c r="B2844" s="189"/>
      <c r="C2844" s="166"/>
      <c r="D2844" s="190"/>
      <c r="E2844" s="191"/>
      <c r="F2844" s="189"/>
      <c r="G2844" s="192"/>
      <c r="H2844" s="189"/>
      <c r="I2844" s="189"/>
      <c r="J2844" s="189"/>
      <c r="K2844" s="189"/>
      <c r="L2844" s="35"/>
      <c r="M2844" s="35"/>
      <c r="N2844" s="35"/>
      <c r="O2844" s="171"/>
      <c r="P2844" s="171"/>
      <c r="Q2844" s="171"/>
    </row>
    <row r="2845" ht="16.5" customHeight="1">
      <c r="A2845" s="166"/>
      <c r="B2845" s="189"/>
      <c r="C2845" s="166"/>
      <c r="D2845" s="190"/>
      <c r="E2845" s="191"/>
      <c r="F2845" s="189"/>
      <c r="G2845" s="192"/>
      <c r="H2845" s="189"/>
      <c r="I2845" s="189"/>
      <c r="J2845" s="189"/>
      <c r="K2845" s="189"/>
      <c r="L2845" s="35"/>
      <c r="M2845" s="35"/>
      <c r="N2845" s="35"/>
      <c r="O2845" s="171"/>
      <c r="P2845" s="171"/>
      <c r="Q2845" s="171"/>
    </row>
    <row r="2846" ht="16.5" customHeight="1">
      <c r="A2846" s="166"/>
      <c r="B2846" s="189"/>
      <c r="C2846" s="166"/>
      <c r="D2846" s="190"/>
      <c r="E2846" s="191"/>
      <c r="F2846" s="189"/>
      <c r="G2846" s="192"/>
      <c r="H2846" s="189"/>
      <c r="I2846" s="189"/>
      <c r="J2846" s="189"/>
      <c r="K2846" s="189"/>
      <c r="L2846" s="35"/>
      <c r="M2846" s="35"/>
      <c r="N2846" s="35"/>
      <c r="O2846" s="171"/>
      <c r="P2846" s="171"/>
      <c r="Q2846" s="171"/>
    </row>
    <row r="2847" ht="16.5" customHeight="1">
      <c r="A2847" s="166"/>
      <c r="B2847" s="189"/>
      <c r="C2847" s="166"/>
      <c r="D2847" s="190"/>
      <c r="E2847" s="191"/>
      <c r="F2847" s="189"/>
      <c r="G2847" s="192"/>
      <c r="H2847" s="189"/>
      <c r="I2847" s="189"/>
      <c r="J2847" s="189"/>
      <c r="K2847" s="189"/>
      <c r="L2847" s="35"/>
      <c r="M2847" s="35"/>
      <c r="N2847" s="35"/>
      <c r="O2847" s="171"/>
      <c r="P2847" s="171"/>
      <c r="Q2847" s="171"/>
    </row>
    <row r="2848" ht="16.5" customHeight="1">
      <c r="A2848" s="166"/>
      <c r="B2848" s="189"/>
      <c r="C2848" s="166"/>
      <c r="D2848" s="190"/>
      <c r="E2848" s="191"/>
      <c r="F2848" s="189"/>
      <c r="G2848" s="192"/>
      <c r="H2848" s="189"/>
      <c r="I2848" s="189"/>
      <c r="J2848" s="189"/>
      <c r="K2848" s="189"/>
      <c r="L2848" s="35"/>
      <c r="M2848" s="35"/>
      <c r="N2848" s="35"/>
      <c r="O2848" s="171"/>
      <c r="P2848" s="171"/>
      <c r="Q2848" s="171"/>
    </row>
    <row r="2849" ht="16.5" customHeight="1">
      <c r="A2849" s="166"/>
      <c r="B2849" s="189"/>
      <c r="C2849" s="166"/>
      <c r="D2849" s="190"/>
      <c r="E2849" s="191"/>
      <c r="F2849" s="189"/>
      <c r="G2849" s="192"/>
      <c r="H2849" s="189"/>
      <c r="I2849" s="189"/>
      <c r="J2849" s="189"/>
      <c r="K2849" s="189"/>
      <c r="L2849" s="35"/>
      <c r="M2849" s="35"/>
      <c r="N2849" s="35"/>
      <c r="O2849" s="171"/>
      <c r="P2849" s="171"/>
      <c r="Q2849" s="171"/>
    </row>
    <row r="2850" ht="16.5" customHeight="1">
      <c r="A2850" s="166"/>
      <c r="B2850" s="189"/>
      <c r="C2850" s="166"/>
      <c r="D2850" s="190"/>
      <c r="E2850" s="191"/>
      <c r="F2850" s="189"/>
      <c r="G2850" s="192"/>
      <c r="H2850" s="189"/>
      <c r="I2850" s="189"/>
      <c r="J2850" s="189"/>
      <c r="K2850" s="189"/>
      <c r="L2850" s="35"/>
      <c r="M2850" s="35"/>
      <c r="N2850" s="35"/>
      <c r="O2850" s="171"/>
      <c r="P2850" s="171"/>
      <c r="Q2850" s="171"/>
    </row>
    <row r="2851" ht="16.5" customHeight="1">
      <c r="A2851" s="166"/>
      <c r="B2851" s="189"/>
      <c r="C2851" s="166"/>
      <c r="D2851" s="190"/>
      <c r="E2851" s="191"/>
      <c r="F2851" s="189"/>
      <c r="G2851" s="192"/>
      <c r="H2851" s="189"/>
      <c r="I2851" s="189"/>
      <c r="J2851" s="189"/>
      <c r="K2851" s="189"/>
      <c r="L2851" s="35"/>
      <c r="M2851" s="35"/>
      <c r="N2851" s="35"/>
      <c r="O2851" s="171"/>
      <c r="P2851" s="171"/>
      <c r="Q2851" s="171"/>
    </row>
    <row r="2852" ht="16.5" customHeight="1">
      <c r="A2852" s="166"/>
      <c r="B2852" s="189"/>
      <c r="C2852" s="166"/>
      <c r="D2852" s="190"/>
      <c r="E2852" s="191"/>
      <c r="F2852" s="189"/>
      <c r="G2852" s="192"/>
      <c r="H2852" s="189"/>
      <c r="I2852" s="189"/>
      <c r="J2852" s="189"/>
      <c r="K2852" s="189"/>
      <c r="L2852" s="35"/>
      <c r="M2852" s="35"/>
      <c r="N2852" s="35"/>
      <c r="O2852" s="171"/>
      <c r="P2852" s="171"/>
      <c r="Q2852" s="171"/>
    </row>
    <row r="2853" ht="16.5" customHeight="1">
      <c r="A2853" s="166"/>
      <c r="B2853" s="189"/>
      <c r="C2853" s="166"/>
      <c r="D2853" s="190"/>
      <c r="E2853" s="191"/>
      <c r="F2853" s="189"/>
      <c r="G2853" s="192"/>
      <c r="H2853" s="189"/>
      <c r="I2853" s="189"/>
      <c r="J2853" s="189"/>
      <c r="K2853" s="189"/>
      <c r="L2853" s="35"/>
      <c r="M2853" s="35"/>
      <c r="N2853" s="35"/>
      <c r="O2853" s="171"/>
      <c r="P2853" s="171"/>
      <c r="Q2853" s="171"/>
    </row>
    <row r="2854" ht="16.5" customHeight="1">
      <c r="A2854" s="166"/>
      <c r="B2854" s="189"/>
      <c r="C2854" s="166"/>
      <c r="D2854" s="190"/>
      <c r="E2854" s="191"/>
      <c r="F2854" s="189"/>
      <c r="G2854" s="192"/>
      <c r="H2854" s="189"/>
      <c r="I2854" s="189"/>
      <c r="J2854" s="189"/>
      <c r="K2854" s="189"/>
      <c r="L2854" s="35"/>
      <c r="M2854" s="35"/>
      <c r="N2854" s="35"/>
      <c r="O2854" s="171"/>
      <c r="P2854" s="171"/>
      <c r="Q2854" s="171"/>
    </row>
    <row r="2855" ht="16.5" customHeight="1">
      <c r="A2855" s="166"/>
      <c r="B2855" s="189"/>
      <c r="C2855" s="166"/>
      <c r="D2855" s="190"/>
      <c r="E2855" s="191"/>
      <c r="F2855" s="189"/>
      <c r="G2855" s="192"/>
      <c r="H2855" s="189"/>
      <c r="I2855" s="189"/>
      <c r="J2855" s="189"/>
      <c r="K2855" s="189"/>
      <c r="L2855" s="35"/>
      <c r="M2855" s="35"/>
      <c r="N2855" s="35"/>
      <c r="O2855" s="171"/>
      <c r="P2855" s="171"/>
      <c r="Q2855" s="171"/>
    </row>
    <row r="2856" ht="16.5" customHeight="1">
      <c r="A2856" s="166"/>
      <c r="B2856" s="189"/>
      <c r="C2856" s="166"/>
      <c r="D2856" s="190"/>
      <c r="E2856" s="191"/>
      <c r="F2856" s="189"/>
      <c r="G2856" s="192"/>
      <c r="H2856" s="189"/>
      <c r="I2856" s="189"/>
      <c r="J2856" s="189"/>
      <c r="K2856" s="189"/>
      <c r="L2856" s="35"/>
      <c r="M2856" s="35"/>
      <c r="N2856" s="35"/>
      <c r="O2856" s="171"/>
      <c r="P2856" s="171"/>
      <c r="Q2856" s="171"/>
    </row>
    <row r="2857" ht="16.5" customHeight="1">
      <c r="A2857" s="166"/>
      <c r="B2857" s="189"/>
      <c r="C2857" s="166"/>
      <c r="D2857" s="190"/>
      <c r="E2857" s="191"/>
      <c r="F2857" s="189"/>
      <c r="G2857" s="192"/>
      <c r="H2857" s="189"/>
      <c r="I2857" s="189"/>
      <c r="J2857" s="189"/>
      <c r="K2857" s="189"/>
      <c r="L2857" s="35"/>
      <c r="M2857" s="35"/>
      <c r="N2857" s="35"/>
      <c r="O2857" s="171"/>
      <c r="P2857" s="171"/>
      <c r="Q2857" s="171"/>
    </row>
    <row r="2858" ht="16.5" customHeight="1">
      <c r="A2858" s="166"/>
      <c r="B2858" s="189"/>
      <c r="C2858" s="166"/>
      <c r="D2858" s="190"/>
      <c r="E2858" s="191"/>
      <c r="F2858" s="189"/>
      <c r="G2858" s="192"/>
      <c r="H2858" s="189"/>
      <c r="I2858" s="189"/>
      <c r="J2858" s="189"/>
      <c r="K2858" s="189"/>
      <c r="L2858" s="35"/>
      <c r="M2858" s="35"/>
      <c r="N2858" s="35"/>
      <c r="O2858" s="171"/>
      <c r="P2858" s="171"/>
      <c r="Q2858" s="171"/>
    </row>
    <row r="2859" ht="16.5" customHeight="1">
      <c r="A2859" s="166"/>
      <c r="B2859" s="189"/>
      <c r="C2859" s="166"/>
      <c r="D2859" s="190"/>
      <c r="E2859" s="191"/>
      <c r="F2859" s="189"/>
      <c r="G2859" s="192"/>
      <c r="H2859" s="189"/>
      <c r="I2859" s="189"/>
      <c r="J2859" s="189"/>
      <c r="K2859" s="189"/>
      <c r="L2859" s="35"/>
      <c r="M2859" s="35"/>
      <c r="N2859" s="35"/>
      <c r="O2859" s="171"/>
      <c r="P2859" s="171"/>
      <c r="Q2859" s="171"/>
    </row>
    <row r="2860" ht="16.5" customHeight="1">
      <c r="A2860" s="166"/>
      <c r="B2860" s="189"/>
      <c r="C2860" s="166"/>
      <c r="D2860" s="190"/>
      <c r="E2860" s="191"/>
      <c r="F2860" s="189"/>
      <c r="G2860" s="192"/>
      <c r="H2860" s="189"/>
      <c r="I2860" s="189"/>
      <c r="J2860" s="189"/>
      <c r="K2860" s="189"/>
      <c r="L2860" s="35"/>
      <c r="M2860" s="35"/>
      <c r="N2860" s="35"/>
      <c r="O2860" s="171"/>
      <c r="P2860" s="171"/>
      <c r="Q2860" s="171"/>
    </row>
    <row r="2861" ht="16.5" customHeight="1">
      <c r="A2861" s="166"/>
      <c r="B2861" s="189"/>
      <c r="C2861" s="166"/>
      <c r="D2861" s="190"/>
      <c r="E2861" s="191"/>
      <c r="F2861" s="189"/>
      <c r="G2861" s="192"/>
      <c r="H2861" s="189"/>
      <c r="I2861" s="189"/>
      <c r="J2861" s="189"/>
      <c r="K2861" s="189"/>
      <c r="L2861" s="35"/>
      <c r="M2861" s="35"/>
      <c r="N2861" s="35"/>
      <c r="O2861" s="171"/>
      <c r="P2861" s="171"/>
      <c r="Q2861" s="171"/>
    </row>
    <row r="2862" ht="16.5" customHeight="1">
      <c r="A2862" s="166"/>
      <c r="B2862" s="189"/>
      <c r="C2862" s="166"/>
      <c r="D2862" s="190"/>
      <c r="E2862" s="191"/>
      <c r="F2862" s="189"/>
      <c r="G2862" s="192"/>
      <c r="H2862" s="189"/>
      <c r="I2862" s="189"/>
      <c r="J2862" s="189"/>
      <c r="K2862" s="189"/>
      <c r="L2862" s="35"/>
      <c r="M2862" s="35"/>
      <c r="N2862" s="35"/>
      <c r="O2862" s="171"/>
      <c r="P2862" s="171"/>
      <c r="Q2862" s="171"/>
    </row>
    <row r="2863" ht="16.5" customHeight="1">
      <c r="A2863" s="166"/>
      <c r="B2863" s="189"/>
      <c r="C2863" s="166"/>
      <c r="D2863" s="190"/>
      <c r="E2863" s="191"/>
      <c r="F2863" s="189"/>
      <c r="G2863" s="192"/>
      <c r="H2863" s="189"/>
      <c r="I2863" s="189"/>
      <c r="J2863" s="189"/>
      <c r="K2863" s="189"/>
      <c r="L2863" s="35"/>
      <c r="M2863" s="35"/>
      <c r="N2863" s="35"/>
      <c r="O2863" s="171"/>
      <c r="P2863" s="171"/>
      <c r="Q2863" s="171"/>
    </row>
    <row r="2864" ht="16.5" customHeight="1">
      <c r="A2864" s="166"/>
      <c r="B2864" s="189"/>
      <c r="C2864" s="166"/>
      <c r="D2864" s="190"/>
      <c r="E2864" s="191"/>
      <c r="F2864" s="189"/>
      <c r="G2864" s="192"/>
      <c r="H2864" s="189"/>
      <c r="I2864" s="189"/>
      <c r="J2864" s="189"/>
      <c r="K2864" s="189"/>
      <c r="L2864" s="35"/>
      <c r="M2864" s="35"/>
      <c r="N2864" s="35"/>
      <c r="O2864" s="171"/>
      <c r="P2864" s="171"/>
      <c r="Q2864" s="171"/>
    </row>
    <row r="2865" ht="16.5" customHeight="1">
      <c r="A2865" s="166"/>
      <c r="B2865" s="189"/>
      <c r="C2865" s="166"/>
      <c r="D2865" s="190"/>
      <c r="E2865" s="191"/>
      <c r="F2865" s="189"/>
      <c r="G2865" s="192"/>
      <c r="H2865" s="189"/>
      <c r="I2865" s="189"/>
      <c r="J2865" s="189"/>
      <c r="K2865" s="189"/>
      <c r="L2865" s="35"/>
      <c r="M2865" s="35"/>
      <c r="N2865" s="35"/>
      <c r="O2865" s="171"/>
      <c r="P2865" s="171"/>
      <c r="Q2865" s="171"/>
    </row>
    <row r="2866" ht="16.5" customHeight="1">
      <c r="A2866" s="166"/>
      <c r="B2866" s="189"/>
      <c r="C2866" s="166"/>
      <c r="D2866" s="190"/>
      <c r="E2866" s="191"/>
      <c r="F2866" s="189"/>
      <c r="G2866" s="192"/>
      <c r="H2866" s="189"/>
      <c r="I2866" s="189"/>
      <c r="J2866" s="189"/>
      <c r="K2866" s="189"/>
      <c r="L2866" s="35"/>
      <c r="M2866" s="35"/>
      <c r="N2866" s="35"/>
      <c r="O2866" s="171"/>
      <c r="P2866" s="171"/>
      <c r="Q2866" s="171"/>
    </row>
    <row r="2867" ht="16.5" customHeight="1">
      <c r="A2867" s="166"/>
      <c r="B2867" s="189"/>
      <c r="C2867" s="166"/>
      <c r="D2867" s="190"/>
      <c r="E2867" s="191"/>
      <c r="F2867" s="189"/>
      <c r="G2867" s="192"/>
      <c r="H2867" s="189"/>
      <c r="I2867" s="189"/>
      <c r="J2867" s="189"/>
      <c r="K2867" s="189"/>
      <c r="L2867" s="35"/>
      <c r="M2867" s="35"/>
      <c r="N2867" s="35"/>
      <c r="O2867" s="171"/>
      <c r="P2867" s="171"/>
      <c r="Q2867" s="171"/>
    </row>
    <row r="2868" ht="16.5" customHeight="1">
      <c r="A2868" s="166"/>
      <c r="B2868" s="189"/>
      <c r="C2868" s="166"/>
      <c r="D2868" s="190"/>
      <c r="E2868" s="191"/>
      <c r="F2868" s="189"/>
      <c r="G2868" s="192"/>
      <c r="H2868" s="189"/>
      <c r="I2868" s="189"/>
      <c r="J2868" s="189"/>
      <c r="K2868" s="189"/>
      <c r="L2868" s="35"/>
      <c r="M2868" s="35"/>
      <c r="N2868" s="35"/>
      <c r="O2868" s="171"/>
      <c r="P2868" s="171"/>
      <c r="Q2868" s="171"/>
    </row>
    <row r="2869" ht="16.5" customHeight="1">
      <c r="A2869" s="166"/>
      <c r="B2869" s="189"/>
      <c r="C2869" s="166"/>
      <c r="D2869" s="190"/>
      <c r="E2869" s="191"/>
      <c r="F2869" s="189"/>
      <c r="G2869" s="192"/>
      <c r="H2869" s="189"/>
      <c r="I2869" s="189"/>
      <c r="J2869" s="189"/>
      <c r="K2869" s="189"/>
      <c r="L2869" s="35"/>
      <c r="M2869" s="35"/>
      <c r="N2869" s="35"/>
      <c r="O2869" s="171"/>
      <c r="P2869" s="171"/>
      <c r="Q2869" s="171"/>
    </row>
    <row r="2870" ht="16.5" customHeight="1">
      <c r="A2870" s="166"/>
      <c r="B2870" s="189"/>
      <c r="C2870" s="166"/>
      <c r="D2870" s="190"/>
      <c r="E2870" s="191"/>
      <c r="F2870" s="189"/>
      <c r="G2870" s="192"/>
      <c r="H2870" s="189"/>
      <c r="I2870" s="189"/>
      <c r="J2870" s="189"/>
      <c r="K2870" s="189"/>
      <c r="L2870" s="35"/>
      <c r="M2870" s="35"/>
      <c r="N2870" s="35"/>
      <c r="O2870" s="171"/>
      <c r="P2870" s="171"/>
      <c r="Q2870" s="171"/>
    </row>
    <row r="2871" ht="16.5" customHeight="1">
      <c r="A2871" s="166"/>
      <c r="B2871" s="189"/>
      <c r="C2871" s="166"/>
      <c r="D2871" s="190"/>
      <c r="E2871" s="191"/>
      <c r="F2871" s="189"/>
      <c r="G2871" s="192"/>
      <c r="H2871" s="189"/>
      <c r="I2871" s="189"/>
      <c r="J2871" s="189"/>
      <c r="K2871" s="189"/>
      <c r="L2871" s="35"/>
      <c r="M2871" s="35"/>
      <c r="N2871" s="35"/>
      <c r="O2871" s="171"/>
      <c r="P2871" s="171"/>
      <c r="Q2871" s="171"/>
    </row>
    <row r="2872" ht="16.5" customHeight="1">
      <c r="A2872" s="166"/>
      <c r="B2872" s="189"/>
      <c r="C2872" s="166"/>
      <c r="D2872" s="190"/>
      <c r="E2872" s="191"/>
      <c r="F2872" s="189"/>
      <c r="G2872" s="192"/>
      <c r="H2872" s="189"/>
      <c r="I2872" s="189"/>
      <c r="J2872" s="189"/>
      <c r="K2872" s="189"/>
      <c r="L2872" s="35"/>
      <c r="M2872" s="35"/>
      <c r="N2872" s="35"/>
      <c r="O2872" s="171"/>
      <c r="P2872" s="171"/>
      <c r="Q2872" s="171"/>
    </row>
    <row r="2873" ht="16.5" customHeight="1">
      <c r="A2873" s="166"/>
      <c r="B2873" s="189"/>
      <c r="C2873" s="166"/>
      <c r="D2873" s="190"/>
      <c r="E2873" s="191"/>
      <c r="F2873" s="189"/>
      <c r="G2873" s="192"/>
      <c r="H2873" s="189"/>
      <c r="I2873" s="189"/>
      <c r="J2873" s="189"/>
      <c r="K2873" s="189"/>
      <c r="L2873" s="35"/>
      <c r="M2873" s="35"/>
      <c r="N2873" s="35"/>
      <c r="O2873" s="171"/>
      <c r="P2873" s="171"/>
      <c r="Q2873" s="171"/>
    </row>
    <row r="2874" ht="16.5" customHeight="1">
      <c r="A2874" s="166"/>
      <c r="B2874" s="189"/>
      <c r="C2874" s="166"/>
      <c r="D2874" s="190"/>
      <c r="E2874" s="191"/>
      <c r="F2874" s="189"/>
      <c r="G2874" s="192"/>
      <c r="H2874" s="189"/>
      <c r="I2874" s="189"/>
      <c r="J2874" s="189"/>
      <c r="K2874" s="189"/>
      <c r="L2874" s="35"/>
      <c r="M2874" s="35"/>
      <c r="N2874" s="35"/>
      <c r="O2874" s="171"/>
      <c r="P2874" s="171"/>
      <c r="Q2874" s="171"/>
    </row>
    <row r="2875" ht="16.5" customHeight="1">
      <c r="A2875" s="166"/>
      <c r="B2875" s="189"/>
      <c r="C2875" s="166"/>
      <c r="D2875" s="190"/>
      <c r="E2875" s="191"/>
      <c r="F2875" s="189"/>
      <c r="G2875" s="192"/>
      <c r="H2875" s="189"/>
      <c r="I2875" s="189"/>
      <c r="J2875" s="189"/>
      <c r="K2875" s="189"/>
      <c r="L2875" s="35"/>
      <c r="M2875" s="35"/>
      <c r="N2875" s="35"/>
      <c r="O2875" s="171"/>
      <c r="P2875" s="171"/>
      <c r="Q2875" s="171"/>
    </row>
    <row r="2876" ht="16.5" customHeight="1">
      <c r="A2876" s="166"/>
      <c r="B2876" s="189"/>
      <c r="C2876" s="166"/>
      <c r="D2876" s="190"/>
      <c r="E2876" s="191"/>
      <c r="F2876" s="189"/>
      <c r="G2876" s="192"/>
      <c r="H2876" s="189"/>
      <c r="I2876" s="189"/>
      <c r="J2876" s="189"/>
      <c r="K2876" s="189"/>
      <c r="L2876" s="35"/>
      <c r="M2876" s="35"/>
      <c r="N2876" s="35"/>
      <c r="O2876" s="171"/>
      <c r="P2876" s="171"/>
      <c r="Q2876" s="171"/>
    </row>
    <row r="2877" ht="16.5" customHeight="1">
      <c r="A2877" s="166"/>
      <c r="B2877" s="189"/>
      <c r="C2877" s="166"/>
      <c r="D2877" s="190"/>
      <c r="E2877" s="191"/>
      <c r="F2877" s="189"/>
      <c r="G2877" s="192"/>
      <c r="H2877" s="189"/>
      <c r="I2877" s="189"/>
      <c r="J2877" s="189"/>
      <c r="K2877" s="189"/>
      <c r="L2877" s="35"/>
      <c r="M2877" s="35"/>
      <c r="N2877" s="35"/>
      <c r="O2877" s="171"/>
      <c r="P2877" s="171"/>
      <c r="Q2877" s="171"/>
    </row>
    <row r="2878" ht="16.5" customHeight="1">
      <c r="A2878" s="166"/>
      <c r="B2878" s="189"/>
      <c r="C2878" s="166"/>
      <c r="D2878" s="190"/>
      <c r="E2878" s="191"/>
      <c r="F2878" s="189"/>
      <c r="G2878" s="192"/>
      <c r="H2878" s="189"/>
      <c r="I2878" s="189"/>
      <c r="J2878" s="189"/>
      <c r="K2878" s="189"/>
      <c r="L2878" s="35"/>
      <c r="M2878" s="35"/>
      <c r="N2878" s="35"/>
      <c r="O2878" s="171"/>
      <c r="P2878" s="171"/>
      <c r="Q2878" s="171"/>
    </row>
    <row r="2879" ht="16.5" customHeight="1">
      <c r="A2879" s="166"/>
      <c r="B2879" s="189"/>
      <c r="C2879" s="166"/>
      <c r="D2879" s="190"/>
      <c r="E2879" s="191"/>
      <c r="F2879" s="189"/>
      <c r="G2879" s="192"/>
      <c r="H2879" s="189"/>
      <c r="I2879" s="189"/>
      <c r="J2879" s="189"/>
      <c r="K2879" s="189"/>
      <c r="L2879" s="35"/>
      <c r="M2879" s="35"/>
      <c r="N2879" s="35"/>
      <c r="O2879" s="171"/>
      <c r="P2879" s="171"/>
      <c r="Q2879" s="171"/>
    </row>
    <row r="2880" ht="16.5" customHeight="1">
      <c r="A2880" s="166"/>
      <c r="B2880" s="189"/>
      <c r="C2880" s="166"/>
      <c r="D2880" s="190"/>
      <c r="E2880" s="191"/>
      <c r="F2880" s="189"/>
      <c r="G2880" s="192"/>
      <c r="H2880" s="189"/>
      <c r="I2880" s="189"/>
      <c r="J2880" s="189"/>
      <c r="K2880" s="189"/>
      <c r="L2880" s="35"/>
      <c r="M2880" s="35"/>
      <c r="N2880" s="35"/>
      <c r="O2880" s="171"/>
      <c r="P2880" s="171"/>
      <c r="Q2880" s="171"/>
    </row>
    <row r="2881" ht="16.5" customHeight="1">
      <c r="A2881" s="166"/>
      <c r="B2881" s="189"/>
      <c r="C2881" s="166"/>
      <c r="D2881" s="190"/>
      <c r="E2881" s="191"/>
      <c r="F2881" s="189"/>
      <c r="G2881" s="192"/>
      <c r="H2881" s="189"/>
      <c r="I2881" s="189"/>
      <c r="J2881" s="189"/>
      <c r="K2881" s="189"/>
      <c r="L2881" s="35"/>
      <c r="M2881" s="35"/>
      <c r="N2881" s="35"/>
      <c r="O2881" s="171"/>
      <c r="P2881" s="171"/>
      <c r="Q2881" s="171"/>
    </row>
    <row r="2882" ht="16.5" customHeight="1">
      <c r="A2882" s="166"/>
      <c r="B2882" s="189"/>
      <c r="C2882" s="166"/>
      <c r="D2882" s="190"/>
      <c r="E2882" s="191"/>
      <c r="F2882" s="189"/>
      <c r="G2882" s="192"/>
      <c r="H2882" s="189"/>
      <c r="I2882" s="189"/>
      <c r="J2882" s="189"/>
      <c r="K2882" s="189"/>
      <c r="L2882" s="35"/>
      <c r="M2882" s="35"/>
      <c r="N2882" s="35"/>
      <c r="O2882" s="171"/>
      <c r="P2882" s="171"/>
      <c r="Q2882" s="171"/>
    </row>
    <row r="2883" ht="16.5" customHeight="1">
      <c r="A2883" s="166"/>
      <c r="B2883" s="189"/>
      <c r="C2883" s="166"/>
      <c r="D2883" s="190"/>
      <c r="E2883" s="191"/>
      <c r="F2883" s="189"/>
      <c r="G2883" s="192"/>
      <c r="H2883" s="189"/>
      <c r="I2883" s="189"/>
      <c r="J2883" s="189"/>
      <c r="K2883" s="189"/>
      <c r="L2883" s="35"/>
      <c r="M2883" s="35"/>
      <c r="N2883" s="35"/>
      <c r="O2883" s="171"/>
      <c r="P2883" s="171"/>
      <c r="Q2883" s="171"/>
    </row>
    <row r="2884" ht="16.5" customHeight="1">
      <c r="A2884" s="166"/>
      <c r="B2884" s="189"/>
      <c r="C2884" s="166"/>
      <c r="D2884" s="190"/>
      <c r="E2884" s="191"/>
      <c r="F2884" s="189"/>
      <c r="G2884" s="192"/>
      <c r="H2884" s="189"/>
      <c r="I2884" s="189"/>
      <c r="J2884" s="189"/>
      <c r="K2884" s="189"/>
      <c r="L2884" s="35"/>
      <c r="M2884" s="35"/>
      <c r="N2884" s="35"/>
      <c r="O2884" s="171"/>
      <c r="P2884" s="171"/>
      <c r="Q2884" s="171"/>
    </row>
    <row r="2885" ht="16.5" customHeight="1">
      <c r="A2885" s="166"/>
      <c r="B2885" s="189"/>
      <c r="C2885" s="166"/>
      <c r="D2885" s="190"/>
      <c r="E2885" s="191"/>
      <c r="F2885" s="189"/>
      <c r="G2885" s="192"/>
      <c r="H2885" s="189"/>
      <c r="I2885" s="189"/>
      <c r="J2885" s="189"/>
      <c r="K2885" s="189"/>
      <c r="L2885" s="35"/>
      <c r="M2885" s="35"/>
      <c r="N2885" s="35"/>
      <c r="O2885" s="171"/>
      <c r="P2885" s="171"/>
      <c r="Q2885" s="171"/>
    </row>
    <row r="2886" ht="16.5" customHeight="1">
      <c r="A2886" s="166"/>
      <c r="B2886" s="189"/>
      <c r="C2886" s="166"/>
      <c r="D2886" s="190"/>
      <c r="E2886" s="191"/>
      <c r="F2886" s="189"/>
      <c r="G2886" s="192"/>
      <c r="H2886" s="189"/>
      <c r="I2886" s="189"/>
      <c r="J2886" s="189"/>
      <c r="K2886" s="189"/>
      <c r="L2886" s="35"/>
      <c r="M2886" s="35"/>
      <c r="N2886" s="35"/>
      <c r="O2886" s="171"/>
      <c r="P2886" s="171"/>
      <c r="Q2886" s="171"/>
    </row>
    <row r="2887" ht="16.5" customHeight="1">
      <c r="A2887" s="166"/>
      <c r="B2887" s="189"/>
      <c r="C2887" s="166"/>
      <c r="D2887" s="190"/>
      <c r="E2887" s="191"/>
      <c r="F2887" s="189"/>
      <c r="G2887" s="192"/>
      <c r="H2887" s="189"/>
      <c r="I2887" s="189"/>
      <c r="J2887" s="189"/>
      <c r="K2887" s="189"/>
      <c r="L2887" s="35"/>
      <c r="M2887" s="35"/>
      <c r="N2887" s="35"/>
      <c r="O2887" s="171"/>
      <c r="P2887" s="171"/>
      <c r="Q2887" s="171"/>
    </row>
    <row r="2888" ht="16.5" customHeight="1">
      <c r="A2888" s="166"/>
      <c r="B2888" s="189"/>
      <c r="C2888" s="166"/>
      <c r="D2888" s="190"/>
      <c r="E2888" s="191"/>
      <c r="F2888" s="189"/>
      <c r="G2888" s="192"/>
      <c r="H2888" s="189"/>
      <c r="I2888" s="189"/>
      <c r="J2888" s="189"/>
      <c r="K2888" s="189"/>
      <c r="L2888" s="35"/>
      <c r="M2888" s="35"/>
      <c r="N2888" s="35"/>
      <c r="O2888" s="171"/>
      <c r="P2888" s="171"/>
      <c r="Q2888" s="171"/>
    </row>
    <row r="2889" ht="16.5" customHeight="1">
      <c r="A2889" s="166"/>
      <c r="B2889" s="189"/>
      <c r="C2889" s="166"/>
      <c r="D2889" s="190"/>
      <c r="E2889" s="191"/>
      <c r="F2889" s="189"/>
      <c r="G2889" s="192"/>
      <c r="H2889" s="189"/>
      <c r="I2889" s="189"/>
      <c r="J2889" s="189"/>
      <c r="K2889" s="189"/>
      <c r="L2889" s="35"/>
      <c r="M2889" s="35"/>
      <c r="N2889" s="35"/>
      <c r="O2889" s="171"/>
      <c r="P2889" s="171"/>
      <c r="Q2889" s="171"/>
    </row>
    <row r="2890" ht="16.5" customHeight="1">
      <c r="A2890" s="166"/>
      <c r="B2890" s="189"/>
      <c r="C2890" s="166"/>
      <c r="D2890" s="190"/>
      <c r="E2890" s="191"/>
      <c r="F2890" s="189"/>
      <c r="G2890" s="192"/>
      <c r="H2890" s="189"/>
      <c r="I2890" s="189"/>
      <c r="J2890" s="189"/>
      <c r="K2890" s="189"/>
      <c r="L2890" s="35"/>
      <c r="M2890" s="35"/>
      <c r="N2890" s="35"/>
      <c r="O2890" s="171"/>
      <c r="P2890" s="171"/>
      <c r="Q2890" s="171"/>
    </row>
    <row r="2891" ht="16.5" customHeight="1">
      <c r="A2891" s="166"/>
      <c r="B2891" s="189"/>
      <c r="C2891" s="166"/>
      <c r="D2891" s="190"/>
      <c r="E2891" s="191"/>
      <c r="F2891" s="189"/>
      <c r="G2891" s="192"/>
      <c r="H2891" s="189"/>
      <c r="I2891" s="189"/>
      <c r="J2891" s="189"/>
      <c r="K2891" s="189"/>
      <c r="L2891" s="35"/>
      <c r="M2891" s="35"/>
      <c r="N2891" s="35"/>
      <c r="O2891" s="171"/>
      <c r="P2891" s="171"/>
      <c r="Q2891" s="171"/>
    </row>
    <row r="2892" ht="16.5" customHeight="1">
      <c r="A2892" s="166"/>
      <c r="B2892" s="189"/>
      <c r="C2892" s="166"/>
      <c r="D2892" s="190"/>
      <c r="E2892" s="191"/>
      <c r="F2892" s="189"/>
      <c r="G2892" s="192"/>
      <c r="H2892" s="189"/>
      <c r="I2892" s="189"/>
      <c r="J2892" s="189"/>
      <c r="K2892" s="189"/>
      <c r="L2892" s="35"/>
      <c r="M2892" s="35"/>
      <c r="N2892" s="35"/>
      <c r="O2892" s="171"/>
      <c r="P2892" s="171"/>
      <c r="Q2892" s="171"/>
    </row>
    <row r="2893" ht="16.5" customHeight="1">
      <c r="A2893" s="166"/>
      <c r="B2893" s="189"/>
      <c r="C2893" s="166"/>
      <c r="D2893" s="190"/>
      <c r="E2893" s="191"/>
      <c r="F2893" s="189"/>
      <c r="G2893" s="192"/>
      <c r="H2893" s="189"/>
      <c r="I2893" s="189"/>
      <c r="J2893" s="189"/>
      <c r="K2893" s="189"/>
      <c r="L2893" s="35"/>
      <c r="M2893" s="35"/>
      <c r="N2893" s="35"/>
      <c r="O2893" s="171"/>
      <c r="P2893" s="171"/>
      <c r="Q2893" s="171"/>
    </row>
    <row r="2894" ht="16.5" customHeight="1">
      <c r="A2894" s="166"/>
      <c r="B2894" s="189"/>
      <c r="C2894" s="166"/>
      <c r="D2894" s="190"/>
      <c r="E2894" s="191"/>
      <c r="F2894" s="189"/>
      <c r="G2894" s="192"/>
      <c r="H2894" s="189"/>
      <c r="I2894" s="189"/>
      <c r="J2894" s="189"/>
      <c r="K2894" s="189"/>
      <c r="L2894" s="35"/>
      <c r="M2894" s="35"/>
      <c r="N2894" s="35"/>
      <c r="O2894" s="171"/>
      <c r="P2894" s="171"/>
      <c r="Q2894" s="171"/>
    </row>
    <row r="2895" ht="16.5" customHeight="1">
      <c r="A2895" s="166"/>
      <c r="B2895" s="189"/>
      <c r="C2895" s="166"/>
      <c r="D2895" s="190"/>
      <c r="E2895" s="191"/>
      <c r="F2895" s="189"/>
      <c r="G2895" s="192"/>
      <c r="H2895" s="189"/>
      <c r="I2895" s="189"/>
      <c r="J2895" s="189"/>
      <c r="K2895" s="189"/>
      <c r="L2895" s="35"/>
      <c r="M2895" s="35"/>
      <c r="N2895" s="35"/>
      <c r="O2895" s="171"/>
      <c r="P2895" s="171"/>
      <c r="Q2895" s="171"/>
    </row>
    <row r="2896" ht="16.5" customHeight="1">
      <c r="A2896" s="166"/>
      <c r="B2896" s="189"/>
      <c r="C2896" s="166"/>
      <c r="D2896" s="190"/>
      <c r="E2896" s="191"/>
      <c r="F2896" s="189"/>
      <c r="G2896" s="192"/>
      <c r="H2896" s="189"/>
      <c r="I2896" s="189"/>
      <c r="J2896" s="189"/>
      <c r="K2896" s="189"/>
      <c r="L2896" s="35"/>
      <c r="M2896" s="35"/>
      <c r="N2896" s="35"/>
      <c r="O2896" s="171"/>
      <c r="P2896" s="171"/>
      <c r="Q2896" s="171"/>
    </row>
    <row r="2897" ht="16.5" customHeight="1">
      <c r="A2897" s="166"/>
      <c r="B2897" s="189"/>
      <c r="C2897" s="166"/>
      <c r="D2897" s="190"/>
      <c r="E2897" s="191"/>
      <c r="F2897" s="189"/>
      <c r="G2897" s="192"/>
      <c r="H2897" s="189"/>
      <c r="I2897" s="189"/>
      <c r="J2897" s="189"/>
      <c r="K2897" s="189"/>
      <c r="L2897" s="35"/>
      <c r="M2897" s="35"/>
      <c r="N2897" s="35"/>
      <c r="O2897" s="171"/>
      <c r="P2897" s="171"/>
      <c r="Q2897" s="171"/>
    </row>
    <row r="2898" ht="16.5" customHeight="1">
      <c r="A2898" s="166"/>
      <c r="B2898" s="189"/>
      <c r="C2898" s="166"/>
      <c r="D2898" s="190"/>
      <c r="E2898" s="191"/>
      <c r="F2898" s="189"/>
      <c r="G2898" s="192"/>
      <c r="H2898" s="189"/>
      <c r="I2898" s="189"/>
      <c r="J2898" s="189"/>
      <c r="K2898" s="189"/>
      <c r="L2898" s="35"/>
      <c r="M2898" s="35"/>
      <c r="N2898" s="35"/>
      <c r="O2898" s="171"/>
      <c r="P2898" s="171"/>
      <c r="Q2898" s="171"/>
    </row>
    <row r="2899" ht="16.5" customHeight="1">
      <c r="A2899" s="166"/>
      <c r="B2899" s="189"/>
      <c r="C2899" s="166"/>
      <c r="D2899" s="190"/>
      <c r="E2899" s="191"/>
      <c r="F2899" s="189"/>
      <c r="G2899" s="192"/>
      <c r="H2899" s="189"/>
      <c r="I2899" s="189"/>
      <c r="J2899" s="189"/>
      <c r="K2899" s="189"/>
      <c r="L2899" s="35"/>
      <c r="M2899" s="35"/>
      <c r="N2899" s="35"/>
      <c r="O2899" s="171"/>
      <c r="P2899" s="171"/>
      <c r="Q2899" s="171"/>
    </row>
    <row r="2900" ht="16.5" customHeight="1">
      <c r="A2900" s="166"/>
      <c r="B2900" s="189"/>
      <c r="C2900" s="166"/>
      <c r="D2900" s="190"/>
      <c r="E2900" s="191"/>
      <c r="F2900" s="189"/>
      <c r="G2900" s="192"/>
      <c r="H2900" s="189"/>
      <c r="I2900" s="189"/>
      <c r="J2900" s="189"/>
      <c r="K2900" s="189"/>
      <c r="L2900" s="35"/>
      <c r="M2900" s="35"/>
      <c r="N2900" s="35"/>
      <c r="O2900" s="171"/>
      <c r="P2900" s="171"/>
      <c r="Q2900" s="171"/>
    </row>
    <row r="2901" ht="16.5" customHeight="1">
      <c r="A2901" s="166"/>
      <c r="B2901" s="189"/>
      <c r="C2901" s="166"/>
      <c r="D2901" s="190"/>
      <c r="E2901" s="191"/>
      <c r="F2901" s="189"/>
      <c r="G2901" s="192"/>
      <c r="H2901" s="189"/>
      <c r="I2901" s="189"/>
      <c r="J2901" s="189"/>
      <c r="K2901" s="189"/>
      <c r="L2901" s="35"/>
      <c r="M2901" s="35"/>
      <c r="N2901" s="35"/>
      <c r="O2901" s="171"/>
      <c r="P2901" s="171"/>
      <c r="Q2901" s="171"/>
    </row>
    <row r="2902" ht="16.5" customHeight="1">
      <c r="A2902" s="166"/>
      <c r="B2902" s="189"/>
      <c r="C2902" s="166"/>
      <c r="D2902" s="190"/>
      <c r="E2902" s="191"/>
      <c r="F2902" s="189"/>
      <c r="G2902" s="192"/>
      <c r="H2902" s="189"/>
      <c r="I2902" s="189"/>
      <c r="J2902" s="189"/>
      <c r="K2902" s="189"/>
      <c r="L2902" s="35"/>
      <c r="M2902" s="35"/>
      <c r="N2902" s="35"/>
      <c r="O2902" s="171"/>
      <c r="P2902" s="171"/>
      <c r="Q2902" s="171"/>
    </row>
    <row r="2903" ht="16.5" customHeight="1">
      <c r="A2903" s="166"/>
      <c r="B2903" s="189"/>
      <c r="C2903" s="166"/>
      <c r="D2903" s="190"/>
      <c r="E2903" s="191"/>
      <c r="F2903" s="189"/>
      <c r="G2903" s="192"/>
      <c r="H2903" s="189"/>
      <c r="I2903" s="189"/>
      <c r="J2903" s="189"/>
      <c r="K2903" s="189"/>
      <c r="L2903" s="35"/>
      <c r="M2903" s="35"/>
      <c r="N2903" s="35"/>
      <c r="O2903" s="171"/>
      <c r="P2903" s="171"/>
      <c r="Q2903" s="171"/>
    </row>
    <row r="2904" ht="16.5" customHeight="1">
      <c r="A2904" s="166"/>
      <c r="B2904" s="189"/>
      <c r="C2904" s="166"/>
      <c r="D2904" s="190"/>
      <c r="E2904" s="191"/>
      <c r="F2904" s="189"/>
      <c r="G2904" s="192"/>
      <c r="H2904" s="189"/>
      <c r="I2904" s="189"/>
      <c r="J2904" s="189"/>
      <c r="K2904" s="189"/>
      <c r="L2904" s="35"/>
      <c r="M2904" s="35"/>
      <c r="N2904" s="35"/>
      <c r="O2904" s="171"/>
      <c r="P2904" s="171"/>
      <c r="Q2904" s="171"/>
    </row>
    <row r="2905" ht="16.5" customHeight="1">
      <c r="A2905" s="166"/>
      <c r="B2905" s="189"/>
      <c r="C2905" s="166"/>
      <c r="D2905" s="190"/>
      <c r="E2905" s="191"/>
      <c r="F2905" s="189"/>
      <c r="G2905" s="192"/>
      <c r="H2905" s="189"/>
      <c r="I2905" s="189"/>
      <c r="J2905" s="189"/>
      <c r="K2905" s="189"/>
      <c r="L2905" s="35"/>
      <c r="M2905" s="35"/>
      <c r="N2905" s="35"/>
      <c r="O2905" s="171"/>
      <c r="P2905" s="171"/>
      <c r="Q2905" s="171"/>
    </row>
    <row r="2906" ht="16.5" customHeight="1">
      <c r="A2906" s="166"/>
      <c r="B2906" s="189"/>
      <c r="C2906" s="166"/>
      <c r="D2906" s="190"/>
      <c r="E2906" s="191"/>
      <c r="F2906" s="189"/>
      <c r="G2906" s="192"/>
      <c r="H2906" s="189"/>
      <c r="I2906" s="189"/>
      <c r="J2906" s="189"/>
      <c r="K2906" s="189"/>
      <c r="L2906" s="35"/>
      <c r="M2906" s="35"/>
      <c r="N2906" s="35"/>
      <c r="O2906" s="171"/>
      <c r="P2906" s="171"/>
      <c r="Q2906" s="171"/>
    </row>
    <row r="2907" ht="16.5" customHeight="1">
      <c r="A2907" s="166"/>
      <c r="B2907" s="189"/>
      <c r="C2907" s="166"/>
      <c r="D2907" s="190"/>
      <c r="E2907" s="191"/>
      <c r="F2907" s="189"/>
      <c r="G2907" s="192"/>
      <c r="H2907" s="189"/>
      <c r="I2907" s="189"/>
      <c r="J2907" s="189"/>
      <c r="K2907" s="189"/>
      <c r="L2907" s="35"/>
      <c r="M2907" s="35"/>
      <c r="N2907" s="35"/>
      <c r="O2907" s="171"/>
      <c r="P2907" s="171"/>
      <c r="Q2907" s="171"/>
    </row>
    <row r="2908" ht="16.5" customHeight="1">
      <c r="A2908" s="166"/>
      <c r="B2908" s="189"/>
      <c r="C2908" s="166"/>
      <c r="D2908" s="190"/>
      <c r="E2908" s="191"/>
      <c r="F2908" s="189"/>
      <c r="G2908" s="192"/>
      <c r="H2908" s="189"/>
      <c r="I2908" s="189"/>
      <c r="J2908" s="189"/>
      <c r="K2908" s="189"/>
      <c r="L2908" s="35"/>
      <c r="M2908" s="35"/>
      <c r="N2908" s="35"/>
      <c r="O2908" s="171"/>
      <c r="P2908" s="171"/>
      <c r="Q2908" s="171"/>
    </row>
    <row r="2909" ht="16.5" customHeight="1">
      <c r="A2909" s="166"/>
      <c r="B2909" s="189"/>
      <c r="C2909" s="166"/>
      <c r="D2909" s="190"/>
      <c r="E2909" s="191"/>
      <c r="F2909" s="189"/>
      <c r="G2909" s="192"/>
      <c r="H2909" s="189"/>
      <c r="I2909" s="189"/>
      <c r="J2909" s="189"/>
      <c r="K2909" s="189"/>
      <c r="L2909" s="35"/>
      <c r="M2909" s="35"/>
      <c r="N2909" s="35"/>
      <c r="O2909" s="171"/>
      <c r="P2909" s="171"/>
      <c r="Q2909" s="171"/>
    </row>
    <row r="2910" ht="16.5" customHeight="1">
      <c r="A2910" s="166"/>
      <c r="B2910" s="189"/>
      <c r="C2910" s="166"/>
      <c r="D2910" s="190"/>
      <c r="E2910" s="191"/>
      <c r="F2910" s="189"/>
      <c r="G2910" s="192"/>
      <c r="H2910" s="189"/>
      <c r="I2910" s="189"/>
      <c r="J2910" s="189"/>
      <c r="K2910" s="189"/>
      <c r="L2910" s="35"/>
      <c r="M2910" s="35"/>
      <c r="N2910" s="35"/>
      <c r="O2910" s="171"/>
      <c r="P2910" s="171"/>
      <c r="Q2910" s="171"/>
    </row>
    <row r="2911" ht="16.5" customHeight="1">
      <c r="A2911" s="166"/>
      <c r="B2911" s="189"/>
      <c r="C2911" s="166"/>
      <c r="D2911" s="190"/>
      <c r="E2911" s="191"/>
      <c r="F2911" s="189"/>
      <c r="G2911" s="192"/>
      <c r="H2911" s="189"/>
      <c r="I2911" s="189"/>
      <c r="J2911" s="189"/>
      <c r="K2911" s="189"/>
      <c r="L2911" s="35"/>
      <c r="M2911" s="35"/>
      <c r="N2911" s="35"/>
      <c r="O2911" s="171"/>
      <c r="P2911" s="171"/>
      <c r="Q2911" s="171"/>
    </row>
    <row r="2912" ht="16.5" customHeight="1">
      <c r="A2912" s="166"/>
      <c r="B2912" s="189"/>
      <c r="C2912" s="166"/>
      <c r="D2912" s="190"/>
      <c r="E2912" s="191"/>
      <c r="F2912" s="189"/>
      <c r="G2912" s="192"/>
      <c r="H2912" s="189"/>
      <c r="I2912" s="189"/>
      <c r="J2912" s="189"/>
      <c r="K2912" s="189"/>
      <c r="L2912" s="35"/>
      <c r="M2912" s="35"/>
      <c r="N2912" s="35"/>
      <c r="O2912" s="171"/>
      <c r="P2912" s="171"/>
      <c r="Q2912" s="171"/>
    </row>
    <row r="2913" ht="16.5" customHeight="1">
      <c r="A2913" s="166"/>
      <c r="B2913" s="189"/>
      <c r="C2913" s="166"/>
      <c r="D2913" s="190"/>
      <c r="E2913" s="191"/>
      <c r="F2913" s="189"/>
      <c r="G2913" s="192"/>
      <c r="H2913" s="189"/>
      <c r="I2913" s="189"/>
      <c r="J2913" s="189"/>
      <c r="K2913" s="189"/>
      <c r="L2913" s="35"/>
      <c r="M2913" s="35"/>
      <c r="N2913" s="35"/>
      <c r="O2913" s="171"/>
      <c r="P2913" s="171"/>
      <c r="Q2913" s="171"/>
    </row>
    <row r="2914" ht="16.5" customHeight="1">
      <c r="A2914" s="166"/>
      <c r="B2914" s="189"/>
      <c r="C2914" s="166"/>
      <c r="D2914" s="190"/>
      <c r="E2914" s="191"/>
      <c r="F2914" s="189"/>
      <c r="G2914" s="192"/>
      <c r="H2914" s="189"/>
      <c r="I2914" s="189"/>
      <c r="J2914" s="189"/>
      <c r="K2914" s="189"/>
      <c r="L2914" s="35"/>
      <c r="M2914" s="35"/>
      <c r="N2914" s="35"/>
      <c r="O2914" s="171"/>
      <c r="P2914" s="171"/>
      <c r="Q2914" s="171"/>
    </row>
    <row r="2915" ht="16.5" customHeight="1">
      <c r="A2915" s="166"/>
      <c r="B2915" s="189"/>
      <c r="C2915" s="166"/>
      <c r="D2915" s="190"/>
      <c r="E2915" s="191"/>
      <c r="F2915" s="189"/>
      <c r="G2915" s="192"/>
      <c r="H2915" s="189"/>
      <c r="I2915" s="189"/>
      <c r="J2915" s="189"/>
      <c r="K2915" s="189"/>
      <c r="L2915" s="35"/>
      <c r="M2915" s="35"/>
      <c r="N2915" s="35"/>
      <c r="O2915" s="171"/>
      <c r="P2915" s="171"/>
      <c r="Q2915" s="171"/>
    </row>
    <row r="2916" ht="16.5" customHeight="1">
      <c r="A2916" s="166"/>
      <c r="B2916" s="189"/>
      <c r="C2916" s="166"/>
      <c r="D2916" s="190"/>
      <c r="E2916" s="191"/>
      <c r="F2916" s="189"/>
      <c r="G2916" s="192"/>
      <c r="H2916" s="189"/>
      <c r="I2916" s="189"/>
      <c r="J2916" s="189"/>
      <c r="K2916" s="189"/>
      <c r="L2916" s="35"/>
      <c r="M2916" s="35"/>
      <c r="N2916" s="35"/>
      <c r="O2916" s="171"/>
      <c r="P2916" s="171"/>
      <c r="Q2916" s="171"/>
    </row>
    <row r="2917" ht="16.5" customHeight="1">
      <c r="A2917" s="166"/>
      <c r="B2917" s="189"/>
      <c r="C2917" s="166"/>
      <c r="D2917" s="190"/>
      <c r="E2917" s="191"/>
      <c r="F2917" s="189"/>
      <c r="G2917" s="192"/>
      <c r="H2917" s="189"/>
      <c r="I2917" s="189"/>
      <c r="J2917" s="189"/>
      <c r="K2917" s="189"/>
      <c r="L2917" s="35"/>
      <c r="M2917" s="35"/>
      <c r="N2917" s="35"/>
      <c r="O2917" s="171"/>
      <c r="P2917" s="171"/>
      <c r="Q2917" s="171"/>
    </row>
    <row r="2918" ht="16.5" customHeight="1">
      <c r="A2918" s="166"/>
      <c r="B2918" s="189"/>
      <c r="C2918" s="166"/>
      <c r="D2918" s="190"/>
      <c r="E2918" s="191"/>
      <c r="F2918" s="189"/>
      <c r="G2918" s="192"/>
      <c r="H2918" s="189"/>
      <c r="I2918" s="189"/>
      <c r="J2918" s="189"/>
      <c r="K2918" s="189"/>
      <c r="L2918" s="35"/>
      <c r="M2918" s="35"/>
      <c r="N2918" s="35"/>
      <c r="O2918" s="171"/>
      <c r="P2918" s="171"/>
      <c r="Q2918" s="171"/>
    </row>
    <row r="2919" ht="16.5" customHeight="1">
      <c r="A2919" s="166"/>
      <c r="B2919" s="189"/>
      <c r="C2919" s="166"/>
      <c r="D2919" s="190"/>
      <c r="E2919" s="191"/>
      <c r="F2919" s="189"/>
      <c r="G2919" s="192"/>
      <c r="H2919" s="189"/>
      <c r="I2919" s="189"/>
      <c r="J2919" s="189"/>
      <c r="K2919" s="189"/>
      <c r="L2919" s="35"/>
      <c r="M2919" s="35"/>
      <c r="N2919" s="35"/>
      <c r="O2919" s="171"/>
      <c r="P2919" s="171"/>
      <c r="Q2919" s="171"/>
    </row>
    <row r="2920" ht="16.5" customHeight="1">
      <c r="A2920" s="166"/>
      <c r="B2920" s="189"/>
      <c r="C2920" s="166"/>
      <c r="D2920" s="190"/>
      <c r="E2920" s="191"/>
      <c r="F2920" s="189"/>
      <c r="G2920" s="192"/>
      <c r="H2920" s="189"/>
      <c r="I2920" s="189"/>
      <c r="J2920" s="189"/>
      <c r="K2920" s="189"/>
      <c r="L2920" s="35"/>
      <c r="M2920" s="35"/>
      <c r="N2920" s="35"/>
      <c r="O2920" s="171"/>
      <c r="P2920" s="171"/>
      <c r="Q2920" s="171"/>
    </row>
    <row r="2921" ht="16.5" customHeight="1">
      <c r="A2921" s="166"/>
      <c r="B2921" s="189"/>
      <c r="C2921" s="166"/>
      <c r="D2921" s="190"/>
      <c r="E2921" s="191"/>
      <c r="F2921" s="189"/>
      <c r="G2921" s="192"/>
      <c r="H2921" s="189"/>
      <c r="I2921" s="189"/>
      <c r="J2921" s="189"/>
      <c r="K2921" s="189"/>
      <c r="L2921" s="35"/>
      <c r="M2921" s="35"/>
      <c r="N2921" s="35"/>
      <c r="O2921" s="171"/>
      <c r="P2921" s="171"/>
      <c r="Q2921" s="171"/>
    </row>
    <row r="2922" ht="16.5" customHeight="1">
      <c r="A2922" s="166"/>
      <c r="B2922" s="189"/>
      <c r="C2922" s="166"/>
      <c r="D2922" s="190"/>
      <c r="E2922" s="191"/>
      <c r="F2922" s="189"/>
      <c r="G2922" s="192"/>
      <c r="H2922" s="189"/>
      <c r="I2922" s="189"/>
      <c r="J2922" s="189"/>
      <c r="K2922" s="189"/>
      <c r="L2922" s="35"/>
      <c r="M2922" s="35"/>
      <c r="N2922" s="35"/>
      <c r="O2922" s="171"/>
      <c r="P2922" s="171"/>
      <c r="Q2922" s="171"/>
    </row>
    <row r="2923" ht="16.5" customHeight="1">
      <c r="A2923" s="166"/>
      <c r="B2923" s="189"/>
      <c r="C2923" s="166"/>
      <c r="D2923" s="190"/>
      <c r="E2923" s="191"/>
      <c r="F2923" s="189"/>
      <c r="G2923" s="192"/>
      <c r="H2923" s="189"/>
      <c r="I2923" s="189"/>
      <c r="J2923" s="189"/>
      <c r="K2923" s="189"/>
      <c r="L2923" s="35"/>
      <c r="M2923" s="35"/>
      <c r="N2923" s="35"/>
      <c r="O2923" s="171"/>
      <c r="P2923" s="171"/>
      <c r="Q2923" s="171"/>
    </row>
    <row r="2924" ht="16.5" customHeight="1">
      <c r="A2924" s="166"/>
      <c r="B2924" s="189"/>
      <c r="C2924" s="166"/>
      <c r="D2924" s="190"/>
      <c r="E2924" s="191"/>
      <c r="F2924" s="189"/>
      <c r="G2924" s="192"/>
      <c r="H2924" s="189"/>
      <c r="I2924" s="189"/>
      <c r="J2924" s="189"/>
      <c r="K2924" s="189"/>
      <c r="L2924" s="35"/>
      <c r="M2924" s="35"/>
      <c r="N2924" s="35"/>
      <c r="O2924" s="171"/>
      <c r="P2924" s="171"/>
      <c r="Q2924" s="171"/>
    </row>
    <row r="2925" ht="16.5" customHeight="1">
      <c r="A2925" s="166"/>
      <c r="B2925" s="189"/>
      <c r="C2925" s="166"/>
      <c r="D2925" s="190"/>
      <c r="E2925" s="191"/>
      <c r="F2925" s="189"/>
      <c r="G2925" s="192"/>
      <c r="H2925" s="189"/>
      <c r="I2925" s="189"/>
      <c r="J2925" s="189"/>
      <c r="K2925" s="189"/>
      <c r="L2925" s="35"/>
      <c r="M2925" s="35"/>
      <c r="N2925" s="35"/>
      <c r="O2925" s="171"/>
      <c r="P2925" s="171"/>
      <c r="Q2925" s="171"/>
    </row>
    <row r="2926" ht="16.5" customHeight="1">
      <c r="A2926" s="166"/>
      <c r="B2926" s="189"/>
      <c r="C2926" s="166"/>
      <c r="D2926" s="190"/>
      <c r="E2926" s="191"/>
      <c r="F2926" s="189"/>
      <c r="G2926" s="192"/>
      <c r="H2926" s="189"/>
      <c r="I2926" s="189"/>
      <c r="J2926" s="189"/>
      <c r="K2926" s="189"/>
      <c r="L2926" s="35"/>
      <c r="M2926" s="35"/>
      <c r="N2926" s="35"/>
      <c r="O2926" s="171"/>
      <c r="P2926" s="171"/>
      <c r="Q2926" s="171"/>
    </row>
    <row r="2927" ht="16.5" customHeight="1">
      <c r="A2927" s="166"/>
      <c r="B2927" s="189"/>
      <c r="C2927" s="166"/>
      <c r="D2927" s="190"/>
      <c r="E2927" s="191"/>
      <c r="F2927" s="189"/>
      <c r="G2927" s="192"/>
      <c r="H2927" s="189"/>
      <c r="I2927" s="189"/>
      <c r="J2927" s="189"/>
      <c r="K2927" s="189"/>
      <c r="L2927" s="35"/>
      <c r="M2927" s="35"/>
      <c r="N2927" s="35"/>
      <c r="O2927" s="171"/>
      <c r="P2927" s="171"/>
      <c r="Q2927" s="171"/>
    </row>
    <row r="2928" ht="16.5" customHeight="1">
      <c r="A2928" s="166"/>
      <c r="B2928" s="189"/>
      <c r="C2928" s="166"/>
      <c r="D2928" s="190"/>
      <c r="E2928" s="191"/>
      <c r="F2928" s="189"/>
      <c r="G2928" s="192"/>
      <c r="H2928" s="189"/>
      <c r="I2928" s="189"/>
      <c r="J2928" s="189"/>
      <c r="K2928" s="189"/>
      <c r="L2928" s="35"/>
      <c r="M2928" s="35"/>
      <c r="N2928" s="35"/>
      <c r="O2928" s="171"/>
      <c r="P2928" s="171"/>
      <c r="Q2928" s="171"/>
    </row>
    <row r="2929" ht="16.5" customHeight="1">
      <c r="A2929" s="166"/>
      <c r="B2929" s="189"/>
      <c r="C2929" s="166"/>
      <c r="D2929" s="190"/>
      <c r="E2929" s="191"/>
      <c r="F2929" s="189"/>
      <c r="G2929" s="192"/>
      <c r="H2929" s="189"/>
      <c r="I2929" s="189"/>
      <c r="J2929" s="189"/>
      <c r="K2929" s="189"/>
      <c r="L2929" s="35"/>
      <c r="M2929" s="35"/>
      <c r="N2929" s="35"/>
      <c r="O2929" s="171"/>
      <c r="P2929" s="171"/>
      <c r="Q2929" s="171"/>
    </row>
    <row r="2930" ht="16.5" customHeight="1">
      <c r="A2930" s="166"/>
      <c r="B2930" s="189"/>
      <c r="C2930" s="166"/>
      <c r="D2930" s="190"/>
      <c r="E2930" s="191"/>
      <c r="F2930" s="189"/>
      <c r="G2930" s="192"/>
      <c r="H2930" s="189"/>
      <c r="I2930" s="189"/>
      <c r="J2930" s="189"/>
      <c r="K2930" s="189"/>
      <c r="L2930" s="35"/>
      <c r="M2930" s="35"/>
      <c r="N2930" s="35"/>
      <c r="O2930" s="171"/>
      <c r="P2930" s="171"/>
      <c r="Q2930" s="171"/>
    </row>
    <row r="2931" ht="16.5" customHeight="1">
      <c r="A2931" s="166"/>
      <c r="B2931" s="189"/>
      <c r="C2931" s="166"/>
      <c r="D2931" s="190"/>
      <c r="E2931" s="191"/>
      <c r="F2931" s="189"/>
      <c r="G2931" s="192"/>
      <c r="H2931" s="189"/>
      <c r="I2931" s="189"/>
      <c r="J2931" s="189"/>
      <c r="K2931" s="189"/>
      <c r="L2931" s="35"/>
      <c r="M2931" s="35"/>
      <c r="N2931" s="35"/>
      <c r="O2931" s="171"/>
      <c r="P2931" s="171"/>
      <c r="Q2931" s="171"/>
    </row>
    <row r="2932" ht="16.5" customHeight="1">
      <c r="A2932" s="166"/>
      <c r="B2932" s="189"/>
      <c r="C2932" s="166"/>
      <c r="D2932" s="190"/>
      <c r="E2932" s="191"/>
      <c r="F2932" s="189"/>
      <c r="G2932" s="192"/>
      <c r="H2932" s="189"/>
      <c r="I2932" s="189"/>
      <c r="J2932" s="189"/>
      <c r="K2932" s="189"/>
      <c r="L2932" s="35"/>
      <c r="M2932" s="35"/>
      <c r="N2932" s="35"/>
      <c r="O2932" s="171"/>
      <c r="P2932" s="171"/>
      <c r="Q2932" s="171"/>
    </row>
    <row r="2933" ht="16.5" customHeight="1">
      <c r="A2933" s="166"/>
      <c r="B2933" s="189"/>
      <c r="C2933" s="166"/>
      <c r="D2933" s="190"/>
      <c r="E2933" s="191"/>
      <c r="F2933" s="189"/>
      <c r="G2933" s="192"/>
      <c r="H2933" s="189"/>
      <c r="I2933" s="189"/>
      <c r="J2933" s="189"/>
      <c r="K2933" s="189"/>
      <c r="L2933" s="35"/>
      <c r="M2933" s="35"/>
      <c r="N2933" s="35"/>
      <c r="O2933" s="171"/>
      <c r="P2933" s="171"/>
      <c r="Q2933" s="171"/>
    </row>
    <row r="2934" ht="16.5" customHeight="1">
      <c r="A2934" s="166"/>
      <c r="B2934" s="189"/>
      <c r="C2934" s="166"/>
      <c r="D2934" s="190"/>
      <c r="E2934" s="191"/>
      <c r="F2934" s="189"/>
      <c r="G2934" s="192"/>
      <c r="H2934" s="189"/>
      <c r="I2934" s="189"/>
      <c r="J2934" s="189"/>
      <c r="K2934" s="189"/>
      <c r="L2934" s="35"/>
      <c r="M2934" s="35"/>
      <c r="N2934" s="35"/>
      <c r="O2934" s="171"/>
      <c r="P2934" s="171"/>
      <c r="Q2934" s="171"/>
    </row>
    <row r="2935" ht="16.5" customHeight="1">
      <c r="A2935" s="166"/>
      <c r="B2935" s="189"/>
      <c r="C2935" s="166"/>
      <c r="D2935" s="190"/>
      <c r="E2935" s="191"/>
      <c r="F2935" s="189"/>
      <c r="G2935" s="192"/>
      <c r="H2935" s="189"/>
      <c r="I2935" s="189"/>
      <c r="J2935" s="189"/>
      <c r="K2935" s="189"/>
      <c r="L2935" s="35"/>
      <c r="M2935" s="35"/>
      <c r="N2935" s="35"/>
      <c r="O2935" s="171"/>
      <c r="P2935" s="171"/>
      <c r="Q2935" s="171"/>
    </row>
    <row r="2936" ht="16.5" customHeight="1">
      <c r="A2936" s="166"/>
      <c r="B2936" s="189"/>
      <c r="C2936" s="166"/>
      <c r="D2936" s="190"/>
      <c r="E2936" s="191"/>
      <c r="F2936" s="189"/>
      <c r="G2936" s="192"/>
      <c r="H2936" s="189"/>
      <c r="I2936" s="189"/>
      <c r="J2936" s="189"/>
      <c r="K2936" s="189"/>
      <c r="L2936" s="35"/>
      <c r="M2936" s="35"/>
      <c r="N2936" s="35"/>
      <c r="O2936" s="171"/>
      <c r="P2936" s="171"/>
      <c r="Q2936" s="171"/>
    </row>
    <row r="2937" ht="16.5" customHeight="1">
      <c r="A2937" s="166"/>
      <c r="B2937" s="189"/>
      <c r="C2937" s="166"/>
      <c r="D2937" s="190"/>
      <c r="E2937" s="191"/>
      <c r="F2937" s="189"/>
      <c r="G2937" s="192"/>
      <c r="H2937" s="189"/>
      <c r="I2937" s="189"/>
      <c r="J2937" s="189"/>
      <c r="K2937" s="189"/>
      <c r="L2937" s="35"/>
      <c r="M2937" s="35"/>
      <c r="N2937" s="35"/>
      <c r="O2937" s="171"/>
      <c r="P2937" s="171"/>
      <c r="Q2937" s="171"/>
    </row>
    <row r="2938" ht="16.5" customHeight="1">
      <c r="A2938" s="166"/>
      <c r="B2938" s="189"/>
      <c r="C2938" s="166"/>
      <c r="D2938" s="190"/>
      <c r="E2938" s="191"/>
      <c r="F2938" s="189"/>
      <c r="G2938" s="192"/>
      <c r="H2938" s="189"/>
      <c r="I2938" s="189"/>
      <c r="J2938" s="189"/>
      <c r="K2938" s="189"/>
      <c r="L2938" s="35"/>
      <c r="M2938" s="35"/>
      <c r="N2938" s="35"/>
      <c r="O2938" s="171"/>
      <c r="P2938" s="171"/>
      <c r="Q2938" s="171"/>
    </row>
    <row r="2939" ht="16.5" customHeight="1">
      <c r="A2939" s="166"/>
      <c r="B2939" s="189"/>
      <c r="C2939" s="166"/>
      <c r="D2939" s="190"/>
      <c r="E2939" s="191"/>
      <c r="F2939" s="189"/>
      <c r="G2939" s="192"/>
      <c r="H2939" s="189"/>
      <c r="I2939" s="189"/>
      <c r="J2939" s="189"/>
      <c r="K2939" s="189"/>
      <c r="L2939" s="35"/>
      <c r="M2939" s="35"/>
      <c r="N2939" s="35"/>
      <c r="O2939" s="171"/>
      <c r="P2939" s="171"/>
      <c r="Q2939" s="171"/>
    </row>
    <row r="2940" ht="16.5" customHeight="1">
      <c r="A2940" s="166"/>
      <c r="B2940" s="189"/>
      <c r="C2940" s="166"/>
      <c r="D2940" s="190"/>
      <c r="E2940" s="191"/>
      <c r="F2940" s="189"/>
      <c r="G2940" s="192"/>
      <c r="H2940" s="189"/>
      <c r="I2940" s="189"/>
      <c r="J2940" s="189"/>
      <c r="K2940" s="189"/>
      <c r="L2940" s="35"/>
      <c r="M2940" s="35"/>
      <c r="N2940" s="35"/>
      <c r="O2940" s="171"/>
      <c r="P2940" s="171"/>
      <c r="Q2940" s="171"/>
    </row>
    <row r="2941" ht="16.5" customHeight="1">
      <c r="A2941" s="166"/>
      <c r="B2941" s="189"/>
      <c r="C2941" s="166"/>
      <c r="D2941" s="190"/>
      <c r="E2941" s="191"/>
      <c r="F2941" s="189"/>
      <c r="G2941" s="192"/>
      <c r="H2941" s="189"/>
      <c r="I2941" s="189"/>
      <c r="J2941" s="189"/>
      <c r="K2941" s="189"/>
      <c r="L2941" s="35"/>
      <c r="M2941" s="35"/>
      <c r="N2941" s="35"/>
      <c r="O2941" s="171"/>
      <c r="P2941" s="171"/>
      <c r="Q2941" s="171"/>
    </row>
    <row r="2942" ht="16.5" customHeight="1">
      <c r="A2942" s="166"/>
      <c r="B2942" s="189"/>
      <c r="C2942" s="166"/>
      <c r="D2942" s="190"/>
      <c r="E2942" s="191"/>
      <c r="F2942" s="189"/>
      <c r="G2942" s="192"/>
      <c r="H2942" s="189"/>
      <c r="I2942" s="189"/>
      <c r="J2942" s="189"/>
      <c r="K2942" s="189"/>
      <c r="L2942" s="35"/>
      <c r="M2942" s="35"/>
      <c r="N2942" s="35"/>
      <c r="O2942" s="171"/>
      <c r="P2942" s="171"/>
      <c r="Q2942" s="171"/>
    </row>
    <row r="2943" ht="16.5" customHeight="1">
      <c r="A2943" s="166"/>
      <c r="B2943" s="189"/>
      <c r="C2943" s="166"/>
      <c r="D2943" s="190"/>
      <c r="E2943" s="191"/>
      <c r="F2943" s="189"/>
      <c r="G2943" s="192"/>
      <c r="H2943" s="189"/>
      <c r="I2943" s="189"/>
      <c r="J2943" s="189"/>
      <c r="K2943" s="189"/>
      <c r="L2943" s="35"/>
      <c r="M2943" s="35"/>
      <c r="N2943" s="35"/>
      <c r="O2943" s="171"/>
      <c r="P2943" s="171"/>
      <c r="Q2943" s="171"/>
    </row>
    <row r="2944" ht="16.5" customHeight="1">
      <c r="A2944" s="166"/>
      <c r="B2944" s="189"/>
      <c r="C2944" s="166"/>
      <c r="D2944" s="190"/>
      <c r="E2944" s="191"/>
      <c r="F2944" s="189"/>
      <c r="G2944" s="192"/>
      <c r="H2944" s="189"/>
      <c r="I2944" s="189"/>
      <c r="J2944" s="189"/>
      <c r="K2944" s="189"/>
      <c r="L2944" s="35"/>
      <c r="M2944" s="35"/>
      <c r="N2944" s="35"/>
      <c r="O2944" s="171"/>
      <c r="P2944" s="171"/>
      <c r="Q2944" s="171"/>
    </row>
    <row r="2945" ht="16.5" customHeight="1">
      <c r="A2945" s="166"/>
      <c r="B2945" s="189"/>
      <c r="C2945" s="166"/>
      <c r="D2945" s="190"/>
      <c r="E2945" s="191"/>
      <c r="F2945" s="189"/>
      <c r="G2945" s="192"/>
      <c r="H2945" s="189"/>
      <c r="I2945" s="189"/>
      <c r="J2945" s="189"/>
      <c r="K2945" s="189"/>
      <c r="L2945" s="35"/>
      <c r="M2945" s="35"/>
      <c r="N2945" s="35"/>
      <c r="O2945" s="171"/>
      <c r="P2945" s="171"/>
      <c r="Q2945" s="171"/>
    </row>
    <row r="2946" ht="16.5" customHeight="1">
      <c r="A2946" s="166"/>
      <c r="B2946" s="189"/>
      <c r="C2946" s="166"/>
      <c r="D2946" s="190"/>
      <c r="E2946" s="191"/>
      <c r="F2946" s="189"/>
      <c r="G2946" s="192"/>
      <c r="H2946" s="189"/>
      <c r="I2946" s="189"/>
      <c r="J2946" s="189"/>
      <c r="K2946" s="189"/>
      <c r="L2946" s="35"/>
      <c r="M2946" s="35"/>
      <c r="N2946" s="35"/>
      <c r="O2946" s="171"/>
      <c r="P2946" s="171"/>
      <c r="Q2946" s="171"/>
    </row>
    <row r="2947" ht="16.5" customHeight="1">
      <c r="A2947" s="166"/>
      <c r="B2947" s="189"/>
      <c r="C2947" s="166"/>
      <c r="D2947" s="190"/>
      <c r="E2947" s="191"/>
      <c r="F2947" s="189"/>
      <c r="G2947" s="192"/>
      <c r="H2947" s="189"/>
      <c r="I2947" s="189"/>
      <c r="J2947" s="189"/>
      <c r="K2947" s="189"/>
      <c r="L2947" s="35"/>
      <c r="M2947" s="35"/>
      <c r="N2947" s="35"/>
      <c r="O2947" s="171"/>
      <c r="P2947" s="171"/>
      <c r="Q2947" s="171"/>
    </row>
    <row r="2948" ht="16.5" customHeight="1">
      <c r="A2948" s="166"/>
      <c r="B2948" s="189"/>
      <c r="C2948" s="166"/>
      <c r="D2948" s="190"/>
      <c r="E2948" s="191"/>
      <c r="F2948" s="189"/>
      <c r="G2948" s="192"/>
      <c r="H2948" s="189"/>
      <c r="I2948" s="189"/>
      <c r="J2948" s="189"/>
      <c r="K2948" s="189"/>
      <c r="L2948" s="35"/>
      <c r="M2948" s="35"/>
      <c r="N2948" s="35"/>
      <c r="O2948" s="171"/>
      <c r="P2948" s="171"/>
      <c r="Q2948" s="171"/>
    </row>
    <row r="2949" ht="16.5" customHeight="1">
      <c r="A2949" s="166"/>
      <c r="B2949" s="189"/>
      <c r="C2949" s="166"/>
      <c r="D2949" s="190"/>
      <c r="E2949" s="191"/>
      <c r="F2949" s="189"/>
      <c r="G2949" s="192"/>
      <c r="H2949" s="189"/>
      <c r="I2949" s="189"/>
      <c r="J2949" s="189"/>
      <c r="K2949" s="189"/>
      <c r="L2949" s="35"/>
      <c r="M2949" s="35"/>
      <c r="N2949" s="35"/>
      <c r="O2949" s="171"/>
      <c r="P2949" s="171"/>
      <c r="Q2949" s="171"/>
    </row>
    <row r="2950" ht="16.5" customHeight="1">
      <c r="A2950" s="166"/>
      <c r="B2950" s="189"/>
      <c r="C2950" s="166"/>
      <c r="D2950" s="190"/>
      <c r="E2950" s="191"/>
      <c r="F2950" s="189"/>
      <c r="G2950" s="192"/>
      <c r="H2950" s="189"/>
      <c r="I2950" s="189"/>
      <c r="J2950" s="189"/>
      <c r="K2950" s="189"/>
      <c r="L2950" s="35"/>
      <c r="M2950" s="35"/>
      <c r="N2950" s="35"/>
      <c r="O2950" s="171"/>
      <c r="P2950" s="171"/>
      <c r="Q2950" s="171"/>
    </row>
    <row r="2951" ht="16.5" customHeight="1">
      <c r="A2951" s="166"/>
      <c r="B2951" s="189"/>
      <c r="C2951" s="166"/>
      <c r="D2951" s="190"/>
      <c r="E2951" s="191"/>
      <c r="F2951" s="189"/>
      <c r="G2951" s="192"/>
      <c r="H2951" s="189"/>
      <c r="I2951" s="189"/>
      <c r="J2951" s="189"/>
      <c r="K2951" s="189"/>
      <c r="L2951" s="35"/>
      <c r="M2951" s="35"/>
      <c r="N2951" s="35"/>
      <c r="O2951" s="171"/>
      <c r="P2951" s="171"/>
      <c r="Q2951" s="171"/>
    </row>
    <row r="2952" ht="16.5" customHeight="1">
      <c r="A2952" s="166"/>
      <c r="B2952" s="189"/>
      <c r="C2952" s="166"/>
      <c r="D2952" s="190"/>
      <c r="E2952" s="191"/>
      <c r="F2952" s="189"/>
      <c r="G2952" s="192"/>
      <c r="H2952" s="189"/>
      <c r="I2952" s="189"/>
      <c r="J2952" s="189"/>
      <c r="K2952" s="189"/>
      <c r="L2952" s="35"/>
      <c r="M2952" s="35"/>
      <c r="N2952" s="35"/>
      <c r="O2952" s="171"/>
      <c r="P2952" s="171"/>
      <c r="Q2952" s="171"/>
    </row>
    <row r="2953" ht="16.5" customHeight="1">
      <c r="A2953" s="166"/>
      <c r="B2953" s="189"/>
      <c r="C2953" s="166"/>
      <c r="D2953" s="190"/>
      <c r="E2953" s="191"/>
      <c r="F2953" s="189"/>
      <c r="G2953" s="192"/>
      <c r="H2953" s="189"/>
      <c r="I2953" s="189"/>
      <c r="J2953" s="189"/>
      <c r="K2953" s="189"/>
      <c r="L2953" s="35"/>
      <c r="M2953" s="35"/>
      <c r="N2953" s="35"/>
      <c r="O2953" s="171"/>
      <c r="P2953" s="171"/>
      <c r="Q2953" s="171"/>
    </row>
    <row r="2954" ht="16.5" customHeight="1">
      <c r="A2954" s="166"/>
      <c r="B2954" s="189"/>
      <c r="C2954" s="166"/>
      <c r="D2954" s="190"/>
      <c r="E2954" s="191"/>
      <c r="F2954" s="189"/>
      <c r="G2954" s="192"/>
      <c r="H2954" s="189"/>
      <c r="I2954" s="189"/>
      <c r="J2954" s="189"/>
      <c r="K2954" s="189"/>
      <c r="L2954" s="35"/>
      <c r="M2954" s="35"/>
      <c r="N2954" s="35"/>
      <c r="O2954" s="171"/>
      <c r="P2954" s="171"/>
      <c r="Q2954" s="171"/>
    </row>
    <row r="2955" ht="16.5" customHeight="1">
      <c r="A2955" s="166"/>
      <c r="B2955" s="189"/>
      <c r="C2955" s="166"/>
      <c r="D2955" s="190"/>
      <c r="E2955" s="191"/>
      <c r="F2955" s="189"/>
      <c r="G2955" s="192"/>
      <c r="H2955" s="189"/>
      <c r="I2955" s="189"/>
      <c r="J2955" s="189"/>
      <c r="K2955" s="189"/>
      <c r="L2955" s="35"/>
      <c r="M2955" s="35"/>
      <c r="N2955" s="35"/>
      <c r="O2955" s="171"/>
      <c r="P2955" s="171"/>
      <c r="Q2955" s="171"/>
    </row>
    <row r="2956" ht="16.5" customHeight="1">
      <c r="A2956" s="166"/>
      <c r="B2956" s="189"/>
      <c r="C2956" s="166"/>
      <c r="D2956" s="190"/>
      <c r="E2956" s="191"/>
      <c r="F2956" s="189"/>
      <c r="G2956" s="192"/>
      <c r="H2956" s="189"/>
      <c r="I2956" s="189"/>
      <c r="J2956" s="189"/>
      <c r="K2956" s="189"/>
      <c r="L2956" s="35"/>
      <c r="M2956" s="35"/>
      <c r="N2956" s="35"/>
      <c r="O2956" s="171"/>
      <c r="P2956" s="171"/>
      <c r="Q2956" s="171"/>
    </row>
    <row r="2957" ht="16.5" customHeight="1">
      <c r="A2957" s="166"/>
      <c r="B2957" s="189"/>
      <c r="C2957" s="166"/>
      <c r="D2957" s="190"/>
      <c r="E2957" s="191"/>
      <c r="F2957" s="189"/>
      <c r="G2957" s="192"/>
      <c r="H2957" s="189"/>
      <c r="I2957" s="189"/>
      <c r="J2957" s="189"/>
      <c r="K2957" s="189"/>
      <c r="L2957" s="35"/>
      <c r="M2957" s="35"/>
      <c r="N2957" s="35"/>
      <c r="O2957" s="171"/>
      <c r="P2957" s="171"/>
      <c r="Q2957" s="171"/>
    </row>
    <row r="2958" ht="16.5" customHeight="1">
      <c r="A2958" s="166"/>
      <c r="B2958" s="189"/>
      <c r="C2958" s="166"/>
      <c r="D2958" s="190"/>
      <c r="E2958" s="191"/>
      <c r="F2958" s="189"/>
      <c r="G2958" s="192"/>
      <c r="H2958" s="189"/>
      <c r="I2958" s="189"/>
      <c r="J2958" s="189"/>
      <c r="K2958" s="189"/>
      <c r="L2958" s="35"/>
      <c r="M2958" s="35"/>
      <c r="N2958" s="35"/>
      <c r="O2958" s="171"/>
      <c r="P2958" s="171"/>
      <c r="Q2958" s="171"/>
    </row>
    <row r="2959" ht="16.5" customHeight="1">
      <c r="A2959" s="166"/>
      <c r="B2959" s="189"/>
      <c r="C2959" s="166"/>
      <c r="D2959" s="190"/>
      <c r="E2959" s="191"/>
      <c r="F2959" s="189"/>
      <c r="G2959" s="192"/>
      <c r="H2959" s="189"/>
      <c r="I2959" s="189"/>
      <c r="J2959" s="189"/>
      <c r="K2959" s="189"/>
      <c r="L2959" s="35"/>
      <c r="M2959" s="35"/>
      <c r="N2959" s="35"/>
      <c r="O2959" s="171"/>
      <c r="P2959" s="171"/>
      <c r="Q2959" s="171"/>
    </row>
    <row r="2960" ht="16.5" customHeight="1">
      <c r="A2960" s="166"/>
      <c r="B2960" s="189"/>
      <c r="C2960" s="166"/>
      <c r="D2960" s="190"/>
      <c r="E2960" s="191"/>
      <c r="F2960" s="189"/>
      <c r="G2960" s="192"/>
      <c r="H2960" s="189"/>
      <c r="I2960" s="189"/>
      <c r="J2960" s="189"/>
      <c r="K2960" s="189"/>
      <c r="L2960" s="35"/>
      <c r="M2960" s="35"/>
      <c r="N2960" s="35"/>
      <c r="O2960" s="171"/>
      <c r="P2960" s="171"/>
      <c r="Q2960" s="171"/>
    </row>
    <row r="2961" ht="16.5" customHeight="1">
      <c r="A2961" s="166"/>
      <c r="B2961" s="189"/>
      <c r="C2961" s="166"/>
      <c r="D2961" s="190"/>
      <c r="E2961" s="191"/>
      <c r="F2961" s="189"/>
      <c r="G2961" s="192"/>
      <c r="H2961" s="189"/>
      <c r="I2961" s="189"/>
      <c r="J2961" s="189"/>
      <c r="K2961" s="189"/>
      <c r="L2961" s="35"/>
      <c r="M2961" s="35"/>
      <c r="N2961" s="35"/>
      <c r="O2961" s="171"/>
      <c r="P2961" s="171"/>
      <c r="Q2961" s="171"/>
    </row>
    <row r="2962" ht="16.5" customHeight="1">
      <c r="A2962" s="166"/>
      <c r="B2962" s="189"/>
      <c r="C2962" s="166"/>
      <c r="D2962" s="190"/>
      <c r="E2962" s="191"/>
      <c r="F2962" s="189"/>
      <c r="G2962" s="192"/>
      <c r="H2962" s="189"/>
      <c r="I2962" s="189"/>
      <c r="J2962" s="189"/>
      <c r="K2962" s="189"/>
      <c r="L2962" s="35"/>
      <c r="M2962" s="35"/>
      <c r="N2962" s="35"/>
      <c r="O2962" s="171"/>
      <c r="P2962" s="171"/>
      <c r="Q2962" s="171"/>
    </row>
    <row r="2963" ht="16.5" customHeight="1">
      <c r="A2963" s="166"/>
      <c r="B2963" s="189"/>
      <c r="C2963" s="166"/>
      <c r="D2963" s="190"/>
      <c r="E2963" s="191"/>
      <c r="F2963" s="189"/>
      <c r="G2963" s="192"/>
      <c r="H2963" s="189"/>
      <c r="I2963" s="189"/>
      <c r="J2963" s="189"/>
      <c r="K2963" s="189"/>
      <c r="L2963" s="35"/>
      <c r="M2963" s="35"/>
      <c r="N2963" s="35"/>
      <c r="O2963" s="171"/>
      <c r="P2963" s="171"/>
      <c r="Q2963" s="171"/>
    </row>
    <row r="2964" ht="16.5" customHeight="1">
      <c r="A2964" s="166"/>
      <c r="B2964" s="189"/>
      <c r="C2964" s="166"/>
      <c r="D2964" s="190"/>
      <c r="E2964" s="191"/>
      <c r="F2964" s="189"/>
      <c r="G2964" s="192"/>
      <c r="H2964" s="189"/>
      <c r="I2964" s="189"/>
      <c r="J2964" s="189"/>
      <c r="K2964" s="189"/>
      <c r="L2964" s="35"/>
      <c r="M2964" s="35"/>
      <c r="N2964" s="35"/>
      <c r="O2964" s="171"/>
      <c r="P2964" s="171"/>
      <c r="Q2964" s="171"/>
    </row>
    <row r="2965" ht="16.5" customHeight="1">
      <c r="A2965" s="166"/>
      <c r="B2965" s="189"/>
      <c r="C2965" s="166"/>
      <c r="D2965" s="190"/>
      <c r="E2965" s="191"/>
      <c r="F2965" s="189"/>
      <c r="G2965" s="192"/>
      <c r="H2965" s="189"/>
      <c r="I2965" s="189"/>
      <c r="J2965" s="189"/>
      <c r="K2965" s="189"/>
      <c r="L2965" s="35"/>
      <c r="M2965" s="35"/>
      <c r="N2965" s="35"/>
      <c r="O2965" s="171"/>
      <c r="P2965" s="171"/>
      <c r="Q2965" s="171"/>
    </row>
    <row r="2966" ht="16.5" customHeight="1">
      <c r="A2966" s="166"/>
      <c r="B2966" s="189"/>
      <c r="C2966" s="166"/>
      <c r="D2966" s="190"/>
      <c r="E2966" s="191"/>
      <c r="F2966" s="189"/>
      <c r="G2966" s="192"/>
      <c r="H2966" s="189"/>
      <c r="I2966" s="189"/>
      <c r="J2966" s="189"/>
      <c r="K2966" s="189"/>
      <c r="L2966" s="35"/>
      <c r="M2966" s="35"/>
      <c r="N2966" s="35"/>
      <c r="O2966" s="171"/>
      <c r="P2966" s="171"/>
      <c r="Q2966" s="171"/>
    </row>
    <row r="2967" ht="16.5" customHeight="1">
      <c r="A2967" s="166"/>
      <c r="B2967" s="189"/>
      <c r="C2967" s="166"/>
      <c r="D2967" s="190"/>
      <c r="E2967" s="191"/>
      <c r="F2967" s="189"/>
      <c r="G2967" s="192"/>
      <c r="H2967" s="189"/>
      <c r="I2967" s="189"/>
      <c r="J2967" s="189"/>
      <c r="K2967" s="189"/>
      <c r="L2967" s="35"/>
      <c r="M2967" s="35"/>
      <c r="N2967" s="35"/>
      <c r="O2967" s="171"/>
      <c r="P2967" s="171"/>
      <c r="Q2967" s="171"/>
    </row>
    <row r="2968" ht="16.5" customHeight="1">
      <c r="A2968" s="166"/>
      <c r="B2968" s="189"/>
      <c r="C2968" s="166"/>
      <c r="D2968" s="190"/>
      <c r="E2968" s="191"/>
      <c r="F2968" s="189"/>
      <c r="G2968" s="192"/>
      <c r="H2968" s="189"/>
      <c r="I2968" s="189"/>
      <c r="J2968" s="189"/>
      <c r="K2968" s="189"/>
      <c r="L2968" s="35"/>
      <c r="M2968" s="35"/>
      <c r="N2968" s="35"/>
      <c r="O2968" s="171"/>
      <c r="P2968" s="171"/>
      <c r="Q2968" s="171"/>
    </row>
    <row r="2969" ht="16.5" customHeight="1">
      <c r="A2969" s="166"/>
      <c r="B2969" s="189"/>
      <c r="C2969" s="166"/>
      <c r="D2969" s="190"/>
      <c r="E2969" s="191"/>
      <c r="F2969" s="189"/>
      <c r="G2969" s="192"/>
      <c r="H2969" s="189"/>
      <c r="I2969" s="189"/>
      <c r="J2969" s="189"/>
      <c r="K2969" s="189"/>
      <c r="L2969" s="35"/>
      <c r="M2969" s="35"/>
      <c r="N2969" s="35"/>
      <c r="O2969" s="171"/>
      <c r="P2969" s="171"/>
      <c r="Q2969" s="171"/>
    </row>
    <row r="2970" ht="16.5" customHeight="1">
      <c r="A2970" s="166"/>
      <c r="B2970" s="189"/>
      <c r="C2970" s="166"/>
      <c r="D2970" s="190"/>
      <c r="E2970" s="191"/>
      <c r="F2970" s="189"/>
      <c r="G2970" s="192"/>
      <c r="H2970" s="189"/>
      <c r="I2970" s="189"/>
      <c r="J2970" s="189"/>
      <c r="K2970" s="189"/>
      <c r="L2970" s="35"/>
      <c r="M2970" s="35"/>
      <c r="N2970" s="35"/>
      <c r="O2970" s="171"/>
      <c r="P2970" s="171"/>
      <c r="Q2970" s="171"/>
    </row>
    <row r="2971" ht="16.5" customHeight="1">
      <c r="A2971" s="166"/>
      <c r="B2971" s="189"/>
      <c r="C2971" s="166"/>
      <c r="D2971" s="190"/>
      <c r="E2971" s="191"/>
      <c r="F2971" s="189"/>
      <c r="G2971" s="192"/>
      <c r="H2971" s="189"/>
      <c r="I2971" s="189"/>
      <c r="J2971" s="189"/>
      <c r="K2971" s="189"/>
      <c r="L2971" s="35"/>
      <c r="M2971" s="35"/>
      <c r="N2971" s="35"/>
      <c r="O2971" s="171"/>
      <c r="P2971" s="171"/>
      <c r="Q2971" s="171"/>
    </row>
    <row r="2972" ht="16.5" customHeight="1">
      <c r="A2972" s="166"/>
      <c r="B2972" s="189"/>
      <c r="C2972" s="166"/>
      <c r="D2972" s="190"/>
      <c r="E2972" s="191"/>
      <c r="F2972" s="189"/>
      <c r="G2972" s="192"/>
      <c r="H2972" s="189"/>
      <c r="I2972" s="189"/>
      <c r="J2972" s="189"/>
      <c r="K2972" s="189"/>
      <c r="L2972" s="35"/>
      <c r="M2972" s="35"/>
      <c r="N2972" s="35"/>
      <c r="O2972" s="171"/>
      <c r="P2972" s="171"/>
      <c r="Q2972" s="171"/>
    </row>
    <row r="2973" ht="16.5" customHeight="1">
      <c r="A2973" s="166"/>
      <c r="B2973" s="189"/>
      <c r="C2973" s="166"/>
      <c r="D2973" s="190"/>
      <c r="E2973" s="191"/>
      <c r="F2973" s="189"/>
      <c r="G2973" s="192"/>
      <c r="H2973" s="189"/>
      <c r="I2973" s="189"/>
      <c r="J2973" s="189"/>
      <c r="K2973" s="189"/>
      <c r="L2973" s="35"/>
      <c r="M2973" s="35"/>
      <c r="N2973" s="35"/>
      <c r="O2973" s="171"/>
      <c r="P2973" s="171"/>
      <c r="Q2973" s="171"/>
    </row>
    <row r="2974" ht="16.5" customHeight="1">
      <c r="A2974" s="166"/>
      <c r="B2974" s="189"/>
      <c r="C2974" s="166"/>
      <c r="D2974" s="190"/>
      <c r="E2974" s="191"/>
      <c r="F2974" s="189"/>
      <c r="G2974" s="192"/>
      <c r="H2974" s="189"/>
      <c r="I2974" s="189"/>
      <c r="J2974" s="189"/>
      <c r="K2974" s="189"/>
      <c r="L2974" s="35"/>
      <c r="M2974" s="35"/>
      <c r="N2974" s="35"/>
      <c r="O2974" s="171"/>
      <c r="P2974" s="171"/>
      <c r="Q2974" s="171"/>
    </row>
    <row r="2975" ht="16.5" customHeight="1">
      <c r="A2975" s="166"/>
      <c r="B2975" s="189"/>
      <c r="C2975" s="166"/>
      <c r="D2975" s="190"/>
      <c r="E2975" s="191"/>
      <c r="F2975" s="189"/>
      <c r="G2975" s="192"/>
      <c r="H2975" s="189"/>
      <c r="I2975" s="189"/>
      <c r="J2975" s="189"/>
      <c r="K2975" s="189"/>
      <c r="L2975" s="35"/>
      <c r="M2975" s="35"/>
      <c r="N2975" s="35"/>
      <c r="O2975" s="171"/>
      <c r="P2975" s="171"/>
      <c r="Q2975" s="171"/>
    </row>
    <row r="2976" ht="16.5" customHeight="1">
      <c r="A2976" s="166"/>
      <c r="B2976" s="189"/>
      <c r="C2976" s="166"/>
      <c r="D2976" s="190"/>
      <c r="E2976" s="191"/>
      <c r="F2976" s="189"/>
      <c r="G2976" s="192"/>
      <c r="H2976" s="189"/>
      <c r="I2976" s="189"/>
      <c r="J2976" s="189"/>
      <c r="K2976" s="189"/>
      <c r="L2976" s="35"/>
      <c r="M2976" s="35"/>
      <c r="N2976" s="35"/>
      <c r="O2976" s="171"/>
      <c r="P2976" s="171"/>
      <c r="Q2976" s="171"/>
    </row>
    <row r="2977" ht="16.5" customHeight="1">
      <c r="A2977" s="166"/>
      <c r="B2977" s="189"/>
      <c r="C2977" s="166"/>
      <c r="D2977" s="190"/>
      <c r="E2977" s="191"/>
      <c r="F2977" s="189"/>
      <c r="G2977" s="192"/>
      <c r="H2977" s="189"/>
      <c r="I2977" s="189"/>
      <c r="J2977" s="189"/>
      <c r="K2977" s="189"/>
      <c r="L2977" s="35"/>
      <c r="M2977" s="35"/>
      <c r="N2977" s="35"/>
      <c r="O2977" s="171"/>
      <c r="P2977" s="171"/>
      <c r="Q2977" s="171"/>
    </row>
    <row r="2978" ht="16.5" customHeight="1">
      <c r="A2978" s="166"/>
      <c r="B2978" s="189"/>
      <c r="C2978" s="166"/>
      <c r="D2978" s="190"/>
      <c r="E2978" s="191"/>
      <c r="F2978" s="189"/>
      <c r="G2978" s="192"/>
      <c r="H2978" s="189"/>
      <c r="I2978" s="189"/>
      <c r="J2978" s="189"/>
      <c r="K2978" s="189"/>
      <c r="L2978" s="35"/>
      <c r="M2978" s="35"/>
      <c r="N2978" s="35"/>
      <c r="O2978" s="171"/>
      <c r="P2978" s="171"/>
      <c r="Q2978" s="171"/>
    </row>
    <row r="2979" ht="16.5" customHeight="1">
      <c r="A2979" s="166"/>
      <c r="B2979" s="189"/>
      <c r="C2979" s="166"/>
      <c r="D2979" s="190"/>
      <c r="E2979" s="191"/>
      <c r="F2979" s="189"/>
      <c r="G2979" s="192"/>
      <c r="H2979" s="189"/>
      <c r="I2979" s="189"/>
      <c r="J2979" s="189"/>
      <c r="K2979" s="189"/>
      <c r="L2979" s="35"/>
      <c r="M2979" s="35"/>
      <c r="N2979" s="35"/>
      <c r="O2979" s="171"/>
      <c r="P2979" s="171"/>
      <c r="Q2979" s="171"/>
    </row>
    <row r="2980" ht="16.5" customHeight="1">
      <c r="A2980" s="166"/>
      <c r="B2980" s="189"/>
      <c r="C2980" s="166"/>
      <c r="D2980" s="190"/>
      <c r="E2980" s="191"/>
      <c r="F2980" s="189"/>
      <c r="G2980" s="192"/>
      <c r="H2980" s="189"/>
      <c r="I2980" s="189"/>
      <c r="J2980" s="189"/>
      <c r="K2980" s="189"/>
      <c r="L2980" s="35"/>
      <c r="M2980" s="35"/>
      <c r="N2980" s="35"/>
      <c r="O2980" s="171"/>
      <c r="P2980" s="171"/>
      <c r="Q2980" s="171"/>
    </row>
    <row r="2981" ht="16.5" customHeight="1">
      <c r="A2981" s="166"/>
      <c r="B2981" s="189"/>
      <c r="C2981" s="166"/>
      <c r="D2981" s="190"/>
      <c r="E2981" s="191"/>
      <c r="F2981" s="189"/>
      <c r="G2981" s="192"/>
      <c r="H2981" s="189"/>
      <c r="I2981" s="189"/>
      <c r="J2981" s="189"/>
      <c r="K2981" s="189"/>
      <c r="L2981" s="35"/>
      <c r="M2981" s="35"/>
      <c r="N2981" s="35"/>
      <c r="O2981" s="171"/>
      <c r="P2981" s="171"/>
      <c r="Q2981" s="171"/>
    </row>
    <row r="2982" ht="16.5" customHeight="1">
      <c r="A2982" s="166"/>
      <c r="B2982" s="189"/>
      <c r="C2982" s="166"/>
      <c r="D2982" s="190"/>
      <c r="E2982" s="191"/>
      <c r="F2982" s="189"/>
      <c r="G2982" s="192"/>
      <c r="H2982" s="189"/>
      <c r="I2982" s="189"/>
      <c r="J2982" s="189"/>
      <c r="K2982" s="189"/>
      <c r="L2982" s="35"/>
      <c r="M2982" s="35"/>
      <c r="N2982" s="35"/>
      <c r="O2982" s="171"/>
      <c r="P2982" s="171"/>
      <c r="Q2982" s="171"/>
    </row>
    <row r="2983" ht="16.5" customHeight="1">
      <c r="A2983" s="166"/>
      <c r="B2983" s="189"/>
      <c r="C2983" s="166"/>
      <c r="D2983" s="190"/>
      <c r="E2983" s="191"/>
      <c r="F2983" s="189"/>
      <c r="G2983" s="192"/>
      <c r="H2983" s="189"/>
      <c r="I2983" s="189"/>
      <c r="J2983" s="189"/>
      <c r="K2983" s="189"/>
      <c r="L2983" s="35"/>
      <c r="M2983" s="35"/>
      <c r="N2983" s="35"/>
      <c r="O2983" s="171"/>
      <c r="P2983" s="171"/>
      <c r="Q2983" s="171"/>
    </row>
    <row r="2984" ht="16.5" customHeight="1">
      <c r="A2984" s="166"/>
      <c r="B2984" s="189"/>
      <c r="C2984" s="166"/>
      <c r="D2984" s="190"/>
      <c r="E2984" s="191"/>
      <c r="F2984" s="189"/>
      <c r="G2984" s="192"/>
      <c r="H2984" s="189"/>
      <c r="I2984" s="189"/>
      <c r="J2984" s="189"/>
      <c r="K2984" s="189"/>
      <c r="L2984" s="35"/>
      <c r="M2984" s="35"/>
      <c r="N2984" s="35"/>
      <c r="O2984" s="171"/>
      <c r="P2984" s="171"/>
      <c r="Q2984" s="171"/>
    </row>
    <row r="2985" ht="16.5" customHeight="1">
      <c r="A2985" s="166"/>
      <c r="B2985" s="189"/>
      <c r="C2985" s="166"/>
      <c r="D2985" s="190"/>
      <c r="E2985" s="191"/>
      <c r="F2985" s="189"/>
      <c r="G2985" s="192"/>
      <c r="H2985" s="189"/>
      <c r="I2985" s="189"/>
      <c r="J2985" s="189"/>
      <c r="K2985" s="189"/>
      <c r="L2985" s="35"/>
      <c r="M2985" s="35"/>
      <c r="N2985" s="35"/>
      <c r="O2985" s="171"/>
      <c r="P2985" s="171"/>
      <c r="Q2985" s="171"/>
    </row>
    <row r="2986" ht="16.5" customHeight="1">
      <c r="A2986" s="166"/>
      <c r="B2986" s="189"/>
      <c r="C2986" s="166"/>
      <c r="D2986" s="190"/>
      <c r="E2986" s="191"/>
      <c r="F2986" s="189"/>
      <c r="G2986" s="192"/>
      <c r="H2986" s="189"/>
      <c r="I2986" s="189"/>
      <c r="J2986" s="189"/>
      <c r="K2986" s="189"/>
      <c r="L2986" s="35"/>
      <c r="M2986" s="35"/>
      <c r="N2986" s="35"/>
      <c r="O2986" s="171"/>
      <c r="P2986" s="171"/>
      <c r="Q2986" s="171"/>
    </row>
    <row r="2987" ht="16.5" customHeight="1">
      <c r="A2987" s="166"/>
      <c r="B2987" s="189"/>
      <c r="C2987" s="166"/>
      <c r="D2987" s="190"/>
      <c r="E2987" s="191"/>
      <c r="F2987" s="189"/>
      <c r="G2987" s="192"/>
      <c r="H2987" s="189"/>
      <c r="I2987" s="189"/>
      <c r="J2987" s="189"/>
      <c r="K2987" s="189"/>
      <c r="L2987" s="35"/>
      <c r="M2987" s="35"/>
      <c r="N2987" s="35"/>
      <c r="O2987" s="171"/>
      <c r="P2987" s="171"/>
      <c r="Q2987" s="171"/>
    </row>
    <row r="2988" ht="16.5" customHeight="1">
      <c r="A2988" s="166"/>
      <c r="B2988" s="189"/>
      <c r="C2988" s="166"/>
      <c r="D2988" s="190"/>
      <c r="E2988" s="191"/>
      <c r="F2988" s="189"/>
      <c r="G2988" s="192"/>
      <c r="H2988" s="189"/>
      <c r="I2988" s="189"/>
      <c r="J2988" s="189"/>
      <c r="K2988" s="189"/>
      <c r="L2988" s="35"/>
      <c r="M2988" s="35"/>
      <c r="N2988" s="35"/>
      <c r="O2988" s="171"/>
      <c r="P2988" s="171"/>
      <c r="Q2988" s="171"/>
    </row>
    <row r="2989" ht="16.5" customHeight="1">
      <c r="A2989" s="166"/>
      <c r="B2989" s="189"/>
      <c r="C2989" s="166"/>
      <c r="D2989" s="190"/>
      <c r="E2989" s="191"/>
      <c r="F2989" s="189"/>
      <c r="G2989" s="192"/>
      <c r="H2989" s="189"/>
      <c r="I2989" s="189"/>
      <c r="J2989" s="189"/>
      <c r="K2989" s="189"/>
      <c r="L2989" s="35"/>
      <c r="M2989" s="35"/>
      <c r="N2989" s="35"/>
      <c r="O2989" s="171"/>
      <c r="P2989" s="171"/>
      <c r="Q2989" s="171"/>
    </row>
    <row r="2990" ht="16.5" customHeight="1">
      <c r="A2990" s="166"/>
      <c r="B2990" s="189"/>
      <c r="C2990" s="166"/>
      <c r="D2990" s="190"/>
      <c r="E2990" s="191"/>
      <c r="F2990" s="189"/>
      <c r="G2990" s="192"/>
      <c r="H2990" s="189"/>
      <c r="I2990" s="189"/>
      <c r="J2990" s="189"/>
      <c r="K2990" s="189"/>
      <c r="L2990" s="35"/>
      <c r="M2990" s="35"/>
      <c r="N2990" s="35"/>
      <c r="O2990" s="171"/>
      <c r="P2990" s="171"/>
      <c r="Q2990" s="171"/>
    </row>
    <row r="2991" ht="16.5" customHeight="1">
      <c r="A2991" s="166"/>
      <c r="B2991" s="189"/>
      <c r="C2991" s="166"/>
      <c r="D2991" s="190"/>
      <c r="E2991" s="191"/>
      <c r="F2991" s="189"/>
      <c r="G2991" s="192"/>
      <c r="H2991" s="189"/>
      <c r="I2991" s="189"/>
      <c r="J2991" s="189"/>
      <c r="K2991" s="189"/>
      <c r="L2991" s="35"/>
      <c r="M2991" s="35"/>
      <c r="N2991" s="35"/>
      <c r="O2991" s="171"/>
      <c r="P2991" s="171"/>
      <c r="Q2991" s="171"/>
    </row>
    <row r="2992" ht="16.5" customHeight="1">
      <c r="A2992" s="166"/>
      <c r="B2992" s="189"/>
      <c r="C2992" s="166"/>
      <c r="D2992" s="190"/>
      <c r="E2992" s="191"/>
      <c r="F2992" s="189"/>
      <c r="G2992" s="192"/>
      <c r="H2992" s="189"/>
      <c r="I2992" s="189"/>
      <c r="J2992" s="189"/>
      <c r="K2992" s="189"/>
      <c r="L2992" s="35"/>
      <c r="M2992" s="35"/>
      <c r="N2992" s="35"/>
      <c r="O2992" s="171"/>
      <c r="P2992" s="171"/>
      <c r="Q2992" s="171"/>
    </row>
    <row r="2993" ht="16.5" customHeight="1">
      <c r="A2993" s="166"/>
      <c r="B2993" s="189"/>
      <c r="C2993" s="166"/>
      <c r="D2993" s="190"/>
      <c r="E2993" s="191"/>
      <c r="F2993" s="189"/>
      <c r="G2993" s="192"/>
      <c r="H2993" s="189"/>
      <c r="I2993" s="189"/>
      <c r="J2993" s="189"/>
      <c r="K2993" s="189"/>
      <c r="L2993" s="35"/>
      <c r="M2993" s="35"/>
      <c r="N2993" s="35"/>
      <c r="O2993" s="171"/>
      <c r="P2993" s="171"/>
      <c r="Q2993" s="171"/>
    </row>
    <row r="2994" ht="16.5" customHeight="1">
      <c r="A2994" s="166"/>
      <c r="B2994" s="189"/>
      <c r="C2994" s="166"/>
      <c r="D2994" s="190"/>
      <c r="E2994" s="191"/>
      <c r="F2994" s="189"/>
      <c r="G2994" s="192"/>
      <c r="H2994" s="189"/>
      <c r="I2994" s="189"/>
      <c r="J2994" s="189"/>
      <c r="K2994" s="189"/>
      <c r="L2994" s="35"/>
      <c r="M2994" s="35"/>
      <c r="N2994" s="35"/>
      <c r="O2994" s="171"/>
      <c r="P2994" s="171"/>
      <c r="Q2994" s="171"/>
    </row>
    <row r="2995" ht="16.5" customHeight="1">
      <c r="A2995" s="166"/>
      <c r="B2995" s="189"/>
      <c r="C2995" s="166"/>
      <c r="D2995" s="190"/>
      <c r="E2995" s="191"/>
      <c r="F2995" s="189"/>
      <c r="G2995" s="192"/>
      <c r="H2995" s="189"/>
      <c r="I2995" s="189"/>
      <c r="J2995" s="189"/>
      <c r="K2995" s="189"/>
      <c r="L2995" s="35"/>
      <c r="M2995" s="35"/>
      <c r="N2995" s="35"/>
      <c r="O2995" s="171"/>
      <c r="P2995" s="171"/>
      <c r="Q2995" s="171"/>
    </row>
    <row r="2996" ht="16.5" customHeight="1">
      <c r="A2996" s="166"/>
      <c r="B2996" s="189"/>
      <c r="C2996" s="166"/>
      <c r="D2996" s="190"/>
      <c r="E2996" s="191"/>
      <c r="F2996" s="189"/>
      <c r="G2996" s="192"/>
      <c r="H2996" s="189"/>
      <c r="I2996" s="189"/>
      <c r="J2996" s="189"/>
      <c r="K2996" s="189"/>
      <c r="L2996" s="35"/>
      <c r="M2996" s="35"/>
      <c r="N2996" s="35"/>
      <c r="O2996" s="171"/>
      <c r="P2996" s="171"/>
      <c r="Q2996" s="171"/>
    </row>
    <row r="2997" ht="16.5" customHeight="1">
      <c r="A2997" s="166"/>
      <c r="B2997" s="189"/>
      <c r="C2997" s="166"/>
      <c r="D2997" s="190"/>
      <c r="E2997" s="191"/>
      <c r="F2997" s="189"/>
      <c r="G2997" s="192"/>
      <c r="H2997" s="189"/>
      <c r="I2997" s="189"/>
      <c r="J2997" s="189"/>
      <c r="K2997" s="189"/>
      <c r="L2997" s="35"/>
      <c r="M2997" s="35"/>
      <c r="N2997" s="35"/>
      <c r="O2997" s="171"/>
      <c r="P2997" s="171"/>
      <c r="Q2997" s="171"/>
    </row>
    <row r="2998" ht="16.5" customHeight="1">
      <c r="A2998" s="166"/>
      <c r="B2998" s="189"/>
      <c r="C2998" s="166"/>
      <c r="D2998" s="190"/>
      <c r="E2998" s="191"/>
      <c r="F2998" s="189"/>
      <c r="G2998" s="192"/>
      <c r="H2998" s="189"/>
      <c r="I2998" s="189"/>
      <c r="J2998" s="189"/>
      <c r="K2998" s="189"/>
      <c r="L2998" s="35"/>
      <c r="M2998" s="35"/>
      <c r="N2998" s="35"/>
      <c r="O2998" s="171"/>
      <c r="P2998" s="171"/>
      <c r="Q2998" s="171"/>
    </row>
    <row r="2999" ht="16.5" customHeight="1">
      <c r="A2999" s="166"/>
      <c r="B2999" s="189"/>
      <c r="C2999" s="166"/>
      <c r="D2999" s="190"/>
      <c r="E2999" s="191"/>
      <c r="F2999" s="189"/>
      <c r="G2999" s="192"/>
      <c r="H2999" s="189"/>
      <c r="I2999" s="189"/>
      <c r="J2999" s="189"/>
      <c r="K2999" s="189"/>
      <c r="L2999" s="35"/>
      <c r="M2999" s="35"/>
      <c r="N2999" s="35"/>
      <c r="O2999" s="171"/>
      <c r="P2999" s="171"/>
      <c r="Q2999" s="171"/>
    </row>
    <row r="3000" ht="16.5" customHeight="1">
      <c r="A3000" s="166"/>
      <c r="B3000" s="189"/>
      <c r="C3000" s="166"/>
      <c r="D3000" s="190"/>
      <c r="E3000" s="191"/>
      <c r="F3000" s="189"/>
      <c r="G3000" s="192"/>
      <c r="H3000" s="189"/>
      <c r="I3000" s="189"/>
      <c r="J3000" s="189"/>
      <c r="K3000" s="189"/>
      <c r="L3000" s="35"/>
      <c r="M3000" s="35"/>
      <c r="N3000" s="35"/>
      <c r="O3000" s="171"/>
      <c r="P3000" s="171"/>
      <c r="Q3000" s="171"/>
    </row>
    <row r="3001" ht="16.5" customHeight="1">
      <c r="A3001" s="166"/>
      <c r="B3001" s="189"/>
      <c r="C3001" s="166"/>
      <c r="D3001" s="190"/>
      <c r="E3001" s="191"/>
      <c r="F3001" s="189"/>
      <c r="G3001" s="192"/>
      <c r="H3001" s="189"/>
      <c r="I3001" s="189"/>
      <c r="J3001" s="189"/>
      <c r="K3001" s="189"/>
      <c r="L3001" s="35"/>
      <c r="M3001" s="35"/>
      <c r="N3001" s="35"/>
      <c r="O3001" s="171"/>
      <c r="P3001" s="171"/>
      <c r="Q3001" s="171"/>
    </row>
    <row r="3002" ht="16.5" customHeight="1">
      <c r="A3002" s="166"/>
      <c r="B3002" s="189"/>
      <c r="C3002" s="166"/>
      <c r="D3002" s="190"/>
      <c r="E3002" s="191"/>
      <c r="F3002" s="189"/>
      <c r="G3002" s="192"/>
      <c r="H3002" s="189"/>
      <c r="I3002" s="189"/>
      <c r="J3002" s="189"/>
      <c r="K3002" s="189"/>
      <c r="L3002" s="35"/>
      <c r="M3002" s="35"/>
      <c r="N3002" s="35"/>
      <c r="O3002" s="171"/>
      <c r="P3002" s="171"/>
      <c r="Q3002" s="171"/>
    </row>
    <row r="3003" ht="16.5" customHeight="1">
      <c r="A3003" s="166"/>
      <c r="B3003" s="189"/>
      <c r="C3003" s="166"/>
      <c r="D3003" s="190"/>
      <c r="E3003" s="191"/>
      <c r="F3003" s="189"/>
      <c r="G3003" s="192"/>
      <c r="H3003" s="189"/>
      <c r="I3003" s="189"/>
      <c r="J3003" s="189"/>
      <c r="K3003" s="189"/>
      <c r="L3003" s="35"/>
      <c r="M3003" s="35"/>
      <c r="N3003" s="35"/>
      <c r="O3003" s="171"/>
      <c r="P3003" s="171"/>
      <c r="Q3003" s="171"/>
    </row>
    <row r="3004" ht="16.5" customHeight="1">
      <c r="A3004" s="166"/>
      <c r="B3004" s="189"/>
      <c r="C3004" s="166"/>
      <c r="D3004" s="190"/>
      <c r="E3004" s="191"/>
      <c r="F3004" s="189"/>
      <c r="G3004" s="192"/>
      <c r="H3004" s="189"/>
      <c r="I3004" s="189"/>
      <c r="J3004" s="189"/>
      <c r="K3004" s="189"/>
      <c r="L3004" s="35"/>
      <c r="M3004" s="35"/>
      <c r="N3004" s="35"/>
      <c r="O3004" s="171"/>
      <c r="P3004" s="171"/>
      <c r="Q3004" s="171"/>
    </row>
    <row r="3005" ht="16.5" customHeight="1">
      <c r="A3005" s="166"/>
      <c r="B3005" s="189"/>
      <c r="C3005" s="166"/>
      <c r="D3005" s="190"/>
      <c r="E3005" s="191"/>
      <c r="F3005" s="189"/>
      <c r="G3005" s="192"/>
      <c r="H3005" s="189"/>
      <c r="I3005" s="189"/>
      <c r="J3005" s="189"/>
      <c r="K3005" s="189"/>
      <c r="L3005" s="35"/>
      <c r="M3005" s="35"/>
      <c r="N3005" s="35"/>
      <c r="O3005" s="171"/>
      <c r="P3005" s="171"/>
      <c r="Q3005" s="171"/>
    </row>
    <row r="3006" ht="16.5" customHeight="1">
      <c r="A3006" s="166"/>
      <c r="B3006" s="189"/>
      <c r="C3006" s="166"/>
      <c r="D3006" s="190"/>
      <c r="E3006" s="191"/>
      <c r="F3006" s="189"/>
      <c r="G3006" s="192"/>
      <c r="H3006" s="189"/>
      <c r="I3006" s="189"/>
      <c r="J3006" s="189"/>
      <c r="K3006" s="189"/>
      <c r="L3006" s="35"/>
      <c r="M3006" s="35"/>
      <c r="N3006" s="35"/>
      <c r="O3006" s="171"/>
      <c r="P3006" s="171"/>
      <c r="Q3006" s="171"/>
    </row>
    <row r="3007" ht="16.5" customHeight="1">
      <c r="A3007" s="166"/>
      <c r="B3007" s="189"/>
      <c r="C3007" s="166"/>
      <c r="D3007" s="190"/>
      <c r="E3007" s="191"/>
      <c r="F3007" s="189"/>
      <c r="G3007" s="192"/>
      <c r="H3007" s="189"/>
      <c r="I3007" s="189"/>
      <c r="J3007" s="189"/>
      <c r="K3007" s="189"/>
      <c r="L3007" s="35"/>
      <c r="M3007" s="35"/>
      <c r="N3007" s="35"/>
      <c r="O3007" s="171"/>
      <c r="P3007" s="171"/>
      <c r="Q3007" s="171"/>
    </row>
    <row r="3008" ht="16.5" customHeight="1">
      <c r="A3008" s="166"/>
      <c r="B3008" s="189"/>
      <c r="C3008" s="166"/>
      <c r="D3008" s="190"/>
      <c r="E3008" s="191"/>
      <c r="F3008" s="189"/>
      <c r="G3008" s="192"/>
      <c r="H3008" s="189"/>
      <c r="I3008" s="189"/>
      <c r="J3008" s="189"/>
      <c r="K3008" s="189"/>
      <c r="L3008" s="35"/>
      <c r="M3008" s="35"/>
      <c r="N3008" s="35"/>
      <c r="O3008" s="171"/>
      <c r="P3008" s="171"/>
      <c r="Q3008" s="171"/>
    </row>
    <row r="3009" ht="16.5" customHeight="1">
      <c r="A3009" s="166"/>
      <c r="B3009" s="189"/>
      <c r="C3009" s="166"/>
      <c r="D3009" s="190"/>
      <c r="E3009" s="191"/>
      <c r="F3009" s="189"/>
      <c r="G3009" s="192"/>
      <c r="H3009" s="189"/>
      <c r="I3009" s="189"/>
      <c r="J3009" s="189"/>
      <c r="K3009" s="189"/>
      <c r="L3009" s="35"/>
      <c r="M3009" s="35"/>
      <c r="N3009" s="35"/>
      <c r="O3009" s="171"/>
      <c r="P3009" s="171"/>
      <c r="Q3009" s="171"/>
    </row>
    <row r="3010" ht="16.5" customHeight="1">
      <c r="A3010" s="166"/>
      <c r="B3010" s="189"/>
      <c r="C3010" s="166"/>
      <c r="D3010" s="190"/>
      <c r="E3010" s="191"/>
      <c r="F3010" s="189"/>
      <c r="G3010" s="192"/>
      <c r="H3010" s="189"/>
      <c r="I3010" s="189"/>
      <c r="J3010" s="189"/>
      <c r="K3010" s="189"/>
      <c r="L3010" s="35"/>
      <c r="M3010" s="35"/>
      <c r="N3010" s="35"/>
      <c r="O3010" s="171"/>
      <c r="P3010" s="171"/>
      <c r="Q3010" s="171"/>
    </row>
    <row r="3011" ht="16.5" customHeight="1">
      <c r="A3011" s="166"/>
      <c r="B3011" s="189"/>
      <c r="C3011" s="166"/>
      <c r="D3011" s="190"/>
      <c r="E3011" s="191"/>
      <c r="F3011" s="189"/>
      <c r="G3011" s="192"/>
      <c r="H3011" s="189"/>
      <c r="I3011" s="189"/>
      <c r="J3011" s="189"/>
      <c r="K3011" s="189"/>
      <c r="L3011" s="35"/>
      <c r="M3011" s="35"/>
      <c r="N3011" s="35"/>
      <c r="O3011" s="171"/>
      <c r="P3011" s="171"/>
      <c r="Q3011" s="171"/>
    </row>
    <row r="3012" ht="16.5" customHeight="1">
      <c r="A3012" s="166"/>
      <c r="B3012" s="189"/>
      <c r="C3012" s="166"/>
      <c r="D3012" s="190"/>
      <c r="E3012" s="191"/>
      <c r="F3012" s="189"/>
      <c r="G3012" s="192"/>
      <c r="H3012" s="189"/>
      <c r="I3012" s="189"/>
      <c r="J3012" s="189"/>
      <c r="K3012" s="189"/>
      <c r="L3012" s="35"/>
      <c r="M3012" s="35"/>
      <c r="N3012" s="35"/>
      <c r="O3012" s="171"/>
      <c r="P3012" s="171"/>
      <c r="Q3012" s="171"/>
    </row>
    <row r="3013" ht="16.5" customHeight="1">
      <c r="A3013" s="166"/>
      <c r="B3013" s="189"/>
      <c r="C3013" s="166"/>
      <c r="D3013" s="190"/>
      <c r="E3013" s="191"/>
      <c r="F3013" s="189"/>
      <c r="G3013" s="192"/>
      <c r="H3013" s="189"/>
      <c r="I3013" s="189"/>
      <c r="J3013" s="189"/>
      <c r="K3013" s="189"/>
      <c r="L3013" s="35"/>
      <c r="M3013" s="35"/>
      <c r="N3013" s="35"/>
      <c r="O3013" s="171"/>
      <c r="P3013" s="171"/>
      <c r="Q3013" s="171"/>
    </row>
    <row r="3014" ht="16.5" customHeight="1">
      <c r="A3014" s="166"/>
      <c r="B3014" s="189"/>
      <c r="C3014" s="166"/>
      <c r="D3014" s="190"/>
      <c r="E3014" s="191"/>
      <c r="F3014" s="189"/>
      <c r="G3014" s="192"/>
      <c r="H3014" s="189"/>
      <c r="I3014" s="189"/>
      <c r="J3014" s="189"/>
      <c r="K3014" s="189"/>
      <c r="L3014" s="35"/>
      <c r="M3014" s="35"/>
      <c r="N3014" s="35"/>
      <c r="O3014" s="171"/>
      <c r="P3014" s="171"/>
      <c r="Q3014" s="171"/>
    </row>
    <row r="3015" ht="16.5" customHeight="1">
      <c r="A3015" s="166"/>
      <c r="B3015" s="189"/>
      <c r="C3015" s="166"/>
      <c r="D3015" s="190"/>
      <c r="E3015" s="191"/>
      <c r="F3015" s="189"/>
      <c r="G3015" s="192"/>
      <c r="H3015" s="189"/>
      <c r="I3015" s="189"/>
      <c r="J3015" s="189"/>
      <c r="K3015" s="189"/>
      <c r="L3015" s="35"/>
      <c r="M3015" s="35"/>
      <c r="N3015" s="35"/>
      <c r="O3015" s="171"/>
      <c r="P3015" s="171"/>
      <c r="Q3015" s="171"/>
    </row>
    <row r="3016" ht="16.5" customHeight="1">
      <c r="A3016" s="166"/>
      <c r="B3016" s="189"/>
      <c r="C3016" s="166"/>
      <c r="D3016" s="190"/>
      <c r="E3016" s="191"/>
      <c r="F3016" s="189"/>
      <c r="G3016" s="192"/>
      <c r="H3016" s="189"/>
      <c r="I3016" s="189"/>
      <c r="J3016" s="189"/>
      <c r="K3016" s="189"/>
      <c r="L3016" s="35"/>
      <c r="M3016" s="35"/>
      <c r="N3016" s="35"/>
      <c r="O3016" s="171"/>
      <c r="P3016" s="171"/>
      <c r="Q3016" s="171"/>
    </row>
    <row r="3017" ht="16.5" customHeight="1">
      <c r="A3017" s="166"/>
      <c r="B3017" s="189"/>
      <c r="C3017" s="166"/>
      <c r="D3017" s="190"/>
      <c r="E3017" s="191"/>
      <c r="F3017" s="189"/>
      <c r="G3017" s="192"/>
      <c r="H3017" s="189"/>
      <c r="I3017" s="189"/>
      <c r="J3017" s="189"/>
      <c r="K3017" s="189"/>
      <c r="L3017" s="35"/>
      <c r="M3017" s="35"/>
      <c r="N3017" s="35"/>
      <c r="O3017" s="171"/>
      <c r="P3017" s="171"/>
      <c r="Q3017" s="171"/>
    </row>
    <row r="3018" ht="16.5" customHeight="1">
      <c r="A3018" s="166"/>
      <c r="B3018" s="189"/>
      <c r="C3018" s="166"/>
      <c r="D3018" s="190"/>
      <c r="E3018" s="191"/>
      <c r="F3018" s="189"/>
      <c r="G3018" s="192"/>
      <c r="H3018" s="189"/>
      <c r="I3018" s="189"/>
      <c r="J3018" s="189"/>
      <c r="K3018" s="189"/>
      <c r="L3018" s="35"/>
      <c r="M3018" s="35"/>
      <c r="N3018" s="35"/>
      <c r="O3018" s="171"/>
      <c r="P3018" s="171"/>
      <c r="Q3018" s="171"/>
    </row>
    <row r="3019" ht="16.5" customHeight="1">
      <c r="A3019" s="166"/>
      <c r="B3019" s="189"/>
      <c r="C3019" s="166"/>
      <c r="D3019" s="190"/>
      <c r="E3019" s="191"/>
      <c r="F3019" s="189"/>
      <c r="G3019" s="192"/>
      <c r="H3019" s="189"/>
      <c r="I3019" s="189"/>
      <c r="J3019" s="189"/>
      <c r="K3019" s="189"/>
      <c r="L3019" s="35"/>
      <c r="M3019" s="35"/>
      <c r="N3019" s="35"/>
      <c r="O3019" s="171"/>
      <c r="P3019" s="171"/>
      <c r="Q3019" s="171"/>
    </row>
    <row r="3020" ht="16.5" customHeight="1">
      <c r="A3020" s="166"/>
      <c r="B3020" s="189"/>
      <c r="C3020" s="166"/>
      <c r="D3020" s="190"/>
      <c r="E3020" s="191"/>
      <c r="F3020" s="189"/>
      <c r="G3020" s="192"/>
      <c r="H3020" s="189"/>
      <c r="I3020" s="189"/>
      <c r="J3020" s="189"/>
      <c r="K3020" s="189"/>
      <c r="L3020" s="35"/>
      <c r="M3020" s="35"/>
      <c r="N3020" s="35"/>
      <c r="O3020" s="171"/>
      <c r="P3020" s="171"/>
      <c r="Q3020" s="171"/>
    </row>
    <row r="3021" ht="16.5" customHeight="1">
      <c r="A3021" s="166"/>
      <c r="B3021" s="189"/>
      <c r="C3021" s="166"/>
      <c r="D3021" s="190"/>
      <c r="E3021" s="191"/>
      <c r="F3021" s="189"/>
      <c r="G3021" s="192"/>
      <c r="H3021" s="189"/>
      <c r="I3021" s="189"/>
      <c r="J3021" s="189"/>
      <c r="K3021" s="189"/>
      <c r="L3021" s="35"/>
      <c r="M3021" s="35"/>
      <c r="N3021" s="35"/>
      <c r="O3021" s="171"/>
      <c r="P3021" s="171"/>
      <c r="Q3021" s="171"/>
    </row>
    <row r="3022" ht="16.5" customHeight="1">
      <c r="A3022" s="166"/>
      <c r="B3022" s="189"/>
      <c r="C3022" s="166"/>
      <c r="D3022" s="190"/>
      <c r="E3022" s="191"/>
      <c r="F3022" s="189"/>
      <c r="G3022" s="192"/>
      <c r="H3022" s="189"/>
      <c r="I3022" s="189"/>
      <c r="J3022" s="189"/>
      <c r="K3022" s="189"/>
      <c r="L3022" s="35"/>
      <c r="M3022" s="35"/>
      <c r="N3022" s="35"/>
      <c r="O3022" s="171"/>
      <c r="P3022" s="171"/>
      <c r="Q3022" s="171"/>
    </row>
    <row r="3023" ht="16.5" customHeight="1">
      <c r="A3023" s="166"/>
      <c r="B3023" s="189"/>
      <c r="C3023" s="166"/>
      <c r="D3023" s="190"/>
      <c r="E3023" s="191"/>
      <c r="F3023" s="189"/>
      <c r="G3023" s="192"/>
      <c r="H3023" s="189"/>
      <c r="I3023" s="189"/>
      <c r="J3023" s="189"/>
      <c r="K3023" s="189"/>
      <c r="L3023" s="35"/>
      <c r="M3023" s="35"/>
      <c r="N3023" s="35"/>
      <c r="O3023" s="171"/>
      <c r="P3023" s="171"/>
      <c r="Q3023" s="171"/>
    </row>
    <row r="3024" ht="16.5" customHeight="1">
      <c r="A3024" s="166"/>
      <c r="B3024" s="189"/>
      <c r="C3024" s="166"/>
      <c r="D3024" s="190"/>
      <c r="E3024" s="191"/>
      <c r="F3024" s="189"/>
      <c r="G3024" s="192"/>
      <c r="H3024" s="189"/>
      <c r="I3024" s="189"/>
      <c r="J3024" s="189"/>
      <c r="K3024" s="189"/>
      <c r="L3024" s="35"/>
      <c r="M3024" s="35"/>
      <c r="N3024" s="35"/>
      <c r="O3024" s="171"/>
      <c r="P3024" s="171"/>
      <c r="Q3024" s="171"/>
    </row>
    <row r="3025" ht="16.5" customHeight="1">
      <c r="A3025" s="166"/>
      <c r="B3025" s="189"/>
      <c r="C3025" s="166"/>
      <c r="D3025" s="190"/>
      <c r="E3025" s="191"/>
      <c r="F3025" s="189"/>
      <c r="G3025" s="192"/>
      <c r="H3025" s="189"/>
      <c r="I3025" s="189"/>
      <c r="J3025" s="189"/>
      <c r="K3025" s="189"/>
      <c r="L3025" s="35"/>
      <c r="M3025" s="35"/>
      <c r="N3025" s="35"/>
      <c r="O3025" s="171"/>
      <c r="P3025" s="171"/>
      <c r="Q3025" s="171"/>
    </row>
    <row r="3026" ht="16.5" customHeight="1">
      <c r="A3026" s="166"/>
      <c r="B3026" s="189"/>
      <c r="C3026" s="166"/>
      <c r="D3026" s="190"/>
      <c r="E3026" s="191"/>
      <c r="F3026" s="189"/>
      <c r="G3026" s="192"/>
      <c r="H3026" s="189"/>
      <c r="I3026" s="189"/>
      <c r="J3026" s="189"/>
      <c r="K3026" s="189"/>
      <c r="L3026" s="35"/>
      <c r="M3026" s="35"/>
      <c r="N3026" s="35"/>
      <c r="O3026" s="171"/>
      <c r="P3026" s="171"/>
      <c r="Q3026" s="171"/>
    </row>
    <row r="3027" ht="16.5" customHeight="1">
      <c r="A3027" s="166"/>
      <c r="B3027" s="189"/>
      <c r="C3027" s="166"/>
      <c r="D3027" s="190"/>
      <c r="E3027" s="191"/>
      <c r="F3027" s="189"/>
      <c r="G3027" s="192"/>
      <c r="H3027" s="189"/>
      <c r="I3027" s="189"/>
      <c r="J3027" s="189"/>
      <c r="K3027" s="189"/>
      <c r="L3027" s="35"/>
      <c r="M3027" s="35"/>
      <c r="N3027" s="35"/>
      <c r="O3027" s="171"/>
      <c r="P3027" s="171"/>
      <c r="Q3027" s="171"/>
    </row>
    <row r="3028" ht="16.5" customHeight="1">
      <c r="A3028" s="166"/>
      <c r="B3028" s="189"/>
      <c r="C3028" s="166"/>
      <c r="D3028" s="190"/>
      <c r="E3028" s="191"/>
      <c r="F3028" s="189"/>
      <c r="G3028" s="192"/>
      <c r="H3028" s="189"/>
      <c r="I3028" s="189"/>
      <c r="J3028" s="189"/>
      <c r="K3028" s="189"/>
      <c r="L3028" s="35"/>
      <c r="M3028" s="35"/>
      <c r="N3028" s="35"/>
      <c r="O3028" s="171"/>
      <c r="P3028" s="171"/>
      <c r="Q3028" s="171"/>
    </row>
    <row r="3029" ht="16.5" customHeight="1">
      <c r="A3029" s="166"/>
      <c r="B3029" s="189"/>
      <c r="C3029" s="166"/>
      <c r="D3029" s="190"/>
      <c r="E3029" s="191"/>
      <c r="F3029" s="189"/>
      <c r="G3029" s="192"/>
      <c r="H3029" s="189"/>
      <c r="I3029" s="189"/>
      <c r="J3029" s="189"/>
      <c r="K3029" s="189"/>
      <c r="L3029" s="35"/>
      <c r="M3029" s="35"/>
      <c r="N3029" s="35"/>
      <c r="O3029" s="171"/>
      <c r="P3029" s="171"/>
      <c r="Q3029" s="171"/>
    </row>
    <row r="3030" ht="16.5" customHeight="1">
      <c r="A3030" s="166"/>
      <c r="B3030" s="189"/>
      <c r="C3030" s="166"/>
      <c r="D3030" s="190"/>
      <c r="E3030" s="191"/>
      <c r="F3030" s="189"/>
      <c r="G3030" s="192"/>
      <c r="H3030" s="189"/>
      <c r="I3030" s="189"/>
      <c r="J3030" s="189"/>
      <c r="K3030" s="189"/>
      <c r="L3030" s="35"/>
      <c r="M3030" s="35"/>
      <c r="N3030" s="35"/>
      <c r="O3030" s="171"/>
      <c r="P3030" s="171"/>
      <c r="Q3030" s="171"/>
    </row>
    <row r="3031" ht="16.5" customHeight="1">
      <c r="A3031" s="166"/>
      <c r="B3031" s="189"/>
      <c r="C3031" s="166"/>
      <c r="D3031" s="190"/>
      <c r="E3031" s="191"/>
      <c r="F3031" s="189"/>
      <c r="G3031" s="192"/>
      <c r="H3031" s="189"/>
      <c r="I3031" s="189"/>
      <c r="J3031" s="189"/>
      <c r="K3031" s="189"/>
      <c r="L3031" s="35"/>
      <c r="M3031" s="35"/>
      <c r="N3031" s="35"/>
      <c r="O3031" s="171"/>
      <c r="P3031" s="171"/>
      <c r="Q3031" s="171"/>
    </row>
    <row r="3032" ht="16.5" customHeight="1">
      <c r="A3032" s="166"/>
      <c r="B3032" s="189"/>
      <c r="C3032" s="166"/>
      <c r="D3032" s="190"/>
      <c r="E3032" s="191"/>
      <c r="F3032" s="189"/>
      <c r="G3032" s="192"/>
      <c r="H3032" s="189"/>
      <c r="I3032" s="189"/>
      <c r="J3032" s="189"/>
      <c r="K3032" s="189"/>
      <c r="L3032" s="35"/>
      <c r="M3032" s="35"/>
      <c r="N3032" s="35"/>
      <c r="O3032" s="171"/>
      <c r="P3032" s="171"/>
      <c r="Q3032" s="171"/>
    </row>
    <row r="3033" ht="16.5" customHeight="1">
      <c r="A3033" s="166"/>
      <c r="B3033" s="189"/>
      <c r="C3033" s="166"/>
      <c r="D3033" s="190"/>
      <c r="E3033" s="191"/>
      <c r="F3033" s="189"/>
      <c r="G3033" s="192"/>
      <c r="H3033" s="189"/>
      <c r="I3033" s="189"/>
      <c r="J3033" s="189"/>
      <c r="K3033" s="189"/>
      <c r="L3033" s="35"/>
      <c r="M3033" s="35"/>
      <c r="N3033" s="35"/>
      <c r="O3033" s="171"/>
      <c r="P3033" s="171"/>
      <c r="Q3033" s="171"/>
    </row>
    <row r="3034" ht="16.5" customHeight="1">
      <c r="A3034" s="166"/>
      <c r="B3034" s="189"/>
      <c r="C3034" s="166"/>
      <c r="D3034" s="190"/>
      <c r="E3034" s="191"/>
      <c r="F3034" s="189"/>
      <c r="G3034" s="192"/>
      <c r="H3034" s="189"/>
      <c r="I3034" s="189"/>
      <c r="J3034" s="189"/>
      <c r="K3034" s="189"/>
      <c r="L3034" s="35"/>
      <c r="M3034" s="35"/>
      <c r="N3034" s="35"/>
      <c r="O3034" s="171"/>
      <c r="P3034" s="171"/>
      <c r="Q3034" s="171"/>
    </row>
    <row r="3035" ht="16.5" customHeight="1">
      <c r="A3035" s="166"/>
      <c r="B3035" s="189"/>
      <c r="C3035" s="166"/>
      <c r="D3035" s="190"/>
      <c r="E3035" s="191"/>
      <c r="F3035" s="189"/>
      <c r="G3035" s="192"/>
      <c r="H3035" s="189"/>
      <c r="I3035" s="189"/>
      <c r="J3035" s="189"/>
      <c r="K3035" s="189"/>
      <c r="L3035" s="35"/>
      <c r="M3035" s="35"/>
      <c r="N3035" s="35"/>
      <c r="O3035" s="171"/>
      <c r="P3035" s="171"/>
      <c r="Q3035" s="171"/>
    </row>
    <row r="3036" ht="16.5" customHeight="1">
      <c r="A3036" s="166"/>
      <c r="B3036" s="189"/>
      <c r="C3036" s="166"/>
      <c r="D3036" s="190"/>
      <c r="E3036" s="191"/>
      <c r="F3036" s="189"/>
      <c r="G3036" s="192"/>
      <c r="H3036" s="189"/>
      <c r="I3036" s="189"/>
      <c r="J3036" s="189"/>
      <c r="K3036" s="189"/>
      <c r="L3036" s="35"/>
      <c r="M3036" s="35"/>
      <c r="N3036" s="35"/>
      <c r="O3036" s="171"/>
      <c r="P3036" s="171"/>
      <c r="Q3036" s="171"/>
    </row>
    <row r="3037" ht="16.5" customHeight="1">
      <c r="A3037" s="166"/>
      <c r="B3037" s="189"/>
      <c r="C3037" s="166"/>
      <c r="D3037" s="190"/>
      <c r="E3037" s="191"/>
      <c r="F3037" s="189"/>
      <c r="G3037" s="192"/>
      <c r="H3037" s="189"/>
      <c r="I3037" s="189"/>
      <c r="J3037" s="189"/>
      <c r="K3037" s="189"/>
      <c r="L3037" s="35"/>
      <c r="M3037" s="35"/>
      <c r="N3037" s="35"/>
      <c r="O3037" s="171"/>
      <c r="P3037" s="171"/>
      <c r="Q3037" s="171"/>
    </row>
    <row r="3038" ht="16.5" customHeight="1">
      <c r="A3038" s="166"/>
      <c r="B3038" s="189"/>
      <c r="C3038" s="166"/>
      <c r="D3038" s="190"/>
      <c r="E3038" s="191"/>
      <c r="F3038" s="189"/>
      <c r="G3038" s="192"/>
      <c r="H3038" s="189"/>
      <c r="I3038" s="189"/>
      <c r="J3038" s="189"/>
      <c r="K3038" s="189"/>
      <c r="L3038" s="35"/>
      <c r="M3038" s="35"/>
      <c r="N3038" s="35"/>
      <c r="O3038" s="171"/>
      <c r="P3038" s="171"/>
      <c r="Q3038" s="171"/>
    </row>
    <row r="3039" ht="16.5" customHeight="1">
      <c r="A3039" s="166"/>
      <c r="B3039" s="189"/>
      <c r="C3039" s="166"/>
      <c r="D3039" s="190"/>
      <c r="E3039" s="191"/>
      <c r="F3039" s="189"/>
      <c r="G3039" s="192"/>
      <c r="H3039" s="189"/>
      <c r="I3039" s="189"/>
      <c r="J3039" s="189"/>
      <c r="K3039" s="189"/>
      <c r="L3039" s="35"/>
      <c r="M3039" s="35"/>
      <c r="N3039" s="35"/>
      <c r="O3039" s="171"/>
      <c r="P3039" s="171"/>
      <c r="Q3039" s="171"/>
    </row>
    <row r="3040" ht="16.5" customHeight="1">
      <c r="A3040" s="166"/>
      <c r="B3040" s="189"/>
      <c r="C3040" s="166"/>
      <c r="D3040" s="190"/>
      <c r="E3040" s="191"/>
      <c r="F3040" s="189"/>
      <c r="G3040" s="192"/>
      <c r="H3040" s="189"/>
      <c r="I3040" s="189"/>
      <c r="J3040" s="189"/>
      <c r="K3040" s="189"/>
      <c r="L3040" s="35"/>
      <c r="M3040" s="35"/>
      <c r="N3040" s="35"/>
      <c r="O3040" s="171"/>
      <c r="P3040" s="171"/>
      <c r="Q3040" s="171"/>
    </row>
    <row r="3041" ht="16.5" customHeight="1">
      <c r="A3041" s="166"/>
      <c r="B3041" s="189"/>
      <c r="C3041" s="166"/>
      <c r="D3041" s="190"/>
      <c r="E3041" s="191"/>
      <c r="F3041" s="189"/>
      <c r="G3041" s="192"/>
      <c r="H3041" s="189"/>
      <c r="I3041" s="189"/>
      <c r="J3041" s="189"/>
      <c r="K3041" s="189"/>
      <c r="L3041" s="35"/>
      <c r="M3041" s="35"/>
      <c r="N3041" s="35"/>
      <c r="O3041" s="171"/>
      <c r="P3041" s="171"/>
      <c r="Q3041" s="171"/>
    </row>
    <row r="3042" ht="16.5" customHeight="1">
      <c r="A3042" s="166"/>
      <c r="B3042" s="189"/>
      <c r="C3042" s="166"/>
      <c r="D3042" s="190"/>
      <c r="E3042" s="191"/>
      <c r="F3042" s="189"/>
      <c r="G3042" s="192"/>
      <c r="H3042" s="189"/>
      <c r="I3042" s="189"/>
      <c r="J3042" s="189"/>
      <c r="K3042" s="189"/>
      <c r="L3042" s="35"/>
      <c r="M3042" s="35"/>
      <c r="N3042" s="35"/>
      <c r="O3042" s="171"/>
      <c r="P3042" s="171"/>
      <c r="Q3042" s="171"/>
    </row>
    <row r="3043" ht="16.5" customHeight="1">
      <c r="A3043" s="166"/>
      <c r="B3043" s="189"/>
      <c r="C3043" s="166"/>
      <c r="D3043" s="190"/>
      <c r="E3043" s="191"/>
      <c r="F3043" s="189"/>
      <c r="G3043" s="192"/>
      <c r="H3043" s="189"/>
      <c r="I3043" s="189"/>
      <c r="J3043" s="189"/>
      <c r="K3043" s="189"/>
      <c r="L3043" s="35"/>
      <c r="M3043" s="35"/>
      <c r="N3043" s="35"/>
      <c r="O3043" s="171"/>
      <c r="P3043" s="171"/>
      <c r="Q3043" s="171"/>
    </row>
    <row r="3044" ht="16.5" customHeight="1">
      <c r="A3044" s="166"/>
      <c r="B3044" s="189"/>
      <c r="C3044" s="166"/>
      <c r="D3044" s="190"/>
      <c r="E3044" s="191"/>
      <c r="F3044" s="189"/>
      <c r="G3044" s="192"/>
      <c r="H3044" s="189"/>
      <c r="I3044" s="189"/>
      <c r="J3044" s="189"/>
      <c r="K3044" s="189"/>
      <c r="L3044" s="35"/>
      <c r="M3044" s="35"/>
      <c r="N3044" s="35"/>
      <c r="O3044" s="171"/>
      <c r="P3044" s="171"/>
      <c r="Q3044" s="171"/>
    </row>
    <row r="3045" ht="16.5" customHeight="1">
      <c r="A3045" s="166"/>
      <c r="B3045" s="189"/>
      <c r="C3045" s="166"/>
      <c r="D3045" s="190"/>
      <c r="E3045" s="191"/>
      <c r="F3045" s="189"/>
      <c r="G3045" s="192"/>
      <c r="H3045" s="189"/>
      <c r="I3045" s="189"/>
      <c r="J3045" s="189"/>
      <c r="K3045" s="189"/>
      <c r="L3045" s="35"/>
      <c r="M3045" s="35"/>
      <c r="N3045" s="35"/>
      <c r="O3045" s="171"/>
      <c r="P3045" s="171"/>
      <c r="Q3045" s="171"/>
    </row>
    <row r="3046" ht="16.5" customHeight="1">
      <c r="A3046" s="166"/>
      <c r="B3046" s="189"/>
      <c r="C3046" s="166"/>
      <c r="D3046" s="190"/>
      <c r="E3046" s="191"/>
      <c r="F3046" s="189"/>
      <c r="G3046" s="192"/>
      <c r="H3046" s="189"/>
      <c r="I3046" s="189"/>
      <c r="J3046" s="189"/>
      <c r="K3046" s="189"/>
      <c r="L3046" s="35"/>
      <c r="M3046" s="35"/>
      <c r="N3046" s="35"/>
      <c r="O3046" s="171"/>
      <c r="P3046" s="171"/>
      <c r="Q3046" s="171"/>
    </row>
    <row r="3047" ht="16.5" customHeight="1">
      <c r="A3047" s="166"/>
      <c r="B3047" s="189"/>
      <c r="C3047" s="166"/>
      <c r="D3047" s="190"/>
      <c r="E3047" s="191"/>
      <c r="F3047" s="189"/>
      <c r="G3047" s="192"/>
      <c r="H3047" s="189"/>
      <c r="I3047" s="189"/>
      <c r="J3047" s="189"/>
      <c r="K3047" s="189"/>
      <c r="L3047" s="35"/>
      <c r="M3047" s="35"/>
      <c r="N3047" s="35"/>
      <c r="O3047" s="171"/>
      <c r="P3047" s="171"/>
      <c r="Q3047" s="171"/>
    </row>
    <row r="3048" ht="16.5" customHeight="1">
      <c r="A3048" s="166"/>
      <c r="B3048" s="189"/>
      <c r="C3048" s="166"/>
      <c r="D3048" s="190"/>
      <c r="E3048" s="191"/>
      <c r="F3048" s="189"/>
      <c r="G3048" s="192"/>
      <c r="H3048" s="189"/>
      <c r="I3048" s="189"/>
      <c r="J3048" s="189"/>
      <c r="K3048" s="189"/>
      <c r="L3048" s="35"/>
      <c r="M3048" s="35"/>
      <c r="N3048" s="35"/>
      <c r="O3048" s="171"/>
      <c r="P3048" s="171"/>
      <c r="Q3048" s="171"/>
    </row>
    <row r="3049" ht="16.5" customHeight="1">
      <c r="A3049" s="166"/>
      <c r="B3049" s="189"/>
      <c r="C3049" s="166"/>
      <c r="D3049" s="190"/>
      <c r="E3049" s="191"/>
      <c r="F3049" s="189"/>
      <c r="G3049" s="192"/>
      <c r="H3049" s="189"/>
      <c r="I3049" s="189"/>
      <c r="J3049" s="189"/>
      <c r="K3049" s="189"/>
      <c r="L3049" s="35"/>
      <c r="M3049" s="35"/>
      <c r="N3049" s="35"/>
      <c r="O3049" s="171"/>
      <c r="P3049" s="171"/>
      <c r="Q3049" s="171"/>
    </row>
    <row r="3050" ht="16.5" customHeight="1">
      <c r="A3050" s="166"/>
      <c r="B3050" s="189"/>
      <c r="C3050" s="166"/>
      <c r="D3050" s="190"/>
      <c r="E3050" s="191"/>
      <c r="F3050" s="189"/>
      <c r="G3050" s="192"/>
      <c r="H3050" s="189"/>
      <c r="I3050" s="189"/>
      <c r="J3050" s="189"/>
      <c r="K3050" s="189"/>
      <c r="L3050" s="35"/>
      <c r="M3050" s="35"/>
      <c r="N3050" s="35"/>
      <c r="O3050" s="171"/>
      <c r="P3050" s="171"/>
      <c r="Q3050" s="171"/>
    </row>
    <row r="3051" ht="16.5" customHeight="1">
      <c r="A3051" s="166"/>
      <c r="B3051" s="189"/>
      <c r="C3051" s="166"/>
      <c r="D3051" s="190"/>
      <c r="E3051" s="191"/>
      <c r="F3051" s="189"/>
      <c r="G3051" s="192"/>
      <c r="H3051" s="189"/>
      <c r="I3051" s="189"/>
      <c r="J3051" s="189"/>
      <c r="K3051" s="189"/>
      <c r="L3051" s="35"/>
      <c r="M3051" s="35"/>
      <c r="N3051" s="35"/>
      <c r="O3051" s="171"/>
      <c r="P3051" s="171"/>
      <c r="Q3051" s="171"/>
    </row>
    <row r="3052" ht="16.5" customHeight="1">
      <c r="A3052" s="166"/>
      <c r="B3052" s="189"/>
      <c r="C3052" s="166"/>
      <c r="D3052" s="190"/>
      <c r="E3052" s="191"/>
      <c r="F3052" s="189"/>
      <c r="G3052" s="192"/>
      <c r="H3052" s="189"/>
      <c r="I3052" s="189"/>
      <c r="J3052" s="189"/>
      <c r="K3052" s="189"/>
      <c r="L3052" s="35"/>
      <c r="M3052" s="35"/>
      <c r="N3052" s="35"/>
      <c r="O3052" s="171"/>
      <c r="P3052" s="171"/>
      <c r="Q3052" s="171"/>
    </row>
    <row r="3053" ht="16.5" customHeight="1">
      <c r="A3053" s="166"/>
      <c r="B3053" s="189"/>
      <c r="C3053" s="166"/>
      <c r="D3053" s="190"/>
      <c r="E3053" s="191"/>
      <c r="F3053" s="189"/>
      <c r="G3053" s="192"/>
      <c r="H3053" s="189"/>
      <c r="I3053" s="189"/>
      <c r="J3053" s="189"/>
      <c r="K3053" s="189"/>
      <c r="L3053" s="35"/>
      <c r="M3053" s="35"/>
      <c r="N3053" s="35"/>
      <c r="O3053" s="171"/>
      <c r="P3053" s="171"/>
      <c r="Q3053" s="171"/>
    </row>
    <row r="3054" ht="16.5" customHeight="1">
      <c r="A3054" s="166"/>
      <c r="B3054" s="189"/>
      <c r="C3054" s="166"/>
      <c r="D3054" s="190"/>
      <c r="E3054" s="191"/>
      <c r="F3054" s="189"/>
      <c r="G3054" s="192"/>
      <c r="H3054" s="189"/>
      <c r="I3054" s="189"/>
      <c r="J3054" s="189"/>
      <c r="K3054" s="189"/>
      <c r="L3054" s="35"/>
      <c r="M3054" s="35"/>
      <c r="N3054" s="35"/>
      <c r="O3054" s="171"/>
      <c r="P3054" s="171"/>
      <c r="Q3054" s="171"/>
    </row>
    <row r="3055" ht="16.5" customHeight="1">
      <c r="A3055" s="166"/>
      <c r="B3055" s="189"/>
      <c r="C3055" s="166"/>
      <c r="D3055" s="190"/>
      <c r="E3055" s="191"/>
      <c r="F3055" s="189"/>
      <c r="G3055" s="192"/>
      <c r="H3055" s="189"/>
      <c r="I3055" s="189"/>
      <c r="J3055" s="189"/>
      <c r="K3055" s="189"/>
      <c r="L3055" s="35"/>
      <c r="M3055" s="35"/>
      <c r="N3055" s="35"/>
      <c r="O3055" s="171"/>
      <c r="P3055" s="171"/>
      <c r="Q3055" s="171"/>
    </row>
    <row r="3056" ht="16.5" customHeight="1">
      <c r="A3056" s="166"/>
      <c r="B3056" s="189"/>
      <c r="C3056" s="166"/>
      <c r="D3056" s="190"/>
      <c r="E3056" s="191"/>
      <c r="F3056" s="189"/>
      <c r="G3056" s="192"/>
      <c r="H3056" s="189"/>
      <c r="I3056" s="189"/>
      <c r="J3056" s="189"/>
      <c r="K3056" s="189"/>
      <c r="L3056" s="35"/>
      <c r="M3056" s="35"/>
      <c r="N3056" s="35"/>
      <c r="O3056" s="171"/>
      <c r="P3056" s="171"/>
      <c r="Q3056" s="171"/>
    </row>
    <row r="3057" ht="16.5" customHeight="1">
      <c r="A3057" s="166"/>
      <c r="B3057" s="189"/>
      <c r="C3057" s="166"/>
      <c r="D3057" s="190"/>
      <c r="E3057" s="191"/>
      <c r="F3057" s="189"/>
      <c r="G3057" s="192"/>
      <c r="H3057" s="189"/>
      <c r="I3057" s="189"/>
      <c r="J3057" s="189"/>
      <c r="K3057" s="189"/>
      <c r="L3057" s="35"/>
      <c r="M3057" s="35"/>
      <c r="N3057" s="35"/>
      <c r="O3057" s="171"/>
      <c r="P3057" s="171"/>
      <c r="Q3057" s="171"/>
    </row>
    <row r="3058" ht="16.5" customHeight="1">
      <c r="A3058" s="166"/>
      <c r="B3058" s="189"/>
      <c r="C3058" s="166"/>
      <c r="D3058" s="190"/>
      <c r="E3058" s="191"/>
      <c r="F3058" s="189"/>
      <c r="G3058" s="192"/>
      <c r="H3058" s="189"/>
      <c r="I3058" s="189"/>
      <c r="J3058" s="189"/>
      <c r="K3058" s="189"/>
      <c r="L3058" s="35"/>
      <c r="M3058" s="35"/>
      <c r="N3058" s="35"/>
      <c r="O3058" s="171"/>
      <c r="P3058" s="171"/>
      <c r="Q3058" s="171"/>
    </row>
    <row r="3059" ht="16.5" customHeight="1">
      <c r="A3059" s="166"/>
      <c r="B3059" s="189"/>
      <c r="C3059" s="166"/>
      <c r="D3059" s="190"/>
      <c r="E3059" s="191"/>
      <c r="F3059" s="189"/>
      <c r="G3059" s="192"/>
      <c r="H3059" s="189"/>
      <c r="I3059" s="189"/>
      <c r="J3059" s="189"/>
      <c r="K3059" s="189"/>
      <c r="L3059" s="35"/>
      <c r="M3059" s="35"/>
      <c r="N3059" s="35"/>
      <c r="O3059" s="171"/>
      <c r="P3059" s="171"/>
      <c r="Q3059" s="171"/>
    </row>
    <row r="3060" ht="16.5" customHeight="1">
      <c r="A3060" s="166"/>
      <c r="B3060" s="189"/>
      <c r="C3060" s="166"/>
      <c r="D3060" s="190"/>
      <c r="E3060" s="191"/>
      <c r="F3060" s="189"/>
      <c r="G3060" s="192"/>
      <c r="H3060" s="189"/>
      <c r="I3060" s="189"/>
      <c r="J3060" s="189"/>
      <c r="K3060" s="189"/>
      <c r="L3060" s="35"/>
      <c r="M3060" s="35"/>
      <c r="N3060" s="35"/>
      <c r="O3060" s="171"/>
      <c r="P3060" s="171"/>
      <c r="Q3060" s="171"/>
    </row>
    <row r="3061" ht="16.5" customHeight="1">
      <c r="A3061" s="166"/>
      <c r="B3061" s="189"/>
      <c r="C3061" s="166"/>
      <c r="D3061" s="190"/>
      <c r="E3061" s="191"/>
      <c r="F3061" s="189"/>
      <c r="G3061" s="192"/>
      <c r="H3061" s="189"/>
      <c r="I3061" s="189"/>
      <c r="J3061" s="189"/>
      <c r="K3061" s="189"/>
      <c r="L3061" s="35"/>
      <c r="M3061" s="35"/>
      <c r="N3061" s="35"/>
      <c r="O3061" s="171"/>
      <c r="P3061" s="171"/>
      <c r="Q3061" s="171"/>
    </row>
    <row r="3062" ht="16.5" customHeight="1">
      <c r="A3062" s="166"/>
      <c r="B3062" s="189"/>
      <c r="C3062" s="166"/>
      <c r="D3062" s="190"/>
      <c r="E3062" s="191"/>
      <c r="F3062" s="189"/>
      <c r="G3062" s="192"/>
      <c r="H3062" s="189"/>
      <c r="I3062" s="189"/>
      <c r="J3062" s="189"/>
      <c r="K3062" s="189"/>
      <c r="L3062" s="35"/>
      <c r="M3062" s="35"/>
      <c r="N3062" s="35"/>
      <c r="O3062" s="171"/>
      <c r="P3062" s="171"/>
      <c r="Q3062" s="171"/>
    </row>
    <row r="3063" ht="16.5" customHeight="1">
      <c r="A3063" s="166"/>
      <c r="B3063" s="189"/>
      <c r="C3063" s="166"/>
      <c r="D3063" s="190"/>
      <c r="E3063" s="191"/>
      <c r="F3063" s="189"/>
      <c r="G3063" s="192"/>
      <c r="H3063" s="189"/>
      <c r="I3063" s="189"/>
      <c r="J3063" s="189"/>
      <c r="K3063" s="189"/>
      <c r="L3063" s="35"/>
      <c r="M3063" s="35"/>
      <c r="N3063" s="35"/>
      <c r="O3063" s="171"/>
      <c r="P3063" s="171"/>
      <c r="Q3063" s="171"/>
    </row>
    <row r="3064" ht="16.5" customHeight="1">
      <c r="A3064" s="166"/>
      <c r="B3064" s="189"/>
      <c r="C3064" s="166"/>
      <c r="D3064" s="190"/>
      <c r="E3064" s="191"/>
      <c r="F3064" s="189"/>
      <c r="G3064" s="192"/>
      <c r="H3064" s="189"/>
      <c r="I3064" s="189"/>
      <c r="J3064" s="189"/>
      <c r="K3064" s="189"/>
      <c r="L3064" s="35"/>
      <c r="M3064" s="35"/>
      <c r="N3064" s="35"/>
      <c r="O3064" s="171"/>
      <c r="P3064" s="171"/>
      <c r="Q3064" s="171"/>
    </row>
    <row r="3065" ht="16.5" customHeight="1">
      <c r="A3065" s="166"/>
      <c r="B3065" s="189"/>
      <c r="C3065" s="166"/>
      <c r="D3065" s="190"/>
      <c r="E3065" s="191"/>
      <c r="F3065" s="189"/>
      <c r="G3065" s="192"/>
      <c r="H3065" s="189"/>
      <c r="I3065" s="189"/>
      <c r="J3065" s="189"/>
      <c r="K3065" s="189"/>
      <c r="L3065" s="35"/>
      <c r="M3065" s="35"/>
      <c r="N3065" s="35"/>
      <c r="O3065" s="171"/>
      <c r="P3065" s="171"/>
      <c r="Q3065" s="171"/>
    </row>
    <row r="3066" ht="16.5" customHeight="1">
      <c r="A3066" s="166"/>
      <c r="B3066" s="189"/>
      <c r="C3066" s="166"/>
      <c r="D3066" s="190"/>
      <c r="E3066" s="191"/>
      <c r="F3066" s="189"/>
      <c r="G3066" s="192"/>
      <c r="H3066" s="189"/>
      <c r="I3066" s="189"/>
      <c r="J3066" s="189"/>
      <c r="K3066" s="189"/>
      <c r="L3066" s="35"/>
      <c r="M3066" s="35"/>
      <c r="N3066" s="35"/>
      <c r="O3066" s="171"/>
      <c r="P3066" s="171"/>
      <c r="Q3066" s="171"/>
    </row>
    <row r="3067" ht="16.5" customHeight="1">
      <c r="A3067" s="166"/>
      <c r="B3067" s="189"/>
      <c r="C3067" s="166"/>
      <c r="D3067" s="190"/>
      <c r="E3067" s="191"/>
      <c r="F3067" s="189"/>
      <c r="G3067" s="192"/>
      <c r="H3067" s="189"/>
      <c r="I3067" s="189"/>
      <c r="J3067" s="189"/>
      <c r="K3067" s="189"/>
      <c r="L3067" s="35"/>
      <c r="M3067" s="35"/>
      <c r="N3067" s="35"/>
      <c r="O3067" s="171"/>
      <c r="P3067" s="171"/>
      <c r="Q3067" s="171"/>
    </row>
    <row r="3068" ht="16.5" customHeight="1">
      <c r="A3068" s="166"/>
      <c r="B3068" s="189"/>
      <c r="C3068" s="166"/>
      <c r="D3068" s="190"/>
      <c r="E3068" s="191"/>
      <c r="F3068" s="189"/>
      <c r="G3068" s="192"/>
      <c r="H3068" s="189"/>
      <c r="I3068" s="189"/>
      <c r="J3068" s="189"/>
      <c r="K3068" s="189"/>
      <c r="L3068" s="35"/>
      <c r="M3068" s="35"/>
      <c r="N3068" s="35"/>
      <c r="O3068" s="171"/>
      <c r="P3068" s="171"/>
      <c r="Q3068" s="171"/>
    </row>
    <row r="3069" ht="16.5" customHeight="1">
      <c r="A3069" s="166"/>
      <c r="B3069" s="189"/>
      <c r="C3069" s="166"/>
      <c r="D3069" s="190"/>
      <c r="E3069" s="191"/>
      <c r="F3069" s="189"/>
      <c r="G3069" s="192"/>
      <c r="H3069" s="189"/>
      <c r="I3069" s="189"/>
      <c r="J3069" s="189"/>
      <c r="K3069" s="189"/>
      <c r="L3069" s="35"/>
      <c r="M3069" s="35"/>
      <c r="N3069" s="35"/>
      <c r="O3069" s="171"/>
      <c r="P3069" s="171"/>
      <c r="Q3069" s="171"/>
    </row>
    <row r="3070" ht="16.5" customHeight="1">
      <c r="A3070" s="166"/>
      <c r="B3070" s="189"/>
      <c r="C3070" s="166"/>
      <c r="D3070" s="190"/>
      <c r="E3070" s="191"/>
      <c r="F3070" s="189"/>
      <c r="G3070" s="192"/>
      <c r="H3070" s="189"/>
      <c r="I3070" s="189"/>
      <c r="J3070" s="189"/>
      <c r="K3070" s="189"/>
      <c r="L3070" s="35"/>
      <c r="M3070" s="35"/>
      <c r="N3070" s="35"/>
      <c r="O3070" s="171"/>
      <c r="P3070" s="171"/>
      <c r="Q3070" s="171"/>
    </row>
    <row r="3071" ht="16.5" customHeight="1">
      <c r="A3071" s="166"/>
      <c r="B3071" s="189"/>
      <c r="C3071" s="166"/>
      <c r="D3071" s="190"/>
      <c r="E3071" s="191"/>
      <c r="F3071" s="189"/>
      <c r="G3071" s="192"/>
      <c r="H3071" s="189"/>
      <c r="I3071" s="189"/>
      <c r="J3071" s="189"/>
      <c r="K3071" s="189"/>
      <c r="L3071" s="35"/>
      <c r="M3071" s="35"/>
      <c r="N3071" s="35"/>
      <c r="O3071" s="171"/>
      <c r="P3071" s="171"/>
      <c r="Q3071" s="171"/>
    </row>
    <row r="3072" ht="16.5" customHeight="1">
      <c r="A3072" s="166"/>
      <c r="B3072" s="189"/>
      <c r="C3072" s="166"/>
      <c r="D3072" s="190"/>
      <c r="E3072" s="191"/>
      <c r="F3072" s="189"/>
      <c r="G3072" s="192"/>
      <c r="H3072" s="189"/>
      <c r="I3072" s="189"/>
      <c r="J3072" s="189"/>
      <c r="K3072" s="189"/>
      <c r="L3072" s="35"/>
      <c r="M3072" s="35"/>
      <c r="N3072" s="35"/>
      <c r="O3072" s="171"/>
      <c r="P3072" s="171"/>
      <c r="Q3072" s="171"/>
    </row>
    <row r="3073" ht="16.5" customHeight="1">
      <c r="A3073" s="166"/>
      <c r="B3073" s="189"/>
      <c r="C3073" s="166"/>
      <c r="D3073" s="190"/>
      <c r="E3073" s="191"/>
      <c r="F3073" s="189"/>
      <c r="G3073" s="192"/>
      <c r="H3073" s="189"/>
      <c r="I3073" s="189"/>
      <c r="J3073" s="189"/>
      <c r="K3073" s="189"/>
      <c r="L3073" s="35"/>
      <c r="M3073" s="35"/>
      <c r="N3073" s="35"/>
      <c r="O3073" s="171"/>
      <c r="P3073" s="171"/>
      <c r="Q3073" s="171"/>
    </row>
    <row r="3074" ht="16.5" customHeight="1">
      <c r="A3074" s="166"/>
      <c r="B3074" s="189"/>
      <c r="C3074" s="166"/>
      <c r="D3074" s="190"/>
      <c r="E3074" s="191"/>
      <c r="F3074" s="189"/>
      <c r="G3074" s="192"/>
      <c r="H3074" s="189"/>
      <c r="I3074" s="189"/>
      <c r="J3074" s="189"/>
      <c r="K3074" s="189"/>
      <c r="L3074" s="35"/>
      <c r="M3074" s="35"/>
      <c r="N3074" s="35"/>
      <c r="O3074" s="171"/>
      <c r="P3074" s="171"/>
      <c r="Q3074" s="171"/>
    </row>
    <row r="3075" ht="16.5" customHeight="1">
      <c r="A3075" s="166"/>
      <c r="B3075" s="189"/>
      <c r="C3075" s="166"/>
      <c r="D3075" s="190"/>
      <c r="E3075" s="191"/>
      <c r="F3075" s="189"/>
      <c r="G3075" s="192"/>
      <c r="H3075" s="189"/>
      <c r="I3075" s="189"/>
      <c r="J3075" s="189"/>
      <c r="K3075" s="189"/>
      <c r="L3075" s="35"/>
      <c r="M3075" s="35"/>
      <c r="N3075" s="35"/>
      <c r="O3075" s="171"/>
      <c r="P3075" s="171"/>
      <c r="Q3075" s="171"/>
    </row>
    <row r="3076" ht="16.5" customHeight="1">
      <c r="A3076" s="166"/>
      <c r="B3076" s="189"/>
      <c r="C3076" s="166"/>
      <c r="D3076" s="190"/>
      <c r="E3076" s="191"/>
      <c r="F3076" s="189"/>
      <c r="G3076" s="192"/>
      <c r="H3076" s="189"/>
      <c r="I3076" s="189"/>
      <c r="J3076" s="189"/>
      <c r="K3076" s="189"/>
      <c r="L3076" s="35"/>
      <c r="M3076" s="35"/>
      <c r="N3076" s="35"/>
      <c r="O3076" s="171"/>
      <c r="P3076" s="171"/>
      <c r="Q3076" s="171"/>
    </row>
    <row r="3077" ht="16.5" customHeight="1">
      <c r="A3077" s="166"/>
      <c r="B3077" s="189"/>
      <c r="C3077" s="166"/>
      <c r="D3077" s="190"/>
      <c r="E3077" s="191"/>
      <c r="F3077" s="189"/>
      <c r="G3077" s="192"/>
      <c r="H3077" s="189"/>
      <c r="I3077" s="189"/>
      <c r="J3077" s="189"/>
      <c r="K3077" s="189"/>
      <c r="L3077" s="35"/>
      <c r="M3077" s="35"/>
      <c r="N3077" s="35"/>
      <c r="O3077" s="171"/>
      <c r="P3077" s="171"/>
      <c r="Q3077" s="171"/>
    </row>
    <row r="3078" ht="16.5" customHeight="1">
      <c r="A3078" s="166"/>
      <c r="B3078" s="189"/>
      <c r="C3078" s="166"/>
      <c r="D3078" s="190"/>
      <c r="E3078" s="191"/>
      <c r="F3078" s="189"/>
      <c r="G3078" s="192"/>
      <c r="H3078" s="189"/>
      <c r="I3078" s="189"/>
      <c r="J3078" s="189"/>
      <c r="K3078" s="189"/>
      <c r="L3078" s="35"/>
      <c r="M3078" s="35"/>
      <c r="N3078" s="35"/>
      <c r="O3078" s="171"/>
      <c r="P3078" s="171"/>
      <c r="Q3078" s="171"/>
    </row>
    <row r="3079" ht="16.5" customHeight="1">
      <c r="A3079" s="166"/>
      <c r="B3079" s="189"/>
      <c r="C3079" s="166"/>
      <c r="D3079" s="190"/>
      <c r="E3079" s="191"/>
      <c r="F3079" s="189"/>
      <c r="G3079" s="192"/>
      <c r="H3079" s="189"/>
      <c r="I3079" s="189"/>
      <c r="J3079" s="189"/>
      <c r="K3079" s="189"/>
      <c r="L3079" s="35"/>
      <c r="M3079" s="35"/>
      <c r="N3079" s="35"/>
      <c r="O3079" s="171"/>
      <c r="P3079" s="171"/>
      <c r="Q3079" s="171"/>
    </row>
    <row r="3080" ht="16.5" customHeight="1">
      <c r="A3080" s="166"/>
      <c r="B3080" s="189"/>
      <c r="C3080" s="166"/>
      <c r="D3080" s="190"/>
      <c r="E3080" s="191"/>
      <c r="F3080" s="189"/>
      <c r="G3080" s="192"/>
      <c r="H3080" s="189"/>
      <c r="I3080" s="189"/>
      <c r="J3080" s="189"/>
      <c r="K3080" s="189"/>
      <c r="L3080" s="35"/>
      <c r="M3080" s="35"/>
      <c r="N3080" s="35"/>
      <c r="O3080" s="171"/>
      <c r="P3080" s="171"/>
      <c r="Q3080" s="171"/>
    </row>
    <row r="3081" ht="16.5" customHeight="1">
      <c r="A3081" s="166"/>
      <c r="B3081" s="189"/>
      <c r="C3081" s="166"/>
      <c r="D3081" s="190"/>
      <c r="E3081" s="191"/>
      <c r="F3081" s="189"/>
      <c r="G3081" s="192"/>
      <c r="H3081" s="189"/>
      <c r="I3081" s="189"/>
      <c r="J3081" s="189"/>
      <c r="K3081" s="189"/>
      <c r="L3081" s="35"/>
      <c r="M3081" s="35"/>
      <c r="N3081" s="35"/>
      <c r="O3081" s="171"/>
      <c r="P3081" s="171"/>
      <c r="Q3081" s="171"/>
    </row>
    <row r="3082" ht="16.5" customHeight="1">
      <c r="A3082" s="166"/>
      <c r="B3082" s="189"/>
      <c r="C3082" s="166"/>
      <c r="D3082" s="190"/>
      <c r="E3082" s="191"/>
      <c r="F3082" s="189"/>
      <c r="G3082" s="192"/>
      <c r="H3082" s="189"/>
      <c r="I3082" s="189"/>
      <c r="J3082" s="189"/>
      <c r="K3082" s="189"/>
      <c r="L3082" s="35"/>
      <c r="M3082" s="35"/>
      <c r="N3082" s="35"/>
      <c r="O3082" s="171"/>
      <c r="P3082" s="171"/>
      <c r="Q3082" s="171"/>
    </row>
    <row r="3083" ht="16.5" customHeight="1">
      <c r="A3083" s="166"/>
      <c r="B3083" s="189"/>
      <c r="C3083" s="166"/>
      <c r="D3083" s="190"/>
      <c r="E3083" s="191"/>
      <c r="F3083" s="189"/>
      <c r="G3083" s="192"/>
      <c r="H3083" s="189"/>
      <c r="I3083" s="189"/>
      <c r="J3083" s="189"/>
      <c r="K3083" s="189"/>
      <c r="L3083" s="35"/>
      <c r="M3083" s="35"/>
      <c r="N3083" s="35"/>
      <c r="O3083" s="171"/>
      <c r="P3083" s="171"/>
      <c r="Q3083" s="171"/>
    </row>
    <row r="3084" ht="16.5" customHeight="1">
      <c r="A3084" s="166"/>
      <c r="B3084" s="189"/>
      <c r="C3084" s="166"/>
      <c r="D3084" s="190"/>
      <c r="E3084" s="191"/>
      <c r="F3084" s="189"/>
      <c r="G3084" s="192"/>
      <c r="H3084" s="189"/>
      <c r="I3084" s="189"/>
      <c r="J3084" s="189"/>
      <c r="K3084" s="189"/>
      <c r="L3084" s="35"/>
      <c r="M3084" s="35"/>
      <c r="N3084" s="35"/>
      <c r="O3084" s="171"/>
      <c r="P3084" s="171"/>
      <c r="Q3084" s="171"/>
    </row>
    <row r="3085" ht="16.5" customHeight="1">
      <c r="A3085" s="166"/>
      <c r="B3085" s="189"/>
      <c r="C3085" s="166"/>
      <c r="D3085" s="190"/>
      <c r="E3085" s="191"/>
      <c r="F3085" s="189"/>
      <c r="G3085" s="192"/>
      <c r="H3085" s="189"/>
      <c r="I3085" s="189"/>
      <c r="J3085" s="189"/>
      <c r="K3085" s="189"/>
      <c r="L3085" s="35"/>
      <c r="M3085" s="35"/>
      <c r="N3085" s="35"/>
      <c r="O3085" s="171"/>
      <c r="P3085" s="171"/>
      <c r="Q3085" s="171"/>
    </row>
    <row r="3086" ht="16.5" customHeight="1">
      <c r="A3086" s="166"/>
      <c r="B3086" s="189"/>
      <c r="C3086" s="166"/>
      <c r="D3086" s="190"/>
      <c r="E3086" s="191"/>
      <c r="F3086" s="189"/>
      <c r="G3086" s="192"/>
      <c r="H3086" s="189"/>
      <c r="I3086" s="189"/>
      <c r="J3086" s="189"/>
      <c r="K3086" s="189"/>
      <c r="L3086" s="35"/>
      <c r="M3086" s="35"/>
      <c r="N3086" s="35"/>
      <c r="O3086" s="171"/>
      <c r="P3086" s="171"/>
      <c r="Q3086" s="171"/>
    </row>
    <row r="3087" ht="16.5" customHeight="1">
      <c r="A3087" s="166"/>
      <c r="B3087" s="189"/>
      <c r="C3087" s="166"/>
      <c r="D3087" s="190"/>
      <c r="E3087" s="191"/>
      <c r="F3087" s="189"/>
      <c r="G3087" s="192"/>
      <c r="H3087" s="189"/>
      <c r="I3087" s="189"/>
      <c r="J3087" s="189"/>
      <c r="K3087" s="189"/>
      <c r="L3087" s="35"/>
      <c r="M3087" s="35"/>
      <c r="N3087" s="35"/>
      <c r="O3087" s="171"/>
      <c r="P3087" s="171"/>
      <c r="Q3087" s="171"/>
    </row>
    <row r="3088" ht="16.5" customHeight="1">
      <c r="A3088" s="166"/>
      <c r="B3088" s="189"/>
      <c r="C3088" s="166"/>
      <c r="D3088" s="190"/>
      <c r="E3088" s="191"/>
      <c r="F3088" s="189"/>
      <c r="G3088" s="192"/>
      <c r="H3088" s="189"/>
      <c r="I3088" s="189"/>
      <c r="J3088" s="189"/>
      <c r="K3088" s="189"/>
      <c r="L3088" s="35"/>
      <c r="M3088" s="35"/>
      <c r="N3088" s="35"/>
      <c r="O3088" s="171"/>
      <c r="P3088" s="171"/>
      <c r="Q3088" s="171"/>
    </row>
    <row r="3089" ht="16.5" customHeight="1">
      <c r="A3089" s="166"/>
      <c r="B3089" s="189"/>
      <c r="C3089" s="166"/>
      <c r="D3089" s="190"/>
      <c r="E3089" s="191"/>
      <c r="F3089" s="189"/>
      <c r="G3089" s="192"/>
      <c r="H3089" s="189"/>
      <c r="I3089" s="189"/>
      <c r="J3089" s="189"/>
      <c r="K3089" s="189"/>
      <c r="L3089" s="35"/>
      <c r="M3089" s="35"/>
      <c r="N3089" s="35"/>
      <c r="O3089" s="171"/>
      <c r="P3089" s="171"/>
      <c r="Q3089" s="171"/>
    </row>
    <row r="3090" ht="16.5" customHeight="1">
      <c r="A3090" s="166"/>
      <c r="B3090" s="189"/>
      <c r="C3090" s="166"/>
      <c r="D3090" s="190"/>
      <c r="E3090" s="191"/>
      <c r="F3090" s="189"/>
      <c r="G3090" s="192"/>
      <c r="H3090" s="189"/>
      <c r="I3090" s="189"/>
      <c r="J3090" s="189"/>
      <c r="K3090" s="189"/>
      <c r="L3090" s="35"/>
      <c r="M3090" s="35"/>
      <c r="N3090" s="35"/>
      <c r="O3090" s="171"/>
      <c r="P3090" s="171"/>
      <c r="Q3090" s="171"/>
    </row>
    <row r="3091" ht="16.5" customHeight="1">
      <c r="A3091" s="166"/>
      <c r="B3091" s="189"/>
      <c r="C3091" s="166"/>
      <c r="D3091" s="190"/>
      <c r="E3091" s="191"/>
      <c r="F3091" s="189"/>
      <c r="G3091" s="192"/>
      <c r="H3091" s="189"/>
      <c r="I3091" s="189"/>
      <c r="J3091" s="189"/>
      <c r="K3091" s="189"/>
      <c r="L3091" s="35"/>
      <c r="M3091" s="35"/>
      <c r="N3091" s="35"/>
      <c r="O3091" s="171"/>
      <c r="P3091" s="171"/>
      <c r="Q3091" s="171"/>
    </row>
    <row r="3092" ht="16.5" customHeight="1">
      <c r="A3092" s="166"/>
      <c r="B3092" s="189"/>
      <c r="C3092" s="166"/>
      <c r="D3092" s="190"/>
      <c r="E3092" s="191"/>
      <c r="F3092" s="189"/>
      <c r="G3092" s="192"/>
      <c r="H3092" s="189"/>
      <c r="I3092" s="189"/>
      <c r="J3092" s="189"/>
      <c r="K3092" s="189"/>
      <c r="L3092" s="35"/>
      <c r="M3092" s="35"/>
      <c r="N3092" s="35"/>
      <c r="O3092" s="171"/>
      <c r="P3092" s="171"/>
      <c r="Q3092" s="171"/>
    </row>
    <row r="3093" ht="16.5" customHeight="1">
      <c r="A3093" s="166"/>
      <c r="B3093" s="189"/>
      <c r="C3093" s="166"/>
      <c r="D3093" s="190"/>
      <c r="E3093" s="191"/>
      <c r="F3093" s="189"/>
      <c r="G3093" s="192"/>
      <c r="H3093" s="189"/>
      <c r="I3093" s="189"/>
      <c r="J3093" s="189"/>
      <c r="K3093" s="189"/>
      <c r="L3093" s="35"/>
      <c r="M3093" s="35"/>
      <c r="N3093" s="35"/>
      <c r="O3093" s="171"/>
      <c r="P3093" s="171"/>
      <c r="Q3093" s="171"/>
    </row>
    <row r="3094" ht="16.5" customHeight="1">
      <c r="A3094" s="166"/>
      <c r="B3094" s="189"/>
      <c r="C3094" s="166"/>
      <c r="D3094" s="190"/>
      <c r="E3094" s="191"/>
      <c r="F3094" s="189"/>
      <c r="G3094" s="192"/>
      <c r="H3094" s="189"/>
      <c r="I3094" s="189"/>
      <c r="J3094" s="189"/>
      <c r="K3094" s="189"/>
      <c r="L3094" s="35"/>
      <c r="M3094" s="35"/>
      <c r="N3094" s="35"/>
      <c r="O3094" s="171"/>
      <c r="P3094" s="171"/>
      <c r="Q3094" s="171"/>
    </row>
    <row r="3095" ht="16.5" customHeight="1">
      <c r="A3095" s="166"/>
      <c r="B3095" s="189"/>
      <c r="C3095" s="166"/>
      <c r="D3095" s="190"/>
      <c r="E3095" s="191"/>
      <c r="F3095" s="189"/>
      <c r="G3095" s="192"/>
      <c r="H3095" s="189"/>
      <c r="I3095" s="189"/>
      <c r="J3095" s="189"/>
      <c r="K3095" s="189"/>
      <c r="L3095" s="35"/>
      <c r="M3095" s="35"/>
      <c r="N3095" s="35"/>
      <c r="O3095" s="171"/>
      <c r="P3095" s="171"/>
      <c r="Q3095" s="171"/>
    </row>
    <row r="3096" ht="16.5" customHeight="1">
      <c r="A3096" s="166"/>
      <c r="B3096" s="189"/>
      <c r="C3096" s="166"/>
      <c r="D3096" s="190"/>
      <c r="E3096" s="191"/>
      <c r="F3096" s="189"/>
      <c r="G3096" s="192"/>
      <c r="H3096" s="189"/>
      <c r="I3096" s="189"/>
      <c r="J3096" s="189"/>
      <c r="K3096" s="189"/>
      <c r="L3096" s="35"/>
      <c r="M3096" s="35"/>
      <c r="N3096" s="35"/>
      <c r="O3096" s="171"/>
      <c r="P3096" s="171"/>
      <c r="Q3096" s="171"/>
    </row>
    <row r="3097" ht="16.5" customHeight="1">
      <c r="A3097" s="166"/>
      <c r="B3097" s="189"/>
      <c r="C3097" s="166"/>
      <c r="D3097" s="190"/>
      <c r="E3097" s="191"/>
      <c r="F3097" s="189"/>
      <c r="G3097" s="192"/>
      <c r="H3097" s="189"/>
      <c r="I3097" s="189"/>
      <c r="J3097" s="189"/>
      <c r="K3097" s="189"/>
      <c r="L3097" s="35"/>
      <c r="M3097" s="35"/>
      <c r="N3097" s="35"/>
      <c r="O3097" s="171"/>
      <c r="P3097" s="171"/>
      <c r="Q3097" s="171"/>
    </row>
    <row r="3098" ht="16.5" customHeight="1">
      <c r="A3098" s="166"/>
      <c r="B3098" s="189"/>
      <c r="C3098" s="166"/>
      <c r="D3098" s="190"/>
      <c r="E3098" s="191"/>
      <c r="F3098" s="189"/>
      <c r="G3098" s="192"/>
      <c r="H3098" s="189"/>
      <c r="I3098" s="189"/>
      <c r="J3098" s="189"/>
      <c r="K3098" s="189"/>
      <c r="L3098" s="35"/>
      <c r="M3098" s="35"/>
      <c r="N3098" s="35"/>
      <c r="O3098" s="171"/>
      <c r="P3098" s="171"/>
      <c r="Q3098" s="171"/>
    </row>
    <row r="3099" ht="16.5" customHeight="1">
      <c r="A3099" s="166"/>
      <c r="B3099" s="189"/>
      <c r="C3099" s="166"/>
      <c r="D3099" s="190"/>
      <c r="E3099" s="191"/>
      <c r="F3099" s="189"/>
      <c r="G3099" s="192"/>
      <c r="H3099" s="189"/>
      <c r="I3099" s="189"/>
      <c r="J3099" s="189"/>
      <c r="K3099" s="189"/>
      <c r="L3099" s="35"/>
      <c r="M3099" s="35"/>
      <c r="N3099" s="35"/>
      <c r="O3099" s="171"/>
      <c r="P3099" s="171"/>
      <c r="Q3099" s="171"/>
    </row>
    <row r="3100" ht="16.5" customHeight="1">
      <c r="A3100" s="166"/>
      <c r="B3100" s="189"/>
      <c r="C3100" s="166"/>
      <c r="D3100" s="190"/>
      <c r="E3100" s="191"/>
      <c r="F3100" s="189"/>
      <c r="G3100" s="192"/>
      <c r="H3100" s="189"/>
      <c r="I3100" s="189"/>
      <c r="J3100" s="189"/>
      <c r="K3100" s="189"/>
      <c r="L3100" s="35"/>
      <c r="M3100" s="35"/>
      <c r="N3100" s="35"/>
      <c r="O3100" s="171"/>
      <c r="P3100" s="171"/>
      <c r="Q3100" s="171"/>
    </row>
    <row r="3101" ht="16.5" customHeight="1">
      <c r="A3101" s="166"/>
      <c r="B3101" s="189"/>
      <c r="C3101" s="166"/>
      <c r="D3101" s="190"/>
      <c r="E3101" s="191"/>
      <c r="F3101" s="189"/>
      <c r="G3101" s="192"/>
      <c r="H3101" s="189"/>
      <c r="I3101" s="189"/>
      <c r="J3101" s="189"/>
      <c r="K3101" s="189"/>
      <c r="L3101" s="35"/>
      <c r="M3101" s="35"/>
      <c r="N3101" s="35"/>
      <c r="O3101" s="171"/>
      <c r="P3101" s="171"/>
      <c r="Q3101" s="171"/>
    </row>
    <row r="3102" ht="16.5" customHeight="1">
      <c r="A3102" s="166"/>
      <c r="B3102" s="189"/>
      <c r="C3102" s="166"/>
      <c r="D3102" s="190"/>
      <c r="E3102" s="191"/>
      <c r="F3102" s="189"/>
      <c r="G3102" s="192"/>
      <c r="H3102" s="189"/>
      <c r="I3102" s="189"/>
      <c r="J3102" s="189"/>
      <c r="K3102" s="189"/>
      <c r="L3102" s="35"/>
      <c r="M3102" s="35"/>
      <c r="N3102" s="35"/>
      <c r="O3102" s="171"/>
      <c r="P3102" s="171"/>
      <c r="Q3102" s="171"/>
    </row>
    <row r="3103" ht="16.5" customHeight="1">
      <c r="A3103" s="166"/>
      <c r="B3103" s="189"/>
      <c r="C3103" s="166"/>
      <c r="D3103" s="190"/>
      <c r="E3103" s="191"/>
      <c r="F3103" s="189"/>
      <c r="G3103" s="192"/>
      <c r="H3103" s="189"/>
      <c r="I3103" s="189"/>
      <c r="J3103" s="189"/>
      <c r="K3103" s="189"/>
      <c r="L3103" s="35"/>
      <c r="M3103" s="35"/>
      <c r="N3103" s="35"/>
      <c r="O3103" s="171"/>
      <c r="P3103" s="171"/>
      <c r="Q3103" s="171"/>
    </row>
    <row r="3104" ht="16.5" customHeight="1">
      <c r="A3104" s="166"/>
      <c r="B3104" s="189"/>
      <c r="C3104" s="166"/>
      <c r="D3104" s="190"/>
      <c r="E3104" s="191"/>
      <c r="F3104" s="189"/>
      <c r="G3104" s="192"/>
      <c r="H3104" s="189"/>
      <c r="I3104" s="189"/>
      <c r="J3104" s="189"/>
      <c r="K3104" s="189"/>
      <c r="L3104" s="35"/>
      <c r="M3104" s="35"/>
      <c r="N3104" s="35"/>
      <c r="O3104" s="171"/>
      <c r="P3104" s="171"/>
      <c r="Q3104" s="171"/>
    </row>
    <row r="3105" ht="16.5" customHeight="1">
      <c r="A3105" s="166"/>
      <c r="B3105" s="189"/>
      <c r="C3105" s="166"/>
      <c r="D3105" s="190"/>
      <c r="E3105" s="191"/>
      <c r="F3105" s="189"/>
      <c r="G3105" s="192"/>
      <c r="H3105" s="189"/>
      <c r="I3105" s="189"/>
      <c r="J3105" s="189"/>
      <c r="K3105" s="189"/>
      <c r="L3105" s="35"/>
      <c r="M3105" s="35"/>
      <c r="N3105" s="35"/>
      <c r="O3105" s="171"/>
      <c r="P3105" s="171"/>
      <c r="Q3105" s="171"/>
    </row>
    <row r="3106" ht="16.5" customHeight="1">
      <c r="A3106" s="166"/>
      <c r="B3106" s="189"/>
      <c r="C3106" s="166"/>
      <c r="D3106" s="190"/>
      <c r="E3106" s="191"/>
      <c r="F3106" s="189"/>
      <c r="G3106" s="192"/>
      <c r="H3106" s="189"/>
      <c r="I3106" s="189"/>
      <c r="J3106" s="189"/>
      <c r="K3106" s="189"/>
      <c r="L3106" s="35"/>
      <c r="M3106" s="35"/>
      <c r="N3106" s="35"/>
      <c r="O3106" s="171"/>
      <c r="P3106" s="171"/>
      <c r="Q3106" s="171"/>
    </row>
    <row r="3107" ht="16.5" customHeight="1">
      <c r="A3107" s="166"/>
      <c r="B3107" s="189"/>
      <c r="C3107" s="166"/>
      <c r="D3107" s="190"/>
      <c r="E3107" s="191"/>
      <c r="F3107" s="189"/>
      <c r="G3107" s="192"/>
      <c r="H3107" s="189"/>
      <c r="I3107" s="189"/>
      <c r="J3107" s="189"/>
      <c r="K3107" s="189"/>
      <c r="L3107" s="35"/>
      <c r="M3107" s="35"/>
      <c r="N3107" s="35"/>
      <c r="O3107" s="171"/>
      <c r="P3107" s="171"/>
      <c r="Q3107" s="171"/>
    </row>
    <row r="3108" ht="16.5" customHeight="1">
      <c r="A3108" s="166"/>
      <c r="B3108" s="189"/>
      <c r="C3108" s="166"/>
      <c r="D3108" s="190"/>
      <c r="E3108" s="191"/>
      <c r="F3108" s="189"/>
      <c r="G3108" s="192"/>
      <c r="H3108" s="189"/>
      <c r="I3108" s="189"/>
      <c r="J3108" s="189"/>
      <c r="K3108" s="189"/>
      <c r="L3108" s="35"/>
      <c r="M3108" s="35"/>
      <c r="N3108" s="35"/>
      <c r="O3108" s="171"/>
      <c r="P3108" s="171"/>
      <c r="Q3108" s="171"/>
    </row>
    <row r="3109" ht="16.5" customHeight="1">
      <c r="A3109" s="166"/>
      <c r="B3109" s="189"/>
      <c r="C3109" s="166"/>
      <c r="D3109" s="190"/>
      <c r="E3109" s="191"/>
      <c r="F3109" s="189"/>
      <c r="G3109" s="192"/>
      <c r="H3109" s="189"/>
      <c r="I3109" s="189"/>
      <c r="J3109" s="189"/>
      <c r="K3109" s="189"/>
      <c r="L3109" s="35"/>
      <c r="M3109" s="35"/>
      <c r="N3109" s="35"/>
      <c r="O3109" s="171"/>
      <c r="P3109" s="171"/>
      <c r="Q3109" s="171"/>
    </row>
    <row r="3110" ht="16.5" customHeight="1">
      <c r="A3110" s="166"/>
      <c r="B3110" s="189"/>
      <c r="C3110" s="166"/>
      <c r="D3110" s="190"/>
      <c r="E3110" s="191"/>
      <c r="F3110" s="189"/>
      <c r="G3110" s="192"/>
      <c r="H3110" s="189"/>
      <c r="I3110" s="189"/>
      <c r="J3110" s="189"/>
      <c r="K3110" s="189"/>
      <c r="L3110" s="35"/>
      <c r="M3110" s="35"/>
      <c r="N3110" s="35"/>
      <c r="O3110" s="171"/>
      <c r="P3110" s="171"/>
      <c r="Q3110" s="171"/>
    </row>
    <row r="3111" ht="16.5" customHeight="1">
      <c r="A3111" s="166"/>
      <c r="B3111" s="189"/>
      <c r="C3111" s="166"/>
      <c r="D3111" s="190"/>
      <c r="E3111" s="191"/>
      <c r="F3111" s="189"/>
      <c r="G3111" s="192"/>
      <c r="H3111" s="189"/>
      <c r="I3111" s="189"/>
      <c r="J3111" s="189"/>
      <c r="K3111" s="189"/>
      <c r="L3111" s="35"/>
      <c r="M3111" s="35"/>
      <c r="N3111" s="35"/>
      <c r="O3111" s="171"/>
      <c r="P3111" s="171"/>
      <c r="Q3111" s="171"/>
    </row>
    <row r="3112" ht="16.5" customHeight="1">
      <c r="A3112" s="166"/>
      <c r="B3112" s="189"/>
      <c r="C3112" s="166"/>
      <c r="D3112" s="190"/>
      <c r="E3112" s="191"/>
      <c r="F3112" s="189"/>
      <c r="G3112" s="192"/>
      <c r="H3112" s="189"/>
      <c r="I3112" s="189"/>
      <c r="J3112" s="189"/>
      <c r="K3112" s="189"/>
      <c r="L3112" s="35"/>
      <c r="M3112" s="35"/>
      <c r="N3112" s="35"/>
      <c r="O3112" s="171"/>
      <c r="P3112" s="171"/>
      <c r="Q3112" s="171"/>
    </row>
    <row r="3113" ht="16.5" customHeight="1">
      <c r="A3113" s="166"/>
      <c r="B3113" s="189"/>
      <c r="C3113" s="166"/>
      <c r="D3113" s="190"/>
      <c r="E3113" s="191"/>
      <c r="F3113" s="189"/>
      <c r="G3113" s="192"/>
      <c r="H3113" s="189"/>
      <c r="I3113" s="189"/>
      <c r="J3113" s="189"/>
      <c r="K3113" s="189"/>
      <c r="L3113" s="35"/>
      <c r="M3113" s="35"/>
      <c r="N3113" s="35"/>
      <c r="O3113" s="171"/>
      <c r="P3113" s="171"/>
      <c r="Q3113" s="171"/>
    </row>
    <row r="3114" ht="16.5" customHeight="1">
      <c r="A3114" s="166"/>
      <c r="B3114" s="189"/>
      <c r="C3114" s="166"/>
      <c r="D3114" s="190"/>
      <c r="E3114" s="191"/>
      <c r="F3114" s="189"/>
      <c r="G3114" s="192"/>
      <c r="H3114" s="189"/>
      <c r="I3114" s="189"/>
      <c r="J3114" s="189"/>
      <c r="K3114" s="189"/>
      <c r="L3114" s="35"/>
      <c r="M3114" s="35"/>
      <c r="N3114" s="35"/>
      <c r="O3114" s="171"/>
      <c r="P3114" s="171"/>
      <c r="Q3114" s="171"/>
    </row>
    <row r="3115" ht="16.5" customHeight="1">
      <c r="A3115" s="166"/>
      <c r="B3115" s="189"/>
      <c r="C3115" s="166"/>
      <c r="D3115" s="190"/>
      <c r="E3115" s="191"/>
      <c r="F3115" s="189"/>
      <c r="G3115" s="192"/>
      <c r="H3115" s="189"/>
      <c r="I3115" s="189"/>
      <c r="J3115" s="189"/>
      <c r="K3115" s="189"/>
      <c r="L3115" s="35"/>
      <c r="M3115" s="35"/>
      <c r="N3115" s="35"/>
      <c r="O3115" s="171"/>
      <c r="P3115" s="171"/>
      <c r="Q3115" s="171"/>
    </row>
    <row r="3116" ht="16.5" customHeight="1">
      <c r="A3116" s="166"/>
      <c r="B3116" s="189"/>
      <c r="C3116" s="166"/>
      <c r="D3116" s="190"/>
      <c r="E3116" s="191"/>
      <c r="F3116" s="189"/>
      <c r="G3116" s="192"/>
      <c r="H3116" s="189"/>
      <c r="I3116" s="189"/>
      <c r="J3116" s="189"/>
      <c r="K3116" s="189"/>
      <c r="L3116" s="35"/>
      <c r="M3116" s="35"/>
      <c r="N3116" s="35"/>
      <c r="O3116" s="171"/>
      <c r="P3116" s="171"/>
      <c r="Q3116" s="171"/>
    </row>
    <row r="3117" ht="16.5" customHeight="1">
      <c r="A3117" s="166"/>
      <c r="B3117" s="189"/>
      <c r="C3117" s="166"/>
      <c r="D3117" s="190"/>
      <c r="E3117" s="191"/>
      <c r="F3117" s="189"/>
      <c r="G3117" s="192"/>
      <c r="H3117" s="189"/>
      <c r="I3117" s="189"/>
      <c r="J3117" s="189"/>
      <c r="K3117" s="189"/>
      <c r="L3117" s="35"/>
      <c r="M3117" s="35"/>
      <c r="N3117" s="35"/>
      <c r="O3117" s="171"/>
      <c r="P3117" s="171"/>
      <c r="Q3117" s="171"/>
    </row>
    <row r="3118" ht="16.5" customHeight="1">
      <c r="A3118" s="166"/>
      <c r="B3118" s="189"/>
      <c r="C3118" s="166"/>
      <c r="D3118" s="190"/>
      <c r="E3118" s="191"/>
      <c r="F3118" s="189"/>
      <c r="G3118" s="192"/>
      <c r="H3118" s="189"/>
      <c r="I3118" s="189"/>
      <c r="J3118" s="189"/>
      <c r="K3118" s="189"/>
      <c r="L3118" s="35"/>
      <c r="M3118" s="35"/>
      <c r="N3118" s="35"/>
      <c r="O3118" s="171"/>
      <c r="P3118" s="171"/>
      <c r="Q3118" s="171"/>
    </row>
    <row r="3119" ht="16.5" customHeight="1">
      <c r="A3119" s="166"/>
      <c r="B3119" s="189"/>
      <c r="C3119" s="166"/>
      <c r="D3119" s="190"/>
      <c r="E3119" s="191"/>
      <c r="F3119" s="189"/>
      <c r="G3119" s="192"/>
      <c r="H3119" s="189"/>
      <c r="I3119" s="189"/>
      <c r="J3119" s="189"/>
      <c r="K3119" s="189"/>
      <c r="L3119" s="35"/>
      <c r="M3119" s="35"/>
      <c r="N3119" s="35"/>
      <c r="O3119" s="171"/>
      <c r="P3119" s="171"/>
      <c r="Q3119" s="171"/>
    </row>
    <row r="3120" ht="16.5" customHeight="1">
      <c r="A3120" s="166"/>
      <c r="B3120" s="189"/>
      <c r="C3120" s="166"/>
      <c r="D3120" s="190"/>
      <c r="E3120" s="191"/>
      <c r="F3120" s="189"/>
      <c r="G3120" s="192"/>
      <c r="H3120" s="189"/>
      <c r="I3120" s="189"/>
      <c r="J3120" s="189"/>
      <c r="K3120" s="189"/>
      <c r="L3120" s="35"/>
      <c r="M3120" s="35"/>
      <c r="N3120" s="35"/>
      <c r="O3120" s="171"/>
      <c r="P3120" s="171"/>
      <c r="Q3120" s="171"/>
    </row>
    <row r="3121" ht="16.5" customHeight="1">
      <c r="A3121" s="166"/>
      <c r="B3121" s="189"/>
      <c r="C3121" s="166"/>
      <c r="D3121" s="190"/>
      <c r="E3121" s="191"/>
      <c r="F3121" s="189"/>
      <c r="G3121" s="192"/>
      <c r="H3121" s="189"/>
      <c r="I3121" s="189"/>
      <c r="J3121" s="189"/>
      <c r="K3121" s="189"/>
      <c r="L3121" s="35"/>
      <c r="M3121" s="35"/>
      <c r="N3121" s="35"/>
      <c r="O3121" s="171"/>
      <c r="P3121" s="171"/>
      <c r="Q3121" s="171"/>
    </row>
    <row r="3122" ht="16.5" customHeight="1">
      <c r="A3122" s="166"/>
      <c r="B3122" s="189"/>
      <c r="C3122" s="166"/>
      <c r="D3122" s="190"/>
      <c r="E3122" s="191"/>
      <c r="F3122" s="189"/>
      <c r="G3122" s="192"/>
      <c r="H3122" s="189"/>
      <c r="I3122" s="189"/>
      <c r="J3122" s="189"/>
      <c r="K3122" s="189"/>
      <c r="L3122" s="35"/>
      <c r="M3122" s="35"/>
      <c r="N3122" s="35"/>
      <c r="O3122" s="171"/>
      <c r="P3122" s="171"/>
      <c r="Q3122" s="171"/>
    </row>
    <row r="3123" ht="16.5" customHeight="1">
      <c r="A3123" s="166"/>
      <c r="B3123" s="189"/>
      <c r="C3123" s="166"/>
      <c r="D3123" s="190"/>
      <c r="E3123" s="191"/>
      <c r="F3123" s="189"/>
      <c r="G3123" s="192"/>
      <c r="H3123" s="189"/>
      <c r="I3123" s="189"/>
      <c r="J3123" s="189"/>
      <c r="K3123" s="189"/>
      <c r="L3123" s="35"/>
      <c r="M3123" s="35"/>
      <c r="N3123" s="35"/>
      <c r="O3123" s="171"/>
      <c r="P3123" s="171"/>
      <c r="Q3123" s="171"/>
    </row>
    <row r="3124" ht="16.5" customHeight="1">
      <c r="A3124" s="166"/>
      <c r="B3124" s="189"/>
      <c r="C3124" s="166"/>
      <c r="D3124" s="190"/>
      <c r="E3124" s="191"/>
      <c r="F3124" s="189"/>
      <c r="G3124" s="192"/>
      <c r="H3124" s="189"/>
      <c r="I3124" s="189"/>
      <c r="J3124" s="189"/>
      <c r="K3124" s="189"/>
      <c r="L3124" s="35"/>
      <c r="M3124" s="35"/>
      <c r="N3124" s="35"/>
      <c r="O3124" s="171"/>
      <c r="P3124" s="171"/>
      <c r="Q3124" s="171"/>
    </row>
    <row r="3125" ht="16.5" customHeight="1">
      <c r="A3125" s="166"/>
      <c r="B3125" s="189"/>
      <c r="C3125" s="166"/>
      <c r="D3125" s="190"/>
      <c r="E3125" s="191"/>
      <c r="F3125" s="189"/>
      <c r="G3125" s="192"/>
      <c r="H3125" s="189"/>
      <c r="I3125" s="189"/>
      <c r="J3125" s="189"/>
      <c r="K3125" s="189"/>
      <c r="L3125" s="35"/>
      <c r="M3125" s="35"/>
      <c r="N3125" s="35"/>
      <c r="O3125" s="171"/>
      <c r="P3125" s="171"/>
      <c r="Q3125" s="171"/>
    </row>
    <row r="3126" ht="16.5" customHeight="1">
      <c r="A3126" s="166"/>
      <c r="B3126" s="189"/>
      <c r="C3126" s="166"/>
      <c r="D3126" s="190"/>
      <c r="E3126" s="191"/>
      <c r="F3126" s="189"/>
      <c r="G3126" s="192"/>
      <c r="H3126" s="189"/>
      <c r="I3126" s="189"/>
      <c r="J3126" s="189"/>
      <c r="K3126" s="189"/>
      <c r="L3126" s="35"/>
      <c r="M3126" s="35"/>
      <c r="N3126" s="35"/>
      <c r="O3126" s="171"/>
      <c r="P3126" s="171"/>
      <c r="Q3126" s="171"/>
    </row>
    <row r="3127" ht="16.5" customHeight="1">
      <c r="A3127" s="166"/>
      <c r="B3127" s="189"/>
      <c r="C3127" s="166"/>
      <c r="D3127" s="190"/>
      <c r="E3127" s="191"/>
      <c r="F3127" s="189"/>
      <c r="G3127" s="192"/>
      <c r="H3127" s="189"/>
      <c r="I3127" s="189"/>
      <c r="J3127" s="189"/>
      <c r="K3127" s="189"/>
      <c r="L3127" s="35"/>
      <c r="M3127" s="35"/>
      <c r="N3127" s="35"/>
      <c r="O3127" s="171"/>
      <c r="P3127" s="171"/>
      <c r="Q3127" s="171"/>
    </row>
    <row r="3128" ht="16.5" customHeight="1">
      <c r="A3128" s="166"/>
      <c r="B3128" s="189"/>
      <c r="C3128" s="166"/>
      <c r="D3128" s="190"/>
      <c r="E3128" s="191"/>
      <c r="F3128" s="189"/>
      <c r="G3128" s="192"/>
      <c r="H3128" s="189"/>
      <c r="I3128" s="189"/>
      <c r="J3128" s="189"/>
      <c r="K3128" s="189"/>
      <c r="L3128" s="35"/>
      <c r="M3128" s="35"/>
      <c r="N3128" s="35"/>
      <c r="O3128" s="171"/>
      <c r="P3128" s="171"/>
      <c r="Q3128" s="171"/>
    </row>
    <row r="3129" ht="16.5" customHeight="1">
      <c r="A3129" s="166"/>
      <c r="B3129" s="189"/>
      <c r="C3129" s="166"/>
      <c r="D3129" s="190"/>
      <c r="E3129" s="191"/>
      <c r="F3129" s="189"/>
      <c r="G3129" s="192"/>
      <c r="H3129" s="189"/>
      <c r="I3129" s="189"/>
      <c r="J3129" s="189"/>
      <c r="K3129" s="189"/>
      <c r="L3129" s="35"/>
      <c r="M3129" s="35"/>
      <c r="N3129" s="35"/>
      <c r="O3129" s="171"/>
      <c r="P3129" s="171"/>
      <c r="Q3129" s="171"/>
    </row>
    <row r="3130" ht="16.5" customHeight="1">
      <c r="A3130" s="166"/>
      <c r="B3130" s="189"/>
      <c r="C3130" s="166"/>
      <c r="D3130" s="190"/>
      <c r="E3130" s="191"/>
      <c r="F3130" s="189"/>
      <c r="G3130" s="192"/>
      <c r="H3130" s="189"/>
      <c r="I3130" s="189"/>
      <c r="J3130" s="189"/>
      <c r="K3130" s="189"/>
      <c r="L3130" s="35"/>
      <c r="M3130" s="35"/>
      <c r="N3130" s="35"/>
      <c r="O3130" s="171"/>
      <c r="P3130" s="171"/>
      <c r="Q3130" s="171"/>
    </row>
    <row r="3131" ht="16.5" customHeight="1">
      <c r="A3131" s="166"/>
      <c r="B3131" s="189"/>
      <c r="C3131" s="166"/>
      <c r="D3131" s="190"/>
      <c r="E3131" s="191"/>
      <c r="F3131" s="189"/>
      <c r="G3131" s="192"/>
      <c r="H3131" s="189"/>
      <c r="I3131" s="189"/>
      <c r="J3131" s="189"/>
      <c r="K3131" s="189"/>
      <c r="L3131" s="35"/>
      <c r="M3131" s="35"/>
      <c r="N3131" s="35"/>
      <c r="O3131" s="171"/>
      <c r="P3131" s="171"/>
      <c r="Q3131" s="171"/>
    </row>
    <row r="3132" ht="16.5" customHeight="1">
      <c r="A3132" s="166"/>
      <c r="B3132" s="189"/>
      <c r="C3132" s="166"/>
      <c r="D3132" s="190"/>
      <c r="E3132" s="191"/>
      <c r="F3132" s="189"/>
      <c r="G3132" s="192"/>
      <c r="H3132" s="189"/>
      <c r="I3132" s="189"/>
      <c r="J3132" s="189"/>
      <c r="K3132" s="189"/>
      <c r="L3132" s="35"/>
      <c r="M3132" s="35"/>
      <c r="N3132" s="35"/>
      <c r="O3132" s="171"/>
      <c r="P3132" s="171"/>
      <c r="Q3132" s="171"/>
    </row>
    <row r="3133" ht="16.5" customHeight="1">
      <c r="A3133" s="166"/>
      <c r="B3133" s="189"/>
      <c r="C3133" s="166"/>
      <c r="D3133" s="190"/>
      <c r="E3133" s="191"/>
      <c r="F3133" s="189"/>
      <c r="G3133" s="192"/>
      <c r="H3133" s="189"/>
      <c r="I3133" s="189"/>
      <c r="J3133" s="189"/>
      <c r="K3133" s="189"/>
      <c r="L3133" s="35"/>
      <c r="M3133" s="35"/>
      <c r="N3133" s="35"/>
      <c r="O3133" s="171"/>
      <c r="P3133" s="171"/>
      <c r="Q3133" s="171"/>
    </row>
    <row r="3134" ht="16.5" customHeight="1">
      <c r="A3134" s="166"/>
      <c r="B3134" s="189"/>
      <c r="C3134" s="166"/>
      <c r="D3134" s="190"/>
      <c r="E3134" s="191"/>
      <c r="F3134" s="189"/>
      <c r="G3134" s="192"/>
      <c r="H3134" s="189"/>
      <c r="I3134" s="189"/>
      <c r="J3134" s="189"/>
      <c r="K3134" s="189"/>
      <c r="L3134" s="35"/>
      <c r="M3134" s="35"/>
      <c r="N3134" s="35"/>
      <c r="O3134" s="171"/>
      <c r="P3134" s="171"/>
      <c r="Q3134" s="171"/>
    </row>
    <row r="3135" ht="16.5" customHeight="1">
      <c r="A3135" s="166"/>
      <c r="B3135" s="189"/>
      <c r="C3135" s="166"/>
      <c r="D3135" s="190"/>
      <c r="E3135" s="191"/>
      <c r="F3135" s="189"/>
      <c r="G3135" s="192"/>
      <c r="H3135" s="189"/>
      <c r="I3135" s="189"/>
      <c r="J3135" s="189"/>
      <c r="K3135" s="189"/>
      <c r="L3135" s="35"/>
      <c r="M3135" s="35"/>
      <c r="N3135" s="35"/>
      <c r="O3135" s="171"/>
      <c r="P3135" s="171"/>
      <c r="Q3135" s="171"/>
    </row>
    <row r="3136" ht="16.5" customHeight="1">
      <c r="A3136" s="166"/>
      <c r="B3136" s="189"/>
      <c r="C3136" s="166"/>
      <c r="D3136" s="190"/>
      <c r="E3136" s="191"/>
      <c r="F3136" s="189"/>
      <c r="G3136" s="192"/>
      <c r="H3136" s="189"/>
      <c r="I3136" s="189"/>
      <c r="J3136" s="189"/>
      <c r="K3136" s="189"/>
      <c r="L3136" s="35"/>
      <c r="M3136" s="35"/>
      <c r="N3136" s="35"/>
      <c r="O3136" s="171"/>
      <c r="P3136" s="171"/>
      <c r="Q3136" s="171"/>
    </row>
    <row r="3137" ht="16.5" customHeight="1">
      <c r="A3137" s="166"/>
      <c r="B3137" s="189"/>
      <c r="C3137" s="166"/>
      <c r="D3137" s="190"/>
      <c r="E3137" s="191"/>
      <c r="F3137" s="189"/>
      <c r="G3137" s="192"/>
      <c r="H3137" s="189"/>
      <c r="I3137" s="189"/>
      <c r="J3137" s="189"/>
      <c r="K3137" s="189"/>
      <c r="L3137" s="35"/>
      <c r="M3137" s="35"/>
      <c r="N3137" s="35"/>
      <c r="O3137" s="171"/>
      <c r="P3137" s="171"/>
      <c r="Q3137" s="171"/>
    </row>
    <row r="3138" ht="16.5" customHeight="1">
      <c r="A3138" s="166"/>
      <c r="B3138" s="189"/>
      <c r="C3138" s="166"/>
      <c r="D3138" s="190"/>
      <c r="E3138" s="191"/>
      <c r="F3138" s="189"/>
      <c r="G3138" s="192"/>
      <c r="H3138" s="189"/>
      <c r="I3138" s="189"/>
      <c r="J3138" s="189"/>
      <c r="K3138" s="189"/>
      <c r="L3138" s="35"/>
      <c r="M3138" s="35"/>
      <c r="N3138" s="35"/>
      <c r="O3138" s="171"/>
      <c r="P3138" s="171"/>
      <c r="Q3138" s="171"/>
    </row>
    <row r="3139" ht="16.5" customHeight="1">
      <c r="A3139" s="166"/>
      <c r="B3139" s="189"/>
      <c r="C3139" s="166"/>
      <c r="D3139" s="190"/>
      <c r="E3139" s="191"/>
      <c r="F3139" s="189"/>
      <c r="G3139" s="192"/>
      <c r="H3139" s="189"/>
      <c r="I3139" s="189"/>
      <c r="J3139" s="189"/>
      <c r="K3139" s="189"/>
      <c r="L3139" s="35"/>
      <c r="M3139" s="35"/>
      <c r="N3139" s="35"/>
      <c r="O3139" s="171"/>
      <c r="P3139" s="171"/>
      <c r="Q3139" s="171"/>
    </row>
    <row r="3140" ht="16.5" customHeight="1">
      <c r="A3140" s="166"/>
      <c r="B3140" s="189"/>
      <c r="C3140" s="166"/>
      <c r="D3140" s="190"/>
      <c r="E3140" s="191"/>
      <c r="F3140" s="189"/>
      <c r="G3140" s="192"/>
      <c r="H3140" s="189"/>
      <c r="I3140" s="189"/>
      <c r="J3140" s="189"/>
      <c r="K3140" s="189"/>
      <c r="L3140" s="35"/>
      <c r="M3140" s="35"/>
      <c r="N3140" s="35"/>
      <c r="O3140" s="171"/>
      <c r="P3140" s="171"/>
      <c r="Q3140" s="171"/>
    </row>
    <row r="3141" ht="16.5" customHeight="1">
      <c r="A3141" s="166"/>
      <c r="B3141" s="189"/>
      <c r="C3141" s="166"/>
      <c r="D3141" s="190"/>
      <c r="E3141" s="191"/>
      <c r="F3141" s="189"/>
      <c r="G3141" s="192"/>
      <c r="H3141" s="189"/>
      <c r="I3141" s="189"/>
      <c r="J3141" s="189"/>
      <c r="K3141" s="189"/>
      <c r="L3141" s="35"/>
      <c r="M3141" s="35"/>
      <c r="N3141" s="35"/>
      <c r="O3141" s="171"/>
      <c r="P3141" s="171"/>
      <c r="Q3141" s="171"/>
    </row>
    <row r="3142" ht="16.5" customHeight="1">
      <c r="A3142" s="166"/>
      <c r="B3142" s="189"/>
      <c r="C3142" s="166"/>
      <c r="D3142" s="190"/>
      <c r="E3142" s="191"/>
      <c r="F3142" s="189"/>
      <c r="G3142" s="192"/>
      <c r="H3142" s="189"/>
      <c r="I3142" s="189"/>
      <c r="J3142" s="189"/>
      <c r="K3142" s="189"/>
      <c r="L3142" s="35"/>
      <c r="M3142" s="35"/>
      <c r="N3142" s="35"/>
      <c r="O3142" s="171"/>
      <c r="P3142" s="171"/>
      <c r="Q3142" s="171"/>
    </row>
    <row r="3143" ht="16.5" customHeight="1">
      <c r="A3143" s="166"/>
      <c r="B3143" s="189"/>
      <c r="C3143" s="166"/>
      <c r="D3143" s="190"/>
      <c r="E3143" s="191"/>
      <c r="F3143" s="189"/>
      <c r="G3143" s="192"/>
      <c r="H3143" s="189"/>
      <c r="I3143" s="189"/>
      <c r="J3143" s="189"/>
      <c r="K3143" s="189"/>
      <c r="L3143" s="35"/>
      <c r="M3143" s="35"/>
      <c r="N3143" s="35"/>
      <c r="O3143" s="171"/>
      <c r="P3143" s="171"/>
      <c r="Q3143" s="171"/>
    </row>
    <row r="3144" ht="16.5" customHeight="1">
      <c r="A3144" s="166"/>
      <c r="B3144" s="189"/>
      <c r="C3144" s="166"/>
      <c r="D3144" s="190"/>
      <c r="E3144" s="191"/>
      <c r="F3144" s="189"/>
      <c r="G3144" s="192"/>
      <c r="H3144" s="189"/>
      <c r="I3144" s="189"/>
      <c r="J3144" s="189"/>
      <c r="K3144" s="189"/>
      <c r="L3144" s="35"/>
      <c r="M3144" s="35"/>
      <c r="N3144" s="35"/>
      <c r="O3144" s="171"/>
      <c r="P3144" s="171"/>
      <c r="Q3144" s="171"/>
    </row>
    <row r="3145" ht="16.5" customHeight="1">
      <c r="A3145" s="166"/>
      <c r="B3145" s="189"/>
      <c r="C3145" s="166"/>
      <c r="D3145" s="190"/>
      <c r="E3145" s="191"/>
      <c r="F3145" s="189"/>
      <c r="G3145" s="192"/>
      <c r="H3145" s="189"/>
      <c r="I3145" s="189"/>
      <c r="J3145" s="189"/>
      <c r="K3145" s="189"/>
      <c r="L3145" s="35"/>
      <c r="M3145" s="35"/>
      <c r="N3145" s="35"/>
      <c r="O3145" s="171"/>
      <c r="P3145" s="171"/>
      <c r="Q3145" s="171"/>
    </row>
    <row r="3146" ht="16.5" customHeight="1">
      <c r="A3146" s="166"/>
      <c r="B3146" s="189"/>
      <c r="C3146" s="166"/>
      <c r="D3146" s="190"/>
      <c r="E3146" s="191"/>
      <c r="F3146" s="189"/>
      <c r="G3146" s="192"/>
      <c r="H3146" s="189"/>
      <c r="I3146" s="189"/>
      <c r="J3146" s="189"/>
      <c r="K3146" s="189"/>
      <c r="L3146" s="35"/>
      <c r="M3146" s="35"/>
      <c r="N3146" s="35"/>
      <c r="O3146" s="171"/>
      <c r="P3146" s="171"/>
      <c r="Q3146" s="171"/>
    </row>
    <row r="3147" ht="16.5" customHeight="1">
      <c r="A3147" s="166"/>
      <c r="B3147" s="189"/>
      <c r="C3147" s="166"/>
      <c r="D3147" s="190"/>
      <c r="E3147" s="191"/>
      <c r="F3147" s="189"/>
      <c r="G3147" s="192"/>
      <c r="H3147" s="189"/>
      <c r="I3147" s="189"/>
      <c r="J3147" s="189"/>
      <c r="K3147" s="189"/>
      <c r="L3147" s="35"/>
      <c r="M3147" s="35"/>
      <c r="N3147" s="35"/>
      <c r="O3147" s="171"/>
      <c r="P3147" s="171"/>
      <c r="Q3147" s="171"/>
    </row>
    <row r="3148" ht="16.5" customHeight="1">
      <c r="A3148" s="166"/>
      <c r="B3148" s="189"/>
      <c r="C3148" s="166"/>
      <c r="D3148" s="190"/>
      <c r="E3148" s="191"/>
      <c r="F3148" s="189"/>
      <c r="G3148" s="192"/>
      <c r="H3148" s="189"/>
      <c r="I3148" s="189"/>
      <c r="J3148" s="189"/>
      <c r="K3148" s="189"/>
      <c r="L3148" s="35"/>
      <c r="M3148" s="35"/>
      <c r="N3148" s="35"/>
      <c r="O3148" s="171"/>
      <c r="P3148" s="171"/>
      <c r="Q3148" s="171"/>
    </row>
    <row r="3149" ht="16.5" customHeight="1">
      <c r="A3149" s="166"/>
      <c r="B3149" s="189"/>
      <c r="C3149" s="166"/>
      <c r="D3149" s="190"/>
      <c r="E3149" s="191"/>
      <c r="F3149" s="189"/>
      <c r="G3149" s="192"/>
      <c r="H3149" s="189"/>
      <c r="I3149" s="189"/>
      <c r="J3149" s="189"/>
      <c r="K3149" s="189"/>
      <c r="L3149" s="35"/>
      <c r="M3149" s="35"/>
      <c r="N3149" s="35"/>
      <c r="O3149" s="171"/>
      <c r="P3149" s="171"/>
      <c r="Q3149" s="171"/>
    </row>
    <row r="3150" ht="16.5" customHeight="1">
      <c r="A3150" s="166"/>
      <c r="B3150" s="189"/>
      <c r="C3150" s="166"/>
      <c r="D3150" s="190"/>
      <c r="E3150" s="191"/>
      <c r="F3150" s="189"/>
      <c r="G3150" s="192"/>
      <c r="H3150" s="189"/>
      <c r="I3150" s="189"/>
      <c r="J3150" s="189"/>
      <c r="K3150" s="189"/>
      <c r="L3150" s="35"/>
      <c r="M3150" s="35"/>
      <c r="N3150" s="35"/>
      <c r="O3150" s="171"/>
      <c r="P3150" s="171"/>
      <c r="Q3150" s="171"/>
    </row>
    <row r="3151" ht="16.5" customHeight="1">
      <c r="A3151" s="166"/>
      <c r="B3151" s="189"/>
      <c r="C3151" s="166"/>
      <c r="D3151" s="190"/>
      <c r="E3151" s="191"/>
      <c r="F3151" s="189"/>
      <c r="G3151" s="192"/>
      <c r="H3151" s="189"/>
      <c r="I3151" s="189"/>
      <c r="J3151" s="189"/>
      <c r="K3151" s="189"/>
      <c r="L3151" s="35"/>
      <c r="M3151" s="35"/>
      <c r="N3151" s="35"/>
      <c r="O3151" s="171"/>
      <c r="P3151" s="171"/>
      <c r="Q3151" s="171"/>
    </row>
    <row r="3152" ht="16.5" customHeight="1">
      <c r="A3152" s="166"/>
      <c r="B3152" s="189"/>
      <c r="C3152" s="166"/>
      <c r="D3152" s="190"/>
      <c r="E3152" s="191"/>
      <c r="F3152" s="189"/>
      <c r="G3152" s="192"/>
      <c r="H3152" s="189"/>
      <c r="I3152" s="189"/>
      <c r="J3152" s="189"/>
      <c r="K3152" s="189"/>
      <c r="L3152" s="35"/>
      <c r="M3152" s="35"/>
      <c r="N3152" s="35"/>
      <c r="O3152" s="171"/>
      <c r="P3152" s="171"/>
      <c r="Q3152" s="171"/>
    </row>
    <row r="3153" ht="16.5" customHeight="1">
      <c r="A3153" s="166"/>
      <c r="B3153" s="189"/>
      <c r="C3153" s="166"/>
      <c r="D3153" s="190"/>
      <c r="E3153" s="191"/>
      <c r="F3153" s="189"/>
      <c r="G3153" s="192"/>
      <c r="H3153" s="189"/>
      <c r="I3153" s="189"/>
      <c r="J3153" s="189"/>
      <c r="K3153" s="189"/>
      <c r="L3153" s="35"/>
      <c r="M3153" s="35"/>
      <c r="N3153" s="35"/>
      <c r="O3153" s="171"/>
      <c r="P3153" s="171"/>
      <c r="Q3153" s="171"/>
    </row>
    <row r="3154" ht="16.5" customHeight="1">
      <c r="A3154" s="166"/>
      <c r="B3154" s="189"/>
      <c r="C3154" s="166"/>
      <c r="D3154" s="190"/>
      <c r="E3154" s="191"/>
      <c r="F3154" s="189"/>
      <c r="G3154" s="192"/>
      <c r="H3154" s="189"/>
      <c r="I3154" s="189"/>
      <c r="J3154" s="189"/>
      <c r="K3154" s="189"/>
      <c r="L3154" s="35"/>
      <c r="M3154" s="35"/>
      <c r="N3154" s="35"/>
      <c r="O3154" s="171"/>
      <c r="P3154" s="171"/>
      <c r="Q3154" s="171"/>
    </row>
    <row r="3155" ht="16.5" customHeight="1">
      <c r="A3155" s="166"/>
      <c r="B3155" s="189"/>
      <c r="C3155" s="166"/>
      <c r="D3155" s="190"/>
      <c r="E3155" s="191"/>
      <c r="F3155" s="189"/>
      <c r="G3155" s="192"/>
      <c r="H3155" s="189"/>
      <c r="I3155" s="189"/>
      <c r="J3155" s="189"/>
      <c r="K3155" s="189"/>
      <c r="L3155" s="35"/>
      <c r="M3155" s="35"/>
      <c r="N3155" s="35"/>
      <c r="O3155" s="171"/>
      <c r="P3155" s="171"/>
      <c r="Q3155" s="171"/>
    </row>
    <row r="3156" ht="16.5" customHeight="1">
      <c r="A3156" s="166"/>
      <c r="B3156" s="189"/>
      <c r="C3156" s="166"/>
      <c r="D3156" s="190"/>
      <c r="E3156" s="191"/>
      <c r="F3156" s="189"/>
      <c r="G3156" s="192"/>
      <c r="H3156" s="189"/>
      <c r="I3156" s="189"/>
      <c r="J3156" s="189"/>
      <c r="K3156" s="189"/>
      <c r="L3156" s="35"/>
      <c r="M3156" s="35"/>
      <c r="N3156" s="35"/>
      <c r="O3156" s="171"/>
      <c r="P3156" s="171"/>
      <c r="Q3156" s="171"/>
    </row>
    <row r="3157" ht="16.5" customHeight="1">
      <c r="A3157" s="166"/>
      <c r="B3157" s="189"/>
      <c r="C3157" s="166"/>
      <c r="D3157" s="190"/>
      <c r="E3157" s="191"/>
      <c r="F3157" s="189"/>
      <c r="G3157" s="192"/>
      <c r="H3157" s="189"/>
      <c r="I3157" s="189"/>
      <c r="J3157" s="189"/>
      <c r="K3157" s="189"/>
      <c r="L3157" s="35"/>
      <c r="M3157" s="35"/>
      <c r="N3157" s="35"/>
      <c r="O3157" s="171"/>
      <c r="P3157" s="171"/>
      <c r="Q3157" s="171"/>
    </row>
    <row r="3158" ht="16.5" customHeight="1">
      <c r="A3158" s="166"/>
      <c r="B3158" s="189"/>
      <c r="C3158" s="166"/>
      <c r="D3158" s="190"/>
      <c r="E3158" s="191"/>
      <c r="F3158" s="189"/>
      <c r="G3158" s="192"/>
      <c r="H3158" s="189"/>
      <c r="I3158" s="189"/>
      <c r="J3158" s="189"/>
      <c r="K3158" s="189"/>
      <c r="L3158" s="35"/>
      <c r="M3158" s="35"/>
      <c r="N3158" s="35"/>
      <c r="O3158" s="171"/>
      <c r="P3158" s="171"/>
      <c r="Q3158" s="171"/>
    </row>
    <row r="3159" ht="16.5" customHeight="1">
      <c r="A3159" s="166"/>
      <c r="B3159" s="189"/>
      <c r="C3159" s="166"/>
      <c r="D3159" s="190"/>
      <c r="E3159" s="191"/>
      <c r="F3159" s="189"/>
      <c r="G3159" s="192"/>
      <c r="H3159" s="189"/>
      <c r="I3159" s="189"/>
      <c r="J3159" s="189"/>
      <c r="K3159" s="189"/>
      <c r="L3159" s="35"/>
      <c r="M3159" s="35"/>
      <c r="N3159" s="35"/>
      <c r="O3159" s="171"/>
      <c r="P3159" s="171"/>
      <c r="Q3159" s="171"/>
    </row>
    <row r="3160" ht="16.5" customHeight="1">
      <c r="A3160" s="166"/>
      <c r="B3160" s="189"/>
      <c r="C3160" s="166"/>
      <c r="D3160" s="190"/>
      <c r="E3160" s="191"/>
      <c r="F3160" s="189"/>
      <c r="G3160" s="192"/>
      <c r="H3160" s="189"/>
      <c r="I3160" s="189"/>
      <c r="J3160" s="189"/>
      <c r="K3160" s="189"/>
      <c r="L3160" s="35"/>
      <c r="M3160" s="35"/>
      <c r="N3160" s="35"/>
      <c r="O3160" s="171"/>
      <c r="P3160" s="171"/>
      <c r="Q3160" s="171"/>
    </row>
    <row r="3161" ht="16.5" customHeight="1">
      <c r="A3161" s="166"/>
      <c r="B3161" s="189"/>
      <c r="C3161" s="166"/>
      <c r="D3161" s="190"/>
      <c r="E3161" s="191"/>
      <c r="F3161" s="189"/>
      <c r="G3161" s="192"/>
      <c r="H3161" s="189"/>
      <c r="I3161" s="189"/>
      <c r="J3161" s="189"/>
      <c r="K3161" s="189"/>
      <c r="L3161" s="35"/>
      <c r="M3161" s="35"/>
      <c r="N3161" s="35"/>
      <c r="O3161" s="171"/>
      <c r="P3161" s="171"/>
      <c r="Q3161" s="171"/>
    </row>
    <row r="3162" ht="16.5" customHeight="1">
      <c r="A3162" s="166"/>
      <c r="B3162" s="189"/>
      <c r="C3162" s="166"/>
      <c r="D3162" s="190"/>
      <c r="E3162" s="191"/>
      <c r="F3162" s="189"/>
      <c r="G3162" s="192"/>
      <c r="H3162" s="189"/>
      <c r="I3162" s="189"/>
      <c r="J3162" s="189"/>
      <c r="K3162" s="189"/>
      <c r="L3162" s="35"/>
      <c r="M3162" s="35"/>
      <c r="N3162" s="35"/>
      <c r="O3162" s="171"/>
      <c r="P3162" s="171"/>
      <c r="Q3162" s="171"/>
    </row>
    <row r="3163" ht="16.5" customHeight="1">
      <c r="A3163" s="166"/>
      <c r="B3163" s="189"/>
      <c r="C3163" s="166"/>
      <c r="D3163" s="190"/>
      <c r="E3163" s="191"/>
      <c r="F3163" s="189"/>
      <c r="G3163" s="192"/>
      <c r="H3163" s="189"/>
      <c r="I3163" s="189"/>
      <c r="J3163" s="189"/>
      <c r="K3163" s="189"/>
      <c r="L3163" s="35"/>
      <c r="M3163" s="35"/>
      <c r="N3163" s="35"/>
      <c r="O3163" s="171"/>
      <c r="P3163" s="171"/>
      <c r="Q3163" s="171"/>
    </row>
    <row r="3164" ht="16.5" customHeight="1">
      <c r="A3164" s="166"/>
      <c r="B3164" s="189"/>
      <c r="C3164" s="166"/>
      <c r="D3164" s="190"/>
      <c r="E3164" s="191"/>
      <c r="F3164" s="189"/>
      <c r="G3164" s="192"/>
      <c r="H3164" s="189"/>
      <c r="I3164" s="189"/>
      <c r="J3164" s="189"/>
      <c r="K3164" s="189"/>
      <c r="L3164" s="35"/>
      <c r="M3164" s="35"/>
      <c r="N3164" s="35"/>
      <c r="O3164" s="171"/>
      <c r="P3164" s="171"/>
      <c r="Q3164" s="171"/>
    </row>
    <row r="3165" ht="16.5" customHeight="1">
      <c r="A3165" s="166"/>
      <c r="B3165" s="189"/>
      <c r="C3165" s="166"/>
      <c r="D3165" s="190"/>
      <c r="E3165" s="191"/>
      <c r="F3165" s="189"/>
      <c r="G3165" s="192"/>
      <c r="H3165" s="189"/>
      <c r="I3165" s="189"/>
      <c r="J3165" s="189"/>
      <c r="K3165" s="189"/>
      <c r="L3165" s="35"/>
      <c r="M3165" s="35"/>
      <c r="N3165" s="35"/>
      <c r="O3165" s="171"/>
      <c r="P3165" s="171"/>
      <c r="Q3165" s="171"/>
    </row>
    <row r="3166" ht="16.5" customHeight="1">
      <c r="A3166" s="166"/>
      <c r="B3166" s="189"/>
      <c r="C3166" s="166"/>
      <c r="D3166" s="190"/>
      <c r="E3166" s="191"/>
      <c r="F3166" s="189"/>
      <c r="G3166" s="192"/>
      <c r="H3166" s="189"/>
      <c r="I3166" s="189"/>
      <c r="J3166" s="189"/>
      <c r="K3166" s="189"/>
      <c r="L3166" s="35"/>
      <c r="M3166" s="35"/>
      <c r="N3166" s="35"/>
      <c r="O3166" s="171"/>
      <c r="P3166" s="171"/>
      <c r="Q3166" s="171"/>
    </row>
    <row r="3167" ht="16.5" customHeight="1">
      <c r="A3167" s="166"/>
      <c r="B3167" s="189"/>
      <c r="C3167" s="166"/>
      <c r="D3167" s="190"/>
      <c r="E3167" s="191"/>
      <c r="F3167" s="189"/>
      <c r="G3167" s="192"/>
      <c r="H3167" s="189"/>
      <c r="I3167" s="189"/>
      <c r="J3167" s="189"/>
      <c r="K3167" s="189"/>
      <c r="L3167" s="35"/>
      <c r="M3167" s="35"/>
      <c r="N3167" s="35"/>
      <c r="O3167" s="171"/>
      <c r="P3167" s="171"/>
      <c r="Q3167" s="171"/>
    </row>
    <row r="3168" ht="16.5" customHeight="1">
      <c r="A3168" s="166"/>
      <c r="B3168" s="189"/>
      <c r="C3168" s="166"/>
      <c r="D3168" s="190"/>
      <c r="E3168" s="191"/>
      <c r="F3168" s="189"/>
      <c r="G3168" s="192"/>
      <c r="H3168" s="189"/>
      <c r="I3168" s="189"/>
      <c r="J3168" s="189"/>
      <c r="K3168" s="189"/>
      <c r="L3168" s="35"/>
      <c r="M3168" s="35"/>
      <c r="N3168" s="35"/>
      <c r="O3168" s="171"/>
      <c r="P3168" s="171"/>
      <c r="Q3168" s="171"/>
    </row>
    <row r="3169" ht="16.5" customHeight="1">
      <c r="A3169" s="166"/>
      <c r="B3169" s="189"/>
      <c r="C3169" s="166"/>
      <c r="D3169" s="190"/>
      <c r="E3169" s="191"/>
      <c r="F3169" s="189"/>
      <c r="G3169" s="192"/>
      <c r="H3169" s="189"/>
      <c r="I3169" s="189"/>
      <c r="J3169" s="189"/>
      <c r="K3169" s="189"/>
      <c r="L3169" s="35"/>
      <c r="M3169" s="35"/>
      <c r="N3169" s="35"/>
      <c r="O3169" s="171"/>
      <c r="P3169" s="171"/>
      <c r="Q3169" s="171"/>
    </row>
    <row r="3170" ht="16.5" customHeight="1">
      <c r="A3170" s="166"/>
      <c r="B3170" s="189"/>
      <c r="C3170" s="166"/>
      <c r="D3170" s="190"/>
      <c r="E3170" s="191"/>
      <c r="F3170" s="189"/>
      <c r="G3170" s="192"/>
      <c r="H3170" s="189"/>
      <c r="I3170" s="189"/>
      <c r="J3170" s="189"/>
      <c r="K3170" s="189"/>
      <c r="L3170" s="35"/>
      <c r="M3170" s="35"/>
      <c r="N3170" s="35"/>
      <c r="O3170" s="171"/>
      <c r="P3170" s="171"/>
      <c r="Q3170" s="171"/>
    </row>
    <row r="3171" ht="16.5" customHeight="1">
      <c r="A3171" s="166"/>
      <c r="B3171" s="189"/>
      <c r="C3171" s="166"/>
      <c r="D3171" s="190"/>
      <c r="E3171" s="191"/>
      <c r="F3171" s="189"/>
      <c r="G3171" s="192"/>
      <c r="H3171" s="189"/>
      <c r="I3171" s="189"/>
      <c r="J3171" s="189"/>
      <c r="K3171" s="189"/>
      <c r="L3171" s="35"/>
      <c r="M3171" s="35"/>
      <c r="N3171" s="35"/>
      <c r="O3171" s="171"/>
      <c r="P3171" s="171"/>
      <c r="Q3171" s="171"/>
    </row>
    <row r="3172" ht="16.5" customHeight="1">
      <c r="A3172" s="166"/>
      <c r="B3172" s="189"/>
      <c r="C3172" s="166"/>
      <c r="D3172" s="190"/>
      <c r="E3172" s="191"/>
      <c r="F3172" s="189"/>
      <c r="G3172" s="192"/>
      <c r="H3172" s="189"/>
      <c r="I3172" s="189"/>
      <c r="J3172" s="189"/>
      <c r="K3172" s="189"/>
      <c r="L3172" s="35"/>
      <c r="M3172" s="35"/>
      <c r="N3172" s="35"/>
      <c r="O3172" s="171"/>
      <c r="P3172" s="171"/>
      <c r="Q3172" s="171"/>
    </row>
    <row r="3173" ht="16.5" customHeight="1">
      <c r="A3173" s="166"/>
      <c r="B3173" s="189"/>
      <c r="C3173" s="166"/>
      <c r="D3173" s="190"/>
      <c r="E3173" s="191"/>
      <c r="F3173" s="189"/>
      <c r="G3173" s="192"/>
      <c r="H3173" s="189"/>
      <c r="I3173" s="189"/>
      <c r="J3173" s="189"/>
      <c r="K3173" s="189"/>
      <c r="L3173" s="35"/>
      <c r="M3173" s="35"/>
      <c r="N3173" s="35"/>
      <c r="O3173" s="171"/>
      <c r="P3173" s="171"/>
      <c r="Q3173" s="171"/>
    </row>
    <row r="3174" ht="16.5" customHeight="1">
      <c r="A3174" s="166"/>
      <c r="B3174" s="189"/>
      <c r="C3174" s="166"/>
      <c r="D3174" s="190"/>
      <c r="E3174" s="191"/>
      <c r="F3174" s="189"/>
      <c r="G3174" s="192"/>
      <c r="H3174" s="189"/>
      <c r="I3174" s="189"/>
      <c r="J3174" s="189"/>
      <c r="K3174" s="189"/>
      <c r="L3174" s="35"/>
      <c r="M3174" s="35"/>
      <c r="N3174" s="35"/>
      <c r="O3174" s="171"/>
      <c r="P3174" s="171"/>
      <c r="Q3174" s="171"/>
    </row>
    <row r="3175" ht="16.5" customHeight="1">
      <c r="A3175" s="166"/>
      <c r="B3175" s="189"/>
      <c r="C3175" s="166"/>
      <c r="D3175" s="190"/>
      <c r="E3175" s="191"/>
      <c r="F3175" s="189"/>
      <c r="G3175" s="192"/>
      <c r="H3175" s="189"/>
      <c r="I3175" s="189"/>
      <c r="J3175" s="189"/>
      <c r="K3175" s="189"/>
      <c r="L3175" s="35"/>
      <c r="M3175" s="35"/>
      <c r="N3175" s="35"/>
      <c r="O3175" s="171"/>
      <c r="P3175" s="171"/>
      <c r="Q3175" s="171"/>
    </row>
    <row r="3176" ht="16.5" customHeight="1">
      <c r="A3176" s="166"/>
      <c r="B3176" s="189"/>
      <c r="C3176" s="166"/>
      <c r="D3176" s="190"/>
      <c r="E3176" s="191"/>
      <c r="F3176" s="189"/>
      <c r="G3176" s="192"/>
      <c r="H3176" s="189"/>
      <c r="I3176" s="189"/>
      <c r="J3176" s="189"/>
      <c r="K3176" s="189"/>
      <c r="L3176" s="35"/>
      <c r="M3176" s="35"/>
      <c r="N3176" s="35"/>
      <c r="O3176" s="171"/>
      <c r="P3176" s="171"/>
      <c r="Q3176" s="171"/>
    </row>
    <row r="3177" ht="16.5" customHeight="1">
      <c r="A3177" s="166"/>
      <c r="B3177" s="189"/>
      <c r="C3177" s="166"/>
      <c r="D3177" s="190"/>
      <c r="E3177" s="191"/>
      <c r="F3177" s="189"/>
      <c r="G3177" s="192"/>
      <c r="H3177" s="189"/>
      <c r="I3177" s="189"/>
      <c r="J3177" s="189"/>
      <c r="K3177" s="189"/>
      <c r="L3177" s="35"/>
      <c r="M3177" s="35"/>
      <c r="N3177" s="35"/>
      <c r="O3177" s="171"/>
      <c r="P3177" s="171"/>
      <c r="Q3177" s="171"/>
    </row>
    <row r="3178" ht="16.5" customHeight="1">
      <c r="A3178" s="166"/>
      <c r="B3178" s="189"/>
      <c r="C3178" s="166"/>
      <c r="D3178" s="190"/>
      <c r="E3178" s="191"/>
      <c r="F3178" s="189"/>
      <c r="G3178" s="192"/>
      <c r="H3178" s="189"/>
      <c r="I3178" s="189"/>
      <c r="J3178" s="189"/>
      <c r="K3178" s="189"/>
      <c r="L3178" s="35"/>
      <c r="M3178" s="35"/>
      <c r="N3178" s="35"/>
      <c r="O3178" s="171"/>
      <c r="P3178" s="171"/>
      <c r="Q3178" s="171"/>
    </row>
    <row r="3179" ht="16.5" customHeight="1">
      <c r="A3179" s="166"/>
      <c r="B3179" s="189"/>
      <c r="C3179" s="166"/>
      <c r="D3179" s="190"/>
      <c r="E3179" s="191"/>
      <c r="F3179" s="189"/>
      <c r="G3179" s="192"/>
      <c r="H3179" s="189"/>
      <c r="I3179" s="189"/>
      <c r="J3179" s="189"/>
      <c r="K3179" s="189"/>
      <c r="L3179" s="35"/>
      <c r="M3179" s="35"/>
      <c r="N3179" s="35"/>
      <c r="O3179" s="171"/>
      <c r="P3179" s="171"/>
      <c r="Q3179" s="171"/>
    </row>
    <row r="3180" ht="16.5" customHeight="1">
      <c r="A3180" s="166"/>
      <c r="B3180" s="189"/>
      <c r="C3180" s="166"/>
      <c r="D3180" s="190"/>
      <c r="E3180" s="191"/>
      <c r="F3180" s="189"/>
      <c r="G3180" s="192"/>
      <c r="H3180" s="189"/>
      <c r="I3180" s="189"/>
      <c r="J3180" s="189"/>
      <c r="K3180" s="189"/>
      <c r="L3180" s="35"/>
      <c r="M3180" s="35"/>
      <c r="N3180" s="35"/>
      <c r="O3180" s="171"/>
      <c r="P3180" s="171"/>
      <c r="Q3180" s="171"/>
    </row>
    <row r="3181" ht="16.5" customHeight="1">
      <c r="A3181" s="166"/>
      <c r="B3181" s="189"/>
      <c r="C3181" s="166"/>
      <c r="D3181" s="190"/>
      <c r="E3181" s="191"/>
      <c r="F3181" s="189"/>
      <c r="G3181" s="192"/>
      <c r="H3181" s="189"/>
      <c r="I3181" s="189"/>
      <c r="J3181" s="189"/>
      <c r="K3181" s="189"/>
      <c r="L3181" s="35"/>
      <c r="M3181" s="35"/>
      <c r="N3181" s="35"/>
      <c r="O3181" s="171"/>
      <c r="P3181" s="171"/>
      <c r="Q3181" s="171"/>
    </row>
    <row r="3182" ht="16.5" customHeight="1">
      <c r="A3182" s="166"/>
      <c r="B3182" s="189"/>
      <c r="C3182" s="166"/>
      <c r="D3182" s="190"/>
      <c r="E3182" s="191"/>
      <c r="F3182" s="189"/>
      <c r="G3182" s="192"/>
      <c r="H3182" s="189"/>
      <c r="I3182" s="189"/>
      <c r="J3182" s="189"/>
      <c r="K3182" s="189"/>
      <c r="L3182" s="35"/>
      <c r="M3182" s="35"/>
      <c r="N3182" s="35"/>
      <c r="O3182" s="171"/>
      <c r="P3182" s="171"/>
      <c r="Q3182" s="171"/>
    </row>
    <row r="3183" ht="16.5" customHeight="1">
      <c r="A3183" s="166"/>
      <c r="B3183" s="189"/>
      <c r="C3183" s="166"/>
      <c r="D3183" s="190"/>
      <c r="E3183" s="191"/>
      <c r="F3183" s="189"/>
      <c r="G3183" s="192"/>
      <c r="H3183" s="189"/>
      <c r="I3183" s="189"/>
      <c r="J3183" s="189"/>
      <c r="K3183" s="189"/>
      <c r="L3183" s="35"/>
      <c r="M3183" s="35"/>
      <c r="N3183" s="35"/>
      <c r="O3183" s="171"/>
      <c r="P3183" s="171"/>
      <c r="Q3183" s="171"/>
    </row>
    <row r="3184" ht="16.5" customHeight="1">
      <c r="A3184" s="166"/>
      <c r="B3184" s="189"/>
      <c r="C3184" s="166"/>
      <c r="D3184" s="190"/>
      <c r="E3184" s="191"/>
      <c r="F3184" s="189"/>
      <c r="G3184" s="192"/>
      <c r="H3184" s="189"/>
      <c r="I3184" s="189"/>
      <c r="J3184" s="189"/>
      <c r="K3184" s="189"/>
      <c r="L3184" s="35"/>
      <c r="M3184" s="35"/>
      <c r="N3184" s="35"/>
      <c r="O3184" s="171"/>
      <c r="P3184" s="171"/>
      <c r="Q3184" s="171"/>
    </row>
    <row r="3185" ht="16.5" customHeight="1">
      <c r="A3185" s="166"/>
      <c r="B3185" s="189"/>
      <c r="C3185" s="166"/>
      <c r="D3185" s="190"/>
      <c r="E3185" s="191"/>
      <c r="F3185" s="189"/>
      <c r="G3185" s="192"/>
      <c r="H3185" s="189"/>
      <c r="I3185" s="189"/>
      <c r="J3185" s="189"/>
      <c r="K3185" s="189"/>
      <c r="L3185" s="35"/>
      <c r="M3185" s="35"/>
      <c r="N3185" s="35"/>
      <c r="O3185" s="171"/>
      <c r="P3185" s="171"/>
      <c r="Q3185" s="171"/>
    </row>
    <row r="3186" ht="16.5" customHeight="1">
      <c r="A3186" s="166"/>
      <c r="B3186" s="189"/>
      <c r="C3186" s="166"/>
      <c r="D3186" s="190"/>
      <c r="E3186" s="191"/>
      <c r="F3186" s="189"/>
      <c r="G3186" s="192"/>
      <c r="H3186" s="189"/>
      <c r="I3186" s="189"/>
      <c r="J3186" s="189"/>
      <c r="K3186" s="189"/>
      <c r="L3186" s="35"/>
      <c r="M3186" s="35"/>
      <c r="N3186" s="35"/>
      <c r="O3186" s="171"/>
      <c r="P3186" s="171"/>
      <c r="Q3186" s="171"/>
    </row>
    <row r="3187" ht="16.5" customHeight="1">
      <c r="A3187" s="166"/>
      <c r="B3187" s="189"/>
      <c r="C3187" s="166"/>
      <c r="D3187" s="190"/>
      <c r="E3187" s="191"/>
      <c r="F3187" s="189"/>
      <c r="G3187" s="192"/>
      <c r="H3187" s="189"/>
      <c r="I3187" s="189"/>
      <c r="J3187" s="189"/>
      <c r="K3187" s="189"/>
      <c r="L3187" s="35"/>
      <c r="M3187" s="35"/>
      <c r="N3187" s="35"/>
      <c r="O3187" s="171"/>
      <c r="P3187" s="171"/>
      <c r="Q3187" s="171"/>
    </row>
    <row r="3188" ht="16.5" customHeight="1">
      <c r="A3188" s="166"/>
      <c r="B3188" s="189"/>
      <c r="C3188" s="166"/>
      <c r="D3188" s="190"/>
      <c r="E3188" s="191"/>
      <c r="F3188" s="189"/>
      <c r="G3188" s="192"/>
      <c r="H3188" s="189"/>
      <c r="I3188" s="189"/>
      <c r="J3188" s="189"/>
      <c r="K3188" s="189"/>
      <c r="L3188" s="35"/>
      <c r="M3188" s="35"/>
      <c r="N3188" s="35"/>
      <c r="O3188" s="171"/>
      <c r="P3188" s="171"/>
      <c r="Q3188" s="171"/>
    </row>
    <row r="3189" ht="16.5" customHeight="1">
      <c r="A3189" s="166"/>
      <c r="B3189" s="189"/>
      <c r="C3189" s="166"/>
      <c r="D3189" s="190"/>
      <c r="E3189" s="191"/>
      <c r="F3189" s="189"/>
      <c r="G3189" s="192"/>
      <c r="H3189" s="189"/>
      <c r="I3189" s="189"/>
      <c r="J3189" s="189"/>
      <c r="K3189" s="189"/>
      <c r="L3189" s="35"/>
      <c r="M3189" s="35"/>
      <c r="N3189" s="35"/>
      <c r="O3189" s="171"/>
      <c r="P3189" s="171"/>
      <c r="Q3189" s="171"/>
    </row>
    <row r="3190" ht="16.5" customHeight="1">
      <c r="A3190" s="166"/>
      <c r="B3190" s="189"/>
      <c r="C3190" s="166"/>
      <c r="D3190" s="190"/>
      <c r="E3190" s="191"/>
      <c r="F3190" s="189"/>
      <c r="G3190" s="192"/>
      <c r="H3190" s="189"/>
      <c r="I3190" s="189"/>
      <c r="J3190" s="189"/>
      <c r="K3190" s="189"/>
      <c r="L3190" s="35"/>
      <c r="M3190" s="35"/>
      <c r="N3190" s="35"/>
      <c r="O3190" s="171"/>
      <c r="P3190" s="171"/>
      <c r="Q3190" s="171"/>
    </row>
    <row r="3191" ht="16.5" customHeight="1">
      <c r="A3191" s="166"/>
      <c r="B3191" s="189"/>
      <c r="C3191" s="166"/>
      <c r="D3191" s="190"/>
      <c r="E3191" s="191"/>
      <c r="F3191" s="189"/>
      <c r="G3191" s="192"/>
      <c r="H3191" s="189"/>
      <c r="I3191" s="189"/>
      <c r="J3191" s="189"/>
      <c r="K3191" s="189"/>
      <c r="L3191" s="35"/>
      <c r="M3191" s="35"/>
      <c r="N3191" s="35"/>
      <c r="O3191" s="171"/>
      <c r="P3191" s="171"/>
      <c r="Q3191" s="171"/>
    </row>
    <row r="3192" ht="16.5" customHeight="1">
      <c r="A3192" s="166"/>
      <c r="B3192" s="189"/>
      <c r="C3192" s="166"/>
      <c r="D3192" s="190"/>
      <c r="E3192" s="191"/>
      <c r="F3192" s="189"/>
      <c r="G3192" s="192"/>
      <c r="H3192" s="189"/>
      <c r="I3192" s="189"/>
      <c r="J3192" s="189"/>
      <c r="K3192" s="189"/>
      <c r="L3192" s="35"/>
      <c r="M3192" s="35"/>
      <c r="N3192" s="35"/>
      <c r="O3192" s="171"/>
      <c r="P3192" s="171"/>
      <c r="Q3192" s="171"/>
    </row>
    <row r="3193" ht="16.5" customHeight="1">
      <c r="A3193" s="166"/>
      <c r="B3193" s="189"/>
      <c r="C3193" s="166"/>
      <c r="D3193" s="190"/>
      <c r="E3193" s="191"/>
      <c r="F3193" s="189"/>
      <c r="G3193" s="192"/>
      <c r="H3193" s="189"/>
      <c r="I3193" s="189"/>
      <c r="J3193" s="189"/>
      <c r="K3193" s="189"/>
      <c r="L3193" s="35"/>
      <c r="M3193" s="35"/>
      <c r="N3193" s="35"/>
      <c r="O3193" s="171"/>
      <c r="P3193" s="171"/>
      <c r="Q3193" s="171"/>
    </row>
    <row r="3194" ht="16.5" customHeight="1">
      <c r="A3194" s="166"/>
      <c r="B3194" s="189"/>
      <c r="C3194" s="166"/>
      <c r="D3194" s="190"/>
      <c r="E3194" s="191"/>
      <c r="F3194" s="189"/>
      <c r="G3194" s="192"/>
      <c r="H3194" s="189"/>
      <c r="I3194" s="189"/>
      <c r="J3194" s="189"/>
      <c r="K3194" s="189"/>
      <c r="L3194" s="35"/>
      <c r="M3194" s="35"/>
      <c r="N3194" s="35"/>
      <c r="O3194" s="171"/>
      <c r="P3194" s="171"/>
      <c r="Q3194" s="171"/>
    </row>
    <row r="3195" ht="16.5" customHeight="1">
      <c r="A3195" s="166"/>
      <c r="B3195" s="189"/>
      <c r="C3195" s="166"/>
      <c r="D3195" s="190"/>
      <c r="E3195" s="191"/>
      <c r="F3195" s="189"/>
      <c r="G3195" s="192"/>
      <c r="H3195" s="189"/>
      <c r="I3195" s="189"/>
      <c r="J3195" s="189"/>
      <c r="K3195" s="189"/>
      <c r="L3195" s="35"/>
      <c r="M3195" s="35"/>
      <c r="N3195" s="35"/>
      <c r="O3195" s="171"/>
      <c r="P3195" s="171"/>
      <c r="Q3195" s="171"/>
    </row>
    <row r="3196" ht="16.5" customHeight="1">
      <c r="A3196" s="166"/>
      <c r="B3196" s="189"/>
      <c r="C3196" s="166"/>
      <c r="D3196" s="190"/>
      <c r="E3196" s="191"/>
      <c r="F3196" s="189"/>
      <c r="G3196" s="192"/>
      <c r="H3196" s="189"/>
      <c r="I3196" s="189"/>
      <c r="J3196" s="189"/>
      <c r="K3196" s="189"/>
      <c r="L3196" s="35"/>
      <c r="M3196" s="35"/>
      <c r="N3196" s="35"/>
      <c r="O3196" s="171"/>
      <c r="P3196" s="171"/>
      <c r="Q3196" s="171"/>
    </row>
    <row r="3197" ht="16.5" customHeight="1">
      <c r="A3197" s="166"/>
      <c r="B3197" s="189"/>
      <c r="C3197" s="166"/>
      <c r="D3197" s="190"/>
      <c r="E3197" s="191"/>
      <c r="F3197" s="189"/>
      <c r="G3197" s="192"/>
      <c r="H3197" s="189"/>
      <c r="I3197" s="189"/>
      <c r="J3197" s="189"/>
      <c r="K3197" s="189"/>
      <c r="L3197" s="35"/>
      <c r="M3197" s="35"/>
      <c r="N3197" s="35"/>
      <c r="O3197" s="171"/>
      <c r="P3197" s="171"/>
      <c r="Q3197" s="171"/>
    </row>
    <row r="3198" ht="16.5" customHeight="1">
      <c r="A3198" s="166"/>
      <c r="B3198" s="189"/>
      <c r="C3198" s="166"/>
      <c r="D3198" s="190"/>
      <c r="E3198" s="191"/>
      <c r="F3198" s="189"/>
      <c r="G3198" s="192"/>
      <c r="H3198" s="189"/>
      <c r="I3198" s="189"/>
      <c r="J3198" s="189"/>
      <c r="K3198" s="189"/>
      <c r="L3198" s="35"/>
      <c r="M3198" s="35"/>
      <c r="N3198" s="35"/>
      <c r="O3198" s="171"/>
      <c r="P3198" s="171"/>
      <c r="Q3198" s="171"/>
    </row>
    <row r="3199" ht="16.5" customHeight="1">
      <c r="A3199" s="166"/>
      <c r="B3199" s="189"/>
      <c r="C3199" s="166"/>
      <c r="D3199" s="190"/>
      <c r="E3199" s="191"/>
      <c r="F3199" s="189"/>
      <c r="G3199" s="192"/>
      <c r="H3199" s="189"/>
      <c r="I3199" s="189"/>
      <c r="J3199" s="189"/>
      <c r="K3199" s="189"/>
      <c r="L3199" s="35"/>
      <c r="M3199" s="35"/>
      <c r="N3199" s="35"/>
      <c r="O3199" s="171"/>
      <c r="P3199" s="171"/>
      <c r="Q3199" s="171"/>
    </row>
    <row r="3200" ht="16.5" customHeight="1">
      <c r="A3200" s="166"/>
      <c r="B3200" s="189"/>
      <c r="C3200" s="166"/>
      <c r="D3200" s="190"/>
      <c r="E3200" s="191"/>
      <c r="F3200" s="189"/>
      <c r="G3200" s="192"/>
      <c r="H3200" s="189"/>
      <c r="I3200" s="189"/>
      <c r="J3200" s="189"/>
      <c r="K3200" s="189"/>
      <c r="L3200" s="35"/>
      <c r="M3200" s="35"/>
      <c r="N3200" s="35"/>
      <c r="O3200" s="171"/>
      <c r="P3200" s="171"/>
      <c r="Q3200" s="171"/>
    </row>
    <row r="3201" ht="16.5" customHeight="1">
      <c r="A3201" s="166"/>
      <c r="B3201" s="189"/>
      <c r="C3201" s="166"/>
      <c r="D3201" s="190"/>
      <c r="E3201" s="191"/>
      <c r="F3201" s="189"/>
      <c r="G3201" s="192"/>
      <c r="H3201" s="189"/>
      <c r="I3201" s="189"/>
      <c r="J3201" s="189"/>
      <c r="K3201" s="189"/>
      <c r="L3201" s="35"/>
      <c r="M3201" s="35"/>
      <c r="N3201" s="35"/>
      <c r="O3201" s="171"/>
      <c r="P3201" s="171"/>
      <c r="Q3201" s="171"/>
    </row>
    <row r="3202" ht="16.5" customHeight="1">
      <c r="A3202" s="166"/>
      <c r="B3202" s="189"/>
      <c r="C3202" s="166"/>
      <c r="D3202" s="190"/>
      <c r="E3202" s="191"/>
      <c r="F3202" s="189"/>
      <c r="G3202" s="192"/>
      <c r="H3202" s="189"/>
      <c r="I3202" s="189"/>
      <c r="J3202" s="189"/>
      <c r="K3202" s="189"/>
      <c r="L3202" s="35"/>
      <c r="M3202" s="35"/>
      <c r="N3202" s="35"/>
      <c r="O3202" s="171"/>
      <c r="P3202" s="171"/>
      <c r="Q3202" s="171"/>
    </row>
    <row r="3203" ht="16.5" customHeight="1">
      <c r="A3203" s="166"/>
      <c r="B3203" s="189"/>
      <c r="C3203" s="166"/>
      <c r="D3203" s="190"/>
      <c r="E3203" s="191"/>
      <c r="F3203" s="189"/>
      <c r="G3203" s="192"/>
      <c r="H3203" s="189"/>
      <c r="I3203" s="189"/>
      <c r="J3203" s="189"/>
      <c r="K3203" s="189"/>
      <c r="L3203" s="35"/>
      <c r="M3203" s="35"/>
      <c r="N3203" s="35"/>
      <c r="O3203" s="171"/>
      <c r="P3203" s="171"/>
      <c r="Q3203" s="171"/>
    </row>
    <row r="3204" ht="16.5" customHeight="1">
      <c r="A3204" s="166"/>
      <c r="B3204" s="189"/>
      <c r="C3204" s="166"/>
      <c r="D3204" s="190"/>
      <c r="E3204" s="191"/>
      <c r="F3204" s="189"/>
      <c r="G3204" s="192"/>
      <c r="H3204" s="189"/>
      <c r="I3204" s="189"/>
      <c r="J3204" s="189"/>
      <c r="K3204" s="189"/>
      <c r="L3204" s="35"/>
      <c r="M3204" s="35"/>
      <c r="N3204" s="35"/>
      <c r="O3204" s="171"/>
      <c r="P3204" s="171"/>
      <c r="Q3204" s="171"/>
    </row>
    <row r="3205" ht="16.5" customHeight="1">
      <c r="A3205" s="166"/>
      <c r="B3205" s="189"/>
      <c r="C3205" s="166"/>
      <c r="D3205" s="190"/>
      <c r="E3205" s="191"/>
      <c r="F3205" s="189"/>
      <c r="G3205" s="192"/>
      <c r="H3205" s="189"/>
      <c r="I3205" s="189"/>
      <c r="J3205" s="189"/>
      <c r="K3205" s="189"/>
      <c r="L3205" s="35"/>
      <c r="M3205" s="35"/>
      <c r="N3205" s="35"/>
      <c r="O3205" s="171"/>
      <c r="P3205" s="171"/>
      <c r="Q3205" s="171"/>
    </row>
    <row r="3206" ht="16.5" customHeight="1">
      <c r="A3206" s="166"/>
      <c r="B3206" s="189"/>
      <c r="C3206" s="166"/>
      <c r="D3206" s="190"/>
      <c r="E3206" s="191"/>
      <c r="F3206" s="189"/>
      <c r="G3206" s="192"/>
      <c r="H3206" s="189"/>
      <c r="I3206" s="189"/>
      <c r="J3206" s="189"/>
      <c r="K3206" s="189"/>
      <c r="L3206" s="35"/>
      <c r="M3206" s="35"/>
      <c r="N3206" s="35"/>
      <c r="O3206" s="171"/>
      <c r="P3206" s="171"/>
      <c r="Q3206" s="171"/>
    </row>
    <row r="3207" ht="16.5" customHeight="1">
      <c r="A3207" s="166"/>
      <c r="B3207" s="189"/>
      <c r="C3207" s="166"/>
      <c r="D3207" s="190"/>
      <c r="E3207" s="191"/>
      <c r="F3207" s="189"/>
      <c r="G3207" s="192"/>
      <c r="H3207" s="189"/>
      <c r="I3207" s="189"/>
      <c r="J3207" s="189"/>
      <c r="K3207" s="189"/>
      <c r="L3207" s="35"/>
      <c r="M3207" s="35"/>
      <c r="N3207" s="35"/>
      <c r="O3207" s="171"/>
      <c r="P3207" s="171"/>
      <c r="Q3207" s="171"/>
    </row>
    <row r="3208" ht="16.5" customHeight="1">
      <c r="A3208" s="166"/>
      <c r="B3208" s="189"/>
      <c r="C3208" s="166"/>
      <c r="D3208" s="190"/>
      <c r="E3208" s="191"/>
      <c r="F3208" s="189"/>
      <c r="G3208" s="192"/>
      <c r="H3208" s="189"/>
      <c r="I3208" s="189"/>
      <c r="J3208" s="189"/>
      <c r="K3208" s="189"/>
      <c r="L3208" s="35"/>
      <c r="M3208" s="35"/>
      <c r="N3208" s="35"/>
      <c r="O3208" s="171"/>
      <c r="P3208" s="171"/>
      <c r="Q3208" s="171"/>
    </row>
    <row r="3209" ht="16.5" customHeight="1">
      <c r="A3209" s="166"/>
      <c r="B3209" s="189"/>
      <c r="C3209" s="166"/>
      <c r="D3209" s="190"/>
      <c r="E3209" s="191"/>
      <c r="F3209" s="189"/>
      <c r="G3209" s="192"/>
      <c r="H3209" s="189"/>
      <c r="I3209" s="189"/>
      <c r="J3209" s="189"/>
      <c r="K3209" s="189"/>
      <c r="L3209" s="35"/>
      <c r="M3209" s="35"/>
      <c r="N3209" s="35"/>
      <c r="O3209" s="171"/>
      <c r="P3209" s="171"/>
      <c r="Q3209" s="171"/>
    </row>
    <row r="3210" ht="16.5" customHeight="1">
      <c r="A3210" s="166"/>
      <c r="B3210" s="189"/>
      <c r="C3210" s="166"/>
      <c r="D3210" s="190"/>
      <c r="E3210" s="191"/>
      <c r="F3210" s="189"/>
      <c r="G3210" s="192"/>
      <c r="H3210" s="189"/>
      <c r="I3210" s="189"/>
      <c r="J3210" s="189"/>
      <c r="K3210" s="189"/>
      <c r="L3210" s="35"/>
      <c r="M3210" s="35"/>
      <c r="N3210" s="35"/>
      <c r="O3210" s="171"/>
      <c r="P3210" s="171"/>
      <c r="Q3210" s="171"/>
    </row>
    <row r="3211" ht="16.5" customHeight="1">
      <c r="A3211" s="166"/>
      <c r="B3211" s="189"/>
      <c r="C3211" s="166"/>
      <c r="D3211" s="190"/>
      <c r="E3211" s="191"/>
      <c r="F3211" s="189"/>
      <c r="G3211" s="192"/>
      <c r="H3211" s="189"/>
      <c r="I3211" s="189"/>
      <c r="J3211" s="189"/>
      <c r="K3211" s="189"/>
      <c r="L3211" s="35"/>
      <c r="M3211" s="35"/>
      <c r="N3211" s="35"/>
      <c r="O3211" s="171"/>
      <c r="P3211" s="171"/>
      <c r="Q3211" s="171"/>
    </row>
    <row r="3212" ht="16.5" customHeight="1">
      <c r="A3212" s="166"/>
      <c r="B3212" s="189"/>
      <c r="C3212" s="166"/>
      <c r="D3212" s="190"/>
      <c r="E3212" s="191"/>
      <c r="F3212" s="189"/>
      <c r="G3212" s="192"/>
      <c r="H3212" s="189"/>
      <c r="I3212" s="189"/>
      <c r="J3212" s="189"/>
      <c r="K3212" s="189"/>
      <c r="L3212" s="35"/>
      <c r="M3212" s="35"/>
      <c r="N3212" s="35"/>
      <c r="O3212" s="171"/>
      <c r="P3212" s="171"/>
      <c r="Q3212" s="171"/>
    </row>
    <row r="3213" ht="16.5" customHeight="1">
      <c r="A3213" s="166"/>
      <c r="B3213" s="189"/>
      <c r="C3213" s="166"/>
      <c r="D3213" s="190"/>
      <c r="E3213" s="191"/>
      <c r="F3213" s="189"/>
      <c r="G3213" s="192"/>
      <c r="H3213" s="189"/>
      <c r="I3213" s="189"/>
      <c r="J3213" s="189"/>
      <c r="K3213" s="189"/>
      <c r="L3213" s="35"/>
      <c r="M3213" s="35"/>
      <c r="N3213" s="35"/>
      <c r="O3213" s="171"/>
      <c r="P3213" s="171"/>
      <c r="Q3213" s="171"/>
    </row>
    <row r="3214" ht="16.5" customHeight="1">
      <c r="A3214" s="166"/>
      <c r="B3214" s="189"/>
      <c r="C3214" s="166"/>
      <c r="D3214" s="190"/>
      <c r="E3214" s="191"/>
      <c r="F3214" s="189"/>
      <c r="G3214" s="192"/>
      <c r="H3214" s="189"/>
      <c r="I3214" s="189"/>
      <c r="J3214" s="189"/>
      <c r="K3214" s="189"/>
      <c r="L3214" s="35"/>
      <c r="M3214" s="35"/>
      <c r="N3214" s="35"/>
      <c r="O3214" s="171"/>
      <c r="P3214" s="171"/>
      <c r="Q3214" s="171"/>
    </row>
    <row r="3215" ht="16.5" customHeight="1">
      <c r="A3215" s="166"/>
      <c r="B3215" s="189"/>
      <c r="C3215" s="166"/>
      <c r="D3215" s="190"/>
      <c r="E3215" s="191"/>
      <c r="F3215" s="189"/>
      <c r="G3215" s="192"/>
      <c r="H3215" s="189"/>
      <c r="I3215" s="189"/>
      <c r="J3215" s="189"/>
      <c r="K3215" s="189"/>
      <c r="L3215" s="35"/>
      <c r="M3215" s="35"/>
      <c r="N3215" s="35"/>
      <c r="O3215" s="171"/>
      <c r="P3215" s="171"/>
      <c r="Q3215" s="171"/>
    </row>
    <row r="3216" ht="16.5" customHeight="1">
      <c r="A3216" s="166"/>
      <c r="B3216" s="189"/>
      <c r="C3216" s="166"/>
      <c r="D3216" s="190"/>
      <c r="E3216" s="191"/>
      <c r="F3216" s="189"/>
      <c r="G3216" s="192"/>
      <c r="H3216" s="189"/>
      <c r="I3216" s="189"/>
      <c r="J3216" s="189"/>
      <c r="K3216" s="189"/>
      <c r="L3216" s="35"/>
      <c r="M3216" s="35"/>
      <c r="N3216" s="35"/>
      <c r="O3216" s="171"/>
      <c r="P3216" s="171"/>
      <c r="Q3216" s="171"/>
    </row>
    <row r="3217" ht="16.5" customHeight="1">
      <c r="A3217" s="166"/>
      <c r="B3217" s="189"/>
      <c r="C3217" s="166"/>
      <c r="D3217" s="190"/>
      <c r="E3217" s="191"/>
      <c r="F3217" s="189"/>
      <c r="G3217" s="192"/>
      <c r="H3217" s="189"/>
      <c r="I3217" s="189"/>
      <c r="J3217" s="189"/>
      <c r="K3217" s="189"/>
      <c r="L3217" s="35"/>
      <c r="M3217" s="35"/>
      <c r="N3217" s="35"/>
      <c r="O3217" s="171"/>
      <c r="P3217" s="171"/>
      <c r="Q3217" s="171"/>
    </row>
    <row r="3218" ht="16.5" customHeight="1">
      <c r="A3218" s="166"/>
      <c r="B3218" s="189"/>
      <c r="C3218" s="166"/>
      <c r="D3218" s="190"/>
      <c r="E3218" s="191"/>
      <c r="F3218" s="189"/>
      <c r="G3218" s="192"/>
      <c r="H3218" s="189"/>
      <c r="I3218" s="189"/>
      <c r="J3218" s="189"/>
      <c r="K3218" s="189"/>
      <c r="L3218" s="35"/>
      <c r="M3218" s="35"/>
      <c r="N3218" s="35"/>
      <c r="O3218" s="171"/>
      <c r="P3218" s="171"/>
      <c r="Q3218" s="171"/>
    </row>
    <row r="3219" ht="16.5" customHeight="1">
      <c r="A3219" s="166"/>
      <c r="B3219" s="189"/>
      <c r="C3219" s="166"/>
      <c r="D3219" s="190"/>
      <c r="E3219" s="191"/>
      <c r="F3219" s="189"/>
      <c r="G3219" s="192"/>
      <c r="H3219" s="189"/>
      <c r="I3219" s="189"/>
      <c r="J3219" s="189"/>
      <c r="K3219" s="189"/>
      <c r="L3219" s="35"/>
      <c r="M3219" s="35"/>
      <c r="N3219" s="35"/>
      <c r="O3219" s="171"/>
      <c r="P3219" s="171"/>
      <c r="Q3219" s="171"/>
    </row>
    <row r="3220" ht="16.5" customHeight="1">
      <c r="A3220" s="166"/>
      <c r="B3220" s="189"/>
      <c r="C3220" s="166"/>
      <c r="D3220" s="190"/>
      <c r="E3220" s="191"/>
      <c r="F3220" s="189"/>
      <c r="G3220" s="192"/>
      <c r="H3220" s="189"/>
      <c r="I3220" s="189"/>
      <c r="J3220" s="189"/>
      <c r="K3220" s="189"/>
      <c r="L3220" s="35"/>
      <c r="M3220" s="35"/>
      <c r="N3220" s="35"/>
      <c r="O3220" s="171"/>
      <c r="P3220" s="171"/>
      <c r="Q3220" s="171"/>
    </row>
    <row r="3221" ht="16.5" customHeight="1">
      <c r="A3221" s="166"/>
      <c r="B3221" s="189"/>
      <c r="C3221" s="166"/>
      <c r="D3221" s="190"/>
      <c r="E3221" s="191"/>
      <c r="F3221" s="189"/>
      <c r="G3221" s="192"/>
      <c r="H3221" s="189"/>
      <c r="I3221" s="189"/>
      <c r="J3221" s="189"/>
      <c r="K3221" s="189"/>
      <c r="L3221" s="35"/>
      <c r="M3221" s="35"/>
      <c r="N3221" s="35"/>
      <c r="O3221" s="171"/>
      <c r="P3221" s="171"/>
      <c r="Q3221" s="171"/>
    </row>
    <row r="3222" ht="16.5" customHeight="1">
      <c r="A3222" s="166"/>
      <c r="B3222" s="189"/>
      <c r="C3222" s="166"/>
      <c r="D3222" s="190"/>
      <c r="E3222" s="191"/>
      <c r="F3222" s="189"/>
      <c r="G3222" s="192"/>
      <c r="H3222" s="189"/>
      <c r="I3222" s="189"/>
      <c r="J3222" s="189"/>
      <c r="K3222" s="189"/>
      <c r="L3222" s="35"/>
      <c r="M3222" s="35"/>
      <c r="N3222" s="35"/>
      <c r="O3222" s="171"/>
      <c r="P3222" s="171"/>
      <c r="Q3222" s="171"/>
    </row>
    <row r="3223" ht="16.5" customHeight="1">
      <c r="A3223" s="166"/>
      <c r="B3223" s="189"/>
      <c r="C3223" s="166"/>
      <c r="D3223" s="190"/>
      <c r="E3223" s="191"/>
      <c r="F3223" s="189"/>
      <c r="G3223" s="192"/>
      <c r="H3223" s="189"/>
      <c r="I3223" s="189"/>
      <c r="J3223" s="189"/>
      <c r="K3223" s="189"/>
      <c r="L3223" s="35"/>
      <c r="M3223" s="35"/>
      <c r="N3223" s="35"/>
      <c r="O3223" s="171"/>
      <c r="P3223" s="171"/>
      <c r="Q3223" s="171"/>
    </row>
    <row r="3224" ht="16.5" customHeight="1">
      <c r="A3224" s="166"/>
      <c r="B3224" s="189"/>
      <c r="C3224" s="166"/>
      <c r="D3224" s="190"/>
      <c r="E3224" s="191"/>
      <c r="F3224" s="189"/>
      <c r="G3224" s="192"/>
      <c r="H3224" s="189"/>
      <c r="I3224" s="189"/>
      <c r="J3224" s="189"/>
      <c r="K3224" s="189"/>
      <c r="L3224" s="35"/>
      <c r="M3224" s="35"/>
      <c r="N3224" s="35"/>
      <c r="O3224" s="171"/>
      <c r="P3224" s="171"/>
      <c r="Q3224" s="171"/>
    </row>
    <row r="3225" ht="16.5" customHeight="1">
      <c r="A3225" s="166"/>
      <c r="B3225" s="189"/>
      <c r="C3225" s="166"/>
      <c r="D3225" s="190"/>
      <c r="E3225" s="191"/>
      <c r="F3225" s="189"/>
      <c r="G3225" s="192"/>
      <c r="H3225" s="189"/>
      <c r="I3225" s="189"/>
      <c r="J3225" s="189"/>
      <c r="K3225" s="189"/>
      <c r="L3225" s="35"/>
      <c r="M3225" s="35"/>
      <c r="N3225" s="35"/>
      <c r="O3225" s="171"/>
      <c r="P3225" s="171"/>
      <c r="Q3225" s="171"/>
    </row>
    <row r="3226" ht="16.5" customHeight="1">
      <c r="A3226" s="166"/>
      <c r="B3226" s="189"/>
      <c r="C3226" s="166"/>
      <c r="D3226" s="190"/>
      <c r="E3226" s="191"/>
      <c r="F3226" s="189"/>
      <c r="G3226" s="192"/>
      <c r="H3226" s="189"/>
      <c r="I3226" s="189"/>
      <c r="J3226" s="189"/>
      <c r="K3226" s="189"/>
      <c r="L3226" s="35"/>
      <c r="M3226" s="35"/>
      <c r="N3226" s="35"/>
      <c r="O3226" s="171"/>
      <c r="P3226" s="171"/>
      <c r="Q3226" s="171"/>
    </row>
    <row r="3227" ht="16.5" customHeight="1">
      <c r="A3227" s="166"/>
      <c r="B3227" s="189"/>
      <c r="C3227" s="166"/>
      <c r="D3227" s="190"/>
      <c r="E3227" s="191"/>
      <c r="F3227" s="189"/>
      <c r="G3227" s="192"/>
      <c r="H3227" s="189"/>
      <c r="I3227" s="189"/>
      <c r="J3227" s="189"/>
      <c r="K3227" s="189"/>
      <c r="L3227" s="35"/>
      <c r="M3227" s="35"/>
      <c r="N3227" s="35"/>
      <c r="O3227" s="171"/>
      <c r="P3227" s="171"/>
      <c r="Q3227" s="171"/>
    </row>
    <row r="3228" ht="16.5" customHeight="1">
      <c r="A3228" s="166"/>
      <c r="B3228" s="189"/>
      <c r="C3228" s="166"/>
      <c r="D3228" s="190"/>
      <c r="E3228" s="191"/>
      <c r="F3228" s="189"/>
      <c r="G3228" s="192"/>
      <c r="H3228" s="189"/>
      <c r="I3228" s="189"/>
      <c r="J3228" s="189"/>
      <c r="K3228" s="189"/>
      <c r="L3228" s="35"/>
      <c r="M3228" s="35"/>
      <c r="N3228" s="35"/>
      <c r="O3228" s="171"/>
      <c r="P3228" s="171"/>
      <c r="Q3228" s="171"/>
    </row>
    <row r="3229" ht="16.5" customHeight="1">
      <c r="A3229" s="166"/>
      <c r="B3229" s="189"/>
      <c r="C3229" s="166"/>
      <c r="D3229" s="190"/>
      <c r="E3229" s="191"/>
      <c r="F3229" s="189"/>
      <c r="G3229" s="192"/>
      <c r="H3229" s="189"/>
      <c r="I3229" s="189"/>
      <c r="J3229" s="189"/>
      <c r="K3229" s="189"/>
      <c r="L3229" s="35"/>
      <c r="M3229" s="35"/>
      <c r="N3229" s="35"/>
      <c r="O3229" s="171"/>
      <c r="P3229" s="171"/>
      <c r="Q3229" s="171"/>
    </row>
    <row r="3230" ht="16.5" customHeight="1">
      <c r="A3230" s="166"/>
      <c r="B3230" s="189"/>
      <c r="C3230" s="166"/>
      <c r="D3230" s="190"/>
      <c r="E3230" s="191"/>
      <c r="F3230" s="189"/>
      <c r="G3230" s="192"/>
      <c r="H3230" s="189"/>
      <c r="I3230" s="189"/>
      <c r="J3230" s="189"/>
      <c r="K3230" s="189"/>
      <c r="L3230" s="35"/>
      <c r="M3230" s="35"/>
      <c r="N3230" s="35"/>
      <c r="O3230" s="171"/>
      <c r="P3230" s="171"/>
      <c r="Q3230" s="171"/>
    </row>
    <row r="3231" ht="16.5" customHeight="1">
      <c r="A3231" s="166"/>
      <c r="B3231" s="189"/>
      <c r="C3231" s="166"/>
      <c r="D3231" s="190"/>
      <c r="E3231" s="191"/>
      <c r="F3231" s="189"/>
      <c r="G3231" s="192"/>
      <c r="H3231" s="189"/>
      <c r="I3231" s="189"/>
      <c r="J3231" s="189"/>
      <c r="K3231" s="189"/>
      <c r="L3231" s="35"/>
      <c r="M3231" s="35"/>
      <c r="N3231" s="35"/>
      <c r="O3231" s="171"/>
      <c r="P3231" s="171"/>
      <c r="Q3231" s="171"/>
    </row>
    <row r="3232" ht="16.5" customHeight="1">
      <c r="A3232" s="166"/>
      <c r="B3232" s="189"/>
      <c r="C3232" s="166"/>
      <c r="D3232" s="190"/>
      <c r="E3232" s="191"/>
      <c r="F3232" s="189"/>
      <c r="G3232" s="192"/>
      <c r="H3232" s="189"/>
      <c r="I3232" s="189"/>
      <c r="J3232" s="189"/>
      <c r="K3232" s="189"/>
      <c r="L3232" s="35"/>
      <c r="M3232" s="35"/>
      <c r="N3232" s="35"/>
      <c r="O3232" s="171"/>
      <c r="P3232" s="171"/>
      <c r="Q3232" s="171"/>
    </row>
    <row r="3233" ht="16.5" customHeight="1">
      <c r="A3233" s="166"/>
      <c r="B3233" s="189"/>
      <c r="C3233" s="166"/>
      <c r="D3233" s="190"/>
      <c r="E3233" s="191"/>
      <c r="F3233" s="189"/>
      <c r="G3233" s="192"/>
      <c r="H3233" s="189"/>
      <c r="I3233" s="189"/>
      <c r="J3233" s="189"/>
      <c r="K3233" s="189"/>
      <c r="L3233" s="35"/>
      <c r="M3233" s="35"/>
      <c r="N3233" s="35"/>
      <c r="O3233" s="171"/>
      <c r="P3233" s="171"/>
      <c r="Q3233" s="171"/>
    </row>
    <row r="3234" ht="16.5" customHeight="1">
      <c r="A3234" s="166"/>
      <c r="B3234" s="189"/>
      <c r="C3234" s="166"/>
      <c r="D3234" s="190"/>
      <c r="E3234" s="191"/>
      <c r="F3234" s="189"/>
      <c r="G3234" s="192"/>
      <c r="H3234" s="189"/>
      <c r="I3234" s="189"/>
      <c r="J3234" s="189"/>
      <c r="K3234" s="189"/>
      <c r="L3234" s="35"/>
      <c r="M3234" s="35"/>
      <c r="N3234" s="35"/>
      <c r="O3234" s="171"/>
      <c r="P3234" s="171"/>
      <c r="Q3234" s="171"/>
    </row>
    <row r="3235" ht="16.5" customHeight="1">
      <c r="A3235" s="166"/>
      <c r="B3235" s="189"/>
      <c r="C3235" s="166"/>
      <c r="D3235" s="190"/>
      <c r="E3235" s="191"/>
      <c r="F3235" s="189"/>
      <c r="G3235" s="192"/>
      <c r="H3235" s="189"/>
      <c r="I3235" s="189"/>
      <c r="J3235" s="189"/>
      <c r="K3235" s="189"/>
      <c r="L3235" s="35"/>
      <c r="M3235" s="35"/>
      <c r="N3235" s="35"/>
      <c r="O3235" s="171"/>
      <c r="P3235" s="171"/>
      <c r="Q3235" s="171"/>
    </row>
    <row r="3236" ht="16.5" customHeight="1">
      <c r="A3236" s="166"/>
      <c r="B3236" s="189"/>
      <c r="C3236" s="166"/>
      <c r="D3236" s="190"/>
      <c r="E3236" s="191"/>
      <c r="F3236" s="189"/>
      <c r="G3236" s="192"/>
      <c r="H3236" s="189"/>
      <c r="I3236" s="189"/>
      <c r="J3236" s="189"/>
      <c r="K3236" s="189"/>
      <c r="L3236" s="35"/>
      <c r="M3236" s="35"/>
      <c r="N3236" s="35"/>
      <c r="O3236" s="171"/>
      <c r="P3236" s="171"/>
      <c r="Q3236" s="171"/>
    </row>
    <row r="3237" ht="16.5" customHeight="1">
      <c r="A3237" s="166"/>
      <c r="B3237" s="189"/>
      <c r="C3237" s="166"/>
      <c r="D3237" s="190"/>
      <c r="E3237" s="191"/>
      <c r="F3237" s="189"/>
      <c r="G3237" s="192"/>
      <c r="H3237" s="189"/>
      <c r="I3237" s="189"/>
      <c r="J3237" s="189"/>
      <c r="K3237" s="189"/>
      <c r="L3237" s="35"/>
      <c r="M3237" s="35"/>
      <c r="N3237" s="35"/>
      <c r="O3237" s="171"/>
      <c r="P3237" s="171"/>
      <c r="Q3237" s="171"/>
    </row>
    <row r="3238" ht="16.5" customHeight="1">
      <c r="A3238" s="166"/>
      <c r="B3238" s="189"/>
      <c r="C3238" s="166"/>
      <c r="D3238" s="190"/>
      <c r="E3238" s="191"/>
      <c r="F3238" s="189"/>
      <c r="G3238" s="192"/>
      <c r="H3238" s="189"/>
      <c r="I3238" s="189"/>
      <c r="J3238" s="189"/>
      <c r="K3238" s="189"/>
      <c r="L3238" s="35"/>
      <c r="M3238" s="35"/>
      <c r="N3238" s="35"/>
      <c r="O3238" s="171"/>
      <c r="P3238" s="171"/>
      <c r="Q3238" s="171"/>
    </row>
    <row r="3239" ht="16.5" customHeight="1">
      <c r="A3239" s="166"/>
      <c r="B3239" s="189"/>
      <c r="C3239" s="166"/>
      <c r="D3239" s="190"/>
      <c r="E3239" s="191"/>
      <c r="F3239" s="189"/>
      <c r="G3239" s="192"/>
      <c r="H3239" s="189"/>
      <c r="I3239" s="189"/>
      <c r="J3239" s="189"/>
      <c r="K3239" s="189"/>
      <c r="L3239" s="35"/>
      <c r="M3239" s="35"/>
      <c r="N3239" s="35"/>
      <c r="O3239" s="171"/>
      <c r="P3239" s="171"/>
      <c r="Q3239" s="171"/>
    </row>
    <row r="3240" ht="16.5" customHeight="1">
      <c r="A3240" s="166"/>
      <c r="B3240" s="189"/>
      <c r="C3240" s="166"/>
      <c r="D3240" s="190"/>
      <c r="E3240" s="191"/>
      <c r="F3240" s="189"/>
      <c r="G3240" s="192"/>
      <c r="H3240" s="189"/>
      <c r="I3240" s="189"/>
      <c r="J3240" s="189"/>
      <c r="K3240" s="189"/>
      <c r="L3240" s="35"/>
      <c r="M3240" s="35"/>
      <c r="N3240" s="35"/>
      <c r="O3240" s="171"/>
      <c r="P3240" s="171"/>
      <c r="Q3240" s="171"/>
    </row>
    <row r="3241" ht="16.5" customHeight="1">
      <c r="A3241" s="166"/>
      <c r="B3241" s="189"/>
      <c r="C3241" s="166"/>
      <c r="D3241" s="190"/>
      <c r="E3241" s="191"/>
      <c r="F3241" s="189"/>
      <c r="G3241" s="192"/>
      <c r="H3241" s="189"/>
      <c r="I3241" s="189"/>
      <c r="J3241" s="189"/>
      <c r="K3241" s="189"/>
      <c r="L3241" s="35"/>
      <c r="M3241" s="35"/>
      <c r="N3241" s="35"/>
      <c r="O3241" s="171"/>
      <c r="P3241" s="171"/>
      <c r="Q3241" s="171"/>
    </row>
    <row r="3242" ht="16.5" customHeight="1">
      <c r="A3242" s="166"/>
      <c r="B3242" s="189"/>
      <c r="C3242" s="166"/>
      <c r="D3242" s="190"/>
      <c r="E3242" s="191"/>
      <c r="F3242" s="189"/>
      <c r="G3242" s="192"/>
      <c r="H3242" s="189"/>
      <c r="I3242" s="189"/>
      <c r="J3242" s="189"/>
      <c r="K3242" s="189"/>
      <c r="L3242" s="35"/>
      <c r="M3242" s="35"/>
      <c r="N3242" s="35"/>
      <c r="O3242" s="171"/>
      <c r="P3242" s="171"/>
      <c r="Q3242" s="171"/>
    </row>
    <row r="3243" ht="16.5" customHeight="1">
      <c r="A3243" s="166"/>
      <c r="B3243" s="189"/>
      <c r="C3243" s="166"/>
      <c r="D3243" s="190"/>
      <c r="E3243" s="191"/>
      <c r="F3243" s="189"/>
      <c r="G3243" s="192"/>
      <c r="H3243" s="189"/>
      <c r="I3243" s="189"/>
      <c r="J3243" s="189"/>
      <c r="K3243" s="189"/>
      <c r="L3243" s="35"/>
      <c r="M3243" s="35"/>
      <c r="N3243" s="35"/>
      <c r="O3243" s="171"/>
      <c r="P3243" s="171"/>
      <c r="Q3243" s="171"/>
    </row>
    <row r="3244" ht="16.5" customHeight="1">
      <c r="A3244" s="166"/>
      <c r="B3244" s="189"/>
      <c r="C3244" s="166"/>
      <c r="D3244" s="190"/>
      <c r="E3244" s="191"/>
      <c r="F3244" s="189"/>
      <c r="G3244" s="192"/>
      <c r="H3244" s="189"/>
      <c r="I3244" s="189"/>
      <c r="J3244" s="189"/>
      <c r="K3244" s="189"/>
      <c r="L3244" s="35"/>
      <c r="M3244" s="35"/>
      <c r="N3244" s="35"/>
      <c r="O3244" s="171"/>
      <c r="P3244" s="171"/>
      <c r="Q3244" s="171"/>
    </row>
    <row r="3245" ht="16.5" customHeight="1">
      <c r="A3245" s="166"/>
      <c r="B3245" s="189"/>
      <c r="C3245" s="166"/>
      <c r="D3245" s="190"/>
      <c r="E3245" s="191"/>
      <c r="F3245" s="189"/>
      <c r="G3245" s="192"/>
      <c r="H3245" s="189"/>
      <c r="I3245" s="189"/>
      <c r="J3245" s="189"/>
      <c r="K3245" s="189"/>
      <c r="L3245" s="35"/>
      <c r="M3245" s="35"/>
      <c r="N3245" s="35"/>
      <c r="O3245" s="171"/>
      <c r="P3245" s="171"/>
      <c r="Q3245" s="171"/>
    </row>
    <row r="3246" ht="16.5" customHeight="1">
      <c r="A3246" s="166"/>
      <c r="B3246" s="189"/>
      <c r="C3246" s="166"/>
      <c r="D3246" s="190"/>
      <c r="E3246" s="191"/>
      <c r="F3246" s="189"/>
      <c r="G3246" s="192"/>
      <c r="H3246" s="189"/>
      <c r="I3246" s="189"/>
      <c r="J3246" s="189"/>
      <c r="K3246" s="189"/>
      <c r="L3246" s="35"/>
      <c r="M3246" s="35"/>
      <c r="N3246" s="35"/>
      <c r="O3246" s="171"/>
      <c r="P3246" s="171"/>
      <c r="Q3246" s="171"/>
    </row>
    <row r="3247" ht="16.5" customHeight="1">
      <c r="A3247" s="166"/>
      <c r="B3247" s="189"/>
      <c r="C3247" s="166"/>
      <c r="D3247" s="190"/>
      <c r="E3247" s="191"/>
      <c r="F3247" s="189"/>
      <c r="G3247" s="192"/>
      <c r="H3247" s="189"/>
      <c r="I3247" s="189"/>
      <c r="J3247" s="189"/>
      <c r="K3247" s="189"/>
      <c r="L3247" s="35"/>
      <c r="M3247" s="35"/>
      <c r="N3247" s="35"/>
      <c r="O3247" s="171"/>
      <c r="P3247" s="171"/>
      <c r="Q3247" s="171"/>
    </row>
    <row r="3248" ht="16.5" customHeight="1">
      <c r="A3248" s="166"/>
      <c r="B3248" s="189"/>
      <c r="C3248" s="166"/>
      <c r="D3248" s="190"/>
      <c r="E3248" s="191"/>
      <c r="F3248" s="189"/>
      <c r="G3248" s="192"/>
      <c r="H3248" s="189"/>
      <c r="I3248" s="189"/>
      <c r="J3248" s="189"/>
      <c r="K3248" s="189"/>
      <c r="L3248" s="35"/>
      <c r="M3248" s="35"/>
      <c r="N3248" s="35"/>
      <c r="O3248" s="171"/>
      <c r="P3248" s="171"/>
      <c r="Q3248" s="171"/>
    </row>
    <row r="3249" ht="16.5" customHeight="1">
      <c r="A3249" s="166"/>
      <c r="B3249" s="189"/>
      <c r="C3249" s="166"/>
      <c r="D3249" s="190"/>
      <c r="E3249" s="191"/>
      <c r="F3249" s="189"/>
      <c r="G3249" s="192"/>
      <c r="H3249" s="189"/>
      <c r="I3249" s="189"/>
      <c r="J3249" s="189"/>
      <c r="K3249" s="189"/>
      <c r="L3249" s="35"/>
      <c r="M3249" s="35"/>
      <c r="N3249" s="35"/>
      <c r="O3249" s="171"/>
      <c r="P3249" s="171"/>
      <c r="Q3249" s="171"/>
    </row>
    <row r="3250" ht="16.5" customHeight="1">
      <c r="A3250" s="166"/>
      <c r="B3250" s="189"/>
      <c r="C3250" s="166"/>
      <c r="D3250" s="190"/>
      <c r="E3250" s="191"/>
      <c r="F3250" s="189"/>
      <c r="G3250" s="192"/>
      <c r="H3250" s="189"/>
      <c r="I3250" s="189"/>
      <c r="J3250" s="189"/>
      <c r="K3250" s="189"/>
      <c r="L3250" s="35"/>
      <c r="M3250" s="35"/>
      <c r="N3250" s="35"/>
      <c r="O3250" s="171"/>
      <c r="P3250" s="171"/>
      <c r="Q3250" s="171"/>
    </row>
    <row r="3251" ht="16.5" customHeight="1">
      <c r="A3251" s="166"/>
      <c r="B3251" s="189"/>
      <c r="C3251" s="166"/>
      <c r="D3251" s="190"/>
      <c r="E3251" s="191"/>
      <c r="F3251" s="189"/>
      <c r="G3251" s="192"/>
      <c r="H3251" s="189"/>
      <c r="I3251" s="189"/>
      <c r="J3251" s="189"/>
      <c r="K3251" s="189"/>
      <c r="L3251" s="35"/>
      <c r="M3251" s="35"/>
      <c r="N3251" s="35"/>
      <c r="O3251" s="171"/>
      <c r="P3251" s="171"/>
      <c r="Q3251" s="171"/>
    </row>
    <row r="3252" ht="16.5" customHeight="1">
      <c r="A3252" s="166"/>
      <c r="B3252" s="189"/>
      <c r="C3252" s="166"/>
      <c r="D3252" s="190"/>
      <c r="E3252" s="191"/>
      <c r="F3252" s="189"/>
      <c r="G3252" s="192"/>
      <c r="H3252" s="189"/>
      <c r="I3252" s="189"/>
      <c r="J3252" s="189"/>
      <c r="K3252" s="189"/>
      <c r="L3252" s="35"/>
      <c r="M3252" s="35"/>
      <c r="N3252" s="35"/>
      <c r="O3252" s="171"/>
      <c r="P3252" s="171"/>
      <c r="Q3252" s="171"/>
    </row>
    <row r="3253" ht="16.5" customHeight="1">
      <c r="A3253" s="166"/>
      <c r="B3253" s="189"/>
      <c r="C3253" s="166"/>
      <c r="D3253" s="190"/>
      <c r="E3253" s="191"/>
      <c r="F3253" s="189"/>
      <c r="G3253" s="192"/>
      <c r="H3253" s="189"/>
      <c r="I3253" s="189"/>
      <c r="J3253" s="189"/>
      <c r="K3253" s="189"/>
      <c r="L3253" s="35"/>
      <c r="M3253" s="35"/>
      <c r="N3253" s="35"/>
      <c r="O3253" s="171"/>
      <c r="P3253" s="171"/>
      <c r="Q3253" s="171"/>
    </row>
    <row r="3254" ht="16.5" customHeight="1">
      <c r="A3254" s="166"/>
      <c r="B3254" s="189"/>
      <c r="C3254" s="166"/>
      <c r="D3254" s="190"/>
      <c r="E3254" s="191"/>
      <c r="F3254" s="189"/>
      <c r="G3254" s="192"/>
      <c r="H3254" s="189"/>
      <c r="I3254" s="189"/>
      <c r="J3254" s="189"/>
      <c r="K3254" s="189"/>
      <c r="L3254" s="35"/>
      <c r="M3254" s="35"/>
      <c r="N3254" s="35"/>
      <c r="O3254" s="171"/>
      <c r="P3254" s="171"/>
      <c r="Q3254" s="171"/>
    </row>
    <row r="3255" ht="16.5" customHeight="1">
      <c r="A3255" s="166"/>
      <c r="B3255" s="189"/>
      <c r="C3255" s="166"/>
      <c r="D3255" s="190"/>
      <c r="E3255" s="191"/>
      <c r="F3255" s="189"/>
      <c r="G3255" s="192"/>
      <c r="H3255" s="189"/>
      <c r="I3255" s="189"/>
      <c r="J3255" s="189"/>
      <c r="K3255" s="189"/>
      <c r="L3255" s="35"/>
      <c r="M3255" s="35"/>
      <c r="N3255" s="35"/>
      <c r="O3255" s="171"/>
      <c r="P3255" s="171"/>
      <c r="Q3255" s="171"/>
    </row>
    <row r="3256" ht="16.5" customHeight="1">
      <c r="A3256" s="166"/>
      <c r="B3256" s="189"/>
      <c r="C3256" s="166"/>
      <c r="D3256" s="190"/>
      <c r="E3256" s="191"/>
      <c r="F3256" s="189"/>
      <c r="G3256" s="192"/>
      <c r="H3256" s="189"/>
      <c r="I3256" s="189"/>
      <c r="J3256" s="189"/>
      <c r="K3256" s="189"/>
      <c r="L3256" s="35"/>
      <c r="M3256" s="35"/>
      <c r="N3256" s="35"/>
      <c r="O3256" s="171"/>
      <c r="P3256" s="171"/>
      <c r="Q3256" s="171"/>
    </row>
    <row r="3257" ht="16.5" customHeight="1">
      <c r="A3257" s="166"/>
      <c r="B3257" s="189"/>
      <c r="C3257" s="166"/>
      <c r="D3257" s="190"/>
      <c r="E3257" s="191"/>
      <c r="F3257" s="189"/>
      <c r="G3257" s="192"/>
      <c r="H3257" s="189"/>
      <c r="I3257" s="189"/>
      <c r="J3257" s="189"/>
      <c r="K3257" s="189"/>
      <c r="L3257" s="35"/>
      <c r="M3257" s="35"/>
      <c r="N3257" s="35"/>
      <c r="O3257" s="171"/>
      <c r="P3257" s="171"/>
      <c r="Q3257" s="171"/>
    </row>
    <row r="3258" ht="16.5" customHeight="1">
      <c r="A3258" s="166"/>
      <c r="B3258" s="189"/>
      <c r="C3258" s="166"/>
      <c r="D3258" s="190"/>
      <c r="E3258" s="191"/>
      <c r="F3258" s="189"/>
      <c r="G3258" s="192"/>
      <c r="H3258" s="189"/>
      <c r="I3258" s="189"/>
      <c r="J3258" s="189"/>
      <c r="K3258" s="189"/>
      <c r="L3258" s="35"/>
      <c r="M3258" s="35"/>
      <c r="N3258" s="35"/>
      <c r="O3258" s="171"/>
      <c r="P3258" s="171"/>
      <c r="Q3258" s="171"/>
    </row>
    <row r="3259" ht="16.5" customHeight="1">
      <c r="A3259" s="166"/>
      <c r="B3259" s="189"/>
      <c r="C3259" s="166"/>
      <c r="D3259" s="190"/>
      <c r="E3259" s="191"/>
      <c r="F3259" s="189"/>
      <c r="G3259" s="192"/>
      <c r="H3259" s="189"/>
      <c r="I3259" s="189"/>
      <c r="J3259" s="189"/>
      <c r="K3259" s="189"/>
      <c r="L3259" s="35"/>
      <c r="M3259" s="35"/>
      <c r="N3259" s="35"/>
      <c r="O3259" s="171"/>
      <c r="P3259" s="171"/>
      <c r="Q3259" s="171"/>
    </row>
    <row r="3260" ht="16.5" customHeight="1">
      <c r="A3260" s="166"/>
      <c r="B3260" s="189"/>
      <c r="C3260" s="166"/>
      <c r="D3260" s="190"/>
      <c r="E3260" s="191"/>
      <c r="F3260" s="189"/>
      <c r="G3260" s="192"/>
      <c r="H3260" s="189"/>
      <c r="I3260" s="189"/>
      <c r="J3260" s="189"/>
      <c r="K3260" s="189"/>
      <c r="L3260" s="35"/>
      <c r="M3260" s="35"/>
      <c r="N3260" s="35"/>
      <c r="O3260" s="171"/>
      <c r="P3260" s="171"/>
      <c r="Q3260" s="171"/>
    </row>
    <row r="3261" ht="16.5" customHeight="1">
      <c r="A3261" s="166"/>
      <c r="B3261" s="189"/>
      <c r="C3261" s="166"/>
      <c r="D3261" s="190"/>
      <c r="E3261" s="191"/>
      <c r="F3261" s="189"/>
      <c r="G3261" s="192"/>
      <c r="H3261" s="189"/>
      <c r="I3261" s="189"/>
      <c r="J3261" s="189"/>
      <c r="K3261" s="189"/>
      <c r="L3261" s="35"/>
      <c r="M3261" s="35"/>
      <c r="N3261" s="35"/>
      <c r="O3261" s="171"/>
      <c r="P3261" s="171"/>
      <c r="Q3261" s="171"/>
    </row>
    <row r="3262" ht="16.5" customHeight="1">
      <c r="A3262" s="166"/>
      <c r="B3262" s="189"/>
      <c r="C3262" s="166"/>
      <c r="D3262" s="190"/>
      <c r="E3262" s="191"/>
      <c r="F3262" s="189"/>
      <c r="G3262" s="192"/>
      <c r="H3262" s="189"/>
      <c r="I3262" s="189"/>
      <c r="J3262" s="189"/>
      <c r="K3262" s="189"/>
      <c r="L3262" s="35"/>
      <c r="M3262" s="35"/>
      <c r="N3262" s="35"/>
      <c r="O3262" s="171"/>
      <c r="P3262" s="171"/>
      <c r="Q3262" s="171"/>
    </row>
    <row r="3263" ht="16.5" customHeight="1">
      <c r="A3263" s="166"/>
      <c r="B3263" s="189"/>
      <c r="C3263" s="166"/>
      <c r="D3263" s="190"/>
      <c r="E3263" s="191"/>
      <c r="F3263" s="189"/>
      <c r="G3263" s="192"/>
      <c r="H3263" s="189"/>
      <c r="I3263" s="189"/>
      <c r="J3263" s="189"/>
      <c r="K3263" s="189"/>
      <c r="L3263" s="35"/>
      <c r="M3263" s="35"/>
      <c r="N3263" s="35"/>
      <c r="O3263" s="171"/>
      <c r="P3263" s="171"/>
      <c r="Q3263" s="171"/>
    </row>
    <row r="3264" ht="16.5" customHeight="1">
      <c r="A3264" s="166"/>
      <c r="B3264" s="189"/>
      <c r="C3264" s="166"/>
      <c r="D3264" s="190"/>
      <c r="E3264" s="191"/>
      <c r="F3264" s="189"/>
      <c r="G3264" s="192"/>
      <c r="H3264" s="189"/>
      <c r="I3264" s="189"/>
      <c r="J3264" s="189"/>
      <c r="K3264" s="189"/>
      <c r="L3264" s="35"/>
      <c r="M3264" s="35"/>
      <c r="N3264" s="35"/>
      <c r="O3264" s="171"/>
      <c r="P3264" s="171"/>
      <c r="Q3264" s="171"/>
    </row>
    <row r="3265" ht="16.5" customHeight="1">
      <c r="A3265" s="166"/>
      <c r="B3265" s="189"/>
      <c r="C3265" s="166"/>
      <c r="D3265" s="190"/>
      <c r="E3265" s="191"/>
      <c r="F3265" s="189"/>
      <c r="G3265" s="192"/>
      <c r="H3265" s="189"/>
      <c r="I3265" s="189"/>
      <c r="J3265" s="189"/>
      <c r="K3265" s="189"/>
      <c r="L3265" s="35"/>
      <c r="M3265" s="35"/>
      <c r="N3265" s="35"/>
      <c r="O3265" s="171"/>
      <c r="P3265" s="171"/>
      <c r="Q3265" s="171"/>
    </row>
    <row r="3266" ht="16.5" customHeight="1">
      <c r="A3266" s="166"/>
      <c r="B3266" s="189"/>
      <c r="C3266" s="166"/>
      <c r="D3266" s="190"/>
      <c r="E3266" s="191"/>
      <c r="F3266" s="189"/>
      <c r="G3266" s="192"/>
      <c r="H3266" s="189"/>
      <c r="I3266" s="189"/>
      <c r="J3266" s="189"/>
      <c r="K3266" s="189"/>
      <c r="L3266" s="35"/>
      <c r="M3266" s="35"/>
      <c r="N3266" s="35"/>
      <c r="O3266" s="171"/>
      <c r="P3266" s="171"/>
      <c r="Q3266" s="171"/>
    </row>
    <row r="3267" ht="16.5" customHeight="1">
      <c r="A3267" s="166"/>
      <c r="B3267" s="189"/>
      <c r="C3267" s="166"/>
      <c r="D3267" s="190"/>
      <c r="E3267" s="191"/>
      <c r="F3267" s="189"/>
      <c r="G3267" s="192"/>
      <c r="H3267" s="189"/>
      <c r="I3267" s="189"/>
      <c r="J3267" s="189"/>
      <c r="K3267" s="189"/>
      <c r="L3267" s="35"/>
      <c r="M3267" s="35"/>
      <c r="N3267" s="35"/>
      <c r="O3267" s="171"/>
      <c r="P3267" s="171"/>
      <c r="Q3267" s="171"/>
    </row>
    <row r="3268" ht="16.5" customHeight="1">
      <c r="A3268" s="166"/>
      <c r="B3268" s="189"/>
      <c r="C3268" s="166"/>
      <c r="D3268" s="190"/>
      <c r="E3268" s="191"/>
      <c r="F3268" s="189"/>
      <c r="G3268" s="192"/>
      <c r="H3268" s="189"/>
      <c r="I3268" s="189"/>
      <c r="J3268" s="189"/>
      <c r="K3268" s="189"/>
      <c r="L3268" s="35"/>
      <c r="M3268" s="35"/>
      <c r="N3268" s="35"/>
      <c r="O3268" s="171"/>
      <c r="P3268" s="171"/>
      <c r="Q3268" s="171"/>
    </row>
    <row r="3269" ht="16.5" customHeight="1">
      <c r="A3269" s="166"/>
      <c r="B3269" s="189"/>
      <c r="C3269" s="166"/>
      <c r="D3269" s="190"/>
      <c r="E3269" s="191"/>
      <c r="F3269" s="189"/>
      <c r="G3269" s="192"/>
      <c r="H3269" s="189"/>
      <c r="I3269" s="189"/>
      <c r="J3269" s="189"/>
      <c r="K3269" s="189"/>
      <c r="L3269" s="35"/>
      <c r="M3269" s="35"/>
      <c r="N3269" s="35"/>
      <c r="O3269" s="171"/>
      <c r="P3269" s="171"/>
      <c r="Q3269" s="171"/>
    </row>
    <row r="3270" ht="16.5" customHeight="1">
      <c r="A3270" s="166"/>
      <c r="B3270" s="189"/>
      <c r="C3270" s="166"/>
      <c r="D3270" s="190"/>
      <c r="E3270" s="191"/>
      <c r="F3270" s="189"/>
      <c r="G3270" s="192"/>
      <c r="H3270" s="189"/>
      <c r="I3270" s="189"/>
      <c r="J3270" s="189"/>
      <c r="K3270" s="189"/>
      <c r="L3270" s="35"/>
      <c r="M3270" s="35"/>
      <c r="N3270" s="35"/>
      <c r="O3270" s="171"/>
      <c r="P3270" s="171"/>
      <c r="Q3270" s="171"/>
    </row>
    <row r="3271" ht="16.5" customHeight="1">
      <c r="A3271" s="166"/>
      <c r="B3271" s="189"/>
      <c r="C3271" s="166"/>
      <c r="D3271" s="190"/>
      <c r="E3271" s="191"/>
      <c r="F3271" s="189"/>
      <c r="G3271" s="192"/>
      <c r="H3271" s="189"/>
      <c r="I3271" s="189"/>
      <c r="J3271" s="189"/>
      <c r="K3271" s="189"/>
      <c r="L3271" s="35"/>
      <c r="M3271" s="35"/>
      <c r="N3271" s="35"/>
      <c r="O3271" s="171"/>
      <c r="P3271" s="171"/>
      <c r="Q3271" s="171"/>
    </row>
    <row r="3272" ht="16.5" customHeight="1">
      <c r="A3272" s="166"/>
      <c r="B3272" s="189"/>
      <c r="C3272" s="166"/>
      <c r="D3272" s="190"/>
      <c r="E3272" s="191"/>
      <c r="F3272" s="189"/>
      <c r="G3272" s="192"/>
      <c r="H3272" s="189"/>
      <c r="I3272" s="189"/>
      <c r="J3272" s="189"/>
      <c r="K3272" s="189"/>
      <c r="L3272" s="35"/>
      <c r="M3272" s="35"/>
      <c r="N3272" s="35"/>
      <c r="O3272" s="171"/>
      <c r="P3272" s="171"/>
      <c r="Q3272" s="171"/>
    </row>
    <row r="3273" ht="16.5" customHeight="1">
      <c r="A3273" s="166"/>
      <c r="B3273" s="189"/>
      <c r="C3273" s="166"/>
      <c r="D3273" s="190"/>
      <c r="E3273" s="191"/>
      <c r="F3273" s="189"/>
      <c r="G3273" s="192"/>
      <c r="H3273" s="189"/>
      <c r="I3273" s="189"/>
      <c r="J3273" s="189"/>
      <c r="K3273" s="189"/>
      <c r="L3273" s="35"/>
      <c r="M3273" s="35"/>
      <c r="N3273" s="35"/>
      <c r="O3273" s="171"/>
      <c r="P3273" s="171"/>
      <c r="Q3273" s="171"/>
    </row>
    <row r="3274" ht="16.5" customHeight="1">
      <c r="A3274" s="166"/>
      <c r="B3274" s="189"/>
      <c r="C3274" s="166"/>
      <c r="D3274" s="190"/>
      <c r="E3274" s="191"/>
      <c r="F3274" s="189"/>
      <c r="G3274" s="192"/>
      <c r="H3274" s="189"/>
      <c r="I3274" s="189"/>
      <c r="J3274" s="189"/>
      <c r="K3274" s="189"/>
      <c r="L3274" s="35"/>
      <c r="M3274" s="35"/>
      <c r="N3274" s="35"/>
      <c r="O3274" s="171"/>
      <c r="P3274" s="171"/>
      <c r="Q3274" s="171"/>
    </row>
    <row r="3275" ht="16.5" customHeight="1">
      <c r="A3275" s="166"/>
      <c r="B3275" s="189"/>
      <c r="C3275" s="166"/>
      <c r="D3275" s="190"/>
      <c r="E3275" s="191"/>
      <c r="F3275" s="189"/>
      <c r="G3275" s="192"/>
      <c r="H3275" s="189"/>
      <c r="I3275" s="189"/>
      <c r="J3275" s="189"/>
      <c r="K3275" s="189"/>
      <c r="L3275" s="35"/>
      <c r="M3275" s="35"/>
      <c r="N3275" s="35"/>
      <c r="O3275" s="171"/>
      <c r="P3275" s="171"/>
      <c r="Q3275" s="171"/>
    </row>
    <row r="3276" ht="16.5" customHeight="1">
      <c r="A3276" s="166"/>
      <c r="B3276" s="189"/>
      <c r="C3276" s="166"/>
      <c r="D3276" s="190"/>
      <c r="E3276" s="191"/>
      <c r="F3276" s="189"/>
      <c r="G3276" s="192"/>
      <c r="H3276" s="189"/>
      <c r="I3276" s="189"/>
      <c r="J3276" s="189"/>
      <c r="K3276" s="189"/>
      <c r="L3276" s="35"/>
      <c r="M3276" s="35"/>
      <c r="N3276" s="35"/>
      <c r="O3276" s="171"/>
      <c r="P3276" s="171"/>
      <c r="Q3276" s="171"/>
    </row>
    <row r="3277" ht="16.5" customHeight="1">
      <c r="A3277" s="166"/>
      <c r="B3277" s="189"/>
      <c r="C3277" s="166"/>
      <c r="D3277" s="190"/>
      <c r="E3277" s="191"/>
      <c r="F3277" s="189"/>
      <c r="G3277" s="192"/>
      <c r="H3277" s="189"/>
      <c r="I3277" s="189"/>
      <c r="J3277" s="189"/>
      <c r="K3277" s="189"/>
      <c r="L3277" s="35"/>
      <c r="M3277" s="35"/>
      <c r="N3277" s="35"/>
      <c r="O3277" s="171"/>
      <c r="P3277" s="171"/>
      <c r="Q3277" s="171"/>
    </row>
    <row r="3278" ht="16.5" customHeight="1">
      <c r="A3278" s="166"/>
      <c r="B3278" s="189"/>
      <c r="C3278" s="166"/>
      <c r="D3278" s="190"/>
      <c r="E3278" s="191"/>
      <c r="F3278" s="189"/>
      <c r="G3278" s="192"/>
      <c r="H3278" s="189"/>
      <c r="I3278" s="189"/>
      <c r="J3278" s="189"/>
      <c r="K3278" s="189"/>
      <c r="L3278" s="35"/>
      <c r="M3278" s="35"/>
      <c r="N3278" s="35"/>
      <c r="O3278" s="171"/>
      <c r="P3278" s="171"/>
      <c r="Q3278" s="171"/>
    </row>
    <row r="3279" ht="16.5" customHeight="1">
      <c r="A3279" s="166"/>
      <c r="B3279" s="189"/>
      <c r="C3279" s="166"/>
      <c r="D3279" s="190"/>
      <c r="E3279" s="191"/>
      <c r="F3279" s="189"/>
      <c r="G3279" s="192"/>
      <c r="H3279" s="189"/>
      <c r="I3279" s="189"/>
      <c r="J3279" s="189"/>
      <c r="K3279" s="189"/>
      <c r="L3279" s="35"/>
      <c r="M3279" s="35"/>
      <c r="N3279" s="35"/>
      <c r="O3279" s="171"/>
      <c r="P3279" s="171"/>
      <c r="Q3279" s="171"/>
    </row>
    <row r="3280" ht="16.5" customHeight="1">
      <c r="A3280" s="166"/>
      <c r="B3280" s="189"/>
      <c r="C3280" s="166"/>
      <c r="D3280" s="190"/>
      <c r="E3280" s="191"/>
      <c r="F3280" s="189"/>
      <c r="G3280" s="192"/>
      <c r="H3280" s="189"/>
      <c r="I3280" s="189"/>
      <c r="J3280" s="189"/>
      <c r="K3280" s="189"/>
      <c r="L3280" s="35"/>
      <c r="M3280" s="35"/>
      <c r="N3280" s="35"/>
      <c r="O3280" s="171"/>
      <c r="P3280" s="171"/>
      <c r="Q3280" s="171"/>
    </row>
    <row r="3281" ht="16.5" customHeight="1">
      <c r="A3281" s="166"/>
      <c r="B3281" s="189"/>
      <c r="C3281" s="166"/>
      <c r="D3281" s="190"/>
      <c r="E3281" s="191"/>
      <c r="F3281" s="189"/>
      <c r="G3281" s="192"/>
      <c r="H3281" s="189"/>
      <c r="I3281" s="189"/>
      <c r="J3281" s="189"/>
      <c r="K3281" s="189"/>
      <c r="L3281" s="35"/>
      <c r="M3281" s="35"/>
      <c r="N3281" s="35"/>
      <c r="O3281" s="171"/>
      <c r="P3281" s="171"/>
      <c r="Q3281" s="171"/>
    </row>
    <row r="3282" ht="16.5" customHeight="1">
      <c r="A3282" s="166"/>
      <c r="B3282" s="189"/>
      <c r="C3282" s="166"/>
      <c r="D3282" s="190"/>
      <c r="E3282" s="191"/>
      <c r="F3282" s="189"/>
      <c r="G3282" s="192"/>
      <c r="H3282" s="189"/>
      <c r="I3282" s="189"/>
      <c r="J3282" s="189"/>
      <c r="K3282" s="189"/>
      <c r="L3282" s="35"/>
      <c r="M3282" s="35"/>
      <c r="N3282" s="35"/>
      <c r="O3282" s="171"/>
      <c r="P3282" s="171"/>
      <c r="Q3282" s="171"/>
    </row>
    <row r="3283" ht="16.5" customHeight="1">
      <c r="A3283" s="166"/>
      <c r="B3283" s="189"/>
      <c r="C3283" s="166"/>
      <c r="D3283" s="190"/>
      <c r="E3283" s="191"/>
      <c r="F3283" s="189"/>
      <c r="G3283" s="192"/>
      <c r="H3283" s="189"/>
      <c r="I3283" s="189"/>
      <c r="J3283" s="189"/>
      <c r="K3283" s="189"/>
      <c r="L3283" s="35"/>
      <c r="M3283" s="35"/>
      <c r="N3283" s="35"/>
      <c r="O3283" s="171"/>
      <c r="P3283" s="171"/>
      <c r="Q3283" s="171"/>
    </row>
    <row r="3284" ht="16.5" customHeight="1">
      <c r="A3284" s="166"/>
      <c r="B3284" s="189"/>
      <c r="C3284" s="166"/>
      <c r="D3284" s="190"/>
      <c r="E3284" s="191"/>
      <c r="F3284" s="189"/>
      <c r="G3284" s="192"/>
      <c r="H3284" s="189"/>
      <c r="I3284" s="189"/>
      <c r="J3284" s="189"/>
      <c r="K3284" s="189"/>
      <c r="L3284" s="35"/>
      <c r="M3284" s="35"/>
      <c r="N3284" s="35"/>
      <c r="O3284" s="171"/>
      <c r="P3284" s="171"/>
      <c r="Q3284" s="171"/>
    </row>
    <row r="3285" ht="16.5" customHeight="1">
      <c r="A3285" s="166"/>
      <c r="B3285" s="189"/>
      <c r="C3285" s="166"/>
      <c r="D3285" s="190"/>
      <c r="E3285" s="191"/>
      <c r="F3285" s="189"/>
      <c r="G3285" s="192"/>
      <c r="H3285" s="189"/>
      <c r="I3285" s="189"/>
      <c r="J3285" s="189"/>
      <c r="K3285" s="189"/>
      <c r="L3285" s="35"/>
      <c r="M3285" s="35"/>
      <c r="N3285" s="35"/>
      <c r="O3285" s="171"/>
      <c r="P3285" s="171"/>
      <c r="Q3285" s="171"/>
    </row>
    <row r="3286" ht="16.5" customHeight="1">
      <c r="A3286" s="166"/>
      <c r="B3286" s="189"/>
      <c r="C3286" s="166"/>
      <c r="D3286" s="190"/>
      <c r="E3286" s="191"/>
      <c r="F3286" s="189"/>
      <c r="G3286" s="192"/>
      <c r="H3286" s="189"/>
      <c r="I3286" s="189"/>
      <c r="J3286" s="189"/>
      <c r="K3286" s="189"/>
      <c r="L3286" s="35"/>
      <c r="M3286" s="35"/>
      <c r="N3286" s="35"/>
      <c r="O3286" s="171"/>
      <c r="P3286" s="171"/>
      <c r="Q3286" s="171"/>
    </row>
    <row r="3287" ht="16.5" customHeight="1">
      <c r="A3287" s="166"/>
      <c r="B3287" s="189"/>
      <c r="C3287" s="166"/>
      <c r="D3287" s="190"/>
      <c r="E3287" s="191"/>
      <c r="F3287" s="189"/>
      <c r="G3287" s="192"/>
      <c r="H3287" s="189"/>
      <c r="I3287" s="189"/>
      <c r="J3287" s="189"/>
      <c r="K3287" s="189"/>
      <c r="L3287" s="35"/>
      <c r="M3287" s="35"/>
      <c r="N3287" s="35"/>
      <c r="O3287" s="171"/>
      <c r="P3287" s="171"/>
      <c r="Q3287" s="171"/>
    </row>
    <row r="3288" ht="16.5" customHeight="1">
      <c r="A3288" s="166"/>
      <c r="B3288" s="189"/>
      <c r="C3288" s="166"/>
      <c r="D3288" s="190"/>
      <c r="E3288" s="191"/>
      <c r="F3288" s="189"/>
      <c r="G3288" s="192"/>
      <c r="H3288" s="189"/>
      <c r="I3288" s="189"/>
      <c r="J3288" s="189"/>
      <c r="K3288" s="189"/>
      <c r="L3288" s="35"/>
      <c r="M3288" s="35"/>
      <c r="N3288" s="35"/>
      <c r="O3288" s="171"/>
      <c r="P3288" s="171"/>
      <c r="Q3288" s="171"/>
    </row>
    <row r="3289" ht="16.5" customHeight="1">
      <c r="A3289" s="166"/>
      <c r="B3289" s="189"/>
      <c r="C3289" s="166"/>
      <c r="D3289" s="190"/>
      <c r="E3289" s="191"/>
      <c r="F3289" s="189"/>
      <c r="G3289" s="192"/>
      <c r="H3289" s="189"/>
      <c r="I3289" s="189"/>
      <c r="J3289" s="189"/>
      <c r="K3289" s="189"/>
      <c r="L3289" s="35"/>
      <c r="M3289" s="35"/>
      <c r="N3289" s="35"/>
      <c r="O3289" s="171"/>
      <c r="P3289" s="171"/>
      <c r="Q3289" s="171"/>
    </row>
    <row r="3290" ht="16.5" customHeight="1">
      <c r="A3290" s="166"/>
      <c r="B3290" s="189"/>
      <c r="C3290" s="166"/>
      <c r="D3290" s="190"/>
      <c r="E3290" s="191"/>
      <c r="F3290" s="189"/>
      <c r="G3290" s="192"/>
      <c r="H3290" s="189"/>
      <c r="I3290" s="189"/>
      <c r="J3290" s="189"/>
      <c r="K3290" s="189"/>
      <c r="L3290" s="35"/>
      <c r="M3290" s="35"/>
      <c r="N3290" s="35"/>
      <c r="O3290" s="171"/>
      <c r="P3290" s="171"/>
      <c r="Q3290" s="171"/>
    </row>
    <row r="3291" ht="16.5" customHeight="1">
      <c r="A3291" s="166"/>
      <c r="B3291" s="189"/>
      <c r="C3291" s="166"/>
      <c r="D3291" s="190"/>
      <c r="E3291" s="191"/>
      <c r="F3291" s="189"/>
      <c r="G3291" s="192"/>
      <c r="H3291" s="189"/>
      <c r="I3291" s="189"/>
      <c r="J3291" s="189"/>
      <c r="K3291" s="189"/>
      <c r="L3291" s="35"/>
      <c r="M3291" s="35"/>
      <c r="N3291" s="35"/>
      <c r="O3291" s="171"/>
      <c r="P3291" s="171"/>
      <c r="Q3291" s="171"/>
    </row>
    <row r="3292" ht="16.5" customHeight="1">
      <c r="A3292" s="166"/>
      <c r="B3292" s="189"/>
      <c r="C3292" s="166"/>
      <c r="D3292" s="190"/>
      <c r="E3292" s="191"/>
      <c r="F3292" s="189"/>
      <c r="G3292" s="192"/>
      <c r="H3292" s="189"/>
      <c r="I3292" s="189"/>
      <c r="J3292" s="189"/>
      <c r="K3292" s="189"/>
      <c r="L3292" s="35"/>
      <c r="M3292" s="35"/>
      <c r="N3292" s="35"/>
      <c r="O3292" s="171"/>
      <c r="P3292" s="171"/>
      <c r="Q3292" s="171"/>
    </row>
    <row r="3293" ht="16.5" customHeight="1">
      <c r="A3293" s="166"/>
      <c r="B3293" s="189"/>
      <c r="C3293" s="166"/>
      <c r="D3293" s="190"/>
      <c r="E3293" s="191"/>
      <c r="F3293" s="189"/>
      <c r="G3293" s="192"/>
      <c r="H3293" s="189"/>
      <c r="I3293" s="189"/>
      <c r="J3293" s="189"/>
      <c r="K3293" s="189"/>
      <c r="L3293" s="35"/>
      <c r="M3293" s="35"/>
      <c r="N3293" s="35"/>
      <c r="O3293" s="171"/>
      <c r="P3293" s="171"/>
      <c r="Q3293" s="171"/>
    </row>
    <row r="3294" ht="16.5" customHeight="1">
      <c r="A3294" s="166"/>
      <c r="B3294" s="189"/>
      <c r="C3294" s="166"/>
      <c r="D3294" s="190"/>
      <c r="E3294" s="191"/>
      <c r="F3294" s="189"/>
      <c r="G3294" s="192"/>
      <c r="H3294" s="189"/>
      <c r="I3294" s="189"/>
      <c r="J3294" s="189"/>
      <c r="K3294" s="189"/>
      <c r="L3294" s="35"/>
      <c r="M3294" s="35"/>
      <c r="N3294" s="35"/>
      <c r="O3294" s="171"/>
      <c r="P3294" s="171"/>
      <c r="Q3294" s="171"/>
    </row>
    <row r="3295" ht="16.5" customHeight="1">
      <c r="A3295" s="166"/>
      <c r="B3295" s="189"/>
      <c r="C3295" s="166"/>
      <c r="D3295" s="190"/>
      <c r="E3295" s="191"/>
      <c r="F3295" s="189"/>
      <c r="G3295" s="192"/>
      <c r="H3295" s="189"/>
      <c r="I3295" s="189"/>
      <c r="J3295" s="189"/>
      <c r="K3295" s="189"/>
      <c r="L3295" s="35"/>
      <c r="M3295" s="35"/>
      <c r="N3295" s="35"/>
      <c r="O3295" s="171"/>
      <c r="P3295" s="171"/>
      <c r="Q3295" s="171"/>
    </row>
    <row r="3296" ht="16.5" customHeight="1">
      <c r="A3296" s="166"/>
      <c r="B3296" s="189"/>
      <c r="C3296" s="166"/>
      <c r="D3296" s="190"/>
      <c r="E3296" s="191"/>
      <c r="F3296" s="189"/>
      <c r="G3296" s="192"/>
      <c r="H3296" s="189"/>
      <c r="I3296" s="189"/>
      <c r="J3296" s="189"/>
      <c r="K3296" s="189"/>
      <c r="L3296" s="35"/>
      <c r="M3296" s="35"/>
      <c r="N3296" s="35"/>
      <c r="O3296" s="171"/>
      <c r="P3296" s="171"/>
      <c r="Q3296" s="171"/>
    </row>
    <row r="3297" ht="16.5" customHeight="1">
      <c r="A3297" s="166"/>
      <c r="B3297" s="189"/>
      <c r="C3297" s="166"/>
      <c r="D3297" s="190"/>
      <c r="E3297" s="191"/>
      <c r="F3297" s="189"/>
      <c r="G3297" s="192"/>
      <c r="H3297" s="189"/>
      <c r="I3297" s="189"/>
      <c r="J3297" s="189"/>
      <c r="K3297" s="189"/>
      <c r="L3297" s="35"/>
      <c r="M3297" s="35"/>
      <c r="N3297" s="35"/>
      <c r="O3297" s="171"/>
      <c r="P3297" s="171"/>
      <c r="Q3297" s="171"/>
    </row>
    <row r="3298" ht="16.5" customHeight="1">
      <c r="A3298" s="166"/>
      <c r="B3298" s="189"/>
      <c r="C3298" s="166"/>
      <c r="D3298" s="190"/>
      <c r="E3298" s="191"/>
      <c r="F3298" s="189"/>
      <c r="G3298" s="192"/>
      <c r="H3298" s="189"/>
      <c r="I3298" s="189"/>
      <c r="J3298" s="189"/>
      <c r="K3298" s="189"/>
      <c r="L3298" s="35"/>
      <c r="M3298" s="35"/>
      <c r="N3298" s="35"/>
      <c r="O3298" s="171"/>
      <c r="P3298" s="171"/>
      <c r="Q3298" s="171"/>
    </row>
    <row r="3299" ht="16.5" customHeight="1">
      <c r="A3299" s="166"/>
      <c r="B3299" s="189"/>
      <c r="C3299" s="166"/>
      <c r="D3299" s="190"/>
      <c r="E3299" s="191"/>
      <c r="F3299" s="189"/>
      <c r="G3299" s="192"/>
      <c r="H3299" s="189"/>
      <c r="I3299" s="189"/>
      <c r="J3299" s="189"/>
      <c r="K3299" s="189"/>
      <c r="L3299" s="35"/>
      <c r="M3299" s="35"/>
      <c r="N3299" s="35"/>
      <c r="O3299" s="171"/>
      <c r="P3299" s="171"/>
      <c r="Q3299" s="171"/>
    </row>
    <row r="3300" ht="16.5" customHeight="1">
      <c r="A3300" s="166"/>
      <c r="B3300" s="189"/>
      <c r="C3300" s="166"/>
      <c r="D3300" s="190"/>
      <c r="E3300" s="191"/>
      <c r="F3300" s="189"/>
      <c r="G3300" s="192"/>
      <c r="H3300" s="189"/>
      <c r="I3300" s="189"/>
      <c r="J3300" s="189"/>
      <c r="K3300" s="189"/>
      <c r="L3300" s="35"/>
      <c r="M3300" s="35"/>
      <c r="N3300" s="35"/>
      <c r="O3300" s="171"/>
      <c r="P3300" s="171"/>
      <c r="Q3300" s="171"/>
    </row>
    <row r="3301" ht="16.5" customHeight="1">
      <c r="A3301" s="166"/>
      <c r="B3301" s="189"/>
      <c r="C3301" s="166"/>
      <c r="D3301" s="190"/>
      <c r="E3301" s="191"/>
      <c r="F3301" s="189"/>
      <c r="G3301" s="192"/>
      <c r="H3301" s="189"/>
      <c r="I3301" s="189"/>
      <c r="J3301" s="189"/>
      <c r="K3301" s="189"/>
      <c r="L3301" s="35"/>
      <c r="M3301" s="35"/>
      <c r="N3301" s="35"/>
      <c r="O3301" s="171"/>
      <c r="P3301" s="171"/>
      <c r="Q3301" s="171"/>
    </row>
    <row r="3302" ht="16.5" customHeight="1">
      <c r="A3302" s="166"/>
      <c r="B3302" s="189"/>
      <c r="C3302" s="166"/>
      <c r="D3302" s="190"/>
      <c r="E3302" s="191"/>
      <c r="F3302" s="189"/>
      <c r="G3302" s="192"/>
      <c r="H3302" s="189"/>
      <c r="I3302" s="189"/>
      <c r="J3302" s="189"/>
      <c r="K3302" s="189"/>
      <c r="L3302" s="35"/>
      <c r="M3302" s="35"/>
      <c r="N3302" s="35"/>
      <c r="O3302" s="171"/>
      <c r="P3302" s="171"/>
      <c r="Q3302" s="171"/>
    </row>
    <row r="3303" ht="16.5" customHeight="1">
      <c r="A3303" s="166"/>
      <c r="B3303" s="189"/>
      <c r="C3303" s="166"/>
      <c r="D3303" s="190"/>
      <c r="E3303" s="191"/>
      <c r="F3303" s="189"/>
      <c r="G3303" s="192"/>
      <c r="H3303" s="189"/>
      <c r="I3303" s="189"/>
      <c r="J3303" s="189"/>
      <c r="K3303" s="189"/>
      <c r="L3303" s="35"/>
      <c r="M3303" s="35"/>
      <c r="N3303" s="35"/>
      <c r="O3303" s="171"/>
      <c r="P3303" s="171"/>
      <c r="Q3303" s="171"/>
    </row>
    <row r="3304" ht="16.5" customHeight="1">
      <c r="A3304" s="166"/>
      <c r="B3304" s="189"/>
      <c r="C3304" s="166"/>
      <c r="D3304" s="190"/>
      <c r="E3304" s="191"/>
      <c r="F3304" s="189"/>
      <c r="G3304" s="192"/>
      <c r="H3304" s="189"/>
      <c r="I3304" s="189"/>
      <c r="J3304" s="189"/>
      <c r="K3304" s="189"/>
      <c r="L3304" s="35"/>
      <c r="M3304" s="35"/>
      <c r="N3304" s="35"/>
      <c r="O3304" s="171"/>
      <c r="P3304" s="171"/>
      <c r="Q3304" s="171"/>
    </row>
    <row r="3305" ht="16.5" customHeight="1">
      <c r="A3305" s="166"/>
      <c r="B3305" s="189"/>
      <c r="C3305" s="166"/>
      <c r="D3305" s="190"/>
      <c r="E3305" s="191"/>
      <c r="F3305" s="189"/>
      <c r="G3305" s="192"/>
      <c r="H3305" s="189"/>
      <c r="I3305" s="189"/>
      <c r="J3305" s="189"/>
      <c r="K3305" s="189"/>
      <c r="L3305" s="35"/>
      <c r="M3305" s="35"/>
      <c r="N3305" s="35"/>
      <c r="O3305" s="171"/>
      <c r="P3305" s="171"/>
      <c r="Q3305" s="171"/>
    </row>
    <row r="3306" ht="16.5" customHeight="1">
      <c r="A3306" s="166"/>
      <c r="B3306" s="189"/>
      <c r="C3306" s="166"/>
      <c r="D3306" s="190"/>
      <c r="E3306" s="191"/>
      <c r="F3306" s="189"/>
      <c r="G3306" s="192"/>
      <c r="H3306" s="189"/>
      <c r="I3306" s="189"/>
      <c r="J3306" s="189"/>
      <c r="K3306" s="189"/>
      <c r="L3306" s="35"/>
      <c r="M3306" s="35"/>
      <c r="N3306" s="35"/>
      <c r="O3306" s="171"/>
      <c r="P3306" s="171"/>
      <c r="Q3306" s="171"/>
    </row>
    <row r="3307" ht="16.5" customHeight="1">
      <c r="A3307" s="166"/>
      <c r="B3307" s="189"/>
      <c r="C3307" s="166"/>
      <c r="D3307" s="190"/>
      <c r="E3307" s="191"/>
      <c r="F3307" s="189"/>
      <c r="G3307" s="192"/>
      <c r="H3307" s="189"/>
      <c r="I3307" s="189"/>
      <c r="J3307" s="189"/>
      <c r="K3307" s="189"/>
      <c r="L3307" s="35"/>
      <c r="M3307" s="35"/>
      <c r="N3307" s="35"/>
      <c r="O3307" s="171"/>
      <c r="P3307" s="171"/>
      <c r="Q3307" s="171"/>
    </row>
    <row r="3308" ht="16.5" customHeight="1">
      <c r="A3308" s="166"/>
      <c r="B3308" s="189"/>
      <c r="C3308" s="166"/>
      <c r="D3308" s="190"/>
      <c r="E3308" s="191"/>
      <c r="F3308" s="189"/>
      <c r="G3308" s="192"/>
      <c r="H3308" s="189"/>
      <c r="I3308" s="189"/>
      <c r="J3308" s="189"/>
      <c r="K3308" s="189"/>
      <c r="L3308" s="35"/>
      <c r="M3308" s="35"/>
      <c r="N3308" s="35"/>
      <c r="O3308" s="171"/>
      <c r="P3308" s="171"/>
      <c r="Q3308" s="171"/>
    </row>
    <row r="3309" ht="16.5" customHeight="1">
      <c r="A3309" s="166"/>
      <c r="B3309" s="189"/>
      <c r="C3309" s="166"/>
      <c r="D3309" s="190"/>
      <c r="E3309" s="191"/>
      <c r="F3309" s="189"/>
      <c r="G3309" s="192"/>
      <c r="H3309" s="189"/>
      <c r="I3309" s="189"/>
      <c r="J3309" s="189"/>
      <c r="K3309" s="189"/>
      <c r="L3309" s="35"/>
      <c r="M3309" s="35"/>
      <c r="N3309" s="35"/>
      <c r="O3309" s="171"/>
      <c r="P3309" s="171"/>
      <c r="Q3309" s="171"/>
    </row>
    <row r="3310" ht="16.5" customHeight="1">
      <c r="A3310" s="166"/>
      <c r="B3310" s="189"/>
      <c r="C3310" s="166"/>
      <c r="D3310" s="190"/>
      <c r="E3310" s="191"/>
      <c r="F3310" s="189"/>
      <c r="G3310" s="192"/>
      <c r="H3310" s="189"/>
      <c r="I3310" s="189"/>
      <c r="J3310" s="189"/>
      <c r="K3310" s="189"/>
      <c r="L3310" s="35"/>
      <c r="M3310" s="35"/>
      <c r="N3310" s="35"/>
      <c r="O3310" s="171"/>
      <c r="P3310" s="171"/>
      <c r="Q3310" s="171"/>
    </row>
    <row r="3311" ht="16.5" customHeight="1">
      <c r="A3311" s="166"/>
      <c r="B3311" s="189"/>
      <c r="C3311" s="166"/>
      <c r="D3311" s="190"/>
      <c r="E3311" s="191"/>
      <c r="F3311" s="189"/>
      <c r="G3311" s="192"/>
      <c r="H3311" s="189"/>
      <c r="I3311" s="189"/>
      <c r="J3311" s="189"/>
      <c r="K3311" s="189"/>
      <c r="L3311" s="35"/>
      <c r="M3311" s="35"/>
      <c r="N3311" s="35"/>
      <c r="O3311" s="171"/>
      <c r="P3311" s="171"/>
      <c r="Q3311" s="171"/>
    </row>
    <row r="3312" ht="16.5" customHeight="1">
      <c r="A3312" s="166"/>
      <c r="B3312" s="189"/>
      <c r="C3312" s="166"/>
      <c r="D3312" s="190"/>
      <c r="E3312" s="191"/>
      <c r="F3312" s="189"/>
      <c r="G3312" s="192"/>
      <c r="H3312" s="189"/>
      <c r="I3312" s="189"/>
      <c r="J3312" s="189"/>
      <c r="K3312" s="189"/>
      <c r="L3312" s="35"/>
      <c r="M3312" s="35"/>
      <c r="N3312" s="35"/>
      <c r="O3312" s="171"/>
      <c r="P3312" s="171"/>
      <c r="Q3312" s="171"/>
    </row>
    <row r="3313" ht="16.5" customHeight="1">
      <c r="A3313" s="166"/>
      <c r="B3313" s="189"/>
      <c r="C3313" s="166"/>
      <c r="D3313" s="190"/>
      <c r="E3313" s="191"/>
      <c r="F3313" s="189"/>
      <c r="G3313" s="192"/>
      <c r="H3313" s="189"/>
      <c r="I3313" s="189"/>
      <c r="J3313" s="189"/>
      <c r="K3313" s="189"/>
      <c r="L3313" s="35"/>
      <c r="M3313" s="35"/>
      <c r="N3313" s="35"/>
      <c r="O3313" s="171"/>
      <c r="P3313" s="171"/>
      <c r="Q3313" s="171"/>
    </row>
    <row r="3314" ht="16.5" customHeight="1">
      <c r="A3314" s="166"/>
      <c r="B3314" s="189"/>
      <c r="C3314" s="166"/>
      <c r="D3314" s="190"/>
      <c r="E3314" s="191"/>
      <c r="F3314" s="189"/>
      <c r="G3314" s="192"/>
      <c r="H3314" s="189"/>
      <c r="I3314" s="189"/>
      <c r="J3314" s="189"/>
      <c r="K3314" s="189"/>
      <c r="L3314" s="35"/>
      <c r="M3314" s="35"/>
      <c r="N3314" s="35"/>
      <c r="O3314" s="171"/>
      <c r="P3314" s="171"/>
      <c r="Q3314" s="171"/>
    </row>
    <row r="3315" ht="16.5" customHeight="1">
      <c r="A3315" s="166"/>
      <c r="B3315" s="189"/>
      <c r="C3315" s="166"/>
      <c r="D3315" s="190"/>
      <c r="E3315" s="191"/>
      <c r="F3315" s="189"/>
      <c r="G3315" s="192"/>
      <c r="H3315" s="189"/>
      <c r="I3315" s="189"/>
      <c r="J3315" s="189"/>
      <c r="K3315" s="189"/>
      <c r="L3315" s="35"/>
      <c r="M3315" s="35"/>
      <c r="N3315" s="35"/>
      <c r="O3315" s="171"/>
      <c r="P3315" s="171"/>
      <c r="Q3315" s="171"/>
    </row>
    <row r="3316" ht="16.5" customHeight="1">
      <c r="A3316" s="166"/>
      <c r="B3316" s="189"/>
      <c r="C3316" s="166"/>
      <c r="D3316" s="190"/>
      <c r="E3316" s="191"/>
      <c r="F3316" s="189"/>
      <c r="G3316" s="192"/>
      <c r="H3316" s="189"/>
      <c r="I3316" s="189"/>
      <c r="J3316" s="189"/>
      <c r="K3316" s="189"/>
      <c r="L3316" s="35"/>
      <c r="M3316" s="35"/>
      <c r="N3316" s="35"/>
      <c r="O3316" s="171"/>
      <c r="P3316" s="171"/>
      <c r="Q3316" s="171"/>
    </row>
    <row r="3317" ht="16.5" customHeight="1">
      <c r="A3317" s="166"/>
      <c r="B3317" s="189"/>
      <c r="C3317" s="166"/>
      <c r="D3317" s="190"/>
      <c r="E3317" s="191"/>
      <c r="F3317" s="189"/>
      <c r="G3317" s="192"/>
      <c r="H3317" s="189"/>
      <c r="I3317" s="189"/>
      <c r="J3317" s="189"/>
      <c r="K3317" s="189"/>
      <c r="L3317" s="35"/>
      <c r="M3317" s="35"/>
      <c r="N3317" s="35"/>
      <c r="O3317" s="171"/>
      <c r="P3317" s="171"/>
      <c r="Q3317" s="171"/>
    </row>
    <row r="3318" ht="16.5" customHeight="1">
      <c r="A3318" s="166"/>
      <c r="B3318" s="189"/>
      <c r="C3318" s="166"/>
      <c r="D3318" s="190"/>
      <c r="E3318" s="191"/>
      <c r="F3318" s="189"/>
      <c r="G3318" s="192"/>
      <c r="H3318" s="189"/>
      <c r="I3318" s="189"/>
      <c r="J3318" s="189"/>
      <c r="K3318" s="189"/>
      <c r="L3318" s="35"/>
      <c r="M3318" s="35"/>
      <c r="N3318" s="35"/>
      <c r="O3318" s="171"/>
      <c r="P3318" s="171"/>
      <c r="Q3318" s="171"/>
    </row>
    <row r="3319" ht="16.5" customHeight="1">
      <c r="A3319" s="166"/>
      <c r="B3319" s="189"/>
      <c r="C3319" s="166"/>
      <c r="D3319" s="190"/>
      <c r="E3319" s="191"/>
      <c r="F3319" s="189"/>
      <c r="G3319" s="192"/>
      <c r="H3319" s="189"/>
      <c r="I3319" s="189"/>
      <c r="J3319" s="189"/>
      <c r="K3319" s="189"/>
      <c r="L3319" s="35"/>
      <c r="M3319" s="35"/>
      <c r="N3319" s="35"/>
      <c r="O3319" s="171"/>
      <c r="P3319" s="171"/>
      <c r="Q3319" s="171"/>
    </row>
    <row r="3320" ht="16.5" customHeight="1">
      <c r="A3320" s="166"/>
      <c r="B3320" s="189"/>
      <c r="C3320" s="166"/>
      <c r="D3320" s="190"/>
      <c r="E3320" s="191"/>
      <c r="F3320" s="189"/>
      <c r="G3320" s="192"/>
      <c r="H3320" s="189"/>
      <c r="I3320" s="189"/>
      <c r="J3320" s="189"/>
      <c r="K3320" s="189"/>
      <c r="L3320" s="35"/>
      <c r="M3320" s="35"/>
      <c r="N3320" s="35"/>
      <c r="O3320" s="171"/>
      <c r="P3320" s="171"/>
      <c r="Q3320" s="171"/>
    </row>
    <row r="3321" ht="16.5" customHeight="1">
      <c r="A3321" s="166"/>
      <c r="B3321" s="189"/>
      <c r="C3321" s="166"/>
      <c r="D3321" s="190"/>
      <c r="E3321" s="191"/>
      <c r="F3321" s="189"/>
      <c r="G3321" s="192"/>
      <c r="H3321" s="189"/>
      <c r="I3321" s="189"/>
      <c r="J3321" s="189"/>
      <c r="K3321" s="189"/>
      <c r="L3321" s="35"/>
      <c r="M3321" s="35"/>
      <c r="N3321" s="35"/>
      <c r="O3321" s="171"/>
      <c r="P3321" s="171"/>
      <c r="Q3321" s="171"/>
    </row>
    <row r="3322" ht="16.5" customHeight="1">
      <c r="A3322" s="166"/>
      <c r="B3322" s="189"/>
      <c r="C3322" s="166"/>
      <c r="D3322" s="190"/>
      <c r="E3322" s="191"/>
      <c r="F3322" s="189"/>
      <c r="G3322" s="192"/>
      <c r="H3322" s="189"/>
      <c r="I3322" s="189"/>
      <c r="J3322" s="189"/>
      <c r="K3322" s="189"/>
      <c r="L3322" s="35"/>
      <c r="M3322" s="35"/>
      <c r="N3322" s="35"/>
      <c r="O3322" s="171"/>
      <c r="P3322" s="171"/>
      <c r="Q3322" s="171"/>
    </row>
    <row r="3323" ht="16.5" customHeight="1">
      <c r="A3323" s="166"/>
      <c r="B3323" s="189"/>
      <c r="C3323" s="166"/>
      <c r="D3323" s="190"/>
      <c r="E3323" s="191"/>
      <c r="F3323" s="189"/>
      <c r="G3323" s="192"/>
      <c r="H3323" s="189"/>
      <c r="I3323" s="189"/>
      <c r="J3323" s="189"/>
      <c r="K3323" s="189"/>
      <c r="L3323" s="35"/>
      <c r="M3323" s="35"/>
      <c r="N3323" s="35"/>
      <c r="O3323" s="171"/>
      <c r="P3323" s="171"/>
      <c r="Q3323" s="171"/>
    </row>
    <row r="3324" ht="16.5" customHeight="1">
      <c r="A3324" s="166"/>
      <c r="B3324" s="189"/>
      <c r="C3324" s="166"/>
      <c r="D3324" s="190"/>
      <c r="E3324" s="191"/>
      <c r="F3324" s="189"/>
      <c r="G3324" s="192"/>
      <c r="H3324" s="189"/>
      <c r="I3324" s="189"/>
      <c r="J3324" s="189"/>
      <c r="K3324" s="189"/>
      <c r="L3324" s="35"/>
      <c r="M3324" s="35"/>
      <c r="N3324" s="35"/>
      <c r="O3324" s="171"/>
      <c r="P3324" s="171"/>
      <c r="Q3324" s="171"/>
    </row>
    <row r="3325" ht="16.5" customHeight="1">
      <c r="A3325" s="166"/>
      <c r="B3325" s="189"/>
      <c r="C3325" s="166"/>
      <c r="D3325" s="190"/>
      <c r="E3325" s="191"/>
      <c r="F3325" s="189"/>
      <c r="G3325" s="192"/>
      <c r="H3325" s="189"/>
      <c r="I3325" s="189"/>
      <c r="J3325" s="189"/>
      <c r="K3325" s="189"/>
      <c r="L3325" s="35"/>
      <c r="M3325" s="35"/>
      <c r="N3325" s="35"/>
      <c r="O3325" s="171"/>
      <c r="P3325" s="171"/>
      <c r="Q3325" s="171"/>
    </row>
    <row r="3326" ht="16.5" customHeight="1">
      <c r="A3326" s="166"/>
      <c r="B3326" s="189"/>
      <c r="C3326" s="166"/>
      <c r="D3326" s="190"/>
      <c r="E3326" s="191"/>
      <c r="F3326" s="189"/>
      <c r="G3326" s="192"/>
      <c r="H3326" s="189"/>
      <c r="I3326" s="189"/>
      <c r="J3326" s="189"/>
      <c r="K3326" s="189"/>
      <c r="L3326" s="35"/>
      <c r="M3326" s="35"/>
      <c r="N3326" s="35"/>
      <c r="O3326" s="171"/>
      <c r="P3326" s="171"/>
      <c r="Q3326" s="171"/>
    </row>
    <row r="3327" ht="16.5" customHeight="1">
      <c r="A3327" s="166"/>
      <c r="B3327" s="189"/>
      <c r="C3327" s="166"/>
      <c r="D3327" s="190"/>
      <c r="E3327" s="191"/>
      <c r="F3327" s="189"/>
      <c r="G3327" s="192"/>
      <c r="H3327" s="189"/>
      <c r="I3327" s="189"/>
      <c r="J3327" s="189"/>
      <c r="K3327" s="189"/>
      <c r="L3327" s="35"/>
      <c r="M3327" s="35"/>
      <c r="N3327" s="35"/>
      <c r="O3327" s="171"/>
      <c r="P3327" s="171"/>
      <c r="Q3327" s="171"/>
    </row>
    <row r="3328" ht="16.5" customHeight="1">
      <c r="A3328" s="166"/>
      <c r="B3328" s="189"/>
      <c r="C3328" s="166"/>
      <c r="D3328" s="190"/>
      <c r="E3328" s="191"/>
      <c r="F3328" s="189"/>
      <c r="G3328" s="192"/>
      <c r="H3328" s="189"/>
      <c r="I3328" s="189"/>
      <c r="J3328" s="189"/>
      <c r="K3328" s="189"/>
      <c r="L3328" s="35"/>
      <c r="M3328" s="35"/>
      <c r="N3328" s="35"/>
      <c r="O3328" s="171"/>
      <c r="P3328" s="171"/>
      <c r="Q3328" s="171"/>
    </row>
    <row r="3329" ht="16.5" customHeight="1">
      <c r="A3329" s="166"/>
      <c r="B3329" s="189"/>
      <c r="C3329" s="166"/>
      <c r="D3329" s="190"/>
      <c r="E3329" s="191"/>
      <c r="F3329" s="189"/>
      <c r="G3329" s="192"/>
      <c r="H3329" s="189"/>
      <c r="I3329" s="189"/>
      <c r="J3329" s="189"/>
      <c r="K3329" s="189"/>
      <c r="L3329" s="35"/>
      <c r="M3329" s="35"/>
      <c r="N3329" s="35"/>
      <c r="O3329" s="171"/>
      <c r="P3329" s="171"/>
      <c r="Q3329" s="171"/>
    </row>
    <row r="3330" ht="16.5" customHeight="1">
      <c r="A3330" s="166"/>
      <c r="B3330" s="189"/>
      <c r="C3330" s="166"/>
      <c r="D3330" s="190"/>
      <c r="E3330" s="191"/>
      <c r="F3330" s="189"/>
      <c r="G3330" s="192"/>
      <c r="H3330" s="189"/>
      <c r="I3330" s="189"/>
      <c r="J3330" s="189"/>
      <c r="K3330" s="189"/>
      <c r="L3330" s="35"/>
      <c r="M3330" s="35"/>
      <c r="N3330" s="35"/>
      <c r="O3330" s="171"/>
      <c r="P3330" s="171"/>
      <c r="Q3330" s="171"/>
    </row>
    <row r="3331" ht="16.5" customHeight="1">
      <c r="A3331" s="166"/>
      <c r="B3331" s="189"/>
      <c r="C3331" s="166"/>
      <c r="D3331" s="190"/>
      <c r="E3331" s="191"/>
      <c r="F3331" s="189"/>
      <c r="G3331" s="192"/>
      <c r="H3331" s="189"/>
      <c r="I3331" s="189"/>
      <c r="J3331" s="189"/>
      <c r="K3331" s="189"/>
      <c r="L3331" s="35"/>
      <c r="M3331" s="35"/>
      <c r="N3331" s="35"/>
      <c r="O3331" s="171"/>
      <c r="P3331" s="171"/>
      <c r="Q3331" s="171"/>
    </row>
    <row r="3332" ht="16.5" customHeight="1">
      <c r="A3332" s="166"/>
      <c r="B3332" s="189"/>
      <c r="C3332" s="166"/>
      <c r="D3332" s="190"/>
      <c r="E3332" s="191"/>
      <c r="F3332" s="189"/>
      <c r="G3332" s="192"/>
      <c r="H3332" s="189"/>
      <c r="I3332" s="189"/>
      <c r="J3332" s="189"/>
      <c r="K3332" s="189"/>
      <c r="L3332" s="35"/>
      <c r="M3332" s="35"/>
      <c r="N3332" s="35"/>
      <c r="O3332" s="171"/>
      <c r="P3332" s="171"/>
      <c r="Q3332" s="171"/>
    </row>
    <row r="3333" ht="16.5" customHeight="1">
      <c r="A3333" s="166"/>
      <c r="B3333" s="189"/>
      <c r="C3333" s="166"/>
      <c r="D3333" s="190"/>
      <c r="E3333" s="191"/>
      <c r="F3333" s="189"/>
      <c r="G3333" s="192"/>
      <c r="H3333" s="189"/>
      <c r="I3333" s="189"/>
      <c r="J3333" s="189"/>
      <c r="K3333" s="189"/>
      <c r="L3333" s="35"/>
      <c r="M3333" s="35"/>
      <c r="N3333" s="35"/>
      <c r="O3333" s="171"/>
      <c r="P3333" s="171"/>
      <c r="Q3333" s="171"/>
    </row>
    <row r="3334" ht="16.5" customHeight="1">
      <c r="A3334" s="166"/>
      <c r="B3334" s="189"/>
      <c r="C3334" s="166"/>
      <c r="D3334" s="190"/>
      <c r="E3334" s="191"/>
      <c r="F3334" s="189"/>
      <c r="G3334" s="192"/>
      <c r="H3334" s="189"/>
      <c r="I3334" s="189"/>
      <c r="J3334" s="189"/>
      <c r="K3334" s="189"/>
      <c r="L3334" s="35"/>
      <c r="M3334" s="35"/>
      <c r="N3334" s="35"/>
      <c r="O3334" s="171"/>
      <c r="P3334" s="171"/>
      <c r="Q3334" s="171"/>
    </row>
    <row r="3335" ht="16.5" customHeight="1">
      <c r="A3335" s="166"/>
      <c r="B3335" s="189"/>
      <c r="C3335" s="166"/>
      <c r="D3335" s="190"/>
      <c r="E3335" s="191"/>
      <c r="F3335" s="189"/>
      <c r="G3335" s="192"/>
      <c r="H3335" s="189"/>
      <c r="I3335" s="189"/>
      <c r="J3335" s="189"/>
      <c r="K3335" s="189"/>
      <c r="L3335" s="35"/>
      <c r="M3335" s="35"/>
      <c r="N3335" s="35"/>
      <c r="O3335" s="171"/>
      <c r="P3335" s="171"/>
      <c r="Q3335" s="171"/>
    </row>
    <row r="3336" ht="16.5" customHeight="1">
      <c r="A3336" s="166"/>
      <c r="B3336" s="189"/>
      <c r="C3336" s="166"/>
      <c r="D3336" s="190"/>
      <c r="E3336" s="191"/>
      <c r="F3336" s="189"/>
      <c r="G3336" s="192"/>
      <c r="H3336" s="189"/>
      <c r="I3336" s="189"/>
      <c r="J3336" s="189"/>
      <c r="K3336" s="189"/>
      <c r="L3336" s="35"/>
      <c r="M3336" s="35"/>
      <c r="N3336" s="35"/>
      <c r="O3336" s="171"/>
      <c r="P3336" s="171"/>
      <c r="Q3336" s="171"/>
    </row>
    <row r="3337" ht="16.5" customHeight="1">
      <c r="A3337" s="166"/>
      <c r="B3337" s="189"/>
      <c r="C3337" s="166"/>
      <c r="D3337" s="190"/>
      <c r="E3337" s="191"/>
      <c r="F3337" s="189"/>
      <c r="G3337" s="192"/>
      <c r="H3337" s="189"/>
      <c r="I3337" s="189"/>
      <c r="J3337" s="189"/>
      <c r="K3337" s="189"/>
      <c r="L3337" s="35"/>
      <c r="M3337" s="35"/>
      <c r="N3337" s="35"/>
      <c r="O3337" s="171"/>
      <c r="P3337" s="171"/>
      <c r="Q3337" s="171"/>
    </row>
    <row r="3338" ht="16.5" customHeight="1">
      <c r="A3338" s="166"/>
      <c r="B3338" s="189"/>
      <c r="C3338" s="166"/>
      <c r="D3338" s="190"/>
      <c r="E3338" s="191"/>
      <c r="F3338" s="189"/>
      <c r="G3338" s="192"/>
      <c r="H3338" s="189"/>
      <c r="I3338" s="189"/>
      <c r="J3338" s="189"/>
      <c r="K3338" s="189"/>
      <c r="L3338" s="35"/>
      <c r="M3338" s="35"/>
      <c r="N3338" s="35"/>
      <c r="O3338" s="171"/>
      <c r="P3338" s="171"/>
      <c r="Q3338" s="171"/>
    </row>
    <row r="3339" ht="16.5" customHeight="1">
      <c r="A3339" s="166"/>
      <c r="B3339" s="189"/>
      <c r="C3339" s="166"/>
      <c r="D3339" s="190"/>
      <c r="E3339" s="191"/>
      <c r="F3339" s="189"/>
      <c r="G3339" s="192"/>
      <c r="H3339" s="189"/>
      <c r="I3339" s="189"/>
      <c r="J3339" s="189"/>
      <c r="K3339" s="189"/>
      <c r="L3339" s="35"/>
      <c r="M3339" s="35"/>
      <c r="N3339" s="35"/>
      <c r="O3339" s="171"/>
      <c r="P3339" s="171"/>
      <c r="Q3339" s="171"/>
    </row>
    <row r="3340" ht="16.5" customHeight="1">
      <c r="A3340" s="166"/>
      <c r="B3340" s="189"/>
      <c r="C3340" s="166"/>
      <c r="D3340" s="190"/>
      <c r="E3340" s="191"/>
      <c r="F3340" s="189"/>
      <c r="G3340" s="192"/>
      <c r="H3340" s="189"/>
      <c r="I3340" s="189"/>
      <c r="J3340" s="189"/>
      <c r="K3340" s="189"/>
      <c r="L3340" s="35"/>
      <c r="M3340" s="35"/>
      <c r="N3340" s="35"/>
      <c r="O3340" s="171"/>
      <c r="P3340" s="171"/>
      <c r="Q3340" s="171"/>
    </row>
    <row r="3341" ht="16.5" customHeight="1">
      <c r="A3341" s="166"/>
      <c r="B3341" s="189"/>
      <c r="C3341" s="166"/>
      <c r="D3341" s="190"/>
      <c r="E3341" s="191"/>
      <c r="F3341" s="189"/>
      <c r="G3341" s="192"/>
      <c r="H3341" s="189"/>
      <c r="I3341" s="189"/>
      <c r="J3341" s="189"/>
      <c r="K3341" s="189"/>
      <c r="L3341" s="35"/>
      <c r="M3341" s="35"/>
      <c r="N3341" s="35"/>
      <c r="O3341" s="171"/>
      <c r="P3341" s="171"/>
      <c r="Q3341" s="171"/>
    </row>
    <row r="3342" ht="16.5" customHeight="1">
      <c r="A3342" s="166"/>
      <c r="B3342" s="189"/>
      <c r="C3342" s="166"/>
      <c r="D3342" s="190"/>
      <c r="E3342" s="191"/>
      <c r="F3342" s="189"/>
      <c r="G3342" s="192"/>
      <c r="H3342" s="189"/>
      <c r="I3342" s="189"/>
      <c r="J3342" s="189"/>
      <c r="K3342" s="189"/>
      <c r="L3342" s="35"/>
      <c r="M3342" s="35"/>
      <c r="N3342" s="35"/>
      <c r="O3342" s="171"/>
      <c r="P3342" s="171"/>
      <c r="Q3342" s="171"/>
    </row>
    <row r="3343" ht="16.5" customHeight="1">
      <c r="A3343" s="166"/>
      <c r="B3343" s="189"/>
      <c r="C3343" s="166"/>
      <c r="D3343" s="190"/>
      <c r="E3343" s="191"/>
      <c r="F3343" s="189"/>
      <c r="G3343" s="192"/>
      <c r="H3343" s="189"/>
      <c r="I3343" s="189"/>
      <c r="J3343" s="189"/>
      <c r="K3343" s="189"/>
      <c r="L3343" s="35"/>
      <c r="M3343" s="35"/>
      <c r="N3343" s="35"/>
      <c r="O3343" s="171"/>
      <c r="P3343" s="171"/>
      <c r="Q3343" s="171"/>
    </row>
    <row r="3344" ht="16.5" customHeight="1">
      <c r="A3344" s="166"/>
      <c r="B3344" s="189"/>
      <c r="C3344" s="166"/>
      <c r="D3344" s="190"/>
      <c r="E3344" s="191"/>
      <c r="F3344" s="189"/>
      <c r="G3344" s="192"/>
      <c r="H3344" s="189"/>
      <c r="I3344" s="189"/>
      <c r="J3344" s="189"/>
      <c r="K3344" s="189"/>
      <c r="L3344" s="35"/>
      <c r="M3344" s="35"/>
      <c r="N3344" s="35"/>
      <c r="O3344" s="171"/>
      <c r="P3344" s="171"/>
      <c r="Q3344" s="171"/>
    </row>
    <row r="3345" ht="16.5" customHeight="1">
      <c r="A3345" s="166"/>
      <c r="B3345" s="189"/>
      <c r="C3345" s="166"/>
      <c r="D3345" s="190"/>
      <c r="E3345" s="191"/>
      <c r="F3345" s="189"/>
      <c r="G3345" s="192"/>
      <c r="H3345" s="189"/>
      <c r="I3345" s="189"/>
      <c r="J3345" s="189"/>
      <c r="K3345" s="189"/>
      <c r="L3345" s="35"/>
      <c r="M3345" s="35"/>
      <c r="N3345" s="35"/>
      <c r="O3345" s="171"/>
      <c r="P3345" s="171"/>
      <c r="Q3345" s="171"/>
    </row>
    <row r="3346" ht="16.5" customHeight="1">
      <c r="A3346" s="166"/>
      <c r="B3346" s="189"/>
      <c r="C3346" s="166"/>
      <c r="D3346" s="190"/>
      <c r="E3346" s="191"/>
      <c r="F3346" s="189"/>
      <c r="G3346" s="192"/>
      <c r="H3346" s="189"/>
      <c r="I3346" s="189"/>
      <c r="J3346" s="189"/>
      <c r="K3346" s="189"/>
      <c r="L3346" s="35"/>
      <c r="M3346" s="35"/>
      <c r="N3346" s="35"/>
      <c r="O3346" s="171"/>
      <c r="P3346" s="171"/>
      <c r="Q3346" s="171"/>
    </row>
    <row r="3347" ht="16.5" customHeight="1">
      <c r="A3347" s="166"/>
      <c r="B3347" s="189"/>
      <c r="C3347" s="166"/>
      <c r="D3347" s="190"/>
      <c r="E3347" s="191"/>
      <c r="F3347" s="189"/>
      <c r="G3347" s="192"/>
      <c r="H3347" s="189"/>
      <c r="I3347" s="189"/>
      <c r="J3347" s="189"/>
      <c r="K3347" s="189"/>
      <c r="L3347" s="35"/>
      <c r="M3347" s="35"/>
      <c r="N3347" s="35"/>
      <c r="O3347" s="171"/>
      <c r="P3347" s="171"/>
      <c r="Q3347" s="171"/>
    </row>
    <row r="3348" ht="16.5" customHeight="1">
      <c r="A3348" s="166"/>
      <c r="B3348" s="189"/>
      <c r="C3348" s="166"/>
      <c r="D3348" s="190"/>
      <c r="E3348" s="191"/>
      <c r="F3348" s="189"/>
      <c r="G3348" s="192"/>
      <c r="H3348" s="189"/>
      <c r="I3348" s="189"/>
      <c r="J3348" s="189"/>
      <c r="K3348" s="189"/>
      <c r="L3348" s="35"/>
      <c r="M3348" s="35"/>
      <c r="N3348" s="35"/>
      <c r="O3348" s="171"/>
      <c r="P3348" s="171"/>
      <c r="Q3348" s="171"/>
    </row>
    <row r="3349" ht="16.5" customHeight="1">
      <c r="A3349" s="166"/>
      <c r="B3349" s="189"/>
      <c r="C3349" s="166"/>
      <c r="D3349" s="190"/>
      <c r="E3349" s="191"/>
      <c r="F3349" s="189"/>
      <c r="G3349" s="192"/>
      <c r="H3349" s="189"/>
      <c r="I3349" s="189"/>
      <c r="J3349" s="189"/>
      <c r="K3349" s="189"/>
      <c r="L3349" s="35"/>
      <c r="M3349" s="35"/>
      <c r="N3349" s="35"/>
      <c r="O3349" s="171"/>
      <c r="P3349" s="171"/>
      <c r="Q3349" s="171"/>
    </row>
    <row r="3350" ht="16.5" customHeight="1">
      <c r="A3350" s="166"/>
      <c r="B3350" s="189"/>
      <c r="C3350" s="166"/>
      <c r="D3350" s="190"/>
      <c r="E3350" s="191"/>
      <c r="F3350" s="189"/>
      <c r="G3350" s="192"/>
      <c r="H3350" s="189"/>
      <c r="I3350" s="189"/>
      <c r="J3350" s="189"/>
      <c r="K3350" s="189"/>
      <c r="L3350" s="35"/>
      <c r="M3350" s="35"/>
      <c r="N3350" s="35"/>
      <c r="O3350" s="171"/>
      <c r="P3350" s="171"/>
      <c r="Q3350" s="171"/>
    </row>
    <row r="3351" ht="16.5" customHeight="1">
      <c r="A3351" s="166"/>
      <c r="B3351" s="189"/>
      <c r="C3351" s="166"/>
      <c r="D3351" s="190"/>
      <c r="E3351" s="191"/>
      <c r="F3351" s="189"/>
      <c r="G3351" s="192"/>
      <c r="H3351" s="189"/>
      <c r="I3351" s="189"/>
      <c r="J3351" s="189"/>
      <c r="K3351" s="189"/>
      <c r="L3351" s="35"/>
      <c r="M3351" s="35"/>
      <c r="N3351" s="35"/>
      <c r="O3351" s="171"/>
      <c r="P3351" s="171"/>
      <c r="Q3351" s="171"/>
    </row>
    <row r="3352" ht="16.5" customHeight="1">
      <c r="A3352" s="166"/>
      <c r="B3352" s="189"/>
      <c r="C3352" s="166"/>
      <c r="D3352" s="190"/>
      <c r="E3352" s="191"/>
      <c r="F3352" s="189"/>
      <c r="G3352" s="192"/>
      <c r="H3352" s="189"/>
      <c r="I3352" s="189"/>
      <c r="J3352" s="189"/>
      <c r="K3352" s="189"/>
      <c r="L3352" s="35"/>
      <c r="M3352" s="35"/>
      <c r="N3352" s="35"/>
      <c r="O3352" s="171"/>
      <c r="P3352" s="171"/>
      <c r="Q3352" s="171"/>
    </row>
    <row r="3353" ht="16.5" customHeight="1">
      <c r="A3353" s="166"/>
      <c r="B3353" s="189"/>
      <c r="C3353" s="166"/>
      <c r="D3353" s="190"/>
      <c r="E3353" s="191"/>
      <c r="F3353" s="189"/>
      <c r="G3353" s="192"/>
      <c r="H3353" s="189"/>
      <c r="I3353" s="189"/>
      <c r="J3353" s="189"/>
      <c r="K3353" s="189"/>
      <c r="L3353" s="35"/>
      <c r="M3353" s="35"/>
      <c r="N3353" s="35"/>
      <c r="O3353" s="171"/>
      <c r="P3353" s="171"/>
      <c r="Q3353" s="171"/>
    </row>
    <row r="3354" ht="16.5" customHeight="1">
      <c r="A3354" s="166"/>
      <c r="B3354" s="189"/>
      <c r="C3354" s="166"/>
      <c r="D3354" s="190"/>
      <c r="E3354" s="191"/>
      <c r="F3354" s="189"/>
      <c r="G3354" s="192"/>
      <c r="H3354" s="189"/>
      <c r="I3354" s="189"/>
      <c r="J3354" s="189"/>
      <c r="K3354" s="189"/>
      <c r="L3354" s="35"/>
      <c r="M3354" s="35"/>
      <c r="N3354" s="35"/>
      <c r="O3354" s="171"/>
      <c r="P3354" s="171"/>
      <c r="Q3354" s="171"/>
    </row>
    <row r="3355" ht="16.5" customHeight="1">
      <c r="A3355" s="166"/>
      <c r="B3355" s="189"/>
      <c r="C3355" s="166"/>
      <c r="D3355" s="190"/>
      <c r="E3355" s="191"/>
      <c r="F3355" s="189"/>
      <c r="G3355" s="192"/>
      <c r="H3355" s="189"/>
      <c r="I3355" s="189"/>
      <c r="J3355" s="189"/>
      <c r="K3355" s="189"/>
      <c r="L3355" s="35"/>
      <c r="M3355" s="35"/>
      <c r="N3355" s="35"/>
      <c r="O3355" s="171"/>
      <c r="P3355" s="171"/>
      <c r="Q3355" s="171"/>
    </row>
    <row r="3356" ht="16.5" customHeight="1">
      <c r="A3356" s="166"/>
      <c r="B3356" s="189"/>
      <c r="C3356" s="166"/>
      <c r="D3356" s="190"/>
      <c r="E3356" s="191"/>
      <c r="F3356" s="189"/>
      <c r="G3356" s="192"/>
      <c r="H3356" s="189"/>
      <c r="I3356" s="189"/>
      <c r="J3356" s="189"/>
      <c r="K3356" s="189"/>
      <c r="L3356" s="35"/>
      <c r="M3356" s="35"/>
      <c r="N3356" s="35"/>
      <c r="O3356" s="171"/>
      <c r="P3356" s="171"/>
      <c r="Q3356" s="171"/>
    </row>
    <row r="3357" ht="16.5" customHeight="1">
      <c r="A3357" s="166"/>
      <c r="B3357" s="189"/>
      <c r="C3357" s="166"/>
      <c r="D3357" s="190"/>
      <c r="E3357" s="191"/>
      <c r="F3357" s="189"/>
      <c r="G3357" s="192"/>
      <c r="H3357" s="189"/>
      <c r="I3357" s="189"/>
      <c r="J3357" s="189"/>
      <c r="K3357" s="189"/>
      <c r="L3357" s="35"/>
      <c r="M3357" s="35"/>
      <c r="N3357" s="35"/>
      <c r="O3357" s="171"/>
      <c r="P3357" s="171"/>
      <c r="Q3357" s="171"/>
    </row>
    <row r="3358" ht="16.5" customHeight="1">
      <c r="A3358" s="166"/>
      <c r="B3358" s="189"/>
      <c r="C3358" s="166"/>
      <c r="D3358" s="190"/>
      <c r="E3358" s="191"/>
      <c r="F3358" s="189"/>
      <c r="G3358" s="192"/>
      <c r="H3358" s="189"/>
      <c r="I3358" s="189"/>
      <c r="J3358" s="189"/>
      <c r="K3358" s="189"/>
      <c r="L3358" s="35"/>
      <c r="M3358" s="35"/>
      <c r="N3358" s="35"/>
      <c r="O3358" s="171"/>
      <c r="P3358" s="171"/>
      <c r="Q3358" s="171"/>
    </row>
    <row r="3359" ht="16.5" customHeight="1">
      <c r="A3359" s="166"/>
      <c r="B3359" s="189"/>
      <c r="C3359" s="166"/>
      <c r="D3359" s="190"/>
      <c r="E3359" s="191"/>
      <c r="F3359" s="189"/>
      <c r="G3359" s="192"/>
      <c r="H3359" s="189"/>
      <c r="I3359" s="189"/>
      <c r="J3359" s="189"/>
      <c r="K3359" s="189"/>
      <c r="L3359" s="35"/>
      <c r="M3359" s="35"/>
      <c r="N3359" s="35"/>
      <c r="O3359" s="171"/>
      <c r="P3359" s="171"/>
      <c r="Q3359" s="171"/>
    </row>
    <row r="3360" ht="16.5" customHeight="1">
      <c r="A3360" s="166"/>
      <c r="B3360" s="189"/>
      <c r="C3360" s="166"/>
      <c r="D3360" s="190"/>
      <c r="E3360" s="191"/>
      <c r="F3360" s="189"/>
      <c r="G3360" s="192"/>
      <c r="H3360" s="189"/>
      <c r="I3360" s="189"/>
      <c r="J3360" s="189"/>
      <c r="K3360" s="189"/>
      <c r="L3360" s="35"/>
      <c r="M3360" s="35"/>
      <c r="N3360" s="35"/>
      <c r="O3360" s="171"/>
      <c r="P3360" s="171"/>
      <c r="Q3360" s="171"/>
    </row>
    <row r="3361" ht="16.5" customHeight="1">
      <c r="A3361" s="166"/>
      <c r="B3361" s="189"/>
      <c r="C3361" s="166"/>
      <c r="D3361" s="190"/>
      <c r="E3361" s="191"/>
      <c r="F3361" s="189"/>
      <c r="G3361" s="192"/>
      <c r="H3361" s="189"/>
      <c r="I3361" s="189"/>
      <c r="J3361" s="189"/>
      <c r="K3361" s="189"/>
      <c r="L3361" s="35"/>
      <c r="M3361" s="35"/>
      <c r="N3361" s="35"/>
      <c r="O3361" s="171"/>
      <c r="P3361" s="171"/>
      <c r="Q3361" s="171"/>
    </row>
    <row r="3362" ht="16.5" customHeight="1">
      <c r="A3362" s="166"/>
      <c r="B3362" s="189"/>
      <c r="C3362" s="166"/>
      <c r="D3362" s="190"/>
      <c r="E3362" s="191"/>
      <c r="F3362" s="189"/>
      <c r="G3362" s="192"/>
      <c r="H3362" s="189"/>
      <c r="I3362" s="189"/>
      <c r="J3362" s="189"/>
      <c r="K3362" s="189"/>
      <c r="L3362" s="35"/>
      <c r="M3362" s="35"/>
      <c r="N3362" s="35"/>
      <c r="O3362" s="171"/>
      <c r="P3362" s="171"/>
      <c r="Q3362" s="171"/>
    </row>
    <row r="3363" ht="16.5" customHeight="1">
      <c r="A3363" s="166"/>
      <c r="B3363" s="189"/>
      <c r="C3363" s="166"/>
      <c r="D3363" s="190"/>
      <c r="E3363" s="191"/>
      <c r="F3363" s="189"/>
      <c r="G3363" s="192"/>
      <c r="H3363" s="189"/>
      <c r="I3363" s="189"/>
      <c r="J3363" s="189"/>
      <c r="K3363" s="189"/>
      <c r="L3363" s="35"/>
      <c r="M3363" s="35"/>
      <c r="N3363" s="35"/>
      <c r="O3363" s="171"/>
      <c r="P3363" s="171"/>
      <c r="Q3363" s="171"/>
    </row>
    <row r="3364" ht="16.5" customHeight="1">
      <c r="A3364" s="166"/>
      <c r="B3364" s="189"/>
      <c r="C3364" s="166"/>
      <c r="D3364" s="190"/>
      <c r="E3364" s="191"/>
      <c r="F3364" s="189"/>
      <c r="G3364" s="192"/>
      <c r="H3364" s="189"/>
      <c r="I3364" s="189"/>
      <c r="J3364" s="189"/>
      <c r="K3364" s="189"/>
      <c r="L3364" s="35"/>
      <c r="M3364" s="35"/>
      <c r="N3364" s="35"/>
      <c r="O3364" s="171"/>
      <c r="P3364" s="171"/>
      <c r="Q3364" s="171"/>
    </row>
    <row r="3365" ht="16.5" customHeight="1">
      <c r="A3365" s="166"/>
      <c r="B3365" s="189"/>
      <c r="C3365" s="166"/>
      <c r="D3365" s="190"/>
      <c r="E3365" s="191"/>
      <c r="F3365" s="189"/>
      <c r="G3365" s="192"/>
      <c r="H3365" s="189"/>
      <c r="I3365" s="189"/>
      <c r="J3365" s="189"/>
      <c r="K3365" s="189"/>
      <c r="L3365" s="35"/>
      <c r="M3365" s="35"/>
      <c r="N3365" s="35"/>
      <c r="O3365" s="171"/>
      <c r="P3365" s="171"/>
      <c r="Q3365" s="171"/>
    </row>
    <row r="3366" ht="16.5" customHeight="1">
      <c r="A3366" s="166"/>
      <c r="B3366" s="189"/>
      <c r="C3366" s="166"/>
      <c r="D3366" s="190"/>
      <c r="E3366" s="191"/>
      <c r="F3366" s="189"/>
      <c r="G3366" s="192"/>
      <c r="H3366" s="189"/>
      <c r="I3366" s="189"/>
      <c r="J3366" s="189"/>
      <c r="K3366" s="189"/>
      <c r="L3366" s="35"/>
      <c r="M3366" s="35"/>
      <c r="N3366" s="35"/>
      <c r="O3366" s="171"/>
      <c r="P3366" s="171"/>
      <c r="Q3366" s="171"/>
    </row>
  </sheetData>
  <conditionalFormatting sqref="A1:A373 B1:D257 E1:E253 F1:K257 B266:K373 A394:K3366">
    <cfRule type="expression" dxfId="3" priority="1">
      <formula>$B1="목"</formula>
    </cfRule>
  </conditionalFormatting>
  <conditionalFormatting sqref="A1:A373 B1:D257 E1:E253 F1:K257 B266:K373 A394:K3366">
    <cfRule type="expression" dxfId="4" priority="2">
      <formula>$B1="수"</formula>
    </cfRule>
  </conditionalFormatting>
  <conditionalFormatting sqref="A1:A373 B1:D257 E1:E253 F1:K257 B266:K373 A394:K3366">
    <cfRule type="expression" dxfId="5" priority="3">
      <formula>$B1="화"</formula>
    </cfRule>
  </conditionalFormatting>
  <conditionalFormatting sqref="A1:A373 B1:D257 E1:E253 F1:K257 B266:K373 A394:K3366">
    <cfRule type="expression" dxfId="6" priority="4">
      <formula>$B1="월"</formula>
    </cfRule>
  </conditionalFormatting>
  <conditionalFormatting sqref="A1:A3366">
    <cfRule type="cellIs" dxfId="7" priority="5" operator="equal">
      <formula>to_date(datevalue(now()+0.6667))</formula>
    </cfRule>
  </conditionalFormatting>
  <dataValidations>
    <dataValidation type="list" allowBlank="1" showErrorMessage="1" sqref="F668:F669 F678:F685 F706:F713 F726:F733">
      <formula1>'인원'!A1296:A1304</formula1>
    </dataValidation>
    <dataValidation type="list" allowBlank="1" showErrorMessage="1" sqref="D1:D3366">
      <formula1>"06:30~09:30,12:30~15:30,15:30~18:05,18:05~"</formula1>
    </dataValidation>
    <dataValidation type="list" allowBlank="1" showDropDown="1" showErrorMessage="1" sqref="F1:F5 F14:F33 F42:F61 F70:F89 F98:F117 F126:F145 F154:F173 F182:F201 F210:F217 F222:F229 F238:F241 F246:F257 F266:F373 F378:F397 F406:F425 F434:F453 F462:F481 F490:F509 F518:F537 F546:F565 F574:F593 F602:F621 F630:F649 F658:F667 F670:F677 F686:F705 F714:F725 F734:F789 F798:F1461">
      <formula1>'인원'!$A$2:$A$10</formula1>
    </dataValidation>
    <dataValidation type="list" allowBlank="1" showDropDown="1" showErrorMessage="1" sqref="F1462:K3366">
      <formula1>'인원2'!$A$2:$A$12</formula1>
    </dataValidation>
    <dataValidation type="list" allowBlank="1" showErrorMessage="1" sqref="F6:F13 F34:F41 F62:F69 F90:F97 F118:F125 F146:F153 F174:F181 F202:F209 F218:F221 F230:F237 F242:F245 F258:F265 F374:F377 F398:F405 F426:F433 F454:F461 F482:F489 F510:F517 F538:F545 F566:F573 F594:F601 F622:F629 F650:F657 F790:F797">
      <formula1>'인원'!A610:A618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75"/>
    <col customWidth="1" min="2" max="2" width="8.13"/>
    <col customWidth="1" min="3" max="3" width="12.63"/>
    <col customWidth="1" min="4" max="4" width="9.0"/>
    <col customWidth="1" min="5" max="5" width="5.63"/>
    <col customWidth="1" min="6" max="6" width="10.25"/>
    <col customWidth="1" min="7" max="7" width="3.88"/>
    <col customWidth="1" min="8" max="8" width="10.13"/>
    <col customWidth="1" min="9" max="9" width="7.13"/>
    <col customWidth="1" min="10" max="10" width="3.63"/>
    <col customWidth="1" min="11" max="12" width="10.25"/>
  </cols>
  <sheetData>
    <row r="1" ht="16.5" customHeight="1">
      <c r="A1" s="193" t="s">
        <v>400</v>
      </c>
      <c r="B1" s="193" t="s">
        <v>378</v>
      </c>
      <c r="C1" s="193" t="s">
        <v>401</v>
      </c>
      <c r="D1" s="193" t="s">
        <v>402</v>
      </c>
      <c r="E1" s="193" t="s">
        <v>403</v>
      </c>
      <c r="F1" s="193" t="s">
        <v>3</v>
      </c>
      <c r="G1" s="193" t="s">
        <v>403</v>
      </c>
      <c r="H1" s="193" t="s">
        <v>8</v>
      </c>
      <c r="I1" s="193" t="s">
        <v>404</v>
      </c>
      <c r="J1" s="193" t="s">
        <v>403</v>
      </c>
      <c r="K1" s="193" t="s">
        <v>13</v>
      </c>
      <c r="L1" s="193" t="s">
        <v>16</v>
      </c>
    </row>
    <row r="2" ht="16.5" hidden="1" customHeight="1">
      <c r="A2" s="194">
        <v>43862.0</v>
      </c>
      <c r="B2" s="195" t="s">
        <v>389</v>
      </c>
      <c r="C2" s="193"/>
      <c r="D2" s="196" t="s">
        <v>405</v>
      </c>
      <c r="E2" s="193"/>
    </row>
    <row r="3" ht="16.5" hidden="1" customHeight="1">
      <c r="A3" s="194">
        <v>43863.0</v>
      </c>
      <c r="B3" s="195" t="s">
        <v>391</v>
      </c>
      <c r="C3" s="193"/>
      <c r="D3" s="196" t="s">
        <v>405</v>
      </c>
      <c r="E3" s="193"/>
    </row>
    <row r="4" ht="16.5" hidden="1" customHeight="1">
      <c r="A4" s="194">
        <v>43864.0</v>
      </c>
      <c r="B4" s="195" t="s">
        <v>392</v>
      </c>
      <c r="C4" s="193"/>
      <c r="D4" s="196" t="s">
        <v>388</v>
      </c>
      <c r="E4" s="196">
        <v>1.0</v>
      </c>
      <c r="F4" t="s">
        <v>11</v>
      </c>
      <c r="G4" s="197">
        <v>5.0</v>
      </c>
      <c r="H4" t="s">
        <v>9</v>
      </c>
      <c r="I4" s="193" t="s">
        <v>405</v>
      </c>
      <c r="J4" s="193">
        <v>0.0</v>
      </c>
      <c r="K4" t="s">
        <v>15</v>
      </c>
      <c r="L4" t="s">
        <v>15</v>
      </c>
    </row>
    <row r="5" ht="16.5" hidden="1" customHeight="1">
      <c r="A5" s="194">
        <v>43865.0</v>
      </c>
      <c r="B5" s="195" t="s">
        <v>393</v>
      </c>
      <c r="C5" s="193"/>
      <c r="D5" s="196" t="s">
        <v>388</v>
      </c>
      <c r="E5" s="196">
        <v>2.0</v>
      </c>
      <c r="F5" t="s">
        <v>49</v>
      </c>
      <c r="G5" s="197">
        <v>6.0</v>
      </c>
      <c r="H5" t="s">
        <v>6</v>
      </c>
      <c r="I5" s="193" t="s">
        <v>388</v>
      </c>
      <c r="J5" s="196">
        <v>5.0</v>
      </c>
      <c r="K5" t="s">
        <v>9</v>
      </c>
      <c r="L5" t="s">
        <v>9</v>
      </c>
    </row>
    <row r="6" ht="16.5" hidden="1" customHeight="1">
      <c r="A6" s="194">
        <v>43866.0</v>
      </c>
      <c r="B6" s="195" t="s">
        <v>394</v>
      </c>
      <c r="C6" s="193"/>
      <c r="D6" s="196" t="s">
        <v>388</v>
      </c>
      <c r="E6" s="196">
        <v>3.0</v>
      </c>
      <c r="F6" t="s">
        <v>5</v>
      </c>
      <c r="G6" s="197">
        <v>7.0</v>
      </c>
      <c r="H6" t="s">
        <v>10</v>
      </c>
      <c r="I6" s="193" t="s">
        <v>405</v>
      </c>
      <c r="J6" s="193">
        <v>0.0</v>
      </c>
      <c r="K6" t="s">
        <v>15</v>
      </c>
      <c r="L6" t="s">
        <v>15</v>
      </c>
    </row>
    <row r="7" ht="16.5" hidden="1" customHeight="1">
      <c r="A7" s="194">
        <v>43867.0</v>
      </c>
      <c r="B7" s="195" t="s">
        <v>395</v>
      </c>
      <c r="C7" s="193"/>
      <c r="D7" s="196" t="s">
        <v>388</v>
      </c>
      <c r="E7" s="196">
        <v>4.0</v>
      </c>
      <c r="F7" t="s">
        <v>1</v>
      </c>
      <c r="G7" s="197">
        <v>0.0</v>
      </c>
      <c r="H7" t="s">
        <v>14</v>
      </c>
      <c r="I7" s="193" t="s">
        <v>388</v>
      </c>
      <c r="J7" s="196">
        <v>6.0</v>
      </c>
      <c r="K7" t="s">
        <v>6</v>
      </c>
      <c r="L7" t="s">
        <v>6</v>
      </c>
    </row>
    <row r="8" ht="16.5" hidden="1" customHeight="1">
      <c r="A8" s="194">
        <v>43868.0</v>
      </c>
      <c r="B8" s="195" t="s">
        <v>387</v>
      </c>
      <c r="C8" s="193"/>
      <c r="D8" s="196" t="s">
        <v>388</v>
      </c>
      <c r="E8" s="196">
        <v>5.0</v>
      </c>
      <c r="F8" t="s">
        <v>9</v>
      </c>
      <c r="G8" s="197">
        <v>1.0</v>
      </c>
      <c r="H8" t="s">
        <v>11</v>
      </c>
      <c r="I8" s="193" t="s">
        <v>405</v>
      </c>
      <c r="J8" s="193">
        <v>0.0</v>
      </c>
      <c r="K8" t="s">
        <v>15</v>
      </c>
      <c r="L8" t="s">
        <v>15</v>
      </c>
    </row>
    <row r="9" ht="16.5" hidden="1" customHeight="1">
      <c r="A9" s="194">
        <v>43869.0</v>
      </c>
      <c r="B9" s="195" t="s">
        <v>389</v>
      </c>
      <c r="C9" s="193"/>
      <c r="D9" s="196" t="s">
        <v>405</v>
      </c>
      <c r="E9" s="193"/>
    </row>
    <row r="10" ht="16.5" hidden="1" customHeight="1">
      <c r="A10" s="194">
        <v>43870.0</v>
      </c>
      <c r="B10" s="195" t="s">
        <v>391</v>
      </c>
      <c r="C10" s="193"/>
      <c r="D10" s="196" t="s">
        <v>405</v>
      </c>
      <c r="E10" s="193"/>
    </row>
    <row r="11" ht="16.5" hidden="1" customHeight="1">
      <c r="A11" s="194">
        <v>43871.0</v>
      </c>
      <c r="B11" s="195" t="s">
        <v>392</v>
      </c>
      <c r="C11" s="193"/>
      <c r="D11" s="196" t="s">
        <v>388</v>
      </c>
      <c r="E11" s="196">
        <v>6.0</v>
      </c>
      <c r="F11" t="s">
        <v>6</v>
      </c>
      <c r="G11" s="197">
        <v>2.0</v>
      </c>
      <c r="H11" t="s">
        <v>49</v>
      </c>
      <c r="I11" s="193" t="s">
        <v>388</v>
      </c>
      <c r="J11" s="196">
        <v>7.0</v>
      </c>
      <c r="K11" t="s">
        <v>10</v>
      </c>
      <c r="L11" t="s">
        <v>10</v>
      </c>
    </row>
    <row r="12" ht="16.5" hidden="1" customHeight="1">
      <c r="A12" s="194">
        <v>43872.0</v>
      </c>
      <c r="B12" s="195" t="s">
        <v>393</v>
      </c>
      <c r="C12" s="193"/>
      <c r="D12" s="196" t="s">
        <v>388</v>
      </c>
      <c r="E12" s="196">
        <v>7.0</v>
      </c>
      <c r="F12" t="s">
        <v>10</v>
      </c>
      <c r="G12" s="197">
        <v>3.0</v>
      </c>
      <c r="H12" t="s">
        <v>5</v>
      </c>
      <c r="I12" s="193" t="s">
        <v>405</v>
      </c>
      <c r="J12" s="193">
        <v>0.0</v>
      </c>
      <c r="K12" t="s">
        <v>15</v>
      </c>
      <c r="L12" t="s">
        <v>15</v>
      </c>
    </row>
    <row r="13" ht="16.5" hidden="1" customHeight="1">
      <c r="A13" s="194">
        <v>43873.0</v>
      </c>
      <c r="B13" s="195" t="s">
        <v>394</v>
      </c>
      <c r="C13" s="193"/>
      <c r="D13" s="196" t="s">
        <v>388</v>
      </c>
      <c r="E13" s="196">
        <v>0.0</v>
      </c>
      <c r="F13" t="s">
        <v>14</v>
      </c>
      <c r="G13" s="197">
        <v>4.0</v>
      </c>
      <c r="H13" t="s">
        <v>1</v>
      </c>
      <c r="I13" s="193" t="s">
        <v>388</v>
      </c>
      <c r="J13" s="196">
        <v>0.0</v>
      </c>
      <c r="K13" t="s">
        <v>14</v>
      </c>
      <c r="L13" t="s">
        <v>14</v>
      </c>
    </row>
    <row r="14" ht="16.5" hidden="1" customHeight="1">
      <c r="A14" s="194">
        <v>43874.0</v>
      </c>
      <c r="B14" s="195" t="s">
        <v>395</v>
      </c>
      <c r="C14" s="193"/>
      <c r="D14" s="196" t="s">
        <v>388</v>
      </c>
      <c r="E14" s="196">
        <v>1.0</v>
      </c>
      <c r="F14" t="s">
        <v>11</v>
      </c>
      <c r="G14" s="197">
        <v>5.0</v>
      </c>
      <c r="H14" t="s">
        <v>9</v>
      </c>
      <c r="I14" s="193" t="s">
        <v>405</v>
      </c>
      <c r="J14" s="193">
        <v>0.0</v>
      </c>
      <c r="K14" t="s">
        <v>15</v>
      </c>
      <c r="L14" t="s">
        <v>15</v>
      </c>
    </row>
    <row r="15" ht="16.5" hidden="1" customHeight="1">
      <c r="A15" s="194">
        <v>43875.0</v>
      </c>
      <c r="B15" s="195" t="s">
        <v>387</v>
      </c>
      <c r="C15" s="193"/>
      <c r="D15" s="196" t="s">
        <v>388</v>
      </c>
      <c r="E15" s="196">
        <v>2.0</v>
      </c>
      <c r="F15" t="s">
        <v>49</v>
      </c>
      <c r="G15" s="197">
        <v>6.0</v>
      </c>
      <c r="H15" t="s">
        <v>6</v>
      </c>
      <c r="I15" s="193" t="s">
        <v>388</v>
      </c>
      <c r="J15" s="196">
        <v>1.0</v>
      </c>
      <c r="K15" t="s">
        <v>11</v>
      </c>
      <c r="L15" t="s">
        <v>11</v>
      </c>
    </row>
    <row r="16" ht="16.5" hidden="1" customHeight="1">
      <c r="A16" s="194">
        <v>43876.0</v>
      </c>
      <c r="B16" s="195" t="s">
        <v>389</v>
      </c>
      <c r="C16" s="193"/>
      <c r="D16" s="196" t="s">
        <v>405</v>
      </c>
      <c r="E16" s="193"/>
    </row>
    <row r="17" ht="16.5" hidden="1" customHeight="1">
      <c r="A17" s="194">
        <v>43877.0</v>
      </c>
      <c r="B17" s="195" t="s">
        <v>391</v>
      </c>
      <c r="C17" s="193"/>
      <c r="D17" s="196" t="s">
        <v>405</v>
      </c>
      <c r="E17" s="193"/>
    </row>
    <row r="18" ht="16.5" hidden="1" customHeight="1">
      <c r="A18" s="194">
        <v>43878.0</v>
      </c>
      <c r="B18" s="195" t="s">
        <v>392</v>
      </c>
      <c r="C18" s="193"/>
      <c r="D18" s="196" t="s">
        <v>388</v>
      </c>
      <c r="E18" s="196">
        <v>3.0</v>
      </c>
      <c r="F18" t="s">
        <v>5</v>
      </c>
      <c r="G18" s="197">
        <v>7.0</v>
      </c>
      <c r="H18" t="s">
        <v>10</v>
      </c>
      <c r="I18" s="193" t="s">
        <v>405</v>
      </c>
      <c r="J18" s="193">
        <v>0.0</v>
      </c>
      <c r="K18" t="s">
        <v>15</v>
      </c>
      <c r="L18" t="s">
        <v>15</v>
      </c>
    </row>
    <row r="19" ht="16.5" hidden="1" customHeight="1">
      <c r="A19" s="194">
        <v>43879.0</v>
      </c>
      <c r="B19" s="195" t="s">
        <v>393</v>
      </c>
      <c r="C19" s="193"/>
      <c r="D19" s="196" t="s">
        <v>388</v>
      </c>
      <c r="E19" s="196">
        <v>4.0</v>
      </c>
      <c r="F19" t="s">
        <v>1</v>
      </c>
      <c r="G19" s="197">
        <v>0.0</v>
      </c>
      <c r="H19" t="s">
        <v>14</v>
      </c>
      <c r="I19" s="193" t="s">
        <v>388</v>
      </c>
      <c r="J19" s="196">
        <v>2.0</v>
      </c>
      <c r="K19" t="s">
        <v>49</v>
      </c>
      <c r="L19" t="s">
        <v>49</v>
      </c>
    </row>
    <row r="20" ht="16.5" hidden="1" customHeight="1">
      <c r="A20" s="194">
        <v>43880.0</v>
      </c>
      <c r="B20" s="195" t="s">
        <v>394</v>
      </c>
      <c r="C20" s="193"/>
      <c r="D20" s="196" t="s">
        <v>388</v>
      </c>
      <c r="E20" s="196">
        <v>5.0</v>
      </c>
      <c r="F20" t="s">
        <v>9</v>
      </c>
      <c r="G20" s="197">
        <v>1.0</v>
      </c>
      <c r="H20" t="s">
        <v>11</v>
      </c>
      <c r="I20" s="193" t="s">
        <v>405</v>
      </c>
      <c r="J20" s="193">
        <v>0.0</v>
      </c>
      <c r="K20" t="s">
        <v>15</v>
      </c>
      <c r="L20" t="s">
        <v>15</v>
      </c>
    </row>
    <row r="21" ht="16.5" hidden="1" customHeight="1">
      <c r="A21" s="194">
        <v>43881.0</v>
      </c>
      <c r="B21" s="195" t="s">
        <v>395</v>
      </c>
      <c r="C21" s="193"/>
      <c r="D21" s="196" t="s">
        <v>388</v>
      </c>
      <c r="E21" s="196">
        <v>6.0</v>
      </c>
      <c r="F21" t="s">
        <v>6</v>
      </c>
      <c r="G21" s="197">
        <v>2.0</v>
      </c>
      <c r="H21" t="s">
        <v>49</v>
      </c>
      <c r="I21" s="193" t="s">
        <v>388</v>
      </c>
      <c r="J21" s="196">
        <v>3.0</v>
      </c>
      <c r="K21" t="s">
        <v>5</v>
      </c>
      <c r="L21" t="s">
        <v>5</v>
      </c>
    </row>
    <row r="22" ht="16.5" hidden="1" customHeight="1">
      <c r="A22" s="194">
        <v>43882.0</v>
      </c>
      <c r="B22" s="195" t="s">
        <v>387</v>
      </c>
      <c r="C22" s="193"/>
      <c r="D22" s="196" t="s">
        <v>388</v>
      </c>
      <c r="E22" s="196">
        <v>7.0</v>
      </c>
      <c r="F22" t="s">
        <v>10</v>
      </c>
      <c r="G22" s="197">
        <v>3.0</v>
      </c>
      <c r="H22" t="s">
        <v>5</v>
      </c>
      <c r="I22" s="193" t="s">
        <v>405</v>
      </c>
      <c r="J22" s="193">
        <v>0.0</v>
      </c>
      <c r="K22" t="s">
        <v>15</v>
      </c>
      <c r="L22" t="s">
        <v>15</v>
      </c>
    </row>
    <row r="23" ht="16.5" hidden="1" customHeight="1">
      <c r="A23" s="194">
        <v>43883.0</v>
      </c>
      <c r="B23" s="195" t="s">
        <v>389</v>
      </c>
      <c r="C23" s="193"/>
      <c r="D23" s="196" t="s">
        <v>405</v>
      </c>
      <c r="E23" s="193"/>
    </row>
    <row r="24" ht="16.5" hidden="1" customHeight="1">
      <c r="A24" s="194">
        <v>43884.0</v>
      </c>
      <c r="B24" s="195" t="s">
        <v>391</v>
      </c>
      <c r="C24" s="193"/>
      <c r="D24" s="196" t="s">
        <v>405</v>
      </c>
      <c r="E24" s="193"/>
    </row>
    <row r="25" ht="16.5" hidden="1" customHeight="1">
      <c r="A25" s="194">
        <v>43885.0</v>
      </c>
      <c r="B25" s="195" t="s">
        <v>392</v>
      </c>
      <c r="C25" s="193"/>
      <c r="D25" s="196" t="s">
        <v>388</v>
      </c>
      <c r="E25" s="196">
        <v>0.0</v>
      </c>
      <c r="F25" t="s">
        <v>14</v>
      </c>
      <c r="G25" s="197">
        <v>4.0</v>
      </c>
      <c r="H25" t="s">
        <v>1</v>
      </c>
      <c r="I25" s="193" t="s">
        <v>388</v>
      </c>
      <c r="J25" s="196">
        <v>4.0</v>
      </c>
      <c r="K25" t="s">
        <v>1</v>
      </c>
      <c r="L25" t="s">
        <v>1</v>
      </c>
    </row>
    <row r="26" ht="16.5" hidden="1" customHeight="1">
      <c r="A26" s="194">
        <v>43886.0</v>
      </c>
      <c r="B26" s="195" t="s">
        <v>393</v>
      </c>
      <c r="C26" s="193"/>
      <c r="D26" s="196" t="s">
        <v>388</v>
      </c>
      <c r="E26" s="196">
        <v>1.0</v>
      </c>
      <c r="F26" t="s">
        <v>11</v>
      </c>
      <c r="G26" s="197">
        <v>5.0</v>
      </c>
      <c r="H26" t="s">
        <v>9</v>
      </c>
      <c r="I26" s="193" t="s">
        <v>405</v>
      </c>
      <c r="J26" s="193">
        <v>0.0</v>
      </c>
      <c r="K26" t="s">
        <v>15</v>
      </c>
      <c r="L26" t="s">
        <v>15</v>
      </c>
    </row>
    <row r="27" ht="16.5" hidden="1" customHeight="1">
      <c r="A27" s="194">
        <v>43887.0</v>
      </c>
      <c r="B27" s="195" t="s">
        <v>394</v>
      </c>
      <c r="C27" s="193"/>
      <c r="D27" s="196" t="s">
        <v>388</v>
      </c>
      <c r="E27" s="196">
        <v>2.0</v>
      </c>
      <c r="F27" t="s">
        <v>49</v>
      </c>
      <c r="G27" s="197">
        <v>6.0</v>
      </c>
      <c r="H27" t="s">
        <v>6</v>
      </c>
      <c r="I27" s="193" t="s">
        <v>388</v>
      </c>
      <c r="J27" s="196">
        <v>5.0</v>
      </c>
      <c r="K27" t="s">
        <v>9</v>
      </c>
      <c r="L27" t="s">
        <v>9</v>
      </c>
    </row>
    <row r="28" ht="16.5" hidden="1" customHeight="1">
      <c r="A28" s="194">
        <v>43888.0</v>
      </c>
      <c r="B28" s="195" t="s">
        <v>395</v>
      </c>
      <c r="C28" s="193"/>
      <c r="D28" s="196" t="s">
        <v>388</v>
      </c>
      <c r="E28" s="196">
        <v>3.0</v>
      </c>
      <c r="F28" t="s">
        <v>5</v>
      </c>
      <c r="G28" s="197">
        <v>7.0</v>
      </c>
      <c r="H28" t="s">
        <v>10</v>
      </c>
      <c r="I28" s="193" t="s">
        <v>405</v>
      </c>
      <c r="J28" s="193">
        <v>0.0</v>
      </c>
      <c r="K28" t="s">
        <v>15</v>
      </c>
      <c r="L28" t="s">
        <v>15</v>
      </c>
    </row>
    <row r="29" ht="16.5" hidden="1" customHeight="1">
      <c r="A29" s="194">
        <v>43889.0</v>
      </c>
      <c r="B29" s="195" t="s">
        <v>387</v>
      </c>
      <c r="C29" s="193"/>
      <c r="D29" s="196" t="s">
        <v>388</v>
      </c>
      <c r="E29" s="196">
        <v>4.0</v>
      </c>
      <c r="F29" t="s">
        <v>1</v>
      </c>
      <c r="G29" s="197">
        <v>0.0</v>
      </c>
      <c r="H29" t="s">
        <v>14</v>
      </c>
      <c r="I29" s="193" t="s">
        <v>388</v>
      </c>
      <c r="J29" s="196">
        <v>6.0</v>
      </c>
      <c r="K29" t="s">
        <v>6</v>
      </c>
      <c r="L29" t="s">
        <v>6</v>
      </c>
    </row>
    <row r="30" ht="16.5" hidden="1" customHeight="1">
      <c r="A30" s="194">
        <v>43890.0</v>
      </c>
      <c r="B30" s="195" t="s">
        <v>389</v>
      </c>
      <c r="C30" s="193"/>
      <c r="D30" s="196" t="s">
        <v>405</v>
      </c>
      <c r="E30" s="193"/>
    </row>
    <row r="31" ht="16.5" hidden="1" customHeight="1">
      <c r="A31" s="194">
        <v>43891.0</v>
      </c>
      <c r="B31" s="195" t="s">
        <v>391</v>
      </c>
      <c r="C31" s="193"/>
      <c r="D31" s="196" t="s">
        <v>405</v>
      </c>
      <c r="E31" s="193"/>
    </row>
    <row r="32" ht="16.5" hidden="1" customHeight="1">
      <c r="A32" s="194">
        <v>43892.0</v>
      </c>
      <c r="B32" s="195" t="s">
        <v>392</v>
      </c>
      <c r="C32" s="193"/>
      <c r="D32" s="196" t="s">
        <v>388</v>
      </c>
      <c r="E32" s="196">
        <v>5.0</v>
      </c>
      <c r="F32" t="s">
        <v>9</v>
      </c>
      <c r="G32" s="197">
        <v>1.0</v>
      </c>
      <c r="H32" t="s">
        <v>11</v>
      </c>
      <c r="I32" s="193" t="s">
        <v>388</v>
      </c>
      <c r="J32" s="196">
        <v>7.0</v>
      </c>
      <c r="K32" t="s">
        <v>10</v>
      </c>
      <c r="L32" t="s">
        <v>10</v>
      </c>
    </row>
    <row r="33" ht="16.5" hidden="1" customHeight="1">
      <c r="A33" s="194">
        <v>43893.0</v>
      </c>
      <c r="B33" s="195" t="s">
        <v>393</v>
      </c>
      <c r="C33" s="193"/>
      <c r="D33" s="196" t="s">
        <v>388</v>
      </c>
      <c r="E33" s="196">
        <v>6.0</v>
      </c>
      <c r="F33" t="s">
        <v>6</v>
      </c>
      <c r="G33" s="197">
        <v>2.0</v>
      </c>
      <c r="H33" t="s">
        <v>49</v>
      </c>
      <c r="I33" s="193" t="s">
        <v>405</v>
      </c>
      <c r="J33" s="193">
        <v>0.0</v>
      </c>
      <c r="K33" t="s">
        <v>15</v>
      </c>
      <c r="L33" t="s">
        <v>15</v>
      </c>
    </row>
    <row r="34" ht="16.5" hidden="1" customHeight="1">
      <c r="A34" s="194">
        <v>43894.0</v>
      </c>
      <c r="B34" s="195" t="s">
        <v>394</v>
      </c>
      <c r="C34" s="193"/>
      <c r="D34" s="196" t="s">
        <v>388</v>
      </c>
      <c r="E34" s="196">
        <v>7.0</v>
      </c>
      <c r="F34" t="s">
        <v>10</v>
      </c>
      <c r="G34" s="197">
        <v>3.0</v>
      </c>
      <c r="H34" t="s">
        <v>5</v>
      </c>
      <c r="I34" s="193" t="s">
        <v>388</v>
      </c>
      <c r="J34" s="196">
        <v>0.0</v>
      </c>
      <c r="K34" t="s">
        <v>14</v>
      </c>
      <c r="L34" t="s">
        <v>14</v>
      </c>
    </row>
    <row r="35" ht="16.5" hidden="1" customHeight="1">
      <c r="A35" s="194">
        <v>43895.0</v>
      </c>
      <c r="B35" s="195" t="s">
        <v>395</v>
      </c>
      <c r="C35" s="193"/>
      <c r="D35" s="196" t="s">
        <v>388</v>
      </c>
      <c r="E35" s="196">
        <v>0.0</v>
      </c>
      <c r="F35" t="s">
        <v>14</v>
      </c>
      <c r="G35" s="197">
        <v>4.0</v>
      </c>
      <c r="H35" t="s">
        <v>1</v>
      </c>
      <c r="I35" s="193" t="s">
        <v>405</v>
      </c>
      <c r="J35" s="193">
        <v>0.0</v>
      </c>
      <c r="K35" t="s">
        <v>15</v>
      </c>
      <c r="L35" t="s">
        <v>15</v>
      </c>
    </row>
    <row r="36" ht="16.5" hidden="1" customHeight="1">
      <c r="A36" s="194">
        <v>43896.0</v>
      </c>
      <c r="B36" s="195" t="s">
        <v>387</v>
      </c>
      <c r="C36" s="193"/>
      <c r="D36" s="196" t="s">
        <v>388</v>
      </c>
      <c r="E36" s="196">
        <v>1.0</v>
      </c>
      <c r="F36" t="s">
        <v>11</v>
      </c>
      <c r="G36" s="197">
        <v>5.0</v>
      </c>
      <c r="H36" t="s">
        <v>9</v>
      </c>
      <c r="I36" s="193" t="s">
        <v>388</v>
      </c>
      <c r="J36" s="196">
        <v>1.0</v>
      </c>
      <c r="K36" t="s">
        <v>11</v>
      </c>
      <c r="L36" t="s">
        <v>11</v>
      </c>
    </row>
    <row r="37" ht="16.5" hidden="1" customHeight="1">
      <c r="A37" s="194">
        <v>43897.0</v>
      </c>
      <c r="B37" s="195" t="s">
        <v>389</v>
      </c>
      <c r="C37" s="193"/>
      <c r="D37" s="196" t="s">
        <v>405</v>
      </c>
      <c r="E37" s="193"/>
    </row>
    <row r="38" ht="16.5" hidden="1" customHeight="1">
      <c r="A38" s="194">
        <v>43898.0</v>
      </c>
      <c r="B38" s="195" t="s">
        <v>391</v>
      </c>
      <c r="C38" s="193"/>
      <c r="D38" s="196" t="s">
        <v>405</v>
      </c>
      <c r="E38" s="193"/>
    </row>
    <row r="39" ht="16.5" hidden="1" customHeight="1">
      <c r="A39" s="194">
        <v>43899.0</v>
      </c>
      <c r="B39" s="195" t="s">
        <v>392</v>
      </c>
      <c r="C39" s="193"/>
      <c r="D39" s="196" t="s">
        <v>388</v>
      </c>
      <c r="E39" s="196">
        <v>2.0</v>
      </c>
      <c r="F39" t="s">
        <v>49</v>
      </c>
      <c r="G39" s="197">
        <v>6.0</v>
      </c>
      <c r="H39" t="s">
        <v>6</v>
      </c>
      <c r="I39" s="193" t="s">
        <v>405</v>
      </c>
      <c r="J39" s="193">
        <v>0.0</v>
      </c>
      <c r="K39" t="s">
        <v>15</v>
      </c>
      <c r="L39" t="s">
        <v>15</v>
      </c>
    </row>
    <row r="40" ht="16.5" hidden="1" customHeight="1">
      <c r="A40" s="194">
        <v>43900.0</v>
      </c>
      <c r="B40" s="195" t="s">
        <v>393</v>
      </c>
      <c r="C40" s="193"/>
      <c r="D40" s="196" t="s">
        <v>388</v>
      </c>
      <c r="E40" s="196">
        <v>3.0</v>
      </c>
      <c r="F40" t="s">
        <v>5</v>
      </c>
      <c r="G40" s="197">
        <v>7.0</v>
      </c>
      <c r="H40" t="s">
        <v>10</v>
      </c>
      <c r="I40" s="193" t="s">
        <v>388</v>
      </c>
      <c r="J40" s="196">
        <v>2.0</v>
      </c>
      <c r="K40" t="s">
        <v>49</v>
      </c>
      <c r="L40" t="s">
        <v>49</v>
      </c>
    </row>
    <row r="41" ht="16.5" hidden="1" customHeight="1">
      <c r="A41" s="194">
        <v>43901.0</v>
      </c>
      <c r="B41" s="195" t="s">
        <v>394</v>
      </c>
      <c r="C41" s="193"/>
      <c r="D41" s="196" t="s">
        <v>388</v>
      </c>
      <c r="E41" s="196">
        <v>4.0</v>
      </c>
      <c r="F41" t="s">
        <v>1</v>
      </c>
      <c r="G41" s="197">
        <v>0.0</v>
      </c>
      <c r="H41" t="s">
        <v>14</v>
      </c>
      <c r="I41" s="193" t="s">
        <v>405</v>
      </c>
      <c r="J41" s="193">
        <v>0.0</v>
      </c>
      <c r="K41" t="s">
        <v>15</v>
      </c>
      <c r="L41" t="s">
        <v>15</v>
      </c>
    </row>
    <row r="42" ht="16.5" hidden="1" customHeight="1">
      <c r="A42" s="194">
        <v>43902.0</v>
      </c>
      <c r="B42" s="195" t="s">
        <v>395</v>
      </c>
      <c r="C42" s="193"/>
      <c r="D42" s="196" t="s">
        <v>388</v>
      </c>
      <c r="E42" s="196">
        <v>5.0</v>
      </c>
      <c r="F42" t="s">
        <v>9</v>
      </c>
      <c r="G42" s="197">
        <v>1.0</v>
      </c>
      <c r="H42" t="s">
        <v>11</v>
      </c>
      <c r="I42" s="193" t="s">
        <v>388</v>
      </c>
      <c r="J42" s="196">
        <v>3.0</v>
      </c>
      <c r="K42" t="s">
        <v>5</v>
      </c>
      <c r="L42" t="s">
        <v>5</v>
      </c>
    </row>
    <row r="43" ht="16.5" hidden="1" customHeight="1">
      <c r="A43" s="194">
        <v>43903.0</v>
      </c>
      <c r="B43" s="195" t="s">
        <v>387</v>
      </c>
      <c r="C43" s="193"/>
      <c r="D43" s="196" t="s">
        <v>388</v>
      </c>
      <c r="E43" s="196">
        <v>6.0</v>
      </c>
      <c r="F43" t="s">
        <v>6</v>
      </c>
      <c r="G43" s="197">
        <v>2.0</v>
      </c>
      <c r="H43" t="s">
        <v>49</v>
      </c>
      <c r="I43" s="193" t="s">
        <v>405</v>
      </c>
      <c r="J43" s="193">
        <v>0.0</v>
      </c>
      <c r="K43" t="s">
        <v>15</v>
      </c>
      <c r="L43" t="s">
        <v>15</v>
      </c>
    </row>
    <row r="44" ht="16.5" hidden="1" customHeight="1">
      <c r="A44" s="194">
        <v>43904.0</v>
      </c>
      <c r="B44" s="195" t="s">
        <v>389</v>
      </c>
      <c r="C44" s="193"/>
      <c r="D44" s="196" t="s">
        <v>405</v>
      </c>
      <c r="E44" s="193"/>
    </row>
    <row r="45" ht="16.5" hidden="1" customHeight="1">
      <c r="A45" s="194">
        <v>43905.0</v>
      </c>
      <c r="B45" s="195" t="s">
        <v>391</v>
      </c>
      <c r="C45" s="193"/>
      <c r="D45" s="196" t="s">
        <v>405</v>
      </c>
      <c r="E45" s="193"/>
    </row>
    <row r="46" ht="16.5" hidden="1" customHeight="1">
      <c r="A46" s="194">
        <v>43906.0</v>
      </c>
      <c r="B46" s="195" t="s">
        <v>392</v>
      </c>
      <c r="C46" s="193"/>
      <c r="D46" s="196" t="s">
        <v>388</v>
      </c>
      <c r="E46" s="196">
        <v>7.0</v>
      </c>
      <c r="F46" t="s">
        <v>10</v>
      </c>
      <c r="G46" s="197">
        <v>3.0</v>
      </c>
      <c r="H46" t="s">
        <v>5</v>
      </c>
      <c r="I46" s="193" t="s">
        <v>388</v>
      </c>
      <c r="J46" s="196">
        <v>4.0</v>
      </c>
      <c r="K46" t="s">
        <v>1</v>
      </c>
      <c r="L46" t="s">
        <v>1</v>
      </c>
    </row>
    <row r="47" ht="16.5" hidden="1" customHeight="1">
      <c r="A47" s="194">
        <v>43907.0</v>
      </c>
      <c r="B47" s="195" t="s">
        <v>393</v>
      </c>
      <c r="C47" s="193"/>
      <c r="D47" s="196" t="s">
        <v>388</v>
      </c>
      <c r="E47" s="196">
        <v>0.0</v>
      </c>
      <c r="F47" t="s">
        <v>14</v>
      </c>
      <c r="G47" s="197">
        <v>4.0</v>
      </c>
      <c r="H47" t="s">
        <v>1</v>
      </c>
      <c r="I47" s="193" t="s">
        <v>405</v>
      </c>
      <c r="J47" s="193">
        <v>0.0</v>
      </c>
      <c r="K47" t="s">
        <v>15</v>
      </c>
      <c r="L47" t="s">
        <v>15</v>
      </c>
    </row>
    <row r="48" ht="16.5" hidden="1" customHeight="1">
      <c r="A48" s="194">
        <v>43908.0</v>
      </c>
      <c r="B48" s="195" t="s">
        <v>394</v>
      </c>
      <c r="C48" s="193"/>
      <c r="D48" s="196" t="s">
        <v>388</v>
      </c>
      <c r="E48" s="196">
        <v>1.0</v>
      </c>
      <c r="F48" t="s">
        <v>11</v>
      </c>
      <c r="G48" s="197">
        <v>5.0</v>
      </c>
      <c r="H48" t="s">
        <v>9</v>
      </c>
      <c r="I48" s="193" t="s">
        <v>388</v>
      </c>
      <c r="J48" s="196">
        <v>5.0</v>
      </c>
      <c r="K48" t="s">
        <v>9</v>
      </c>
      <c r="L48" t="s">
        <v>9</v>
      </c>
      <c r="M48" s="198" t="str">
        <f t="shared" ref="M48:M50" si="1">if(OR(E48=J48,G48=J48,E48=G48),"변경필요","")</f>
        <v>변경필요</v>
      </c>
    </row>
    <row r="49" ht="16.5" hidden="1" customHeight="1">
      <c r="A49" s="194">
        <v>43909.0</v>
      </c>
      <c r="B49" s="195" t="s">
        <v>395</v>
      </c>
      <c r="C49" s="193"/>
      <c r="D49" s="196" t="s">
        <v>388</v>
      </c>
      <c r="E49" s="196">
        <v>2.0</v>
      </c>
      <c r="F49" t="s">
        <v>49</v>
      </c>
      <c r="G49" s="197">
        <v>6.0</v>
      </c>
      <c r="H49" t="s">
        <v>6</v>
      </c>
      <c r="I49" s="193" t="s">
        <v>405</v>
      </c>
      <c r="J49" s="193">
        <v>0.0</v>
      </c>
      <c r="K49" t="s">
        <v>15</v>
      </c>
      <c r="L49" t="s">
        <v>15</v>
      </c>
      <c r="M49" s="198" t="str">
        <f t="shared" si="1"/>
        <v/>
      </c>
    </row>
    <row r="50" ht="16.5" hidden="1" customHeight="1">
      <c r="A50" s="194">
        <v>43910.0</v>
      </c>
      <c r="B50" s="195" t="s">
        <v>387</v>
      </c>
      <c r="C50" s="193"/>
      <c r="D50" s="196" t="s">
        <v>388</v>
      </c>
      <c r="E50" s="196">
        <v>3.0</v>
      </c>
      <c r="F50" t="s">
        <v>5</v>
      </c>
      <c r="G50" s="197">
        <v>7.0</v>
      </c>
      <c r="H50" t="s">
        <v>10</v>
      </c>
      <c r="I50" s="193" t="s">
        <v>388</v>
      </c>
      <c r="J50" s="196">
        <v>6.0</v>
      </c>
      <c r="K50" t="s">
        <v>6</v>
      </c>
      <c r="L50" t="s">
        <v>6</v>
      </c>
      <c r="M50" s="198" t="str">
        <f t="shared" si="1"/>
        <v/>
      </c>
    </row>
    <row r="51" ht="16.5" hidden="1" customHeight="1">
      <c r="A51" s="194">
        <v>43911.0</v>
      </c>
      <c r="B51" s="195" t="s">
        <v>389</v>
      </c>
      <c r="C51" s="193"/>
      <c r="D51" s="196" t="s">
        <v>405</v>
      </c>
      <c r="E51" s="193"/>
    </row>
    <row r="52" ht="16.5" hidden="1" customHeight="1">
      <c r="A52" s="194">
        <v>43912.0</v>
      </c>
      <c r="B52" s="195" t="s">
        <v>391</v>
      </c>
      <c r="C52" s="193"/>
      <c r="D52" s="196" t="s">
        <v>405</v>
      </c>
      <c r="E52" s="193"/>
    </row>
    <row r="53" ht="16.5" hidden="1" customHeight="1">
      <c r="A53" s="194">
        <v>43913.0</v>
      </c>
      <c r="B53" s="195" t="s">
        <v>392</v>
      </c>
      <c r="C53" s="193"/>
      <c r="D53" s="196" t="s">
        <v>388</v>
      </c>
      <c r="E53" s="196">
        <v>4.0</v>
      </c>
      <c r="F53" t="s">
        <v>1</v>
      </c>
      <c r="G53" s="197">
        <v>0.0</v>
      </c>
      <c r="H53" t="s">
        <v>14</v>
      </c>
      <c r="I53" s="193" t="s">
        <v>405</v>
      </c>
      <c r="J53" s="193">
        <v>0.0</v>
      </c>
      <c r="K53" t="s">
        <v>15</v>
      </c>
      <c r="L53" t="s">
        <v>15</v>
      </c>
      <c r="M53" s="198" t="str">
        <f t="shared" ref="M53:M57" si="2">if(OR(E53=J53,G53=J53,E53=G53),"변경필요","")</f>
        <v>변경필요</v>
      </c>
    </row>
    <row r="54" ht="16.5" hidden="1" customHeight="1">
      <c r="A54" s="194">
        <v>43914.0</v>
      </c>
      <c r="B54" s="195" t="s">
        <v>393</v>
      </c>
      <c r="C54" s="193"/>
      <c r="D54" s="196" t="s">
        <v>388</v>
      </c>
      <c r="E54" s="196">
        <v>5.0</v>
      </c>
      <c r="F54" t="s">
        <v>9</v>
      </c>
      <c r="G54" s="197">
        <v>1.0</v>
      </c>
      <c r="H54" t="s">
        <v>11</v>
      </c>
      <c r="I54" s="193" t="s">
        <v>388</v>
      </c>
      <c r="J54" s="196">
        <v>7.0</v>
      </c>
      <c r="K54" t="s">
        <v>10</v>
      </c>
      <c r="L54" t="s">
        <v>10</v>
      </c>
      <c r="M54" s="198" t="str">
        <f t="shared" si="2"/>
        <v/>
      </c>
    </row>
    <row r="55" ht="16.5" hidden="1" customHeight="1">
      <c r="A55" s="194">
        <v>43915.0</v>
      </c>
      <c r="B55" s="195" t="s">
        <v>394</v>
      </c>
      <c r="C55" s="193"/>
      <c r="D55" s="196" t="s">
        <v>388</v>
      </c>
      <c r="E55" s="196">
        <v>6.0</v>
      </c>
      <c r="F55" t="s">
        <v>6</v>
      </c>
      <c r="G55" s="197">
        <v>2.0</v>
      </c>
      <c r="H55" t="s">
        <v>49</v>
      </c>
      <c r="I55" s="193" t="s">
        <v>405</v>
      </c>
      <c r="J55" s="193">
        <v>0.0</v>
      </c>
      <c r="K55" t="s">
        <v>15</v>
      </c>
      <c r="L55" t="s">
        <v>15</v>
      </c>
      <c r="M55" s="198" t="str">
        <f t="shared" si="2"/>
        <v/>
      </c>
    </row>
    <row r="56" ht="16.5" hidden="1" customHeight="1">
      <c r="A56" s="194">
        <v>43916.0</v>
      </c>
      <c r="B56" s="195" t="s">
        <v>395</v>
      </c>
      <c r="C56" s="193"/>
      <c r="D56" s="196" t="s">
        <v>388</v>
      </c>
      <c r="E56" s="196">
        <v>7.0</v>
      </c>
      <c r="F56" t="s">
        <v>10</v>
      </c>
      <c r="G56" s="197">
        <v>3.0</v>
      </c>
      <c r="H56" t="s">
        <v>5</v>
      </c>
      <c r="I56" s="193" t="s">
        <v>388</v>
      </c>
      <c r="J56" s="196">
        <v>0.0</v>
      </c>
      <c r="K56" t="s">
        <v>14</v>
      </c>
      <c r="L56" t="s">
        <v>14</v>
      </c>
      <c r="M56" s="198" t="str">
        <f t="shared" si="2"/>
        <v/>
      </c>
    </row>
    <row r="57" ht="16.5" hidden="1" customHeight="1">
      <c r="A57" s="194">
        <v>43917.0</v>
      </c>
      <c r="B57" s="195" t="s">
        <v>387</v>
      </c>
      <c r="C57" s="193"/>
      <c r="D57" s="196" t="s">
        <v>388</v>
      </c>
      <c r="E57" s="196">
        <v>0.0</v>
      </c>
      <c r="F57" t="s">
        <v>14</v>
      </c>
      <c r="G57" s="197">
        <v>4.0</v>
      </c>
      <c r="H57" t="s">
        <v>1</v>
      </c>
      <c r="I57" s="193" t="s">
        <v>405</v>
      </c>
      <c r="J57" s="193">
        <v>0.0</v>
      </c>
      <c r="K57" t="s">
        <v>15</v>
      </c>
      <c r="L57" t="s">
        <v>15</v>
      </c>
      <c r="M57" s="198" t="str">
        <f t="shared" si="2"/>
        <v>변경필요</v>
      </c>
    </row>
    <row r="58" ht="16.5" hidden="1" customHeight="1">
      <c r="A58" s="194">
        <v>43918.0</v>
      </c>
      <c r="B58" s="195" t="s">
        <v>389</v>
      </c>
      <c r="C58" s="193"/>
      <c r="D58" s="196" t="s">
        <v>405</v>
      </c>
      <c r="E58" s="193"/>
    </row>
    <row r="59" ht="16.5" hidden="1" customHeight="1">
      <c r="A59" s="194">
        <v>43919.0</v>
      </c>
      <c r="B59" s="195" t="s">
        <v>391</v>
      </c>
      <c r="C59" s="193"/>
      <c r="D59" s="196" t="s">
        <v>405</v>
      </c>
      <c r="E59" s="193"/>
    </row>
    <row r="60" ht="16.5" hidden="1" customHeight="1">
      <c r="A60" s="194">
        <v>43920.0</v>
      </c>
      <c r="B60" s="195" t="s">
        <v>392</v>
      </c>
      <c r="C60" s="193"/>
      <c r="D60" s="196" t="s">
        <v>388</v>
      </c>
      <c r="E60" s="196">
        <v>1.0</v>
      </c>
      <c r="F60" t="s">
        <v>11</v>
      </c>
      <c r="G60" s="197">
        <v>5.0</v>
      </c>
      <c r="H60" t="s">
        <v>9</v>
      </c>
      <c r="I60" s="193" t="s">
        <v>388</v>
      </c>
      <c r="J60" s="196">
        <v>1.0</v>
      </c>
      <c r="K60" t="s">
        <v>11</v>
      </c>
      <c r="L60" t="s">
        <v>11</v>
      </c>
      <c r="M60" s="198" t="str">
        <f t="shared" ref="M60:M64" si="3">if(OR(E60=J60,G60=J60,E60=G60),"변경필요","")</f>
        <v>변경필요</v>
      </c>
    </row>
    <row r="61" ht="16.5" hidden="1" customHeight="1">
      <c r="A61" s="194">
        <v>43921.0</v>
      </c>
      <c r="B61" s="195" t="s">
        <v>393</v>
      </c>
      <c r="C61" s="193"/>
      <c r="D61" s="196" t="s">
        <v>388</v>
      </c>
      <c r="E61" s="196">
        <v>2.0</v>
      </c>
      <c r="F61" t="s">
        <v>49</v>
      </c>
      <c r="G61" s="197">
        <v>6.0</v>
      </c>
      <c r="H61" t="s">
        <v>6</v>
      </c>
      <c r="I61" s="193" t="s">
        <v>405</v>
      </c>
      <c r="J61" s="193">
        <v>0.0</v>
      </c>
      <c r="K61" t="s">
        <v>15</v>
      </c>
      <c r="L61" t="s">
        <v>15</v>
      </c>
      <c r="M61" s="198" t="str">
        <f t="shared" si="3"/>
        <v/>
      </c>
    </row>
    <row r="62" ht="16.5" hidden="1" customHeight="1">
      <c r="A62" s="194">
        <v>43922.0</v>
      </c>
      <c r="B62" s="195" t="str">
        <f t="shared" ref="B62:B947" si="4">CHOOSE(WEEKDAY(A62),"일","월","화","수","목","금","토")</f>
        <v>수</v>
      </c>
      <c r="C62" s="193"/>
      <c r="D62" s="3" t="str">
        <f t="shared" ref="D62:D358" si="5">IF(AND(B62&lt;&gt;"토",B62&lt;&gt;"일",ISBLANK(C62)),"Y","")</f>
        <v>Y</v>
      </c>
      <c r="E62" s="3">
        <v>3.0</v>
      </c>
      <c r="F62" t="str">
        <f>VLOOKUP(E62,'인원'!$A:$B,2,FALSE)</f>
        <v>민문기</v>
      </c>
      <c r="I62" s="193" t="str">
        <f t="shared" ref="I62:I64" si="6">IF(MOD(DAY(A62),2)=1,"","Y")</f>
        <v/>
      </c>
      <c r="J62" s="3">
        <v>7.0</v>
      </c>
      <c r="K62" t="str">
        <f>VLOOKUP(J62,'인원'!$A:$B,2,FALSE)</f>
        <v>이화용</v>
      </c>
      <c r="L62" t="str">
        <f t="shared" ref="L62:L64" si="7">if(E62=J62,"변경필요","")</f>
        <v/>
      </c>
      <c r="M62" s="198" t="str">
        <f t="shared" si="3"/>
        <v/>
      </c>
    </row>
    <row r="63" ht="16.5" hidden="1" customHeight="1">
      <c r="A63" s="194">
        <v>43923.0</v>
      </c>
      <c r="B63" s="195" t="str">
        <f t="shared" si="4"/>
        <v>목</v>
      </c>
      <c r="C63" s="193"/>
      <c r="D63" s="3" t="str">
        <f t="shared" si="5"/>
        <v>Y</v>
      </c>
      <c r="E63" s="3">
        <v>4.0</v>
      </c>
      <c r="F63" t="str">
        <f>VLOOKUP(E63,'인원'!$A:$B,2,FALSE)</f>
        <v>배태훈</v>
      </c>
      <c r="I63" s="193" t="str">
        <f t="shared" si="6"/>
        <v>Y</v>
      </c>
      <c r="J63" s="3">
        <v>1.0</v>
      </c>
      <c r="K63" t="str">
        <f>VLOOKUP(J63,'인원'!$A:$B,2,FALSE)</f>
        <v>김인규</v>
      </c>
      <c r="L63" t="str">
        <f t="shared" si="7"/>
        <v/>
      </c>
      <c r="M63" s="198" t="str">
        <f t="shared" si="3"/>
        <v/>
      </c>
    </row>
    <row r="64" ht="16.5" hidden="1" customHeight="1">
      <c r="A64" s="194">
        <v>43924.0</v>
      </c>
      <c r="B64" s="195" t="str">
        <f t="shared" si="4"/>
        <v>금</v>
      </c>
      <c r="C64" s="193"/>
      <c r="D64" s="3" t="str">
        <f t="shared" si="5"/>
        <v>Y</v>
      </c>
      <c r="E64" s="3">
        <v>5.0</v>
      </c>
      <c r="F64" t="str">
        <f>VLOOKUP(E64,'인원'!$A:$B,2,FALSE)</f>
        <v>윤신일</v>
      </c>
      <c r="I64" s="193" t="str">
        <f t="shared" si="6"/>
        <v/>
      </c>
      <c r="J64" s="3">
        <v>2.0</v>
      </c>
      <c r="K64" t="str">
        <f>VLOOKUP(J64,'인원'!$A:$B,2,FALSE)</f>
        <v>김채연</v>
      </c>
      <c r="L64" t="str">
        <f t="shared" si="7"/>
        <v/>
      </c>
      <c r="M64" s="198" t="str">
        <f t="shared" si="3"/>
        <v/>
      </c>
    </row>
    <row r="65" ht="16.5" hidden="1" customHeight="1">
      <c r="A65" s="194">
        <v>43925.0</v>
      </c>
      <c r="B65" s="195" t="str">
        <f t="shared" si="4"/>
        <v>토</v>
      </c>
      <c r="C65" s="193"/>
      <c r="D65" s="3" t="str">
        <f t="shared" si="5"/>
        <v/>
      </c>
      <c r="E65" s="193"/>
    </row>
    <row r="66" ht="16.5" hidden="1" customHeight="1">
      <c r="A66" s="194">
        <v>43926.0</v>
      </c>
      <c r="B66" s="195" t="str">
        <f t="shared" si="4"/>
        <v>일</v>
      </c>
      <c r="C66" s="193"/>
      <c r="D66" s="3" t="str">
        <f t="shared" si="5"/>
        <v/>
      </c>
      <c r="E66" s="193"/>
    </row>
    <row r="67" ht="16.5" hidden="1" customHeight="1">
      <c r="A67" s="194">
        <v>43927.0</v>
      </c>
      <c r="B67" s="195" t="str">
        <f t="shared" si="4"/>
        <v>월</v>
      </c>
      <c r="C67" s="193"/>
      <c r="D67" s="3" t="str">
        <f t="shared" si="5"/>
        <v>Y</v>
      </c>
      <c r="E67" s="3">
        <v>6.0</v>
      </c>
      <c r="F67" t="str">
        <f>VLOOKUP(E67,'인원'!$A:$B,2,FALSE)</f>
        <v>신명진</v>
      </c>
      <c r="I67" s="193" t="str">
        <f t="shared" ref="I67:I71" si="8">IF(MOD(DAY(A67),2)=1,"","Y")</f>
        <v>Y</v>
      </c>
      <c r="J67" s="3">
        <v>3.0</v>
      </c>
      <c r="K67" t="str">
        <f>VLOOKUP(J67,'인원'!$A:$B,2,FALSE)</f>
        <v>민문기</v>
      </c>
      <c r="L67" t="str">
        <f t="shared" ref="L67:L71" si="9">if(E67=J67,"변경필요","")</f>
        <v/>
      </c>
      <c r="M67" s="198" t="str">
        <f t="shared" ref="M67:M71" si="10">if(OR(E67=J67,G67=J67,E67=G67),"변경필요","")</f>
        <v/>
      </c>
    </row>
    <row r="68" ht="16.5" hidden="1" customHeight="1">
      <c r="A68" s="194">
        <v>43928.0</v>
      </c>
      <c r="B68" s="195" t="str">
        <f t="shared" si="4"/>
        <v>화</v>
      </c>
      <c r="C68" s="193"/>
      <c r="D68" s="3" t="str">
        <f t="shared" si="5"/>
        <v>Y</v>
      </c>
      <c r="E68" s="3">
        <v>7.0</v>
      </c>
      <c r="F68" t="str">
        <f>VLOOKUP(E68,'인원'!$A:$B,2,FALSE)</f>
        <v>이화용</v>
      </c>
      <c r="I68" s="193" t="str">
        <f t="shared" si="8"/>
        <v/>
      </c>
      <c r="J68" s="3">
        <v>4.0</v>
      </c>
      <c r="K68" t="str">
        <f>VLOOKUP(J68,'인원'!$A:$B,2,FALSE)</f>
        <v>배태훈</v>
      </c>
      <c r="L68" t="str">
        <f t="shared" si="9"/>
        <v/>
      </c>
      <c r="M68" s="198" t="str">
        <f t="shared" si="10"/>
        <v/>
      </c>
    </row>
    <row r="69" ht="16.5" hidden="1" customHeight="1">
      <c r="A69" s="194">
        <v>43929.0</v>
      </c>
      <c r="B69" s="195" t="str">
        <f t="shared" si="4"/>
        <v>수</v>
      </c>
      <c r="C69" s="193"/>
      <c r="D69" s="3" t="str">
        <f t="shared" si="5"/>
        <v>Y</v>
      </c>
      <c r="E69" s="3">
        <v>0.0</v>
      </c>
      <c r="F69" t="str">
        <f>VLOOKUP(E69,'인원'!$A:$B,2,FALSE)</f>
        <v>김남원</v>
      </c>
      <c r="I69" s="193" t="str">
        <f t="shared" si="8"/>
        <v>Y</v>
      </c>
      <c r="J69" s="3">
        <v>5.0</v>
      </c>
      <c r="K69" t="str">
        <f>VLOOKUP(J69,'인원'!$A:$B,2,FALSE)</f>
        <v>윤신일</v>
      </c>
      <c r="L69" t="str">
        <f t="shared" si="9"/>
        <v/>
      </c>
      <c r="M69" s="198" t="str">
        <f t="shared" si="10"/>
        <v>변경필요</v>
      </c>
    </row>
    <row r="70" ht="16.5" hidden="1" customHeight="1">
      <c r="A70" s="194">
        <v>43930.0</v>
      </c>
      <c r="B70" s="195" t="str">
        <f t="shared" si="4"/>
        <v>목</v>
      </c>
      <c r="C70" s="193"/>
      <c r="D70" s="3" t="str">
        <f t="shared" si="5"/>
        <v>Y</v>
      </c>
      <c r="E70" s="3">
        <v>1.0</v>
      </c>
      <c r="F70" t="str">
        <f>VLOOKUP(E70,'인원'!$A:$B,2,FALSE)</f>
        <v>김인규</v>
      </c>
      <c r="I70" s="193" t="str">
        <f t="shared" si="8"/>
        <v/>
      </c>
      <c r="J70" s="3">
        <v>6.0</v>
      </c>
      <c r="K70" t="str">
        <f>VLOOKUP(J70,'인원'!$A:$B,2,FALSE)</f>
        <v>신명진</v>
      </c>
      <c r="L70" t="str">
        <f t="shared" si="9"/>
        <v/>
      </c>
      <c r="M70" s="198" t="str">
        <f t="shared" si="10"/>
        <v/>
      </c>
    </row>
    <row r="71" ht="16.5" hidden="1" customHeight="1">
      <c r="A71" s="194">
        <v>43931.0</v>
      </c>
      <c r="B71" s="195" t="str">
        <f t="shared" si="4"/>
        <v>금</v>
      </c>
      <c r="C71" s="193"/>
      <c r="D71" s="3" t="str">
        <f t="shared" si="5"/>
        <v>Y</v>
      </c>
      <c r="E71" s="3">
        <v>2.0</v>
      </c>
      <c r="F71" t="str">
        <f>VLOOKUP(E71,'인원'!$A:$B,2,FALSE)</f>
        <v>김채연</v>
      </c>
      <c r="I71" s="193" t="str">
        <f t="shared" si="8"/>
        <v>Y</v>
      </c>
      <c r="J71" s="3">
        <v>7.0</v>
      </c>
      <c r="K71" t="str">
        <f>VLOOKUP(J71,'인원'!$A:$B,2,FALSE)</f>
        <v>이화용</v>
      </c>
      <c r="L71" t="str">
        <f t="shared" si="9"/>
        <v/>
      </c>
      <c r="M71" s="198" t="str">
        <f t="shared" si="10"/>
        <v/>
      </c>
    </row>
    <row r="72" ht="16.5" hidden="1" customHeight="1">
      <c r="A72" s="194">
        <v>43932.0</v>
      </c>
      <c r="B72" s="195" t="str">
        <f t="shared" si="4"/>
        <v>토</v>
      </c>
      <c r="C72" s="193"/>
      <c r="D72" s="3" t="str">
        <f t="shared" si="5"/>
        <v/>
      </c>
      <c r="E72" s="193"/>
    </row>
    <row r="73" ht="16.5" hidden="1" customHeight="1">
      <c r="A73" s="194">
        <v>43933.0</v>
      </c>
      <c r="B73" s="195" t="str">
        <f t="shared" si="4"/>
        <v>일</v>
      </c>
      <c r="C73" s="193"/>
      <c r="D73" s="3" t="str">
        <f t="shared" si="5"/>
        <v/>
      </c>
      <c r="E73" s="193"/>
    </row>
    <row r="74" ht="16.5" hidden="1" customHeight="1">
      <c r="A74" s="194">
        <v>43934.0</v>
      </c>
      <c r="B74" s="195" t="str">
        <f t="shared" si="4"/>
        <v>월</v>
      </c>
      <c r="C74" s="193"/>
      <c r="D74" s="3" t="str">
        <f t="shared" si="5"/>
        <v>Y</v>
      </c>
      <c r="E74" s="3">
        <v>3.0</v>
      </c>
      <c r="F74" t="str">
        <f>VLOOKUP(E74,'인원'!$A:$B,2,FALSE)</f>
        <v>민문기</v>
      </c>
      <c r="I74" s="193" t="str">
        <f t="shared" ref="I74:I75" si="11">IF(MOD(DAY(A74),2)=1,"","Y")</f>
        <v/>
      </c>
      <c r="J74" s="3">
        <v>1.0</v>
      </c>
      <c r="K74" t="str">
        <f>VLOOKUP(J74,'인원'!$A:$B,2,FALSE)</f>
        <v>김인규</v>
      </c>
      <c r="L74" t="str">
        <f t="shared" ref="L74:L75" si="12">if(E74=J74,"변경필요","")</f>
        <v/>
      </c>
      <c r="M74" s="198" t="str">
        <f t="shared" ref="M74:M75" si="13">if(OR(E74=J74,G74=J74,E74=G74),"변경필요","")</f>
        <v/>
      </c>
    </row>
    <row r="75" ht="16.5" hidden="1" customHeight="1">
      <c r="A75" s="194">
        <v>43935.0</v>
      </c>
      <c r="B75" s="195" t="str">
        <f t="shared" si="4"/>
        <v>화</v>
      </c>
      <c r="C75" s="3"/>
      <c r="D75" s="3" t="str">
        <f t="shared" si="5"/>
        <v>Y</v>
      </c>
      <c r="E75" s="3">
        <v>4.0</v>
      </c>
      <c r="F75" t="str">
        <f>VLOOKUP(E75,'인원'!$A:$B,2,FALSE)</f>
        <v>배태훈</v>
      </c>
      <c r="I75" s="193" t="str">
        <f t="shared" si="11"/>
        <v>Y</v>
      </c>
      <c r="J75" s="3">
        <v>2.0</v>
      </c>
      <c r="K75" t="str">
        <f>VLOOKUP(J75,'인원'!$A:$B,2,FALSE)</f>
        <v>김채연</v>
      </c>
      <c r="L75" t="str">
        <f t="shared" si="12"/>
        <v/>
      </c>
      <c r="M75" s="198" t="str">
        <f t="shared" si="13"/>
        <v/>
      </c>
    </row>
    <row r="76" ht="16.5" hidden="1" customHeight="1">
      <c r="A76" s="194">
        <v>43936.0</v>
      </c>
      <c r="B76" s="195" t="str">
        <f t="shared" si="4"/>
        <v>수</v>
      </c>
      <c r="C76" s="3" t="s">
        <v>69</v>
      </c>
      <c r="D76" s="3" t="str">
        <f t="shared" si="5"/>
        <v/>
      </c>
      <c r="E76" s="193"/>
      <c r="F76" s="3" t="s">
        <v>69</v>
      </c>
      <c r="H76" s="3" t="s">
        <v>69</v>
      </c>
      <c r="K76" s="3" t="s">
        <v>69</v>
      </c>
      <c r="L76" s="3" t="s">
        <v>69</v>
      </c>
    </row>
    <row r="77" ht="16.5" hidden="1" customHeight="1">
      <c r="A77" s="194">
        <v>43937.0</v>
      </c>
      <c r="B77" s="195" t="str">
        <f t="shared" si="4"/>
        <v>목</v>
      </c>
      <c r="C77" s="193"/>
      <c r="D77" s="3" t="str">
        <f t="shared" si="5"/>
        <v>Y</v>
      </c>
      <c r="E77" s="3">
        <v>5.0</v>
      </c>
      <c r="F77" t="str">
        <f>VLOOKUP(E77,'인원'!$A:$B,2,FALSE)</f>
        <v>윤신일</v>
      </c>
      <c r="I77" s="193" t="str">
        <f t="shared" ref="I77:I78" si="14">IF(MOD(DAY(A77),2)=1,"","Y")</f>
        <v>Y</v>
      </c>
      <c r="J77" s="3">
        <v>3.0</v>
      </c>
      <c r="K77" t="str">
        <f>VLOOKUP(J77,'인원'!$A:$B,2,FALSE)</f>
        <v>민문기</v>
      </c>
      <c r="L77" t="str">
        <f t="shared" ref="L77:L78" si="15">if(E77=J77,"변경필요","")</f>
        <v/>
      </c>
      <c r="M77" s="198" t="str">
        <f t="shared" ref="M77:M78" si="16">if(OR(E77=J77,G77=J77,E77=G77),"변경필요","")</f>
        <v/>
      </c>
    </row>
    <row r="78" ht="16.5" hidden="1" customHeight="1">
      <c r="A78" s="194">
        <v>43938.0</v>
      </c>
      <c r="B78" s="195" t="str">
        <f t="shared" si="4"/>
        <v>금</v>
      </c>
      <c r="C78" s="193"/>
      <c r="D78" s="3" t="str">
        <f t="shared" si="5"/>
        <v>Y</v>
      </c>
      <c r="E78" s="3">
        <v>6.0</v>
      </c>
      <c r="F78" t="str">
        <f>VLOOKUP(E78,'인원'!$A:$B,2,FALSE)</f>
        <v>신명진</v>
      </c>
      <c r="I78" s="193" t="str">
        <f t="shared" si="14"/>
        <v/>
      </c>
      <c r="J78" s="3">
        <v>4.0</v>
      </c>
      <c r="K78" t="str">
        <f>VLOOKUP(J78,'인원'!$A:$B,2,FALSE)</f>
        <v>배태훈</v>
      </c>
      <c r="L78" t="str">
        <f t="shared" si="15"/>
        <v/>
      </c>
      <c r="M78" s="198" t="str">
        <f t="shared" si="16"/>
        <v/>
      </c>
    </row>
    <row r="79" ht="16.5" hidden="1" customHeight="1">
      <c r="A79" s="194">
        <v>43939.0</v>
      </c>
      <c r="B79" s="195" t="str">
        <f t="shared" si="4"/>
        <v>토</v>
      </c>
      <c r="C79" s="193"/>
      <c r="D79" s="3" t="str">
        <f t="shared" si="5"/>
        <v/>
      </c>
      <c r="E79" s="193"/>
    </row>
    <row r="80" ht="16.5" hidden="1" customHeight="1">
      <c r="A80" s="194">
        <v>43940.0</v>
      </c>
      <c r="B80" s="195" t="str">
        <f t="shared" si="4"/>
        <v>일</v>
      </c>
      <c r="C80" s="193"/>
      <c r="D80" s="3" t="str">
        <f t="shared" si="5"/>
        <v/>
      </c>
      <c r="E80" s="193"/>
    </row>
    <row r="81" ht="16.5" hidden="1" customHeight="1">
      <c r="A81" s="194">
        <v>43941.0</v>
      </c>
      <c r="B81" s="195" t="str">
        <f t="shared" si="4"/>
        <v>월</v>
      </c>
      <c r="C81" s="193"/>
      <c r="D81" s="3" t="str">
        <f t="shared" si="5"/>
        <v>Y</v>
      </c>
      <c r="E81" s="3">
        <v>7.0</v>
      </c>
      <c r="F81" t="str">
        <f>VLOOKUP(E81,'인원'!$A:$B,2,FALSE)</f>
        <v>이화용</v>
      </c>
      <c r="I81" s="193" t="str">
        <f t="shared" ref="I81:I85" si="17">IF(MOD(DAY(A81),2)=1,"","Y")</f>
        <v>Y</v>
      </c>
      <c r="J81" s="3">
        <v>5.0</v>
      </c>
      <c r="K81" t="str">
        <f>VLOOKUP(J81,'인원'!$A:$B,2,FALSE)</f>
        <v>윤신일</v>
      </c>
      <c r="L81" t="str">
        <f t="shared" ref="L81:L85" si="18">if(E81=J81,"변경필요","")</f>
        <v/>
      </c>
      <c r="M81" s="198" t="str">
        <f t="shared" ref="M81:M85" si="19">if(OR(E81=J81,G81=J81,E81=G81),"변경필요","")</f>
        <v/>
      </c>
    </row>
    <row r="82" ht="16.5" hidden="1" customHeight="1">
      <c r="A82" s="194">
        <v>43942.0</v>
      </c>
      <c r="B82" s="195" t="str">
        <f t="shared" si="4"/>
        <v>화</v>
      </c>
      <c r="C82" s="193"/>
      <c r="D82" s="3" t="str">
        <f t="shared" si="5"/>
        <v>Y</v>
      </c>
      <c r="E82" s="3">
        <v>0.0</v>
      </c>
      <c r="F82" t="str">
        <f>VLOOKUP(E82,'인원'!$A:$B,2,FALSE)</f>
        <v>김남원</v>
      </c>
      <c r="I82" s="193" t="str">
        <f t="shared" si="17"/>
        <v/>
      </c>
      <c r="J82" s="3">
        <v>6.0</v>
      </c>
      <c r="K82" t="str">
        <f>VLOOKUP(J82,'인원'!$A:$B,2,FALSE)</f>
        <v>신명진</v>
      </c>
      <c r="L82" t="str">
        <f t="shared" si="18"/>
        <v/>
      </c>
      <c r="M82" s="198" t="str">
        <f t="shared" si="19"/>
        <v>변경필요</v>
      </c>
    </row>
    <row r="83" ht="16.5" hidden="1" customHeight="1">
      <c r="A83" s="194">
        <v>43943.0</v>
      </c>
      <c r="B83" s="195" t="str">
        <f t="shared" si="4"/>
        <v>수</v>
      </c>
      <c r="C83" s="193"/>
      <c r="D83" s="3" t="str">
        <f t="shared" si="5"/>
        <v>Y</v>
      </c>
      <c r="E83" s="3">
        <v>1.0</v>
      </c>
      <c r="F83" t="str">
        <f>VLOOKUP(E83,'인원'!$A:$B,2,FALSE)</f>
        <v>김인규</v>
      </c>
      <c r="I83" s="193" t="str">
        <f t="shared" si="17"/>
        <v>Y</v>
      </c>
      <c r="J83" s="3">
        <v>7.0</v>
      </c>
      <c r="K83" t="str">
        <f>VLOOKUP(J83,'인원'!$A:$B,2,FALSE)</f>
        <v>이화용</v>
      </c>
      <c r="L83" t="str">
        <f t="shared" si="18"/>
        <v/>
      </c>
      <c r="M83" s="198" t="str">
        <f t="shared" si="19"/>
        <v/>
      </c>
    </row>
    <row r="84" ht="16.5" hidden="1" customHeight="1">
      <c r="A84" s="194">
        <v>43944.0</v>
      </c>
      <c r="B84" s="195" t="str">
        <f t="shared" si="4"/>
        <v>목</v>
      </c>
      <c r="C84" s="193"/>
      <c r="D84" s="3" t="str">
        <f t="shared" si="5"/>
        <v>Y</v>
      </c>
      <c r="E84" s="3">
        <v>2.0</v>
      </c>
      <c r="F84" t="str">
        <f>VLOOKUP(E84,'인원'!$A:$B,2,FALSE)</f>
        <v>김채연</v>
      </c>
      <c r="I84" s="193" t="str">
        <f t="shared" si="17"/>
        <v/>
      </c>
      <c r="J84" s="3">
        <v>1.0</v>
      </c>
      <c r="K84" t="str">
        <f>VLOOKUP(J84,'인원'!$A:$B,2,FALSE)</f>
        <v>김인규</v>
      </c>
      <c r="L84" t="str">
        <f t="shared" si="18"/>
        <v/>
      </c>
      <c r="M84" s="198" t="str">
        <f t="shared" si="19"/>
        <v/>
      </c>
    </row>
    <row r="85" ht="16.5" hidden="1" customHeight="1">
      <c r="A85" s="194">
        <v>43945.0</v>
      </c>
      <c r="B85" s="195" t="str">
        <f t="shared" si="4"/>
        <v>금</v>
      </c>
      <c r="C85" s="193"/>
      <c r="D85" s="3" t="str">
        <f t="shared" si="5"/>
        <v>Y</v>
      </c>
      <c r="E85" s="3">
        <v>3.0</v>
      </c>
      <c r="F85" t="str">
        <f>VLOOKUP(E85,'인원'!$A:$B,2,FALSE)</f>
        <v>민문기</v>
      </c>
      <c r="I85" s="193" t="str">
        <f t="shared" si="17"/>
        <v>Y</v>
      </c>
      <c r="J85" s="3">
        <v>2.0</v>
      </c>
      <c r="K85" t="str">
        <f>VLOOKUP(J85,'인원'!$A:$B,2,FALSE)</f>
        <v>김채연</v>
      </c>
      <c r="L85" t="str">
        <f t="shared" si="18"/>
        <v/>
      </c>
      <c r="M85" s="198" t="str">
        <f t="shared" si="19"/>
        <v/>
      </c>
    </row>
    <row r="86" ht="16.5" hidden="1" customHeight="1">
      <c r="A86" s="194">
        <v>43946.0</v>
      </c>
      <c r="B86" s="195" t="str">
        <f t="shared" si="4"/>
        <v>토</v>
      </c>
      <c r="C86" s="193"/>
      <c r="D86" s="3" t="str">
        <f t="shared" si="5"/>
        <v/>
      </c>
      <c r="E86" s="193"/>
    </row>
    <row r="87" ht="16.5" hidden="1" customHeight="1">
      <c r="A87" s="194">
        <v>43947.0</v>
      </c>
      <c r="B87" s="195" t="str">
        <f t="shared" si="4"/>
        <v>일</v>
      </c>
      <c r="C87" s="193"/>
      <c r="D87" s="3" t="str">
        <f t="shared" si="5"/>
        <v/>
      </c>
      <c r="E87" s="193"/>
    </row>
    <row r="88" ht="16.5" hidden="1" customHeight="1">
      <c r="A88" s="194">
        <v>43948.0</v>
      </c>
      <c r="B88" s="195" t="str">
        <f t="shared" si="4"/>
        <v>월</v>
      </c>
      <c r="C88" s="193"/>
      <c r="D88" s="3" t="str">
        <f t="shared" si="5"/>
        <v>Y</v>
      </c>
      <c r="E88" s="3">
        <v>4.0</v>
      </c>
      <c r="F88" t="str">
        <f>VLOOKUP(E88,'인원'!$A:$B,2,FALSE)</f>
        <v>배태훈</v>
      </c>
      <c r="I88" s="193" t="str">
        <f t="shared" ref="I88:I90" si="20">IF(MOD(DAY(A88),2)=1,"","Y")</f>
        <v/>
      </c>
      <c r="J88" s="3">
        <v>3.0</v>
      </c>
      <c r="K88" t="str">
        <f>VLOOKUP(J88,'인원'!$A:$B,2,FALSE)</f>
        <v>민문기</v>
      </c>
      <c r="L88" t="str">
        <f t="shared" ref="L88:L90" si="21">if(E88=J88,"변경필요","")</f>
        <v/>
      </c>
      <c r="M88" s="198" t="str">
        <f t="shared" ref="M88:M90" si="22">if(OR(E88=J88,G88=J88,E88=G88),"변경필요","")</f>
        <v/>
      </c>
    </row>
    <row r="89" ht="16.5" hidden="1" customHeight="1">
      <c r="A89" s="194">
        <v>43949.0</v>
      </c>
      <c r="B89" s="195" t="str">
        <f t="shared" si="4"/>
        <v>화</v>
      </c>
      <c r="C89" s="193"/>
      <c r="D89" s="3" t="str">
        <f t="shared" si="5"/>
        <v>Y</v>
      </c>
      <c r="E89" s="3">
        <v>5.0</v>
      </c>
      <c r="F89" t="str">
        <f>VLOOKUP(E89,'인원'!$A:$B,2,FALSE)</f>
        <v>윤신일</v>
      </c>
      <c r="I89" s="193" t="str">
        <f t="shared" si="20"/>
        <v>Y</v>
      </c>
      <c r="J89" s="3">
        <v>4.0</v>
      </c>
      <c r="K89" t="str">
        <f>VLOOKUP(J89,'인원'!$A:$B,2,FALSE)</f>
        <v>배태훈</v>
      </c>
      <c r="L89" t="str">
        <f t="shared" si="21"/>
        <v/>
      </c>
      <c r="M89" s="198" t="str">
        <f t="shared" si="22"/>
        <v/>
      </c>
    </row>
    <row r="90" ht="16.5" hidden="1" customHeight="1">
      <c r="A90" s="194">
        <v>43950.0</v>
      </c>
      <c r="B90" s="195" t="str">
        <f t="shared" si="4"/>
        <v>수</v>
      </c>
      <c r="C90" s="193"/>
      <c r="D90" s="3" t="str">
        <f t="shared" si="5"/>
        <v>Y</v>
      </c>
      <c r="E90" s="3">
        <v>6.0</v>
      </c>
      <c r="F90" t="str">
        <f>VLOOKUP(E90,'인원'!$A:$B,2,FALSE)</f>
        <v>신명진</v>
      </c>
      <c r="I90" s="193" t="str">
        <f t="shared" si="20"/>
        <v/>
      </c>
      <c r="J90" s="3">
        <v>5.0</v>
      </c>
      <c r="K90" t="str">
        <f>VLOOKUP(J90,'인원'!$A:$B,2,FALSE)</f>
        <v>윤신일</v>
      </c>
      <c r="L90" t="str">
        <f t="shared" si="21"/>
        <v/>
      </c>
      <c r="M90" s="198" t="str">
        <f t="shared" si="22"/>
        <v/>
      </c>
    </row>
    <row r="91" ht="16.5" hidden="1" customHeight="1">
      <c r="A91" s="194">
        <v>43951.0</v>
      </c>
      <c r="B91" s="195" t="str">
        <f t="shared" si="4"/>
        <v>목</v>
      </c>
      <c r="C91" s="3" t="s">
        <v>75</v>
      </c>
      <c r="D91" s="3" t="str">
        <f t="shared" si="5"/>
        <v/>
      </c>
      <c r="E91" s="193"/>
      <c r="F91" s="3" t="s">
        <v>75</v>
      </c>
      <c r="H91" s="3" t="s">
        <v>75</v>
      </c>
      <c r="K91" s="3" t="s">
        <v>75</v>
      </c>
      <c r="L91" s="3" t="s">
        <v>75</v>
      </c>
    </row>
    <row r="92" ht="16.5" hidden="1" customHeight="1">
      <c r="A92" s="194">
        <v>43952.0</v>
      </c>
      <c r="B92" s="195" t="str">
        <f t="shared" si="4"/>
        <v>금</v>
      </c>
      <c r="C92" s="3" t="s">
        <v>76</v>
      </c>
      <c r="D92" s="3" t="str">
        <f t="shared" si="5"/>
        <v/>
      </c>
      <c r="E92" s="193"/>
      <c r="F92" s="3" t="s">
        <v>76</v>
      </c>
      <c r="H92" s="3" t="s">
        <v>76</v>
      </c>
      <c r="K92" s="3" t="s">
        <v>76</v>
      </c>
      <c r="L92" s="3" t="s">
        <v>76</v>
      </c>
    </row>
    <row r="93" ht="16.5" hidden="1" customHeight="1">
      <c r="A93" s="194">
        <v>43953.0</v>
      </c>
      <c r="B93" s="195" t="str">
        <f t="shared" si="4"/>
        <v>토</v>
      </c>
      <c r="C93" s="193"/>
      <c r="D93" s="3" t="str">
        <f t="shared" si="5"/>
        <v/>
      </c>
      <c r="E93" s="193"/>
    </row>
    <row r="94" ht="16.5" hidden="1" customHeight="1">
      <c r="A94" s="194">
        <v>43954.0</v>
      </c>
      <c r="B94" s="195" t="str">
        <f t="shared" si="4"/>
        <v>일</v>
      </c>
      <c r="C94" s="193"/>
      <c r="D94" s="3" t="str">
        <f t="shared" si="5"/>
        <v/>
      </c>
      <c r="E94" s="193"/>
    </row>
    <row r="95" ht="16.5" hidden="1" customHeight="1">
      <c r="A95" s="194">
        <v>43955.0</v>
      </c>
      <c r="B95" s="195" t="str">
        <f t="shared" si="4"/>
        <v>월</v>
      </c>
      <c r="C95" s="193"/>
      <c r="D95" s="3" t="str">
        <f t="shared" si="5"/>
        <v>Y</v>
      </c>
      <c r="E95" s="3">
        <v>0.0</v>
      </c>
      <c r="F95" t="str">
        <f>VLOOKUP(E95,'인원'!$A:$B,2,FALSE)</f>
        <v>김남원</v>
      </c>
      <c r="G95" s="5">
        <v>6.0</v>
      </c>
      <c r="H95" t="str">
        <f>VLOOKUP(G95,'인원'!$A:$B,2,FALSE)</f>
        <v>신명진</v>
      </c>
      <c r="I95" s="193" t="str">
        <f>IF(MOD(DAY(A95),2)=1,"","Y")</f>
        <v>Y</v>
      </c>
      <c r="J95" s="3">
        <v>5.0</v>
      </c>
      <c r="K95" t="str">
        <f>VLOOKUP(J95,'인원'!$A:$B,2,FALSE)</f>
        <v>윤신일</v>
      </c>
      <c r="L95" t="str">
        <f>K95</f>
        <v>윤신일</v>
      </c>
      <c r="M95" s="198" t="str">
        <f>if(OR(E95=J95,G95=J95,E95=G95),"변경필요","")</f>
        <v/>
      </c>
    </row>
    <row r="96" ht="16.5" hidden="1" customHeight="1">
      <c r="A96" s="194">
        <v>43956.0</v>
      </c>
      <c r="B96" s="195" t="str">
        <f t="shared" si="4"/>
        <v>화</v>
      </c>
      <c r="C96" s="3" t="s">
        <v>77</v>
      </c>
      <c r="D96" s="3" t="str">
        <f t="shared" si="5"/>
        <v/>
      </c>
      <c r="E96" s="193"/>
      <c r="F96" s="3" t="s">
        <v>77</v>
      </c>
      <c r="H96" s="3" t="s">
        <v>77</v>
      </c>
      <c r="K96" s="3" t="s">
        <v>77</v>
      </c>
      <c r="L96" s="3" t="s">
        <v>77</v>
      </c>
    </row>
    <row r="97" ht="16.5" hidden="1" customHeight="1">
      <c r="A97" s="194">
        <v>43957.0</v>
      </c>
      <c r="B97" s="195" t="str">
        <f t="shared" si="4"/>
        <v>수</v>
      </c>
      <c r="C97" s="193"/>
      <c r="D97" s="3" t="str">
        <f t="shared" si="5"/>
        <v>Y</v>
      </c>
      <c r="E97" s="3">
        <v>1.0</v>
      </c>
      <c r="F97" t="str">
        <f>VLOOKUP(E97,'인원'!$A:$B,2,FALSE)</f>
        <v>김인규</v>
      </c>
      <c r="G97" s="5">
        <v>7.0</v>
      </c>
      <c r="H97" t="str">
        <f>VLOOKUP(G97,'인원'!$A:$B,2,FALSE)</f>
        <v>이화용</v>
      </c>
      <c r="I97" s="193" t="str">
        <f t="shared" ref="I97:I99" si="23">IF(MOD(DAY(A97),2)=1,"","Y")</f>
        <v>Y</v>
      </c>
      <c r="J97" s="3">
        <v>6.0</v>
      </c>
      <c r="K97" t="str">
        <f>VLOOKUP(J97,'인원'!$A:$B,2,FALSE)</f>
        <v>신명진</v>
      </c>
      <c r="L97" t="str">
        <f t="shared" ref="L97:L99" si="24">K97</f>
        <v>신명진</v>
      </c>
      <c r="M97" s="198" t="str">
        <f t="shared" ref="M97:M99" si="25">if(OR(E97=J97,G97=J97,E97=G97),"변경필요","")</f>
        <v/>
      </c>
    </row>
    <row r="98" ht="16.5" hidden="1" customHeight="1">
      <c r="A98" s="194">
        <v>43958.0</v>
      </c>
      <c r="B98" s="195" t="str">
        <f t="shared" si="4"/>
        <v>목</v>
      </c>
      <c r="C98" s="193"/>
      <c r="D98" s="3" t="str">
        <f t="shared" si="5"/>
        <v>Y</v>
      </c>
      <c r="E98" s="3">
        <v>3.0</v>
      </c>
      <c r="F98" t="str">
        <f>VLOOKUP(E98,'인원'!$A:$B,2,FALSE)</f>
        <v>민문기</v>
      </c>
      <c r="G98" s="5">
        <v>1.0</v>
      </c>
      <c r="H98" t="str">
        <f>VLOOKUP(G98,'인원'!$A:$B,2,FALSE)</f>
        <v>김인규</v>
      </c>
      <c r="I98" s="193" t="str">
        <f t="shared" si="23"/>
        <v/>
      </c>
      <c r="J98" s="3">
        <v>-1.0</v>
      </c>
      <c r="K98" t="str">
        <f>VLOOKUP(J98,'인원'!$A:$B,2,FALSE)</f>
        <v>[매칭]</v>
      </c>
      <c r="L98" t="str">
        <f t="shared" si="24"/>
        <v>[매칭]</v>
      </c>
      <c r="M98" s="198" t="str">
        <f t="shared" si="25"/>
        <v/>
      </c>
    </row>
    <row r="99" ht="16.5" hidden="1" customHeight="1">
      <c r="A99" s="194">
        <v>43959.0</v>
      </c>
      <c r="B99" s="195" t="str">
        <f t="shared" si="4"/>
        <v>금</v>
      </c>
      <c r="C99" s="193"/>
      <c r="D99" s="3" t="str">
        <f t="shared" si="5"/>
        <v>Y</v>
      </c>
      <c r="E99" s="3">
        <v>4.0</v>
      </c>
      <c r="F99" t="str">
        <f>VLOOKUP(E99,'인원'!$A:$B,2,FALSE)</f>
        <v>배태훈</v>
      </c>
      <c r="G99" s="5">
        <v>2.0</v>
      </c>
      <c r="H99" t="str">
        <f>VLOOKUP(G99,'인원'!$A:$B,2,FALSE)</f>
        <v>김채연</v>
      </c>
      <c r="I99" s="193" t="str">
        <f t="shared" si="23"/>
        <v>Y</v>
      </c>
      <c r="J99" s="3">
        <v>7.0</v>
      </c>
      <c r="K99" t="str">
        <f>VLOOKUP(J99,'인원'!$A:$B,2,FALSE)</f>
        <v>이화용</v>
      </c>
      <c r="L99" t="str">
        <f t="shared" si="24"/>
        <v>이화용</v>
      </c>
      <c r="M99" s="198" t="str">
        <f t="shared" si="25"/>
        <v/>
      </c>
    </row>
    <row r="100" ht="16.5" hidden="1" customHeight="1">
      <c r="A100" s="194">
        <v>43960.0</v>
      </c>
      <c r="B100" s="195" t="str">
        <f t="shared" si="4"/>
        <v>토</v>
      </c>
      <c r="C100" s="193"/>
      <c r="D100" s="3" t="str">
        <f t="shared" si="5"/>
        <v/>
      </c>
      <c r="E100" s="193"/>
    </row>
    <row r="101" ht="16.5" hidden="1" customHeight="1">
      <c r="A101" s="194">
        <v>43961.0</v>
      </c>
      <c r="B101" s="195" t="str">
        <f t="shared" si="4"/>
        <v>일</v>
      </c>
      <c r="C101" s="193"/>
      <c r="D101" s="3" t="str">
        <f t="shared" si="5"/>
        <v/>
      </c>
      <c r="E101" s="193"/>
    </row>
    <row r="102" ht="16.5" hidden="1" customHeight="1">
      <c r="A102" s="194">
        <v>43962.0</v>
      </c>
      <c r="B102" s="195" t="str">
        <f t="shared" si="4"/>
        <v>월</v>
      </c>
      <c r="C102" s="193"/>
      <c r="D102" s="3" t="str">
        <f t="shared" si="5"/>
        <v>Y</v>
      </c>
      <c r="E102" s="3">
        <v>5.0</v>
      </c>
      <c r="F102" t="str">
        <f>VLOOKUP(E102,'인원'!$A:$B,2,FALSE)</f>
        <v>윤신일</v>
      </c>
      <c r="G102" s="5">
        <v>3.0</v>
      </c>
      <c r="H102" t="str">
        <f>VLOOKUP(G102,'인원'!$A:$B,2,FALSE)</f>
        <v>민문기</v>
      </c>
      <c r="I102" s="193" t="str">
        <f t="shared" ref="I102:I106" si="26">IF(MOD(DAY(A102),2)=1,"","Y")</f>
        <v/>
      </c>
      <c r="J102" s="3">
        <v>-1.0</v>
      </c>
      <c r="K102" t="str">
        <f>VLOOKUP(J102,'인원'!$A:$B,2,FALSE)</f>
        <v>[매칭]</v>
      </c>
      <c r="L102" t="str">
        <f t="shared" ref="L102:L106" si="27">K102</f>
        <v>[매칭]</v>
      </c>
      <c r="M102" s="198" t="str">
        <f t="shared" ref="M102:M106" si="28">if(OR(E102=J102,G102=J102,E102=G102),"변경필요","")</f>
        <v/>
      </c>
    </row>
    <row r="103" ht="16.5" hidden="1" customHeight="1">
      <c r="A103" s="194">
        <v>43963.0</v>
      </c>
      <c r="B103" s="195" t="str">
        <f t="shared" si="4"/>
        <v>화</v>
      </c>
      <c r="C103" s="193"/>
      <c r="D103" s="3" t="str">
        <f t="shared" si="5"/>
        <v>Y</v>
      </c>
      <c r="E103" s="3">
        <v>6.0</v>
      </c>
      <c r="F103" t="str">
        <f>VLOOKUP(E103,'인원'!$A:$B,2,FALSE)</f>
        <v>신명진</v>
      </c>
      <c r="G103" s="5">
        <v>4.0</v>
      </c>
      <c r="H103" t="str">
        <f>VLOOKUP(G103,'인원'!$A:$B,2,FALSE)</f>
        <v>배태훈</v>
      </c>
      <c r="I103" s="193" t="str">
        <f t="shared" si="26"/>
        <v>Y</v>
      </c>
      <c r="J103" s="3">
        <v>1.0</v>
      </c>
      <c r="K103" t="str">
        <f>VLOOKUP(J103,'인원'!$A:$B,2,FALSE)</f>
        <v>김인규</v>
      </c>
      <c r="L103" t="str">
        <f t="shared" si="27"/>
        <v>김인규</v>
      </c>
      <c r="M103" s="198" t="str">
        <f t="shared" si="28"/>
        <v/>
      </c>
    </row>
    <row r="104" ht="16.5" hidden="1" customHeight="1">
      <c r="A104" s="194">
        <v>43964.0</v>
      </c>
      <c r="B104" s="195" t="str">
        <f t="shared" si="4"/>
        <v>수</v>
      </c>
      <c r="C104" s="193"/>
      <c r="D104" s="3" t="str">
        <f t="shared" si="5"/>
        <v>Y</v>
      </c>
      <c r="E104" s="3">
        <v>7.0</v>
      </c>
      <c r="F104" t="str">
        <f>VLOOKUP(E104,'인원'!$A:$B,2,FALSE)</f>
        <v>이화용</v>
      </c>
      <c r="G104" s="5">
        <v>5.0</v>
      </c>
      <c r="H104" t="str">
        <f>VLOOKUP(G104,'인원'!$A:$B,2,FALSE)</f>
        <v>윤신일</v>
      </c>
      <c r="I104" s="193" t="str">
        <f t="shared" si="26"/>
        <v/>
      </c>
      <c r="J104" s="3">
        <v>-1.0</v>
      </c>
      <c r="K104" t="str">
        <f>VLOOKUP(J104,'인원'!$A:$B,2,FALSE)</f>
        <v>[매칭]</v>
      </c>
      <c r="L104" t="str">
        <f t="shared" si="27"/>
        <v>[매칭]</v>
      </c>
      <c r="M104" s="198" t="str">
        <f t="shared" si="28"/>
        <v/>
      </c>
    </row>
    <row r="105" ht="16.5" hidden="1" customHeight="1">
      <c r="A105" s="194">
        <v>43965.0</v>
      </c>
      <c r="B105" s="195" t="str">
        <f t="shared" si="4"/>
        <v>목</v>
      </c>
      <c r="C105" s="193"/>
      <c r="D105" s="3" t="str">
        <f t="shared" si="5"/>
        <v>Y</v>
      </c>
      <c r="E105" s="3">
        <v>0.0</v>
      </c>
      <c r="F105" t="str">
        <f>VLOOKUP(E105,'인원'!$A:$B,2,FALSE)</f>
        <v>김남원</v>
      </c>
      <c r="G105" s="5">
        <v>6.0</v>
      </c>
      <c r="H105" t="str">
        <f>VLOOKUP(G105,'인원'!$A:$B,2,FALSE)</f>
        <v>신명진</v>
      </c>
      <c r="I105" s="193" t="str">
        <f t="shared" si="26"/>
        <v>Y</v>
      </c>
      <c r="J105" s="3">
        <v>2.0</v>
      </c>
      <c r="K105" t="str">
        <f>VLOOKUP(J105,'인원'!$A:$B,2,FALSE)</f>
        <v>김채연</v>
      </c>
      <c r="L105" t="str">
        <f t="shared" si="27"/>
        <v>김채연</v>
      </c>
      <c r="M105" s="198" t="str">
        <f t="shared" si="28"/>
        <v/>
      </c>
    </row>
    <row r="106" ht="16.5" hidden="1" customHeight="1">
      <c r="A106" s="194">
        <v>43966.0</v>
      </c>
      <c r="B106" s="195" t="str">
        <f t="shared" si="4"/>
        <v>금</v>
      </c>
      <c r="C106" s="193"/>
      <c r="D106" s="3" t="str">
        <f t="shared" si="5"/>
        <v>Y</v>
      </c>
      <c r="E106" s="3">
        <v>1.0</v>
      </c>
      <c r="F106" t="str">
        <f>VLOOKUP(E106,'인원'!$A:$B,2,FALSE)</f>
        <v>김인규</v>
      </c>
      <c r="G106" s="5">
        <v>7.0</v>
      </c>
      <c r="H106" t="str">
        <f>VLOOKUP(G106,'인원'!$A:$B,2,FALSE)</f>
        <v>이화용</v>
      </c>
      <c r="I106" s="193" t="str">
        <f t="shared" si="26"/>
        <v/>
      </c>
      <c r="J106" s="3">
        <v>-1.0</v>
      </c>
      <c r="K106" t="str">
        <f>VLOOKUP(J106,'인원'!$A:$B,2,FALSE)</f>
        <v>[매칭]</v>
      </c>
      <c r="L106" t="str">
        <f t="shared" si="27"/>
        <v>[매칭]</v>
      </c>
      <c r="M106" s="198" t="str">
        <f t="shared" si="28"/>
        <v/>
      </c>
    </row>
    <row r="107" ht="16.5" hidden="1" customHeight="1">
      <c r="A107" s="194">
        <v>43967.0</v>
      </c>
      <c r="B107" s="195" t="str">
        <f t="shared" si="4"/>
        <v>토</v>
      </c>
      <c r="C107" s="193"/>
      <c r="D107" s="3" t="str">
        <f t="shared" si="5"/>
        <v/>
      </c>
      <c r="E107" s="193"/>
    </row>
    <row r="108" ht="16.5" hidden="1" customHeight="1">
      <c r="A108" s="194">
        <v>43968.0</v>
      </c>
      <c r="B108" s="195" t="str">
        <f t="shared" si="4"/>
        <v>일</v>
      </c>
      <c r="C108" s="193"/>
      <c r="D108" s="3" t="str">
        <f t="shared" si="5"/>
        <v/>
      </c>
      <c r="E108" s="193"/>
    </row>
    <row r="109" ht="16.5" hidden="1" customHeight="1">
      <c r="A109" s="194">
        <v>43969.0</v>
      </c>
      <c r="B109" s="195" t="str">
        <f t="shared" si="4"/>
        <v>월</v>
      </c>
      <c r="C109" s="193"/>
      <c r="D109" s="3" t="str">
        <f t="shared" si="5"/>
        <v>Y</v>
      </c>
      <c r="E109" s="3">
        <v>2.0</v>
      </c>
      <c r="F109" t="str">
        <f>VLOOKUP(E109,'인원'!$A:$B,2,FALSE)</f>
        <v>김채연</v>
      </c>
      <c r="G109" s="5">
        <v>1.0</v>
      </c>
      <c r="H109" t="str">
        <f>VLOOKUP(G109,'인원'!$A:$B,2,FALSE)</f>
        <v>김인규</v>
      </c>
      <c r="I109" s="193" t="str">
        <f t="shared" ref="I109:I113" si="29">IF(MOD(DAY(A109),2)=1,"","Y")</f>
        <v>Y</v>
      </c>
      <c r="J109" s="3">
        <v>3.0</v>
      </c>
      <c r="K109" t="str">
        <f>VLOOKUP(J109,'인원'!$A:$B,2,FALSE)</f>
        <v>민문기</v>
      </c>
      <c r="L109" t="str">
        <f t="shared" ref="L109:L113" si="30">K109</f>
        <v>민문기</v>
      </c>
      <c r="M109" s="198" t="str">
        <f t="shared" ref="M109:M113" si="31">if(OR(E109=J109,G109=J109,E109=G109),"변경필요","")</f>
        <v/>
      </c>
    </row>
    <row r="110" ht="16.5" hidden="1" customHeight="1">
      <c r="A110" s="194">
        <v>43970.0</v>
      </c>
      <c r="B110" s="195" t="str">
        <f t="shared" si="4"/>
        <v>화</v>
      </c>
      <c r="C110" s="193"/>
      <c r="D110" s="3" t="str">
        <f t="shared" si="5"/>
        <v>Y</v>
      </c>
      <c r="E110" s="3">
        <v>3.0</v>
      </c>
      <c r="F110" t="str">
        <f>VLOOKUP(E110,'인원'!$A:$B,2,FALSE)</f>
        <v>민문기</v>
      </c>
      <c r="G110" s="5">
        <v>2.0</v>
      </c>
      <c r="H110" t="str">
        <f>VLOOKUP(G110,'인원'!$A:$B,2,FALSE)</f>
        <v>김채연</v>
      </c>
      <c r="I110" s="193" t="str">
        <f t="shared" si="29"/>
        <v/>
      </c>
      <c r="J110" s="3">
        <v>-1.0</v>
      </c>
      <c r="K110" t="str">
        <f>VLOOKUP(J110,'인원'!$A:$B,2,FALSE)</f>
        <v>[매칭]</v>
      </c>
      <c r="L110" t="str">
        <f t="shared" si="30"/>
        <v>[매칭]</v>
      </c>
      <c r="M110" s="198" t="str">
        <f t="shared" si="31"/>
        <v/>
      </c>
    </row>
    <row r="111" ht="16.5" hidden="1" customHeight="1">
      <c r="A111" s="194">
        <v>43971.0</v>
      </c>
      <c r="B111" s="195" t="str">
        <f t="shared" si="4"/>
        <v>수</v>
      </c>
      <c r="C111" s="193"/>
      <c r="D111" s="3" t="str">
        <f t="shared" si="5"/>
        <v>Y</v>
      </c>
      <c r="E111" s="3">
        <v>4.0</v>
      </c>
      <c r="F111" t="str">
        <f>VLOOKUP(E111,'인원'!$A:$B,2,FALSE)</f>
        <v>배태훈</v>
      </c>
      <c r="G111" s="5">
        <v>3.0</v>
      </c>
      <c r="H111" t="str">
        <f>VLOOKUP(G111,'인원'!$A:$B,2,FALSE)</f>
        <v>민문기</v>
      </c>
      <c r="I111" s="193" t="str">
        <f t="shared" si="29"/>
        <v>Y</v>
      </c>
      <c r="J111" s="3">
        <v>6.0</v>
      </c>
      <c r="K111" t="str">
        <f>VLOOKUP(J111,'인원'!$A:$B,2,FALSE)</f>
        <v>신명진</v>
      </c>
      <c r="L111" t="str">
        <f t="shared" si="30"/>
        <v>신명진</v>
      </c>
      <c r="M111" s="198" t="str">
        <f t="shared" si="31"/>
        <v/>
      </c>
    </row>
    <row r="112" ht="16.5" hidden="1" customHeight="1">
      <c r="A112" s="194">
        <v>43972.0</v>
      </c>
      <c r="B112" s="195" t="str">
        <f t="shared" si="4"/>
        <v>목</v>
      </c>
      <c r="C112" s="193"/>
      <c r="D112" s="3" t="str">
        <f t="shared" si="5"/>
        <v>Y</v>
      </c>
      <c r="E112" s="3">
        <v>5.0</v>
      </c>
      <c r="F112" t="str">
        <f>VLOOKUP(E112,'인원'!$A:$B,2,FALSE)</f>
        <v>윤신일</v>
      </c>
      <c r="G112" s="5">
        <v>4.0</v>
      </c>
      <c r="H112" t="str">
        <f>VLOOKUP(G112,'인원'!$A:$B,2,FALSE)</f>
        <v>배태훈</v>
      </c>
      <c r="I112" s="193" t="str">
        <f t="shared" si="29"/>
        <v/>
      </c>
      <c r="J112" s="3">
        <v>-1.0</v>
      </c>
      <c r="K112" t="str">
        <f>VLOOKUP(J112,'인원'!$A:$B,2,FALSE)</f>
        <v>[매칭]</v>
      </c>
      <c r="L112" t="str">
        <f t="shared" si="30"/>
        <v>[매칭]</v>
      </c>
      <c r="M112" s="198" t="str">
        <f t="shared" si="31"/>
        <v/>
      </c>
    </row>
    <row r="113" ht="16.5" hidden="1" customHeight="1">
      <c r="A113" s="194">
        <v>43973.0</v>
      </c>
      <c r="B113" s="195" t="str">
        <f t="shared" si="4"/>
        <v>금</v>
      </c>
      <c r="C113" s="193"/>
      <c r="D113" s="3" t="str">
        <f t="shared" si="5"/>
        <v>Y</v>
      </c>
      <c r="E113" s="3">
        <v>6.0</v>
      </c>
      <c r="F113" t="str">
        <f>VLOOKUP(E113,'인원'!$A:$B,2,FALSE)</f>
        <v>신명진</v>
      </c>
      <c r="G113" s="5">
        <v>5.0</v>
      </c>
      <c r="H113" t="str">
        <f>VLOOKUP(G113,'인원'!$A:$B,2,FALSE)</f>
        <v>윤신일</v>
      </c>
      <c r="I113" s="193" t="str">
        <f t="shared" si="29"/>
        <v>Y</v>
      </c>
      <c r="J113" s="3">
        <v>4.0</v>
      </c>
      <c r="K113" t="str">
        <f>VLOOKUP(J113,'인원'!$A:$B,2,FALSE)</f>
        <v>배태훈</v>
      </c>
      <c r="L113" t="str">
        <f t="shared" si="30"/>
        <v>배태훈</v>
      </c>
      <c r="M113" s="198" t="str">
        <f t="shared" si="31"/>
        <v/>
      </c>
    </row>
    <row r="114" ht="16.5" hidden="1" customHeight="1">
      <c r="A114" s="194">
        <v>43974.0</v>
      </c>
      <c r="B114" s="195" t="str">
        <f t="shared" si="4"/>
        <v>토</v>
      </c>
      <c r="C114" s="193"/>
      <c r="D114" s="3" t="str">
        <f t="shared" si="5"/>
        <v/>
      </c>
      <c r="E114" s="193"/>
    </row>
    <row r="115" ht="16.5" hidden="1" customHeight="1">
      <c r="A115" s="194">
        <v>43975.0</v>
      </c>
      <c r="B115" s="195" t="str">
        <f t="shared" si="4"/>
        <v>일</v>
      </c>
      <c r="C115" s="193"/>
      <c r="D115" s="3" t="str">
        <f t="shared" si="5"/>
        <v/>
      </c>
      <c r="E115" s="193"/>
    </row>
    <row r="116" ht="16.5" hidden="1" customHeight="1">
      <c r="A116" s="194">
        <v>43976.0</v>
      </c>
      <c r="B116" s="195" t="str">
        <f t="shared" si="4"/>
        <v>월</v>
      </c>
      <c r="C116" s="193"/>
      <c r="D116" s="3" t="str">
        <f t="shared" si="5"/>
        <v>Y</v>
      </c>
      <c r="E116" s="3">
        <v>7.0</v>
      </c>
      <c r="F116" t="str">
        <f>VLOOKUP(E116,'인원'!$A:$B,2,FALSE)</f>
        <v>이화용</v>
      </c>
      <c r="G116" s="5">
        <v>6.0</v>
      </c>
      <c r="H116" t="str">
        <f>VLOOKUP(G116,'인원'!$A:$B,2,FALSE)</f>
        <v>신명진</v>
      </c>
      <c r="I116" s="193" t="str">
        <f t="shared" ref="I116:I120" si="32">IF(MOD(DAY(A116),2)=1,"","Y")</f>
        <v/>
      </c>
      <c r="J116" s="3">
        <v>-1.0</v>
      </c>
      <c r="K116" t="str">
        <f>VLOOKUP(J116,'인원'!$A:$B,2,FALSE)</f>
        <v>[매칭]</v>
      </c>
      <c r="L116" t="str">
        <f t="shared" ref="L116:L120" si="33">K116</f>
        <v>[매칭]</v>
      </c>
      <c r="M116" s="198" t="str">
        <f t="shared" ref="M116:M120" si="34">if(OR(E116=J116,G116=J116,E116=G116),"변경필요","")</f>
        <v/>
      </c>
    </row>
    <row r="117" ht="16.5" hidden="1" customHeight="1">
      <c r="A117" s="194">
        <v>43977.0</v>
      </c>
      <c r="B117" s="195" t="str">
        <f t="shared" si="4"/>
        <v>화</v>
      </c>
      <c r="C117" s="193"/>
      <c r="D117" s="3" t="str">
        <f t="shared" si="5"/>
        <v>Y</v>
      </c>
      <c r="E117" s="3">
        <v>0.0</v>
      </c>
      <c r="F117" t="str">
        <f>VLOOKUP(E117,'인원'!$A:$B,2,FALSE)</f>
        <v>김남원</v>
      </c>
      <c r="G117" s="5">
        <v>7.0</v>
      </c>
      <c r="H117" t="str">
        <f>VLOOKUP(G117,'인원'!$A:$B,2,FALSE)</f>
        <v>이화용</v>
      </c>
      <c r="I117" s="193" t="str">
        <f t="shared" si="32"/>
        <v>Y</v>
      </c>
      <c r="J117" s="3">
        <v>5.0</v>
      </c>
      <c r="K117" t="str">
        <f>VLOOKUP(J117,'인원'!$A:$B,2,FALSE)</f>
        <v>윤신일</v>
      </c>
      <c r="L117" t="str">
        <f t="shared" si="33"/>
        <v>윤신일</v>
      </c>
      <c r="M117" s="198" t="str">
        <f t="shared" si="34"/>
        <v/>
      </c>
    </row>
    <row r="118" ht="16.5" hidden="1" customHeight="1">
      <c r="A118" s="194">
        <v>43978.0</v>
      </c>
      <c r="B118" s="195" t="str">
        <f t="shared" si="4"/>
        <v>수</v>
      </c>
      <c r="C118" s="193"/>
      <c r="D118" s="3" t="str">
        <f t="shared" si="5"/>
        <v>Y</v>
      </c>
      <c r="E118" s="3">
        <v>1.0</v>
      </c>
      <c r="F118" t="str">
        <f>VLOOKUP(E118,'인원'!$A:$B,2,FALSE)</f>
        <v>김인규</v>
      </c>
      <c r="G118" s="5">
        <v>4.0</v>
      </c>
      <c r="H118" t="str">
        <f>VLOOKUP(G118,'인원'!$A:$B,2,FALSE)</f>
        <v>배태훈</v>
      </c>
      <c r="I118" s="193" t="str">
        <f t="shared" si="32"/>
        <v/>
      </c>
      <c r="J118" s="3">
        <v>-1.0</v>
      </c>
      <c r="K118" t="str">
        <f>VLOOKUP(J118,'인원'!$A:$B,2,FALSE)</f>
        <v>[매칭]</v>
      </c>
      <c r="L118" t="str">
        <f t="shared" si="33"/>
        <v>[매칭]</v>
      </c>
      <c r="M118" s="198" t="str">
        <f t="shared" si="34"/>
        <v/>
      </c>
    </row>
    <row r="119" ht="16.5" hidden="1" customHeight="1">
      <c r="A119" s="194">
        <v>43979.0</v>
      </c>
      <c r="B119" s="195" t="str">
        <f t="shared" si="4"/>
        <v>목</v>
      </c>
      <c r="C119" s="193"/>
      <c r="D119" s="3" t="str">
        <f t="shared" si="5"/>
        <v>Y</v>
      </c>
      <c r="E119" s="3">
        <v>2.0</v>
      </c>
      <c r="F119" t="str">
        <f>VLOOKUP(E119,'인원'!$A:$B,2,FALSE)</f>
        <v>김채연</v>
      </c>
      <c r="G119" s="5">
        <v>5.0</v>
      </c>
      <c r="H119" t="str">
        <f>VLOOKUP(G119,'인원'!$A:$B,2,FALSE)</f>
        <v>윤신일</v>
      </c>
      <c r="I119" s="193" t="str">
        <f t="shared" si="32"/>
        <v>Y</v>
      </c>
      <c r="J119" s="3">
        <v>7.0</v>
      </c>
      <c r="K119" t="str">
        <f>VLOOKUP(J119,'인원'!$A:$B,2,FALSE)</f>
        <v>이화용</v>
      </c>
      <c r="L119" t="str">
        <f t="shared" si="33"/>
        <v>이화용</v>
      </c>
      <c r="M119" s="198" t="str">
        <f t="shared" si="34"/>
        <v/>
      </c>
    </row>
    <row r="120" ht="16.5" hidden="1" customHeight="1">
      <c r="A120" s="194">
        <v>43980.0</v>
      </c>
      <c r="B120" s="195" t="str">
        <f t="shared" si="4"/>
        <v>금</v>
      </c>
      <c r="C120" s="193"/>
      <c r="D120" s="3" t="str">
        <f t="shared" si="5"/>
        <v>Y</v>
      </c>
      <c r="E120" s="3">
        <v>3.0</v>
      </c>
      <c r="F120" t="str">
        <f>VLOOKUP(E120,'인원'!$A:$B,2,FALSE)</f>
        <v>민문기</v>
      </c>
      <c r="G120" s="5">
        <v>6.0</v>
      </c>
      <c r="H120" t="str">
        <f>VLOOKUP(G120,'인원'!$A:$B,2,FALSE)</f>
        <v>신명진</v>
      </c>
      <c r="I120" s="193" t="str">
        <f t="shared" si="32"/>
        <v/>
      </c>
      <c r="J120" s="3">
        <v>-1.0</v>
      </c>
      <c r="K120" t="str">
        <f>VLOOKUP(J120,'인원'!$A:$B,2,FALSE)</f>
        <v>[매칭]</v>
      </c>
      <c r="L120" t="str">
        <f t="shared" si="33"/>
        <v>[매칭]</v>
      </c>
      <c r="M120" s="198" t="str">
        <f t="shared" si="34"/>
        <v/>
      </c>
    </row>
    <row r="121" ht="16.5" hidden="1" customHeight="1">
      <c r="A121" s="194">
        <v>43981.0</v>
      </c>
      <c r="B121" s="195" t="str">
        <f t="shared" si="4"/>
        <v>토</v>
      </c>
      <c r="C121" s="193"/>
      <c r="D121" s="3" t="str">
        <f t="shared" si="5"/>
        <v/>
      </c>
      <c r="E121" s="193"/>
    </row>
    <row r="122" ht="16.5" hidden="1" customHeight="1">
      <c r="A122" s="194">
        <v>43982.0</v>
      </c>
      <c r="B122" s="195" t="str">
        <f t="shared" si="4"/>
        <v>일</v>
      </c>
      <c r="C122" s="193"/>
      <c r="D122" s="3" t="str">
        <f t="shared" si="5"/>
        <v/>
      </c>
      <c r="E122" s="193"/>
    </row>
    <row r="123" ht="16.5" hidden="1" customHeight="1">
      <c r="A123" s="194">
        <v>43983.0</v>
      </c>
      <c r="B123" s="195" t="str">
        <f t="shared" si="4"/>
        <v>월</v>
      </c>
      <c r="C123" s="193"/>
      <c r="D123" s="3" t="str">
        <f t="shared" si="5"/>
        <v>Y</v>
      </c>
      <c r="E123" s="3">
        <v>4.0</v>
      </c>
      <c r="F123" t="str">
        <f>VLOOKUP(E123,'인원'!$A:$B,2,FALSE)</f>
        <v>배태훈</v>
      </c>
      <c r="G123" s="5">
        <v>7.0</v>
      </c>
      <c r="H123" t="str">
        <f>VLOOKUP(G123,'인원'!$A:$B,2,FALSE)</f>
        <v>이화용</v>
      </c>
      <c r="I123" s="193" t="str">
        <f t="shared" ref="I123:I127" si="35">IF(MOD(DAY(A123),2)=1,"","Y")</f>
        <v/>
      </c>
      <c r="J123" s="3">
        <v>-1.0</v>
      </c>
      <c r="K123" t="str">
        <f>VLOOKUP(J123,'인원'!$A:$B,2,FALSE)</f>
        <v>[매칭]</v>
      </c>
      <c r="L123" t="str">
        <f t="shared" ref="L123:L127" si="36">K123</f>
        <v>[매칭]</v>
      </c>
      <c r="M123" s="198" t="str">
        <f t="shared" ref="M123:M127" si="37">if(OR(E123=J123,G123=J123,E123=G123),"변경필요","")</f>
        <v/>
      </c>
    </row>
    <row r="124" ht="16.5" hidden="1" customHeight="1">
      <c r="A124" s="194">
        <v>43984.0</v>
      </c>
      <c r="B124" s="195" t="str">
        <f t="shared" si="4"/>
        <v>화</v>
      </c>
      <c r="C124" s="193"/>
      <c r="D124" s="3" t="str">
        <f t="shared" si="5"/>
        <v>Y</v>
      </c>
      <c r="E124" s="3">
        <v>5.0</v>
      </c>
      <c r="F124" t="str">
        <f>VLOOKUP(E124,'인원'!$A:$B,2,FALSE)</f>
        <v>윤신일</v>
      </c>
      <c r="G124" s="5">
        <v>2.0</v>
      </c>
      <c r="H124" t="str">
        <f>VLOOKUP(G124,'인원'!$A:$B,2,FALSE)</f>
        <v>김채연</v>
      </c>
      <c r="I124" s="193" t="str">
        <f t="shared" si="35"/>
        <v>Y</v>
      </c>
      <c r="J124" s="3">
        <v>1.0</v>
      </c>
      <c r="K124" t="str">
        <f>VLOOKUP(J124,'인원'!$A:$B,2,FALSE)</f>
        <v>김인규</v>
      </c>
      <c r="L124" t="str">
        <f t="shared" si="36"/>
        <v>김인규</v>
      </c>
      <c r="M124" s="198" t="str">
        <f t="shared" si="37"/>
        <v/>
      </c>
    </row>
    <row r="125" ht="16.5" hidden="1" customHeight="1">
      <c r="A125" s="194">
        <v>43985.0</v>
      </c>
      <c r="B125" s="195" t="str">
        <f t="shared" si="4"/>
        <v>수</v>
      </c>
      <c r="C125" s="193"/>
      <c r="D125" s="3" t="str">
        <f t="shared" si="5"/>
        <v>Y</v>
      </c>
      <c r="E125" s="3">
        <v>6.0</v>
      </c>
      <c r="F125" t="str">
        <f>VLOOKUP(E125,'인원'!$A:$B,2,FALSE)</f>
        <v>신명진</v>
      </c>
      <c r="G125" s="5">
        <v>1.0</v>
      </c>
      <c r="H125" t="str">
        <f>VLOOKUP(G125,'인원'!$A:$B,2,FALSE)</f>
        <v>김인규</v>
      </c>
      <c r="I125" s="193" t="str">
        <f t="shared" si="35"/>
        <v/>
      </c>
      <c r="J125" s="3">
        <v>-1.0</v>
      </c>
      <c r="K125" t="str">
        <f>VLOOKUP(J125,'인원'!$A:$B,2,FALSE)</f>
        <v>[매칭]</v>
      </c>
      <c r="L125" t="str">
        <f t="shared" si="36"/>
        <v>[매칭]</v>
      </c>
      <c r="M125" s="198" t="str">
        <f t="shared" si="37"/>
        <v/>
      </c>
    </row>
    <row r="126" ht="16.5" hidden="1" customHeight="1">
      <c r="A126" s="194">
        <v>43986.0</v>
      </c>
      <c r="B126" s="195" t="str">
        <f t="shared" si="4"/>
        <v>목</v>
      </c>
      <c r="C126" s="193"/>
      <c r="D126" s="3" t="str">
        <f t="shared" si="5"/>
        <v>Y</v>
      </c>
      <c r="E126" s="3">
        <v>7.0</v>
      </c>
      <c r="F126" t="str">
        <f>VLOOKUP(E126,'인원'!$A:$B,2,FALSE)</f>
        <v>이화용</v>
      </c>
      <c r="G126" s="5">
        <v>3.0</v>
      </c>
      <c r="H126" t="str">
        <f>VLOOKUP(G126,'인원'!$A:$B,2,FALSE)</f>
        <v>민문기</v>
      </c>
      <c r="I126" s="193" t="str">
        <f t="shared" si="35"/>
        <v>Y</v>
      </c>
      <c r="J126" s="3">
        <v>2.0</v>
      </c>
      <c r="K126" t="str">
        <f>VLOOKUP(J126,'인원'!$A:$B,2,FALSE)</f>
        <v>김채연</v>
      </c>
      <c r="L126" t="str">
        <f t="shared" si="36"/>
        <v>김채연</v>
      </c>
      <c r="M126" s="198" t="str">
        <f t="shared" si="37"/>
        <v/>
      </c>
    </row>
    <row r="127" ht="16.5" hidden="1" customHeight="1">
      <c r="A127" s="194">
        <v>43987.0</v>
      </c>
      <c r="B127" s="195" t="str">
        <f t="shared" si="4"/>
        <v>금</v>
      </c>
      <c r="C127" s="193"/>
      <c r="D127" s="3" t="str">
        <f t="shared" si="5"/>
        <v>Y</v>
      </c>
      <c r="E127" s="3">
        <v>0.0</v>
      </c>
      <c r="F127" t="str">
        <f>VLOOKUP(E127,'인원'!$A:$B,2,FALSE)</f>
        <v>김남원</v>
      </c>
      <c r="G127" s="5">
        <v>1.0</v>
      </c>
      <c r="H127" t="str">
        <f>VLOOKUP(G127,'인원'!$A:$B,2,FALSE)</f>
        <v>김인규</v>
      </c>
      <c r="I127" s="193" t="str">
        <f t="shared" si="35"/>
        <v/>
      </c>
      <c r="J127" s="3">
        <v>-1.0</v>
      </c>
      <c r="K127" t="str">
        <f>VLOOKUP(J127,'인원'!$A:$B,2,FALSE)</f>
        <v>[매칭]</v>
      </c>
      <c r="L127" t="str">
        <f t="shared" si="36"/>
        <v>[매칭]</v>
      </c>
      <c r="M127" s="198" t="str">
        <f t="shared" si="37"/>
        <v/>
      </c>
    </row>
    <row r="128" ht="16.5" hidden="1" customHeight="1">
      <c r="A128" s="194">
        <v>43988.0</v>
      </c>
      <c r="B128" s="195" t="str">
        <f t="shared" si="4"/>
        <v>토</v>
      </c>
      <c r="C128" s="193"/>
      <c r="D128" s="3" t="str">
        <f t="shared" si="5"/>
        <v/>
      </c>
      <c r="E128" s="193"/>
    </row>
    <row r="129" ht="16.5" hidden="1" customHeight="1">
      <c r="A129" s="194">
        <v>43989.0</v>
      </c>
      <c r="B129" s="195" t="str">
        <f t="shared" si="4"/>
        <v>일</v>
      </c>
      <c r="C129" s="193"/>
      <c r="D129" s="3" t="str">
        <f t="shared" si="5"/>
        <v/>
      </c>
      <c r="E129" s="193"/>
    </row>
    <row r="130" ht="16.5" hidden="1" customHeight="1">
      <c r="A130" s="194">
        <v>43990.0</v>
      </c>
      <c r="B130" s="195" t="str">
        <f t="shared" si="4"/>
        <v>월</v>
      </c>
      <c r="C130" s="193"/>
      <c r="D130" s="3" t="str">
        <f t="shared" si="5"/>
        <v>Y</v>
      </c>
      <c r="E130" s="3">
        <v>1.0</v>
      </c>
      <c r="F130" t="str">
        <f>VLOOKUP(E130,'인원'!$A:$B,2,FALSE)</f>
        <v>김인규</v>
      </c>
      <c r="G130" s="5">
        <v>2.0</v>
      </c>
      <c r="H130" t="str">
        <f>VLOOKUP(G130,'인원'!$A:$B,2,FALSE)</f>
        <v>김채연</v>
      </c>
      <c r="I130" s="193" t="str">
        <f t="shared" ref="I130:I134" si="38">IF(MOD(DAY(A130),2)=1,"","Y")</f>
        <v>Y</v>
      </c>
      <c r="J130" s="3">
        <v>3.0</v>
      </c>
      <c r="K130" t="str">
        <f>VLOOKUP(J130,'인원'!$A:$B,2,FALSE)</f>
        <v>민문기</v>
      </c>
      <c r="L130" t="str">
        <f t="shared" ref="L130:L134" si="39">K130</f>
        <v>민문기</v>
      </c>
      <c r="M130" s="198" t="str">
        <f t="shared" ref="M130:M134" si="40">if(OR(E130=J130,G130=J130,E130=G130),"변경필요","")</f>
        <v/>
      </c>
    </row>
    <row r="131" ht="16.5" hidden="1" customHeight="1">
      <c r="A131" s="194">
        <v>43991.0</v>
      </c>
      <c r="B131" s="195" t="str">
        <f t="shared" si="4"/>
        <v>화</v>
      </c>
      <c r="C131" s="193"/>
      <c r="D131" s="3" t="str">
        <f t="shared" si="5"/>
        <v>Y</v>
      </c>
      <c r="E131" s="3">
        <v>2.0</v>
      </c>
      <c r="F131" t="str">
        <f>VLOOKUP(E131,'인원'!$A:$B,2,FALSE)</f>
        <v>김채연</v>
      </c>
      <c r="G131" s="5">
        <v>3.0</v>
      </c>
      <c r="H131" t="str">
        <f>VLOOKUP(G131,'인원'!$A:$B,2,FALSE)</f>
        <v>민문기</v>
      </c>
      <c r="I131" s="193" t="str">
        <f t="shared" si="38"/>
        <v/>
      </c>
      <c r="J131" s="3">
        <v>-1.0</v>
      </c>
      <c r="K131" t="str">
        <f>VLOOKUP(J131,'인원'!$A:$B,2,FALSE)</f>
        <v>[매칭]</v>
      </c>
      <c r="L131" t="str">
        <f t="shared" si="39"/>
        <v>[매칭]</v>
      </c>
      <c r="M131" s="198" t="str">
        <f t="shared" si="40"/>
        <v/>
      </c>
    </row>
    <row r="132" ht="16.5" hidden="1" customHeight="1">
      <c r="A132" s="194">
        <v>43992.0</v>
      </c>
      <c r="B132" s="195" t="str">
        <f t="shared" si="4"/>
        <v>수</v>
      </c>
      <c r="C132" s="193"/>
      <c r="D132" s="3" t="str">
        <f t="shared" si="5"/>
        <v>Y</v>
      </c>
      <c r="E132" s="3">
        <v>3.0</v>
      </c>
      <c r="F132" t="str">
        <f>VLOOKUP(E132,'인원'!$A:$B,2,FALSE)</f>
        <v>민문기</v>
      </c>
      <c r="G132" s="5">
        <v>4.0</v>
      </c>
      <c r="H132" t="str">
        <f>VLOOKUP(G132,'인원'!$A:$B,2,FALSE)</f>
        <v>배태훈</v>
      </c>
      <c r="I132" s="193" t="str">
        <f t="shared" si="38"/>
        <v>Y</v>
      </c>
      <c r="J132" s="3">
        <v>6.0</v>
      </c>
      <c r="K132" t="str">
        <f>VLOOKUP(J132,'인원'!$A:$B,2,FALSE)</f>
        <v>신명진</v>
      </c>
      <c r="L132" t="str">
        <f t="shared" si="39"/>
        <v>신명진</v>
      </c>
      <c r="M132" s="198" t="str">
        <f t="shared" si="40"/>
        <v/>
      </c>
    </row>
    <row r="133" ht="16.5" hidden="1" customHeight="1">
      <c r="A133" s="194">
        <v>43993.0</v>
      </c>
      <c r="B133" s="195" t="str">
        <f t="shared" si="4"/>
        <v>목</v>
      </c>
      <c r="C133" s="193"/>
      <c r="D133" s="3" t="str">
        <f t="shared" si="5"/>
        <v>Y</v>
      </c>
      <c r="E133" s="3">
        <v>4.0</v>
      </c>
      <c r="F133" t="str">
        <f>VLOOKUP(E133,'인원'!$A:$B,2,FALSE)</f>
        <v>배태훈</v>
      </c>
      <c r="G133" s="5">
        <v>5.0</v>
      </c>
      <c r="H133" t="str">
        <f>VLOOKUP(G133,'인원'!$A:$B,2,FALSE)</f>
        <v>윤신일</v>
      </c>
      <c r="I133" s="193" t="str">
        <f t="shared" si="38"/>
        <v/>
      </c>
      <c r="J133" s="3">
        <v>-1.0</v>
      </c>
      <c r="K133" t="str">
        <f>VLOOKUP(J133,'인원'!$A:$B,2,FALSE)</f>
        <v>[매칭]</v>
      </c>
      <c r="L133" t="str">
        <f t="shared" si="39"/>
        <v>[매칭]</v>
      </c>
      <c r="M133" s="198" t="str">
        <f t="shared" si="40"/>
        <v/>
      </c>
    </row>
    <row r="134" ht="16.5" hidden="1" customHeight="1">
      <c r="A134" s="194">
        <v>43994.0</v>
      </c>
      <c r="B134" s="195" t="str">
        <f t="shared" si="4"/>
        <v>금</v>
      </c>
      <c r="C134" s="193"/>
      <c r="D134" s="3" t="str">
        <f t="shared" si="5"/>
        <v>Y</v>
      </c>
      <c r="E134" s="3">
        <v>5.0</v>
      </c>
      <c r="F134" t="str">
        <f>VLOOKUP(E134,'인원'!$A:$B,2,FALSE)</f>
        <v>윤신일</v>
      </c>
      <c r="G134" s="5">
        <v>6.0</v>
      </c>
      <c r="H134" t="str">
        <f>VLOOKUP(G134,'인원'!$A:$B,2,FALSE)</f>
        <v>신명진</v>
      </c>
      <c r="I134" s="193" t="str">
        <f t="shared" si="38"/>
        <v>Y</v>
      </c>
      <c r="J134" s="3">
        <v>4.0</v>
      </c>
      <c r="K134" t="str">
        <f>VLOOKUP(J134,'인원'!$A:$B,2,FALSE)</f>
        <v>배태훈</v>
      </c>
      <c r="L134" t="str">
        <f t="shared" si="39"/>
        <v>배태훈</v>
      </c>
      <c r="M134" s="198" t="str">
        <f t="shared" si="40"/>
        <v/>
      </c>
    </row>
    <row r="135" ht="16.5" hidden="1" customHeight="1">
      <c r="A135" s="194">
        <v>43995.0</v>
      </c>
      <c r="B135" s="195" t="str">
        <f t="shared" si="4"/>
        <v>토</v>
      </c>
      <c r="C135" s="193"/>
      <c r="D135" s="3" t="str">
        <f t="shared" si="5"/>
        <v/>
      </c>
      <c r="E135" s="193"/>
    </row>
    <row r="136" ht="16.5" hidden="1" customHeight="1">
      <c r="A136" s="194">
        <v>43996.0</v>
      </c>
      <c r="B136" s="195" t="str">
        <f t="shared" si="4"/>
        <v>일</v>
      </c>
      <c r="C136" s="193"/>
      <c r="D136" s="3" t="str">
        <f t="shared" si="5"/>
        <v/>
      </c>
      <c r="E136" s="193"/>
    </row>
    <row r="137" ht="16.5" hidden="1" customHeight="1">
      <c r="A137" s="194">
        <v>43997.0</v>
      </c>
      <c r="B137" s="195" t="str">
        <f t="shared" si="4"/>
        <v>월</v>
      </c>
      <c r="C137" s="193"/>
      <c r="D137" s="3" t="str">
        <f t="shared" si="5"/>
        <v>Y</v>
      </c>
      <c r="E137" s="3">
        <v>6.0</v>
      </c>
      <c r="F137" t="str">
        <f>VLOOKUP(E137,'인원'!$A:$B,2,FALSE)</f>
        <v>신명진</v>
      </c>
      <c r="G137" s="5">
        <v>7.0</v>
      </c>
      <c r="H137" t="str">
        <f>VLOOKUP(G137,'인원'!$A:$B,2,FALSE)</f>
        <v>이화용</v>
      </c>
      <c r="I137" s="193" t="str">
        <f t="shared" ref="I137:I141" si="41">IF(MOD(DAY(A137),2)=1,"","Y")</f>
        <v/>
      </c>
      <c r="J137" s="3">
        <v>-1.0</v>
      </c>
      <c r="K137" t="str">
        <f>VLOOKUP(J137,'인원'!$A:$B,2,FALSE)</f>
        <v>[매칭]</v>
      </c>
      <c r="L137" t="str">
        <f t="shared" ref="L137:L141" si="42">K137</f>
        <v>[매칭]</v>
      </c>
      <c r="M137" s="198" t="str">
        <f t="shared" ref="M137:M141" si="43">if(OR(E137=J137,G137=J137,E137=G137),"변경필요","")</f>
        <v/>
      </c>
    </row>
    <row r="138" ht="16.5" hidden="1" customHeight="1">
      <c r="A138" s="194">
        <v>43998.0</v>
      </c>
      <c r="B138" s="195" t="str">
        <f t="shared" si="4"/>
        <v>화</v>
      </c>
      <c r="C138" s="193"/>
      <c r="D138" s="3" t="str">
        <f t="shared" si="5"/>
        <v>Y</v>
      </c>
      <c r="E138" s="3">
        <v>7.0</v>
      </c>
      <c r="F138" t="str">
        <f>VLOOKUP(E138,'인원'!$A:$B,2,FALSE)</f>
        <v>이화용</v>
      </c>
      <c r="G138" s="5">
        <v>1.0</v>
      </c>
      <c r="H138" t="str">
        <f>VLOOKUP(G138,'인원'!$A:$B,2,FALSE)</f>
        <v>김인규</v>
      </c>
      <c r="I138" s="193" t="str">
        <f t="shared" si="41"/>
        <v>Y</v>
      </c>
      <c r="J138" s="3">
        <v>5.0</v>
      </c>
      <c r="K138" t="str">
        <f>VLOOKUP(J138,'인원'!$A:$B,2,FALSE)</f>
        <v>윤신일</v>
      </c>
      <c r="L138" t="str">
        <f t="shared" si="42"/>
        <v>윤신일</v>
      </c>
      <c r="M138" s="198" t="str">
        <f t="shared" si="43"/>
        <v/>
      </c>
    </row>
    <row r="139" ht="16.5" hidden="1" customHeight="1">
      <c r="A139" s="194">
        <v>43999.0</v>
      </c>
      <c r="B139" s="195" t="str">
        <f t="shared" si="4"/>
        <v>수</v>
      </c>
      <c r="C139" s="193"/>
      <c r="D139" s="3" t="str">
        <f t="shared" si="5"/>
        <v>Y</v>
      </c>
      <c r="E139" s="3">
        <v>0.0</v>
      </c>
      <c r="F139" t="str">
        <f>VLOOKUP(E139,'인원'!$A:$B,2,FALSE)</f>
        <v>김남원</v>
      </c>
      <c r="G139" s="5">
        <v>2.0</v>
      </c>
      <c r="H139" t="str">
        <f>VLOOKUP(G139,'인원'!$A:$B,2,FALSE)</f>
        <v>김채연</v>
      </c>
      <c r="I139" s="193" t="str">
        <f t="shared" si="41"/>
        <v/>
      </c>
      <c r="J139" s="3">
        <v>-1.0</v>
      </c>
      <c r="K139" t="str">
        <f>VLOOKUP(J139,'인원'!$A:$B,2,FALSE)</f>
        <v>[매칭]</v>
      </c>
      <c r="L139" t="str">
        <f t="shared" si="42"/>
        <v>[매칭]</v>
      </c>
      <c r="M139" s="198" t="str">
        <f t="shared" si="43"/>
        <v/>
      </c>
    </row>
    <row r="140" ht="16.5" hidden="1" customHeight="1">
      <c r="A140" s="194">
        <v>44000.0</v>
      </c>
      <c r="B140" s="195" t="str">
        <f t="shared" si="4"/>
        <v>목</v>
      </c>
      <c r="C140" s="193"/>
      <c r="D140" s="3" t="str">
        <f t="shared" si="5"/>
        <v>Y</v>
      </c>
      <c r="E140" s="3">
        <v>1.0</v>
      </c>
      <c r="F140" t="str">
        <f>VLOOKUP(E140,'인원'!$A:$B,2,FALSE)</f>
        <v>김인규</v>
      </c>
      <c r="G140" s="5">
        <v>3.0</v>
      </c>
      <c r="H140" t="str">
        <f>VLOOKUP(G140,'인원'!$A:$B,2,FALSE)</f>
        <v>민문기</v>
      </c>
      <c r="I140" s="193" t="str">
        <f t="shared" si="41"/>
        <v>Y</v>
      </c>
      <c r="J140" s="3">
        <v>7.0</v>
      </c>
      <c r="K140" t="str">
        <f>VLOOKUP(J140,'인원'!$A:$B,2,FALSE)</f>
        <v>이화용</v>
      </c>
      <c r="L140" t="str">
        <f t="shared" si="42"/>
        <v>이화용</v>
      </c>
      <c r="M140" s="198" t="str">
        <f t="shared" si="43"/>
        <v/>
      </c>
    </row>
    <row r="141" ht="16.5" hidden="1" customHeight="1">
      <c r="A141" s="194">
        <v>44001.0</v>
      </c>
      <c r="B141" s="195" t="str">
        <f t="shared" si="4"/>
        <v>금</v>
      </c>
      <c r="C141" s="193"/>
      <c r="D141" s="3" t="str">
        <f t="shared" si="5"/>
        <v>Y</v>
      </c>
      <c r="E141" s="3">
        <v>2.0</v>
      </c>
      <c r="F141" t="str">
        <f>VLOOKUP(E141,'인원'!$A:$B,2,FALSE)</f>
        <v>김채연</v>
      </c>
      <c r="G141" s="5">
        <v>4.0</v>
      </c>
      <c r="H141" t="str">
        <f>VLOOKUP(G141,'인원'!$A:$B,2,FALSE)</f>
        <v>배태훈</v>
      </c>
      <c r="I141" s="193" t="str">
        <f t="shared" si="41"/>
        <v/>
      </c>
      <c r="J141" s="3">
        <v>-1.0</v>
      </c>
      <c r="K141" t="str">
        <f>VLOOKUP(J141,'인원'!$A:$B,2,FALSE)</f>
        <v>[매칭]</v>
      </c>
      <c r="L141" t="str">
        <f t="shared" si="42"/>
        <v>[매칭]</v>
      </c>
      <c r="M141" s="198" t="str">
        <f t="shared" si="43"/>
        <v/>
      </c>
    </row>
    <row r="142" ht="16.5" hidden="1" customHeight="1">
      <c r="A142" s="194">
        <v>44002.0</v>
      </c>
      <c r="B142" s="195" t="str">
        <f t="shared" si="4"/>
        <v>토</v>
      </c>
      <c r="C142" s="193"/>
      <c r="D142" s="3" t="str">
        <f t="shared" si="5"/>
        <v/>
      </c>
      <c r="E142" s="193"/>
    </row>
    <row r="143" ht="16.5" hidden="1" customHeight="1">
      <c r="A143" s="194">
        <v>44003.0</v>
      </c>
      <c r="B143" s="195" t="str">
        <f t="shared" si="4"/>
        <v>일</v>
      </c>
      <c r="C143" s="193"/>
      <c r="D143" s="3" t="str">
        <f t="shared" si="5"/>
        <v/>
      </c>
      <c r="E143" s="193"/>
    </row>
    <row r="144" ht="16.5" hidden="1" customHeight="1">
      <c r="A144" s="194">
        <v>44004.0</v>
      </c>
      <c r="B144" s="195" t="str">
        <f t="shared" si="4"/>
        <v>월</v>
      </c>
      <c r="C144" s="193"/>
      <c r="D144" s="3" t="str">
        <f t="shared" si="5"/>
        <v>Y</v>
      </c>
      <c r="E144" s="3">
        <v>3.0</v>
      </c>
      <c r="F144" t="str">
        <f>VLOOKUP(E144,'인원'!$A:$B,2,FALSE)</f>
        <v>민문기</v>
      </c>
      <c r="G144" s="5">
        <v>5.0</v>
      </c>
      <c r="H144" t="str">
        <f>VLOOKUP(G144,'인원'!$A:$B,2,FALSE)</f>
        <v>윤신일</v>
      </c>
      <c r="I144" s="193" t="str">
        <f t="shared" ref="I144:I148" si="44">IF(MOD(DAY(A144),2)=1,"","Y")</f>
        <v>Y</v>
      </c>
      <c r="J144" s="3">
        <v>1.0</v>
      </c>
      <c r="K144" t="str">
        <f>VLOOKUP(J144,'인원'!$A:$B,2,FALSE)</f>
        <v>김인규</v>
      </c>
      <c r="L144" t="str">
        <f t="shared" ref="L144:L148" si="45">K144</f>
        <v>김인규</v>
      </c>
      <c r="M144" s="198" t="str">
        <f t="shared" ref="M144:M148" si="46">if(OR(E144=J144,G144=J144,E144=G144),"변경필요","")</f>
        <v/>
      </c>
    </row>
    <row r="145" ht="16.5" hidden="1" customHeight="1">
      <c r="A145" s="194">
        <v>44005.0</v>
      </c>
      <c r="B145" s="195" t="str">
        <f t="shared" si="4"/>
        <v>화</v>
      </c>
      <c r="C145" s="193"/>
      <c r="D145" s="3" t="str">
        <f t="shared" si="5"/>
        <v>Y</v>
      </c>
      <c r="E145" s="3">
        <v>4.0</v>
      </c>
      <c r="F145" t="str">
        <f>VLOOKUP(E145,'인원'!$A:$B,2,FALSE)</f>
        <v>배태훈</v>
      </c>
      <c r="G145" s="5">
        <v>6.0</v>
      </c>
      <c r="H145" t="str">
        <f>VLOOKUP(G145,'인원'!$A:$B,2,FALSE)</f>
        <v>신명진</v>
      </c>
      <c r="I145" s="193" t="str">
        <f t="shared" si="44"/>
        <v/>
      </c>
      <c r="J145" s="3">
        <v>-1.0</v>
      </c>
      <c r="K145" t="str">
        <f>VLOOKUP(J145,'인원'!$A:$B,2,FALSE)</f>
        <v>[매칭]</v>
      </c>
      <c r="L145" t="str">
        <f t="shared" si="45"/>
        <v>[매칭]</v>
      </c>
      <c r="M145" s="198" t="str">
        <f t="shared" si="46"/>
        <v/>
      </c>
    </row>
    <row r="146" ht="16.5" hidden="1" customHeight="1">
      <c r="A146" s="194">
        <v>44006.0</v>
      </c>
      <c r="B146" s="195" t="str">
        <f t="shared" si="4"/>
        <v>수</v>
      </c>
      <c r="C146" s="193"/>
      <c r="D146" s="3" t="str">
        <f t="shared" si="5"/>
        <v>Y</v>
      </c>
      <c r="E146" s="3">
        <v>5.0</v>
      </c>
      <c r="F146" t="str">
        <f>VLOOKUP(E146,'인원'!$A:$B,2,FALSE)</f>
        <v>윤신일</v>
      </c>
      <c r="G146" s="5">
        <v>7.0</v>
      </c>
      <c r="H146" t="str">
        <f>VLOOKUP(G146,'인원'!$A:$B,2,FALSE)</f>
        <v>이화용</v>
      </c>
      <c r="I146" s="193" t="str">
        <f t="shared" si="44"/>
        <v>Y</v>
      </c>
      <c r="J146" s="3">
        <v>2.0</v>
      </c>
      <c r="K146" t="str">
        <f>VLOOKUP(J146,'인원'!$A:$B,2,FALSE)</f>
        <v>김채연</v>
      </c>
      <c r="L146" t="str">
        <f t="shared" si="45"/>
        <v>김채연</v>
      </c>
      <c r="M146" s="198" t="str">
        <f t="shared" si="46"/>
        <v/>
      </c>
    </row>
    <row r="147" ht="16.5" hidden="1" customHeight="1">
      <c r="A147" s="194">
        <v>44007.0</v>
      </c>
      <c r="B147" s="195" t="str">
        <f t="shared" si="4"/>
        <v>목</v>
      </c>
      <c r="C147" s="193"/>
      <c r="D147" s="3" t="str">
        <f t="shared" si="5"/>
        <v>Y</v>
      </c>
      <c r="E147" s="3">
        <v>6.0</v>
      </c>
      <c r="F147" t="str">
        <f>VLOOKUP(E147,'인원'!$A:$B,2,FALSE)</f>
        <v>신명진</v>
      </c>
      <c r="G147" s="5">
        <v>1.0</v>
      </c>
      <c r="H147" t="str">
        <f>VLOOKUP(G147,'인원'!$A:$B,2,FALSE)</f>
        <v>김인규</v>
      </c>
      <c r="I147" s="193" t="str">
        <f t="shared" si="44"/>
        <v/>
      </c>
      <c r="J147" s="3">
        <v>-1.0</v>
      </c>
      <c r="K147" t="str">
        <f>VLOOKUP(J147,'인원'!$A:$B,2,FALSE)</f>
        <v>[매칭]</v>
      </c>
      <c r="L147" t="str">
        <f t="shared" si="45"/>
        <v>[매칭]</v>
      </c>
      <c r="M147" s="198" t="str">
        <f t="shared" si="46"/>
        <v/>
      </c>
    </row>
    <row r="148" ht="16.5" hidden="1" customHeight="1">
      <c r="A148" s="194">
        <v>44008.0</v>
      </c>
      <c r="B148" s="195" t="str">
        <f t="shared" si="4"/>
        <v>금</v>
      </c>
      <c r="C148" s="193"/>
      <c r="D148" s="3" t="str">
        <f t="shared" si="5"/>
        <v>Y</v>
      </c>
      <c r="E148" s="3">
        <v>7.0</v>
      </c>
      <c r="F148" t="str">
        <f>VLOOKUP(E148,'인원'!$A:$B,2,FALSE)</f>
        <v>이화용</v>
      </c>
      <c r="G148" s="5">
        <v>2.0</v>
      </c>
      <c r="H148" t="str">
        <f>VLOOKUP(G148,'인원'!$A:$B,2,FALSE)</f>
        <v>김채연</v>
      </c>
      <c r="I148" s="193" t="str">
        <f t="shared" si="44"/>
        <v>Y</v>
      </c>
      <c r="J148" s="3">
        <v>3.0</v>
      </c>
      <c r="K148" t="str">
        <f>VLOOKUP(J148,'인원'!$A:$B,2,FALSE)</f>
        <v>민문기</v>
      </c>
      <c r="L148" t="str">
        <f t="shared" si="45"/>
        <v>민문기</v>
      </c>
      <c r="M148" s="198" t="str">
        <f t="shared" si="46"/>
        <v/>
      </c>
    </row>
    <row r="149" ht="16.5" hidden="1" customHeight="1">
      <c r="A149" s="194">
        <v>44009.0</v>
      </c>
      <c r="B149" s="195" t="str">
        <f t="shared" si="4"/>
        <v>토</v>
      </c>
      <c r="C149" s="193"/>
      <c r="D149" s="3" t="str">
        <f t="shared" si="5"/>
        <v/>
      </c>
      <c r="E149" s="193"/>
      <c r="F149" s="193"/>
      <c r="K149" s="193"/>
      <c r="L149" s="193"/>
    </row>
    <row r="150" ht="16.5" hidden="1" customHeight="1">
      <c r="A150" s="194">
        <v>44010.0</v>
      </c>
      <c r="B150" s="195" t="str">
        <f t="shared" si="4"/>
        <v>일</v>
      </c>
      <c r="C150" s="193"/>
      <c r="D150" s="3" t="str">
        <f t="shared" si="5"/>
        <v/>
      </c>
      <c r="E150" s="193"/>
      <c r="F150" s="193"/>
      <c r="K150" s="193"/>
      <c r="L150" s="193"/>
    </row>
    <row r="151" ht="16.5" hidden="1" customHeight="1">
      <c r="A151" s="194">
        <v>44011.0</v>
      </c>
      <c r="B151" s="195" t="str">
        <f t="shared" si="4"/>
        <v>월</v>
      </c>
      <c r="C151" s="193"/>
      <c r="D151" s="3" t="str">
        <f t="shared" si="5"/>
        <v>Y</v>
      </c>
      <c r="E151" s="3">
        <v>0.0</v>
      </c>
      <c r="F151" t="str">
        <f>VLOOKUP(E151,'인원'!$A:$B,2,FALSE)</f>
        <v>김남원</v>
      </c>
      <c r="G151" s="5">
        <v>3.0</v>
      </c>
      <c r="H151" t="str">
        <f>VLOOKUP(G151,'인원'!$A:$B,2,FALSE)</f>
        <v>민문기</v>
      </c>
      <c r="I151" s="193" t="str">
        <f t="shared" ref="I151:I155" si="47">IF(MOD(DAY(A151),2)=1,"","Y")</f>
        <v/>
      </c>
      <c r="J151" s="3">
        <v>-1.0</v>
      </c>
      <c r="K151" t="str">
        <f>VLOOKUP(J151,'인원'!$A:$B,2,FALSE)</f>
        <v>[매칭]</v>
      </c>
      <c r="L151" t="str">
        <f t="shared" ref="L151:L152" si="48">K151</f>
        <v>[매칭]</v>
      </c>
      <c r="M151" s="198" t="str">
        <f t="shared" ref="M151:M152" si="49">if(OR(E151=J151,G151=J151,E151=G151),"변경필요","")</f>
        <v/>
      </c>
    </row>
    <row r="152" ht="16.5" hidden="1" customHeight="1">
      <c r="A152" s="194">
        <v>44012.0</v>
      </c>
      <c r="B152" s="195" t="str">
        <f t="shared" si="4"/>
        <v>화</v>
      </c>
      <c r="C152" s="193"/>
      <c r="D152" s="3" t="str">
        <f t="shared" si="5"/>
        <v>Y</v>
      </c>
      <c r="E152" s="3">
        <v>1.0</v>
      </c>
      <c r="F152" t="str">
        <f>VLOOKUP(E152,'인원'!$A:$B,2,FALSE)</f>
        <v>김인규</v>
      </c>
      <c r="G152" s="5">
        <v>5.0</v>
      </c>
      <c r="H152" t="str">
        <f>VLOOKUP(G152,'인원'!$A:$B,2,FALSE)</f>
        <v>윤신일</v>
      </c>
      <c r="I152" s="193" t="str">
        <f t="shared" si="47"/>
        <v>Y</v>
      </c>
      <c r="J152" s="3">
        <v>4.0</v>
      </c>
      <c r="K152" t="str">
        <f>VLOOKUP(J152,'인원'!$A:$B,2,FALSE)</f>
        <v>배태훈</v>
      </c>
      <c r="L152" t="str">
        <f t="shared" si="48"/>
        <v>배태훈</v>
      </c>
      <c r="M152" s="198" t="str">
        <f t="shared" si="49"/>
        <v/>
      </c>
    </row>
    <row r="153" ht="16.5" hidden="1" customHeight="1">
      <c r="A153" s="194">
        <v>44013.0</v>
      </c>
      <c r="B153" s="195" t="str">
        <f t="shared" si="4"/>
        <v>수</v>
      </c>
      <c r="C153" s="193"/>
      <c r="D153" s="3" t="str">
        <f t="shared" si="5"/>
        <v>Y</v>
      </c>
      <c r="E153" s="3">
        <v>2.0</v>
      </c>
      <c r="F153" t="str">
        <f>VLOOKUP(E153,'인원'!$A:$B,2,FALSE)</f>
        <v>김채연</v>
      </c>
      <c r="I153" s="193" t="str">
        <f t="shared" si="47"/>
        <v/>
      </c>
      <c r="J153" s="3">
        <v>6.0</v>
      </c>
      <c r="K153" t="str">
        <f>VLOOKUP(J153,'인원'!$A:$B,2,FALSE)</f>
        <v>신명진</v>
      </c>
      <c r="M153" s="198" t="str">
        <f t="shared" ref="M153:M155" si="50">if(OR(E153=J153),"변경필요","")</f>
        <v/>
      </c>
    </row>
    <row r="154" ht="16.5" hidden="1" customHeight="1">
      <c r="A154" s="194">
        <v>44014.0</v>
      </c>
      <c r="B154" s="195" t="str">
        <f t="shared" si="4"/>
        <v>목</v>
      </c>
      <c r="C154" s="193"/>
      <c r="D154" s="3" t="str">
        <f t="shared" si="5"/>
        <v>Y</v>
      </c>
      <c r="E154" s="3">
        <v>3.0</v>
      </c>
      <c r="F154" t="str">
        <f>VLOOKUP(E154,'인원'!$A:$B,2,FALSE)</f>
        <v>민문기</v>
      </c>
      <c r="I154" s="193" t="str">
        <f t="shared" si="47"/>
        <v>Y</v>
      </c>
      <c r="J154" s="3">
        <v>7.0</v>
      </c>
      <c r="K154" t="str">
        <f>VLOOKUP(J154,'인원'!$A:$B,2,FALSE)</f>
        <v>이화용</v>
      </c>
      <c r="M154" s="198" t="str">
        <f t="shared" si="50"/>
        <v/>
      </c>
    </row>
    <row r="155" ht="16.5" hidden="1" customHeight="1">
      <c r="A155" s="194">
        <v>44015.0</v>
      </c>
      <c r="B155" s="195" t="str">
        <f t="shared" si="4"/>
        <v>금</v>
      </c>
      <c r="C155" s="193"/>
      <c r="D155" s="3" t="str">
        <f t="shared" si="5"/>
        <v>Y</v>
      </c>
      <c r="E155" s="3">
        <v>4.0</v>
      </c>
      <c r="F155" t="str">
        <f>VLOOKUP(E155,'인원'!$A:$B,2,FALSE)</f>
        <v>배태훈</v>
      </c>
      <c r="I155" s="193" t="str">
        <f t="shared" si="47"/>
        <v/>
      </c>
      <c r="J155" s="3">
        <v>0.0</v>
      </c>
      <c r="K155" t="str">
        <f>VLOOKUP(J155,'인원'!$A:$B,2,FALSE)</f>
        <v>김남원</v>
      </c>
      <c r="M155" s="198" t="str">
        <f t="shared" si="50"/>
        <v/>
      </c>
    </row>
    <row r="156" ht="16.5" hidden="1" customHeight="1">
      <c r="A156" s="194">
        <v>44016.0</v>
      </c>
      <c r="B156" s="195" t="str">
        <f t="shared" si="4"/>
        <v>토</v>
      </c>
      <c r="C156" s="193"/>
      <c r="D156" s="3" t="str">
        <f t="shared" si="5"/>
        <v/>
      </c>
      <c r="E156" s="193"/>
      <c r="F156" s="193"/>
      <c r="K156" s="193"/>
      <c r="L156" s="193"/>
    </row>
    <row r="157" ht="16.5" hidden="1" customHeight="1">
      <c r="A157" s="194">
        <v>44017.0</v>
      </c>
      <c r="B157" s="195" t="str">
        <f t="shared" si="4"/>
        <v>일</v>
      </c>
      <c r="C157" s="193"/>
      <c r="D157" s="3" t="str">
        <f t="shared" si="5"/>
        <v/>
      </c>
      <c r="E157" s="193"/>
      <c r="F157" s="193"/>
      <c r="K157" s="193"/>
      <c r="L157" s="193"/>
    </row>
    <row r="158" ht="16.5" hidden="1" customHeight="1">
      <c r="A158" s="194">
        <v>44018.0</v>
      </c>
      <c r="B158" s="195" t="str">
        <f t="shared" si="4"/>
        <v>월</v>
      </c>
      <c r="C158" s="193"/>
      <c r="D158" s="3" t="str">
        <f t="shared" si="5"/>
        <v>Y</v>
      </c>
      <c r="E158" s="3">
        <v>5.0</v>
      </c>
      <c r="F158" t="str">
        <f>VLOOKUP(E158,'인원'!$A:$B,2,FALSE)</f>
        <v>윤신일</v>
      </c>
      <c r="I158" s="193" t="str">
        <f t="shared" ref="I158:I162" si="51">IF(MOD(DAY(A158),2)=1,"","Y")</f>
        <v>Y</v>
      </c>
      <c r="J158" s="3">
        <v>1.0</v>
      </c>
      <c r="K158" t="str">
        <f>VLOOKUP(J158,'인원'!$A:$B,2,FALSE)</f>
        <v>김인규</v>
      </c>
      <c r="M158" s="198" t="str">
        <f t="shared" ref="M158:M162" si="52">if(OR(E158=J158),"변경필요","")</f>
        <v/>
      </c>
    </row>
    <row r="159" ht="16.5" hidden="1" customHeight="1">
      <c r="A159" s="194">
        <v>44019.0</v>
      </c>
      <c r="B159" s="195" t="str">
        <f t="shared" si="4"/>
        <v>화</v>
      </c>
      <c r="C159" s="193"/>
      <c r="D159" s="3" t="str">
        <f t="shared" si="5"/>
        <v>Y</v>
      </c>
      <c r="E159" s="3">
        <v>6.0</v>
      </c>
      <c r="F159" t="str">
        <f>VLOOKUP(E159,'인원'!$A:$B,2,FALSE)</f>
        <v>신명진</v>
      </c>
      <c r="I159" s="193" t="str">
        <f t="shared" si="51"/>
        <v/>
      </c>
      <c r="J159" s="3">
        <v>2.0</v>
      </c>
      <c r="K159" t="str">
        <f>VLOOKUP(J159,'인원'!$A:$B,2,FALSE)</f>
        <v>김채연</v>
      </c>
      <c r="M159" s="198" t="str">
        <f t="shared" si="52"/>
        <v/>
      </c>
    </row>
    <row r="160" ht="16.5" hidden="1" customHeight="1">
      <c r="A160" s="194">
        <v>44020.0</v>
      </c>
      <c r="B160" s="195" t="str">
        <f t="shared" si="4"/>
        <v>수</v>
      </c>
      <c r="C160" s="193"/>
      <c r="D160" s="3" t="str">
        <f t="shared" si="5"/>
        <v>Y</v>
      </c>
      <c r="E160" s="3">
        <v>7.0</v>
      </c>
      <c r="F160" t="str">
        <f>VLOOKUP(E160,'인원'!$A:$B,2,FALSE)</f>
        <v>이화용</v>
      </c>
      <c r="I160" s="193" t="str">
        <f t="shared" si="51"/>
        <v>Y</v>
      </c>
      <c r="J160" s="3">
        <v>3.0</v>
      </c>
      <c r="K160" t="str">
        <f>VLOOKUP(J160,'인원'!$A:$B,2,FALSE)</f>
        <v>민문기</v>
      </c>
      <c r="M160" s="198" t="str">
        <f t="shared" si="52"/>
        <v/>
      </c>
    </row>
    <row r="161" ht="16.5" hidden="1" customHeight="1">
      <c r="A161" s="194">
        <v>44021.0</v>
      </c>
      <c r="B161" s="195" t="str">
        <f t="shared" si="4"/>
        <v>목</v>
      </c>
      <c r="C161" s="193"/>
      <c r="D161" s="3" t="str">
        <f t="shared" si="5"/>
        <v>Y</v>
      </c>
      <c r="E161" s="3">
        <v>0.0</v>
      </c>
      <c r="F161" t="str">
        <f>VLOOKUP(E161,'인원'!$A:$B,2,FALSE)</f>
        <v>김남원</v>
      </c>
      <c r="I161" s="193" t="str">
        <f t="shared" si="51"/>
        <v/>
      </c>
      <c r="J161" s="3">
        <v>4.0</v>
      </c>
      <c r="K161" t="str">
        <f>VLOOKUP(J161,'인원'!$A:$B,2,FALSE)</f>
        <v>배태훈</v>
      </c>
      <c r="M161" s="198" t="str">
        <f t="shared" si="52"/>
        <v/>
      </c>
    </row>
    <row r="162" ht="16.5" hidden="1" customHeight="1">
      <c r="A162" s="194">
        <v>44022.0</v>
      </c>
      <c r="B162" s="195" t="str">
        <f t="shared" si="4"/>
        <v>금</v>
      </c>
      <c r="C162" s="193"/>
      <c r="D162" s="3" t="str">
        <f t="shared" si="5"/>
        <v>Y</v>
      </c>
      <c r="E162" s="3">
        <v>1.0</v>
      </c>
      <c r="F162" t="str">
        <f>VLOOKUP(E162,'인원'!$A:$B,2,FALSE)</f>
        <v>김인규</v>
      </c>
      <c r="I162" s="193" t="str">
        <f t="shared" si="51"/>
        <v>Y</v>
      </c>
      <c r="J162" s="3">
        <v>5.0</v>
      </c>
      <c r="K162" t="str">
        <f>VLOOKUP(J162,'인원'!$A:$B,2,FALSE)</f>
        <v>윤신일</v>
      </c>
      <c r="M162" s="198" t="str">
        <f t="shared" si="52"/>
        <v/>
      </c>
    </row>
    <row r="163" ht="16.5" hidden="1" customHeight="1">
      <c r="A163" s="194">
        <v>44023.0</v>
      </c>
      <c r="B163" s="195" t="str">
        <f t="shared" si="4"/>
        <v>토</v>
      </c>
      <c r="C163" s="193"/>
      <c r="D163" s="3" t="str">
        <f t="shared" si="5"/>
        <v/>
      </c>
      <c r="E163" s="193"/>
      <c r="F163" s="193"/>
      <c r="K163" s="193"/>
      <c r="L163" s="193"/>
    </row>
    <row r="164" ht="16.5" hidden="1" customHeight="1">
      <c r="A164" s="194">
        <v>44024.0</v>
      </c>
      <c r="B164" s="195" t="str">
        <f t="shared" si="4"/>
        <v>일</v>
      </c>
      <c r="C164" s="193"/>
      <c r="D164" s="3" t="str">
        <f t="shared" si="5"/>
        <v/>
      </c>
      <c r="E164" s="193"/>
      <c r="F164" s="193"/>
      <c r="K164" s="193"/>
      <c r="L164" s="193"/>
    </row>
    <row r="165" ht="16.5" hidden="1" customHeight="1">
      <c r="A165" s="194">
        <v>44025.0</v>
      </c>
      <c r="B165" s="195" t="str">
        <f t="shared" si="4"/>
        <v>월</v>
      </c>
      <c r="C165" s="193"/>
      <c r="D165" s="3" t="str">
        <f t="shared" si="5"/>
        <v>Y</v>
      </c>
      <c r="E165" s="3">
        <v>2.0</v>
      </c>
      <c r="F165" t="str">
        <f>VLOOKUP(E165,'인원'!$A:$B,2,FALSE)</f>
        <v>김채연</v>
      </c>
      <c r="I165" s="193" t="str">
        <f t="shared" ref="I165:I169" si="53">IF(MOD(DAY(A165),2)=1,"","Y")</f>
        <v/>
      </c>
      <c r="J165" s="3">
        <v>6.0</v>
      </c>
      <c r="K165" t="str">
        <f>VLOOKUP(J165,'인원'!$A:$B,2,FALSE)</f>
        <v>신명진</v>
      </c>
      <c r="M165" s="198" t="str">
        <f t="shared" ref="M165:M169" si="54">if(OR(E165=J165),"변경필요","")</f>
        <v/>
      </c>
    </row>
    <row r="166" ht="16.5" hidden="1" customHeight="1">
      <c r="A166" s="194">
        <v>44026.0</v>
      </c>
      <c r="B166" s="195" t="str">
        <f t="shared" si="4"/>
        <v>화</v>
      </c>
      <c r="C166" s="193"/>
      <c r="D166" s="3" t="str">
        <f t="shared" si="5"/>
        <v>Y</v>
      </c>
      <c r="E166" s="3">
        <v>3.0</v>
      </c>
      <c r="F166" t="str">
        <f>VLOOKUP(E166,'인원'!$A:$B,2,FALSE)</f>
        <v>민문기</v>
      </c>
      <c r="I166" s="193" t="str">
        <f t="shared" si="53"/>
        <v>Y</v>
      </c>
      <c r="J166" s="3">
        <v>7.0</v>
      </c>
      <c r="K166" t="str">
        <f>VLOOKUP(J166,'인원'!$A:$B,2,FALSE)</f>
        <v>이화용</v>
      </c>
      <c r="M166" s="198" t="str">
        <f t="shared" si="54"/>
        <v/>
      </c>
    </row>
    <row r="167" ht="16.5" hidden="1" customHeight="1">
      <c r="A167" s="194">
        <v>44027.0</v>
      </c>
      <c r="B167" s="195" t="str">
        <f t="shared" si="4"/>
        <v>수</v>
      </c>
      <c r="C167" s="193"/>
      <c r="D167" s="3" t="str">
        <f t="shared" si="5"/>
        <v>Y</v>
      </c>
      <c r="E167" s="3">
        <v>4.0</v>
      </c>
      <c r="F167" t="str">
        <f>VLOOKUP(E167,'인원'!$A:$B,2,FALSE)</f>
        <v>배태훈</v>
      </c>
      <c r="I167" s="193" t="str">
        <f t="shared" si="53"/>
        <v/>
      </c>
      <c r="J167" s="3">
        <v>0.0</v>
      </c>
      <c r="K167" t="str">
        <f>VLOOKUP(J167,'인원'!$A:$B,2,FALSE)</f>
        <v>김남원</v>
      </c>
      <c r="M167" s="198" t="str">
        <f t="shared" si="54"/>
        <v/>
      </c>
    </row>
    <row r="168" ht="16.5" hidden="1" customHeight="1">
      <c r="A168" s="194">
        <v>44028.0</v>
      </c>
      <c r="B168" s="195" t="str">
        <f t="shared" si="4"/>
        <v>목</v>
      </c>
      <c r="C168" s="193"/>
      <c r="D168" s="3" t="str">
        <f t="shared" si="5"/>
        <v>Y</v>
      </c>
      <c r="E168" s="3">
        <v>5.0</v>
      </c>
      <c r="F168" t="str">
        <f>VLOOKUP(E168,'인원'!$A:$B,2,FALSE)</f>
        <v>윤신일</v>
      </c>
      <c r="I168" s="193" t="str">
        <f t="shared" si="53"/>
        <v>Y</v>
      </c>
      <c r="J168" s="3">
        <v>1.0</v>
      </c>
      <c r="K168" t="str">
        <f>VLOOKUP(J168,'인원'!$A:$B,2,FALSE)</f>
        <v>김인규</v>
      </c>
      <c r="M168" s="198" t="str">
        <f t="shared" si="54"/>
        <v/>
      </c>
    </row>
    <row r="169" ht="16.5" hidden="1" customHeight="1">
      <c r="A169" s="194">
        <v>44029.0</v>
      </c>
      <c r="B169" s="195" t="str">
        <f t="shared" si="4"/>
        <v>금</v>
      </c>
      <c r="C169" s="193"/>
      <c r="D169" s="3" t="str">
        <f t="shared" si="5"/>
        <v>Y</v>
      </c>
      <c r="E169" s="3">
        <v>6.0</v>
      </c>
      <c r="F169" t="str">
        <f>VLOOKUP(E169,'인원'!$A:$B,2,FALSE)</f>
        <v>신명진</v>
      </c>
      <c r="I169" s="193" t="str">
        <f t="shared" si="53"/>
        <v/>
      </c>
      <c r="J169" s="3">
        <v>2.0</v>
      </c>
      <c r="K169" t="str">
        <f>VLOOKUP(J169,'인원'!$A:$B,2,FALSE)</f>
        <v>김채연</v>
      </c>
      <c r="M169" s="198" t="str">
        <f t="shared" si="54"/>
        <v/>
      </c>
    </row>
    <row r="170" ht="16.5" hidden="1" customHeight="1">
      <c r="A170" s="194">
        <v>44030.0</v>
      </c>
      <c r="B170" s="195" t="str">
        <f t="shared" si="4"/>
        <v>토</v>
      </c>
      <c r="C170" s="193"/>
      <c r="D170" s="3" t="str">
        <f t="shared" si="5"/>
        <v/>
      </c>
      <c r="E170" s="193"/>
      <c r="F170" s="193"/>
      <c r="K170" s="193"/>
      <c r="L170" s="193"/>
    </row>
    <row r="171" ht="15.75" hidden="1" customHeight="1">
      <c r="A171" s="194">
        <v>44031.0</v>
      </c>
      <c r="B171" s="195" t="str">
        <f t="shared" si="4"/>
        <v>일</v>
      </c>
      <c r="C171" s="199"/>
      <c r="D171" s="3" t="str">
        <f t="shared" si="5"/>
        <v/>
      </c>
      <c r="F171" s="199"/>
      <c r="K171" s="199"/>
      <c r="L171" s="199"/>
    </row>
    <row r="172" ht="15.75" hidden="1" customHeight="1">
      <c r="A172" s="194">
        <v>44032.0</v>
      </c>
      <c r="B172" s="195" t="str">
        <f t="shared" si="4"/>
        <v>월</v>
      </c>
      <c r="C172" s="199"/>
      <c r="D172" s="3" t="str">
        <f t="shared" si="5"/>
        <v>Y</v>
      </c>
      <c r="E172" s="3">
        <v>7.0</v>
      </c>
      <c r="F172" t="str">
        <f>VLOOKUP(E172,'인원'!$A:$B,2,FALSE)</f>
        <v>이화용</v>
      </c>
      <c r="I172" s="193" t="str">
        <f t="shared" ref="I172:I176" si="55">IF(MOD(DAY(A172),2)=1,"","Y")</f>
        <v>Y</v>
      </c>
      <c r="J172" s="3">
        <v>3.0</v>
      </c>
      <c r="K172" t="str">
        <f>VLOOKUP(J172,'인원'!$A:$B,2,FALSE)</f>
        <v>민문기</v>
      </c>
      <c r="M172" s="198" t="str">
        <f t="shared" ref="M172:M176" si="56">if(OR(E172=J172),"변경필요","")</f>
        <v/>
      </c>
    </row>
    <row r="173" ht="15.75" hidden="1" customHeight="1">
      <c r="A173" s="194">
        <v>44033.0</v>
      </c>
      <c r="B173" s="195" t="str">
        <f t="shared" si="4"/>
        <v>화</v>
      </c>
      <c r="C173" s="199"/>
      <c r="D173" s="3" t="str">
        <f t="shared" si="5"/>
        <v>Y</v>
      </c>
      <c r="E173" s="3">
        <v>0.0</v>
      </c>
      <c r="F173" t="str">
        <f>VLOOKUP(E173,'인원'!$A:$B,2,FALSE)</f>
        <v>김남원</v>
      </c>
      <c r="I173" s="193" t="str">
        <f t="shared" si="55"/>
        <v/>
      </c>
      <c r="J173" s="3">
        <v>4.0</v>
      </c>
      <c r="K173" t="str">
        <f>VLOOKUP(J173,'인원'!$A:$B,2,FALSE)</f>
        <v>배태훈</v>
      </c>
      <c r="M173" s="198" t="str">
        <f t="shared" si="56"/>
        <v/>
      </c>
    </row>
    <row r="174" ht="15.75" hidden="1" customHeight="1">
      <c r="A174" s="194">
        <v>44034.0</v>
      </c>
      <c r="B174" s="195" t="str">
        <f t="shared" si="4"/>
        <v>수</v>
      </c>
      <c r="C174" s="199"/>
      <c r="D174" s="3" t="str">
        <f t="shared" si="5"/>
        <v>Y</v>
      </c>
      <c r="E174" s="3">
        <v>1.0</v>
      </c>
      <c r="F174" t="str">
        <f>VLOOKUP(E174,'인원'!$A:$B,2,FALSE)</f>
        <v>김인규</v>
      </c>
      <c r="I174" s="193" t="str">
        <f t="shared" si="55"/>
        <v>Y</v>
      </c>
      <c r="J174" s="3">
        <v>5.0</v>
      </c>
      <c r="K174" t="str">
        <f>VLOOKUP(J174,'인원'!$A:$B,2,FALSE)</f>
        <v>윤신일</v>
      </c>
      <c r="M174" s="198" t="str">
        <f t="shared" si="56"/>
        <v/>
      </c>
    </row>
    <row r="175" ht="15.75" hidden="1" customHeight="1">
      <c r="A175" s="194">
        <v>44035.0</v>
      </c>
      <c r="B175" s="195" t="str">
        <f t="shared" si="4"/>
        <v>목</v>
      </c>
      <c r="C175" s="199"/>
      <c r="D175" s="3" t="str">
        <f t="shared" si="5"/>
        <v>Y</v>
      </c>
      <c r="E175" s="3">
        <v>2.0</v>
      </c>
      <c r="F175" t="str">
        <f>VLOOKUP(E175,'인원'!$A:$B,2,FALSE)</f>
        <v>김채연</v>
      </c>
      <c r="I175" s="193" t="str">
        <f t="shared" si="55"/>
        <v/>
      </c>
      <c r="J175" s="3">
        <v>6.0</v>
      </c>
      <c r="K175" t="str">
        <f>VLOOKUP(J175,'인원'!$A:$B,2,FALSE)</f>
        <v>신명진</v>
      </c>
      <c r="M175" s="198" t="str">
        <f t="shared" si="56"/>
        <v/>
      </c>
    </row>
    <row r="176" ht="15.75" hidden="1" customHeight="1">
      <c r="A176" s="194">
        <v>44036.0</v>
      </c>
      <c r="B176" s="195" t="str">
        <f t="shared" si="4"/>
        <v>금</v>
      </c>
      <c r="C176" s="199"/>
      <c r="D176" s="3" t="str">
        <f t="shared" si="5"/>
        <v>Y</v>
      </c>
      <c r="E176" s="3">
        <v>3.0</v>
      </c>
      <c r="F176" t="str">
        <f>VLOOKUP(E176,'인원'!$A:$B,2,FALSE)</f>
        <v>민문기</v>
      </c>
      <c r="I176" s="193" t="str">
        <f t="shared" si="55"/>
        <v>Y</v>
      </c>
      <c r="J176" s="3">
        <v>7.0</v>
      </c>
      <c r="K176" t="str">
        <f>VLOOKUP(J176,'인원'!$A:$B,2,FALSE)</f>
        <v>이화용</v>
      </c>
      <c r="M176" s="198" t="str">
        <f t="shared" si="56"/>
        <v/>
      </c>
    </row>
    <row r="177" ht="15.75" hidden="1" customHeight="1">
      <c r="A177" s="194">
        <v>44037.0</v>
      </c>
      <c r="B177" s="195" t="str">
        <f t="shared" si="4"/>
        <v>토</v>
      </c>
      <c r="C177" s="199"/>
      <c r="D177" s="3" t="str">
        <f t="shared" si="5"/>
        <v/>
      </c>
      <c r="F177" s="199"/>
      <c r="K177" s="199"/>
      <c r="L177" s="199"/>
    </row>
    <row r="178" ht="15.75" hidden="1" customHeight="1">
      <c r="A178" s="194">
        <v>44038.0</v>
      </c>
      <c r="B178" s="195" t="str">
        <f t="shared" si="4"/>
        <v>일</v>
      </c>
      <c r="C178" s="199"/>
      <c r="D178" s="3" t="str">
        <f t="shared" si="5"/>
        <v/>
      </c>
      <c r="F178" s="199"/>
      <c r="K178" s="199"/>
      <c r="L178" s="199"/>
    </row>
    <row r="179" ht="15.75" hidden="1" customHeight="1">
      <c r="A179" s="194">
        <v>44039.0</v>
      </c>
      <c r="B179" s="195" t="str">
        <f t="shared" si="4"/>
        <v>월</v>
      </c>
      <c r="C179" s="199"/>
      <c r="D179" s="3" t="str">
        <f t="shared" si="5"/>
        <v>Y</v>
      </c>
      <c r="E179" s="3">
        <v>4.0</v>
      </c>
      <c r="F179" t="str">
        <f>VLOOKUP(E179,'인원'!$A:$B,2,FALSE)</f>
        <v>배태훈</v>
      </c>
      <c r="I179" s="193" t="str">
        <f t="shared" ref="I179:I183" si="57">IF(MOD(DAY(A179),2)=1,"","Y")</f>
        <v/>
      </c>
      <c r="J179" s="3">
        <v>0.0</v>
      </c>
      <c r="K179" t="str">
        <f>VLOOKUP(J179,'인원'!$A:$B,2,FALSE)</f>
        <v>김남원</v>
      </c>
      <c r="M179" s="198" t="str">
        <f t="shared" ref="M179:M295" si="58">if(OR(E179=J179),"변경필요","")</f>
        <v/>
      </c>
    </row>
    <row r="180" ht="15.75" hidden="1" customHeight="1">
      <c r="A180" s="194">
        <v>44040.0</v>
      </c>
      <c r="B180" s="195" t="str">
        <f t="shared" si="4"/>
        <v>화</v>
      </c>
      <c r="C180" s="199"/>
      <c r="D180" s="3" t="str">
        <f t="shared" si="5"/>
        <v>Y</v>
      </c>
      <c r="E180" s="3">
        <v>5.0</v>
      </c>
      <c r="F180" t="str">
        <f>VLOOKUP(E180,'인원'!$A:$B,2,FALSE)</f>
        <v>윤신일</v>
      </c>
      <c r="I180" s="193" t="str">
        <f t="shared" si="57"/>
        <v>Y</v>
      </c>
      <c r="J180" s="3">
        <v>1.0</v>
      </c>
      <c r="K180" t="str">
        <f>VLOOKUP(J180,'인원'!$A:$B,2,FALSE)</f>
        <v>김인규</v>
      </c>
      <c r="M180" s="198" t="str">
        <f t="shared" si="58"/>
        <v/>
      </c>
    </row>
    <row r="181" ht="15.75" hidden="1" customHeight="1">
      <c r="A181" s="194">
        <v>44041.0</v>
      </c>
      <c r="B181" s="195" t="str">
        <f t="shared" si="4"/>
        <v>수</v>
      </c>
      <c r="C181" s="199"/>
      <c r="D181" s="3" t="str">
        <f t="shared" si="5"/>
        <v>Y</v>
      </c>
      <c r="E181" s="3">
        <v>6.0</v>
      </c>
      <c r="F181" t="str">
        <f>VLOOKUP(E181,'인원'!$A:$B,2,FALSE)</f>
        <v>신명진</v>
      </c>
      <c r="I181" s="193" t="str">
        <f t="shared" si="57"/>
        <v/>
      </c>
      <c r="J181" s="3">
        <v>2.0</v>
      </c>
      <c r="K181" t="str">
        <f>VLOOKUP(J181,'인원'!$A:$B,2,FALSE)</f>
        <v>김채연</v>
      </c>
      <c r="M181" s="198" t="str">
        <f t="shared" si="58"/>
        <v/>
      </c>
    </row>
    <row r="182" ht="15.75" hidden="1" customHeight="1">
      <c r="A182" s="194">
        <v>44042.0</v>
      </c>
      <c r="B182" s="195" t="str">
        <f t="shared" si="4"/>
        <v>목</v>
      </c>
      <c r="C182" s="199"/>
      <c r="D182" s="3" t="str">
        <f t="shared" si="5"/>
        <v>Y</v>
      </c>
      <c r="E182" s="3">
        <v>7.0</v>
      </c>
      <c r="F182" t="str">
        <f>VLOOKUP(E182,'인원'!$A:$B,2,FALSE)</f>
        <v>이화용</v>
      </c>
      <c r="I182" s="193" t="str">
        <f t="shared" si="57"/>
        <v>Y</v>
      </c>
      <c r="J182" s="3">
        <v>3.0</v>
      </c>
      <c r="K182" t="str">
        <f>VLOOKUP(J182,'인원'!$A:$B,2,FALSE)</f>
        <v>민문기</v>
      </c>
      <c r="M182" s="198" t="str">
        <f t="shared" si="58"/>
        <v/>
      </c>
    </row>
    <row r="183" ht="15.75" hidden="1" customHeight="1">
      <c r="A183" s="194">
        <v>44043.0</v>
      </c>
      <c r="B183" s="195" t="str">
        <f t="shared" si="4"/>
        <v>금</v>
      </c>
      <c r="C183" s="199"/>
      <c r="D183" s="3" t="str">
        <f t="shared" si="5"/>
        <v>Y</v>
      </c>
      <c r="E183" s="3">
        <v>0.0</v>
      </c>
      <c r="F183" t="str">
        <f>VLOOKUP(E183,'인원'!$A:$B,2,FALSE)</f>
        <v>김남원</v>
      </c>
      <c r="I183" s="193" t="str">
        <f t="shared" si="57"/>
        <v/>
      </c>
      <c r="J183" s="3">
        <v>4.0</v>
      </c>
      <c r="K183" t="str">
        <f>VLOOKUP(J183,'인원'!$A:$B,2,FALSE)</f>
        <v>배태훈</v>
      </c>
      <c r="M183" s="198" t="str">
        <f t="shared" si="58"/>
        <v/>
      </c>
    </row>
    <row r="184" ht="15.75" hidden="1" customHeight="1">
      <c r="A184" s="194">
        <v>44044.0</v>
      </c>
      <c r="B184" s="195" t="str">
        <f t="shared" si="4"/>
        <v>토</v>
      </c>
      <c r="C184" s="199"/>
      <c r="D184" s="3" t="str">
        <f t="shared" si="5"/>
        <v/>
      </c>
      <c r="F184" s="199"/>
      <c r="K184" s="199"/>
      <c r="L184" s="199"/>
      <c r="M184" s="198" t="str">
        <f t="shared" si="58"/>
        <v>변경필요</v>
      </c>
    </row>
    <row r="185" ht="15.75" hidden="1" customHeight="1">
      <c r="A185" s="194">
        <v>44045.0</v>
      </c>
      <c r="B185" s="195" t="str">
        <f t="shared" si="4"/>
        <v>일</v>
      </c>
      <c r="C185" s="199"/>
      <c r="D185" s="3" t="str">
        <f t="shared" si="5"/>
        <v/>
      </c>
      <c r="F185" s="199"/>
      <c r="K185" s="199"/>
      <c r="L185" s="199"/>
      <c r="M185" s="198" t="str">
        <f t="shared" si="58"/>
        <v>변경필요</v>
      </c>
    </row>
    <row r="186" ht="15.75" hidden="1" customHeight="1">
      <c r="A186" s="194">
        <v>44046.0</v>
      </c>
      <c r="B186" s="195" t="str">
        <f t="shared" si="4"/>
        <v>월</v>
      </c>
      <c r="C186" s="199"/>
      <c r="D186" s="3" t="str">
        <f t="shared" si="5"/>
        <v>Y</v>
      </c>
      <c r="E186" s="3">
        <v>1.0</v>
      </c>
      <c r="F186" t="str">
        <f>VLOOKUP(E186,'인원'!$A:$B,2,FALSE)</f>
        <v>김인규</v>
      </c>
      <c r="J186" s="3">
        <v>5.0</v>
      </c>
      <c r="K186" t="str">
        <f>VLOOKUP(J186,'인원'!$A:$B,2,FALSE)</f>
        <v>윤신일</v>
      </c>
      <c r="M186" s="198" t="str">
        <f t="shared" si="58"/>
        <v/>
      </c>
    </row>
    <row r="187" ht="15.75" hidden="1" customHeight="1">
      <c r="A187" s="194">
        <v>44047.0</v>
      </c>
      <c r="B187" s="195" t="str">
        <f t="shared" si="4"/>
        <v>화</v>
      </c>
      <c r="C187" s="199"/>
      <c r="D187" s="3" t="str">
        <f t="shared" si="5"/>
        <v>Y</v>
      </c>
      <c r="E187" s="3">
        <v>2.0</v>
      </c>
      <c r="F187" t="str">
        <f>VLOOKUP(E187,'인원'!$A:$B,2,FALSE)</f>
        <v>김채연</v>
      </c>
      <c r="J187" s="3">
        <v>6.0</v>
      </c>
      <c r="K187" t="str">
        <f>VLOOKUP(J187,'인원'!$A:$B,2,FALSE)</f>
        <v>신명진</v>
      </c>
      <c r="M187" s="198" t="str">
        <f t="shared" si="58"/>
        <v/>
      </c>
    </row>
    <row r="188" ht="15.75" hidden="1" customHeight="1">
      <c r="A188" s="194">
        <v>44048.0</v>
      </c>
      <c r="B188" s="195" t="str">
        <f t="shared" si="4"/>
        <v>수</v>
      </c>
      <c r="C188" s="199"/>
      <c r="D188" s="3" t="str">
        <f t="shared" si="5"/>
        <v>Y</v>
      </c>
      <c r="E188" s="3">
        <v>3.0</v>
      </c>
      <c r="F188" t="str">
        <f>VLOOKUP(E188,'인원'!$A:$B,2,FALSE)</f>
        <v>민문기</v>
      </c>
      <c r="J188" s="3">
        <v>7.0</v>
      </c>
      <c r="K188" t="str">
        <f>VLOOKUP(J188,'인원'!$A:$B,2,FALSE)</f>
        <v>이화용</v>
      </c>
      <c r="M188" s="198" t="str">
        <f t="shared" si="58"/>
        <v/>
      </c>
    </row>
    <row r="189" ht="15.75" hidden="1" customHeight="1">
      <c r="A189" s="194">
        <v>44049.0</v>
      </c>
      <c r="B189" s="195" t="str">
        <f t="shared" si="4"/>
        <v>목</v>
      </c>
      <c r="C189" s="199"/>
      <c r="D189" s="3" t="str">
        <f t="shared" si="5"/>
        <v>Y</v>
      </c>
      <c r="E189" s="3">
        <v>4.0</v>
      </c>
      <c r="F189" t="str">
        <f>VLOOKUP(E189,'인원'!$A:$B,2,FALSE)</f>
        <v>배태훈</v>
      </c>
      <c r="J189" s="3">
        <v>0.0</v>
      </c>
      <c r="K189" t="str">
        <f>VLOOKUP(J189,'인원'!$A:$B,2,FALSE)</f>
        <v>김남원</v>
      </c>
      <c r="M189" s="198" t="str">
        <f t="shared" si="58"/>
        <v/>
      </c>
    </row>
    <row r="190" ht="15.75" hidden="1" customHeight="1">
      <c r="A190" s="194">
        <v>44050.0</v>
      </c>
      <c r="B190" s="195" t="str">
        <f t="shared" si="4"/>
        <v>금</v>
      </c>
      <c r="C190" s="199"/>
      <c r="D190" s="3" t="str">
        <f t="shared" si="5"/>
        <v>Y</v>
      </c>
      <c r="E190" s="3">
        <v>5.0</v>
      </c>
      <c r="F190" t="str">
        <f>VLOOKUP(E190,'인원'!$A:$B,2,FALSE)</f>
        <v>윤신일</v>
      </c>
      <c r="J190" s="3">
        <v>1.0</v>
      </c>
      <c r="K190" t="str">
        <f>VLOOKUP(J190,'인원'!$A:$B,2,FALSE)</f>
        <v>김인규</v>
      </c>
      <c r="M190" s="198" t="str">
        <f t="shared" si="58"/>
        <v/>
      </c>
    </row>
    <row r="191" ht="15.75" hidden="1" customHeight="1">
      <c r="A191" s="194">
        <v>44051.0</v>
      </c>
      <c r="B191" s="195" t="str">
        <f t="shared" si="4"/>
        <v>토</v>
      </c>
      <c r="C191" s="199"/>
      <c r="D191" s="3" t="str">
        <f t="shared" si="5"/>
        <v/>
      </c>
      <c r="F191" s="199"/>
      <c r="K191" s="199"/>
      <c r="L191" s="199"/>
      <c r="M191" s="198" t="str">
        <f t="shared" si="58"/>
        <v>변경필요</v>
      </c>
    </row>
    <row r="192" ht="15.75" hidden="1" customHeight="1">
      <c r="A192" s="194">
        <v>44052.0</v>
      </c>
      <c r="B192" s="195" t="str">
        <f t="shared" si="4"/>
        <v>일</v>
      </c>
      <c r="C192" s="199"/>
      <c r="D192" s="3" t="str">
        <f t="shared" si="5"/>
        <v/>
      </c>
      <c r="F192" s="199"/>
      <c r="K192" s="199"/>
      <c r="L192" s="199"/>
      <c r="M192" s="198" t="str">
        <f t="shared" si="58"/>
        <v>변경필요</v>
      </c>
    </row>
    <row r="193" ht="15.75" hidden="1" customHeight="1">
      <c r="A193" s="194">
        <v>44053.0</v>
      </c>
      <c r="B193" s="195" t="str">
        <f t="shared" si="4"/>
        <v>월</v>
      </c>
      <c r="C193" s="199"/>
      <c r="D193" s="3" t="str">
        <f t="shared" si="5"/>
        <v>Y</v>
      </c>
      <c r="E193" s="3">
        <v>6.0</v>
      </c>
      <c r="F193" t="str">
        <f>VLOOKUP(E193,'인원'!$A:$B,2,FALSE)</f>
        <v>신명진</v>
      </c>
      <c r="J193" s="3">
        <v>2.0</v>
      </c>
      <c r="K193" t="str">
        <f>VLOOKUP(J193,'인원'!$A:$B,2,FALSE)</f>
        <v>김채연</v>
      </c>
      <c r="M193" s="198" t="str">
        <f t="shared" si="58"/>
        <v/>
      </c>
    </row>
    <row r="194" ht="15.75" hidden="1" customHeight="1">
      <c r="A194" s="194">
        <v>44054.0</v>
      </c>
      <c r="B194" s="195" t="str">
        <f t="shared" si="4"/>
        <v>화</v>
      </c>
      <c r="C194" s="199"/>
      <c r="D194" s="3" t="str">
        <f t="shared" si="5"/>
        <v>Y</v>
      </c>
      <c r="E194" s="3">
        <v>7.0</v>
      </c>
      <c r="F194" t="str">
        <f>VLOOKUP(E194,'인원'!$A:$B,2,FALSE)</f>
        <v>이화용</v>
      </c>
      <c r="J194" s="3">
        <v>3.0</v>
      </c>
      <c r="K194" t="str">
        <f>VLOOKUP(J194,'인원'!$A:$B,2,FALSE)</f>
        <v>민문기</v>
      </c>
      <c r="M194" s="198" t="str">
        <f t="shared" si="58"/>
        <v/>
      </c>
    </row>
    <row r="195" ht="15.75" hidden="1" customHeight="1">
      <c r="A195" s="194">
        <v>44055.0</v>
      </c>
      <c r="B195" s="195" t="str">
        <f t="shared" si="4"/>
        <v>수</v>
      </c>
      <c r="C195" s="199"/>
      <c r="D195" s="3" t="str">
        <f t="shared" si="5"/>
        <v>Y</v>
      </c>
      <c r="E195" s="3">
        <v>0.0</v>
      </c>
      <c r="F195" t="str">
        <f>VLOOKUP(E195,'인원'!$A:$B,2,FALSE)</f>
        <v>김남원</v>
      </c>
      <c r="J195" s="3">
        <v>4.0</v>
      </c>
      <c r="K195" t="str">
        <f>VLOOKUP(J195,'인원'!$A:$B,2,FALSE)</f>
        <v>배태훈</v>
      </c>
      <c r="M195" s="198" t="str">
        <f t="shared" si="58"/>
        <v/>
      </c>
    </row>
    <row r="196" ht="15.75" hidden="1" customHeight="1">
      <c r="A196" s="194">
        <v>44056.0</v>
      </c>
      <c r="B196" s="195" t="str">
        <f t="shared" si="4"/>
        <v>목</v>
      </c>
      <c r="C196" s="199"/>
      <c r="D196" s="3" t="str">
        <f t="shared" si="5"/>
        <v>Y</v>
      </c>
      <c r="E196" s="3">
        <v>1.0</v>
      </c>
      <c r="F196" t="str">
        <f>VLOOKUP(E196,'인원'!$A:$B,2,FALSE)</f>
        <v>김인규</v>
      </c>
      <c r="J196" s="3">
        <v>5.0</v>
      </c>
      <c r="K196" t="str">
        <f>VLOOKUP(J196,'인원'!$A:$B,2,FALSE)</f>
        <v>윤신일</v>
      </c>
      <c r="M196" s="198" t="str">
        <f t="shared" si="58"/>
        <v/>
      </c>
    </row>
    <row r="197" ht="15.75" hidden="1" customHeight="1">
      <c r="A197" s="194">
        <v>44057.0</v>
      </c>
      <c r="B197" s="195" t="str">
        <f t="shared" si="4"/>
        <v>금</v>
      </c>
      <c r="C197" s="199"/>
      <c r="D197" s="3" t="str">
        <f t="shared" si="5"/>
        <v>Y</v>
      </c>
      <c r="E197" s="3">
        <v>2.0</v>
      </c>
      <c r="F197" t="str">
        <f>VLOOKUP(E197,'인원'!$A:$B,2,FALSE)</f>
        <v>김채연</v>
      </c>
      <c r="J197" s="3">
        <v>6.0</v>
      </c>
      <c r="K197" t="str">
        <f>VLOOKUP(J197,'인원'!$A:$B,2,FALSE)</f>
        <v>신명진</v>
      </c>
      <c r="M197" s="198" t="str">
        <f t="shared" si="58"/>
        <v/>
      </c>
    </row>
    <row r="198" ht="15.75" hidden="1" customHeight="1">
      <c r="A198" s="194">
        <v>44058.0</v>
      </c>
      <c r="B198" s="195" t="str">
        <f t="shared" si="4"/>
        <v>토</v>
      </c>
      <c r="C198" s="200" t="s">
        <v>406</v>
      </c>
      <c r="D198" s="3" t="str">
        <f t="shared" si="5"/>
        <v/>
      </c>
      <c r="F198" s="200" t="s">
        <v>406</v>
      </c>
      <c r="K198" s="200" t="s">
        <v>406</v>
      </c>
      <c r="L198" s="200" t="s">
        <v>406</v>
      </c>
      <c r="M198" s="198" t="str">
        <f t="shared" si="58"/>
        <v>변경필요</v>
      </c>
    </row>
    <row r="199" ht="15.75" hidden="1" customHeight="1">
      <c r="A199" s="194">
        <v>44059.0</v>
      </c>
      <c r="B199" s="195" t="str">
        <f t="shared" si="4"/>
        <v>일</v>
      </c>
      <c r="C199" s="199"/>
      <c r="D199" s="3" t="str">
        <f t="shared" si="5"/>
        <v/>
      </c>
      <c r="F199" s="199"/>
      <c r="K199" s="199"/>
      <c r="L199" s="199"/>
      <c r="M199" s="198" t="str">
        <f t="shared" si="58"/>
        <v>변경필요</v>
      </c>
    </row>
    <row r="200" ht="15.75" hidden="1" customHeight="1">
      <c r="A200" s="194">
        <v>44060.0</v>
      </c>
      <c r="B200" s="195" t="str">
        <f t="shared" si="4"/>
        <v>월</v>
      </c>
      <c r="C200" s="199"/>
      <c r="D200" s="3" t="str">
        <f t="shared" si="5"/>
        <v>Y</v>
      </c>
      <c r="E200" s="3">
        <v>3.0</v>
      </c>
      <c r="F200" t="str">
        <f>VLOOKUP(E200,'인원'!$A:$B,2,FALSE)</f>
        <v>민문기</v>
      </c>
      <c r="J200" s="3">
        <v>7.0</v>
      </c>
      <c r="K200" t="str">
        <f>VLOOKUP(J200,'인원'!$A:$B,2,FALSE)</f>
        <v>이화용</v>
      </c>
      <c r="M200" s="198" t="str">
        <f t="shared" si="58"/>
        <v/>
      </c>
    </row>
    <row r="201" ht="15.75" hidden="1" customHeight="1">
      <c r="A201" s="194">
        <v>44061.0</v>
      </c>
      <c r="B201" s="195" t="str">
        <f t="shared" si="4"/>
        <v>화</v>
      </c>
      <c r="C201" s="199"/>
      <c r="D201" s="3" t="str">
        <f t="shared" si="5"/>
        <v>Y</v>
      </c>
      <c r="E201" s="3">
        <v>4.0</v>
      </c>
      <c r="F201" t="str">
        <f>VLOOKUP(E201,'인원'!$A:$B,2,FALSE)</f>
        <v>배태훈</v>
      </c>
      <c r="J201" s="3">
        <v>0.0</v>
      </c>
      <c r="K201" t="str">
        <f>VLOOKUP(J201,'인원'!$A:$B,2,FALSE)</f>
        <v>김남원</v>
      </c>
      <c r="M201" s="198" t="str">
        <f t="shared" si="58"/>
        <v/>
      </c>
    </row>
    <row r="202" ht="15.75" hidden="1" customHeight="1">
      <c r="A202" s="194">
        <v>44062.0</v>
      </c>
      <c r="B202" s="195" t="str">
        <f t="shared" si="4"/>
        <v>수</v>
      </c>
      <c r="C202" s="200"/>
      <c r="D202" s="3" t="str">
        <f t="shared" si="5"/>
        <v>Y</v>
      </c>
      <c r="E202" s="3">
        <v>5.0</v>
      </c>
      <c r="F202" t="str">
        <f>VLOOKUP(E202,'인원'!$A:$B,2,FALSE)</f>
        <v>윤신일</v>
      </c>
      <c r="H202" s="200"/>
      <c r="J202" s="3">
        <v>1.0</v>
      </c>
      <c r="K202" t="str">
        <f>VLOOKUP(J202,'인원'!$A:$B,2,FALSE)</f>
        <v>김인규</v>
      </c>
      <c r="L202" s="200"/>
      <c r="M202" s="198" t="str">
        <f t="shared" si="58"/>
        <v/>
      </c>
    </row>
    <row r="203" ht="15.75" hidden="1" customHeight="1">
      <c r="A203" s="194">
        <v>44063.0</v>
      </c>
      <c r="B203" s="195" t="str">
        <f t="shared" si="4"/>
        <v>목</v>
      </c>
      <c r="C203" s="200"/>
      <c r="D203" s="3" t="str">
        <f t="shared" si="5"/>
        <v>Y</v>
      </c>
      <c r="E203" s="3">
        <v>6.0</v>
      </c>
      <c r="F203" t="str">
        <f>VLOOKUP(E203,'인원'!$A:$B,2,FALSE)</f>
        <v>신명진</v>
      </c>
      <c r="H203" s="200"/>
      <c r="J203" s="3">
        <v>2.0</v>
      </c>
      <c r="K203" t="str">
        <f>VLOOKUP(J203,'인원'!$A:$B,2,FALSE)</f>
        <v>김채연</v>
      </c>
      <c r="L203" s="200"/>
      <c r="M203" s="198" t="str">
        <f t="shared" si="58"/>
        <v/>
      </c>
    </row>
    <row r="204" ht="15.75" hidden="1" customHeight="1">
      <c r="A204" s="194">
        <v>44064.0</v>
      </c>
      <c r="B204" s="195" t="str">
        <f t="shared" si="4"/>
        <v>금</v>
      </c>
      <c r="C204" s="200"/>
      <c r="D204" s="3" t="str">
        <f t="shared" si="5"/>
        <v>Y</v>
      </c>
      <c r="E204" s="3">
        <v>7.0</v>
      </c>
      <c r="F204" t="str">
        <f>VLOOKUP(E204,'인원'!$A:$B,2,FALSE)</f>
        <v>이화용</v>
      </c>
      <c r="H204" s="200"/>
      <c r="J204" s="3">
        <v>3.0</v>
      </c>
      <c r="K204" t="str">
        <f>VLOOKUP(J204,'인원'!$A:$B,2,FALSE)</f>
        <v>민문기</v>
      </c>
      <c r="L204" s="200"/>
      <c r="M204" s="198" t="str">
        <f t="shared" si="58"/>
        <v/>
      </c>
    </row>
    <row r="205" ht="15.75" hidden="1" customHeight="1">
      <c r="A205" s="194">
        <v>44065.0</v>
      </c>
      <c r="B205" s="195" t="str">
        <f t="shared" si="4"/>
        <v>토</v>
      </c>
      <c r="C205" s="199"/>
      <c r="D205" s="3" t="str">
        <f t="shared" si="5"/>
        <v/>
      </c>
      <c r="F205" s="199"/>
      <c r="K205" s="199"/>
      <c r="L205" s="199"/>
      <c r="M205" s="198" t="str">
        <f t="shared" si="58"/>
        <v>변경필요</v>
      </c>
    </row>
    <row r="206" ht="15.75" hidden="1" customHeight="1">
      <c r="A206" s="194">
        <v>44066.0</v>
      </c>
      <c r="B206" s="195" t="str">
        <f t="shared" si="4"/>
        <v>일</v>
      </c>
      <c r="C206" s="199"/>
      <c r="D206" s="3" t="str">
        <f t="shared" si="5"/>
        <v/>
      </c>
      <c r="F206" s="199"/>
      <c r="K206" s="199"/>
      <c r="L206" s="199"/>
      <c r="M206" s="198" t="str">
        <f t="shared" si="58"/>
        <v>변경필요</v>
      </c>
    </row>
    <row r="207" ht="15.75" hidden="1" customHeight="1">
      <c r="A207" s="194">
        <v>44067.0</v>
      </c>
      <c r="B207" s="195" t="str">
        <f t="shared" si="4"/>
        <v>월</v>
      </c>
      <c r="C207" s="200"/>
      <c r="D207" s="3" t="str">
        <f t="shared" si="5"/>
        <v>Y</v>
      </c>
      <c r="E207" s="3">
        <v>0.0</v>
      </c>
      <c r="F207" t="str">
        <f>VLOOKUP(E207,'인원'!$A:$B,2,FALSE)</f>
        <v>김남원</v>
      </c>
      <c r="H207" s="200"/>
      <c r="J207" s="3">
        <v>4.0</v>
      </c>
      <c r="K207" t="str">
        <f>VLOOKUP(J207,'인원'!$A:$B,2,FALSE)</f>
        <v>배태훈</v>
      </c>
      <c r="L207" s="200"/>
      <c r="M207" s="198" t="str">
        <f t="shared" si="58"/>
        <v/>
      </c>
    </row>
    <row r="208" ht="15.75" hidden="1" customHeight="1">
      <c r="A208" s="194">
        <v>44068.0</v>
      </c>
      <c r="B208" s="195" t="str">
        <f t="shared" si="4"/>
        <v>화</v>
      </c>
      <c r="C208" s="199"/>
      <c r="D208" s="3" t="str">
        <f t="shared" si="5"/>
        <v>Y</v>
      </c>
      <c r="E208" s="3">
        <v>1.0</v>
      </c>
      <c r="F208" t="str">
        <f>VLOOKUP(E208,'인원'!$A:$B,2,FALSE)</f>
        <v>김인규</v>
      </c>
      <c r="J208" s="3">
        <v>5.0</v>
      </c>
      <c r="K208" t="str">
        <f>VLOOKUP(J208,'인원'!$A:$B,2,FALSE)</f>
        <v>윤신일</v>
      </c>
      <c r="M208" s="198" t="str">
        <f t="shared" si="58"/>
        <v/>
      </c>
    </row>
    <row r="209" ht="15.75" hidden="1" customHeight="1">
      <c r="A209" s="194">
        <v>44069.0</v>
      </c>
      <c r="B209" s="195" t="str">
        <f t="shared" si="4"/>
        <v>수</v>
      </c>
      <c r="C209" s="199"/>
      <c r="D209" s="3" t="str">
        <f t="shared" si="5"/>
        <v>Y</v>
      </c>
      <c r="E209" s="3">
        <v>2.0</v>
      </c>
      <c r="F209" t="str">
        <f>VLOOKUP(E209,'인원'!$A:$B,2,FALSE)</f>
        <v>김채연</v>
      </c>
      <c r="J209" s="3">
        <v>6.0</v>
      </c>
      <c r="K209" t="str">
        <f>VLOOKUP(J209,'인원'!$A:$B,2,FALSE)</f>
        <v>신명진</v>
      </c>
      <c r="M209" s="198" t="str">
        <f t="shared" si="58"/>
        <v/>
      </c>
    </row>
    <row r="210" ht="15.75" hidden="1" customHeight="1">
      <c r="A210" s="194">
        <v>44070.0</v>
      </c>
      <c r="B210" s="195" t="str">
        <f t="shared" si="4"/>
        <v>목</v>
      </c>
      <c r="C210" s="199"/>
      <c r="D210" s="3" t="str">
        <f t="shared" si="5"/>
        <v>Y</v>
      </c>
      <c r="E210" s="3">
        <v>3.0</v>
      </c>
      <c r="F210" t="str">
        <f>VLOOKUP(E210,'인원'!$A:$B,2,FALSE)</f>
        <v>민문기</v>
      </c>
      <c r="J210" s="3">
        <v>7.0</v>
      </c>
      <c r="K210" t="str">
        <f>VLOOKUP(J210,'인원'!$A:$B,2,FALSE)</f>
        <v>이화용</v>
      </c>
      <c r="M210" s="198" t="str">
        <f t="shared" si="58"/>
        <v/>
      </c>
    </row>
    <row r="211" ht="15.75" hidden="1" customHeight="1">
      <c r="A211" s="194">
        <v>44071.0</v>
      </c>
      <c r="B211" s="195" t="str">
        <f t="shared" si="4"/>
        <v>금</v>
      </c>
      <c r="C211" s="199"/>
      <c r="D211" s="3" t="str">
        <f t="shared" si="5"/>
        <v>Y</v>
      </c>
      <c r="E211" s="3">
        <v>4.0</v>
      </c>
      <c r="F211" t="str">
        <f>VLOOKUP(E211,'인원'!$A:$B,2,FALSE)</f>
        <v>배태훈</v>
      </c>
      <c r="J211" s="3">
        <v>0.0</v>
      </c>
      <c r="K211" t="str">
        <f>VLOOKUP(J211,'인원'!$A:$B,2,FALSE)</f>
        <v>김남원</v>
      </c>
      <c r="M211" s="198" t="str">
        <f t="shared" si="58"/>
        <v/>
      </c>
    </row>
    <row r="212" ht="15.75" hidden="1" customHeight="1">
      <c r="A212" s="194">
        <v>44072.0</v>
      </c>
      <c r="B212" s="195" t="str">
        <f t="shared" si="4"/>
        <v>토</v>
      </c>
      <c r="C212" s="199"/>
      <c r="D212" s="3" t="str">
        <f t="shared" si="5"/>
        <v/>
      </c>
      <c r="F212" s="199"/>
      <c r="K212" s="199"/>
      <c r="L212" s="199"/>
      <c r="M212" s="198" t="str">
        <f t="shared" si="58"/>
        <v>변경필요</v>
      </c>
    </row>
    <row r="213" ht="15.75" hidden="1" customHeight="1">
      <c r="A213" s="194">
        <v>44073.0</v>
      </c>
      <c r="B213" s="195" t="str">
        <f t="shared" si="4"/>
        <v>일</v>
      </c>
      <c r="C213" s="199"/>
      <c r="D213" s="3" t="str">
        <f t="shared" si="5"/>
        <v/>
      </c>
      <c r="F213" s="199"/>
      <c r="K213" s="199"/>
      <c r="L213" s="199"/>
      <c r="M213" s="198" t="str">
        <f t="shared" si="58"/>
        <v>변경필요</v>
      </c>
    </row>
    <row r="214" ht="15.75" hidden="1" customHeight="1">
      <c r="A214" s="194">
        <v>44074.0</v>
      </c>
      <c r="B214" s="195" t="str">
        <f t="shared" si="4"/>
        <v>월</v>
      </c>
      <c r="C214" s="199"/>
      <c r="D214" s="3" t="str">
        <f t="shared" si="5"/>
        <v>Y</v>
      </c>
      <c r="E214" s="3">
        <v>5.0</v>
      </c>
      <c r="F214" t="str">
        <f>VLOOKUP(E214,'인원'!$A:$B,2,FALSE)</f>
        <v>윤신일</v>
      </c>
      <c r="J214" s="3">
        <v>1.0</v>
      </c>
      <c r="K214" t="str">
        <f>VLOOKUP(J214,'인원'!$A:$B,2,FALSE)</f>
        <v>김인규</v>
      </c>
      <c r="M214" s="198" t="str">
        <f t="shared" si="58"/>
        <v/>
      </c>
    </row>
    <row r="215" ht="15.75" hidden="1" customHeight="1">
      <c r="A215" s="194">
        <v>44075.0</v>
      </c>
      <c r="B215" s="195" t="str">
        <f t="shared" si="4"/>
        <v>화</v>
      </c>
      <c r="C215" s="199"/>
      <c r="D215" s="3" t="str">
        <f t="shared" si="5"/>
        <v>Y</v>
      </c>
      <c r="E215" s="3">
        <v>6.0</v>
      </c>
      <c r="F215" t="str">
        <f>VLOOKUP(E215,'인원'!$A:$B,2,FALSE)</f>
        <v>신명진</v>
      </c>
      <c r="J215" s="3">
        <v>2.0</v>
      </c>
      <c r="K215" t="str">
        <f>VLOOKUP(J215,'인원'!$A:$B,2,FALSE)</f>
        <v>김채연</v>
      </c>
      <c r="M215" s="198" t="str">
        <f t="shared" si="58"/>
        <v/>
      </c>
    </row>
    <row r="216" ht="15.75" hidden="1" customHeight="1">
      <c r="A216" s="194">
        <v>44076.0</v>
      </c>
      <c r="B216" s="195" t="str">
        <f t="shared" si="4"/>
        <v>수</v>
      </c>
      <c r="C216" s="199"/>
      <c r="D216" s="3" t="str">
        <f t="shared" si="5"/>
        <v>Y</v>
      </c>
      <c r="E216" s="3">
        <v>7.0</v>
      </c>
      <c r="F216" t="str">
        <f>VLOOKUP(E216,'인원'!$A:$B,2,FALSE)</f>
        <v>이화용</v>
      </c>
      <c r="J216" s="3">
        <v>3.0</v>
      </c>
      <c r="K216" t="str">
        <f>VLOOKUP(J216,'인원'!$A:$B,2,FALSE)</f>
        <v>민문기</v>
      </c>
      <c r="M216" s="198" t="str">
        <f t="shared" si="58"/>
        <v/>
      </c>
    </row>
    <row r="217" ht="15.75" hidden="1" customHeight="1">
      <c r="A217" s="194">
        <v>44077.0</v>
      </c>
      <c r="B217" s="195" t="str">
        <f t="shared" si="4"/>
        <v>목</v>
      </c>
      <c r="C217" s="199"/>
      <c r="D217" s="3" t="str">
        <f t="shared" si="5"/>
        <v>Y</v>
      </c>
      <c r="E217" s="3">
        <v>0.0</v>
      </c>
      <c r="F217" t="str">
        <f>VLOOKUP(E217,'인원'!$A:$B,2,FALSE)</f>
        <v>김남원</v>
      </c>
      <c r="J217" s="3">
        <v>4.0</v>
      </c>
      <c r="K217" t="str">
        <f>VLOOKUP(J217,'인원'!$A:$B,2,FALSE)</f>
        <v>배태훈</v>
      </c>
      <c r="M217" s="198" t="str">
        <f t="shared" si="58"/>
        <v/>
      </c>
    </row>
    <row r="218" ht="15.75" hidden="1" customHeight="1">
      <c r="A218" s="194">
        <v>44078.0</v>
      </c>
      <c r="B218" s="195" t="str">
        <f t="shared" si="4"/>
        <v>금</v>
      </c>
      <c r="C218" s="199"/>
      <c r="D218" s="3" t="str">
        <f t="shared" si="5"/>
        <v>Y</v>
      </c>
      <c r="E218" s="3">
        <v>1.0</v>
      </c>
      <c r="F218" t="str">
        <f>VLOOKUP(E218,'인원'!$A:$B,2,FALSE)</f>
        <v>김인규</v>
      </c>
      <c r="J218" s="3">
        <v>5.0</v>
      </c>
      <c r="K218" t="str">
        <f>VLOOKUP(J218,'인원'!$A:$B,2,FALSE)</f>
        <v>윤신일</v>
      </c>
      <c r="M218" s="198" t="str">
        <f t="shared" si="58"/>
        <v/>
      </c>
    </row>
    <row r="219" ht="15.75" hidden="1" customHeight="1">
      <c r="A219" s="194">
        <v>44079.0</v>
      </c>
      <c r="B219" s="195" t="str">
        <f t="shared" si="4"/>
        <v>토</v>
      </c>
      <c r="C219" s="199"/>
      <c r="D219" s="3" t="str">
        <f t="shared" si="5"/>
        <v/>
      </c>
      <c r="F219" s="199"/>
      <c r="K219" s="199"/>
      <c r="L219" s="199"/>
      <c r="M219" s="198" t="str">
        <f t="shared" si="58"/>
        <v>변경필요</v>
      </c>
    </row>
    <row r="220" ht="15.75" hidden="1" customHeight="1">
      <c r="A220" s="194">
        <v>44080.0</v>
      </c>
      <c r="B220" s="195" t="str">
        <f t="shared" si="4"/>
        <v>일</v>
      </c>
      <c r="C220" s="199"/>
      <c r="D220" s="3" t="str">
        <f t="shared" si="5"/>
        <v/>
      </c>
      <c r="F220" s="199"/>
      <c r="K220" s="199"/>
      <c r="L220" s="199"/>
      <c r="M220" s="198" t="str">
        <f t="shared" si="58"/>
        <v>변경필요</v>
      </c>
    </row>
    <row r="221" ht="15.75" hidden="1" customHeight="1">
      <c r="A221" s="194">
        <v>44081.0</v>
      </c>
      <c r="B221" s="195" t="str">
        <f t="shared" si="4"/>
        <v>월</v>
      </c>
      <c r="C221" s="199"/>
      <c r="D221" s="3" t="str">
        <f t="shared" si="5"/>
        <v>Y</v>
      </c>
      <c r="E221" s="3">
        <v>2.0</v>
      </c>
      <c r="F221" t="str">
        <f>VLOOKUP(E221,'인원'!$A:$B,2,FALSE)</f>
        <v>김채연</v>
      </c>
      <c r="J221" s="3">
        <v>6.0</v>
      </c>
      <c r="K221" t="str">
        <f>VLOOKUP(J221,'인원'!$A:$B,2,FALSE)</f>
        <v>신명진</v>
      </c>
      <c r="M221" s="198" t="str">
        <f t="shared" si="58"/>
        <v/>
      </c>
    </row>
    <row r="222" ht="15.75" hidden="1" customHeight="1">
      <c r="A222" s="194">
        <v>44082.0</v>
      </c>
      <c r="B222" s="195" t="str">
        <f t="shared" si="4"/>
        <v>화</v>
      </c>
      <c r="C222" s="199"/>
      <c r="D222" s="3" t="str">
        <f t="shared" si="5"/>
        <v>Y</v>
      </c>
      <c r="E222" s="3">
        <v>3.0</v>
      </c>
      <c r="F222" t="str">
        <f>VLOOKUP(E222,'인원'!$A:$B,2,FALSE)</f>
        <v>민문기</v>
      </c>
      <c r="J222" s="3">
        <v>7.0</v>
      </c>
      <c r="K222" t="str">
        <f>VLOOKUP(J222,'인원'!$A:$B,2,FALSE)</f>
        <v>이화용</v>
      </c>
      <c r="M222" s="198" t="str">
        <f t="shared" si="58"/>
        <v/>
      </c>
    </row>
    <row r="223" ht="15.75" hidden="1" customHeight="1">
      <c r="A223" s="194">
        <v>44083.0</v>
      </c>
      <c r="B223" s="195" t="str">
        <f t="shared" si="4"/>
        <v>수</v>
      </c>
      <c r="C223" s="199"/>
      <c r="D223" s="3" t="str">
        <f t="shared" si="5"/>
        <v>Y</v>
      </c>
      <c r="E223" s="3">
        <v>4.0</v>
      </c>
      <c r="F223" t="str">
        <f>VLOOKUP(E223,'인원'!$A:$B,2,FALSE)</f>
        <v>배태훈</v>
      </c>
      <c r="J223" s="3">
        <v>0.0</v>
      </c>
      <c r="K223" t="str">
        <f>VLOOKUP(J223,'인원'!$A:$B,2,FALSE)</f>
        <v>김남원</v>
      </c>
      <c r="M223" s="198" t="str">
        <f t="shared" si="58"/>
        <v/>
      </c>
    </row>
    <row r="224" ht="15.75" hidden="1" customHeight="1">
      <c r="A224" s="194">
        <v>44084.0</v>
      </c>
      <c r="B224" s="195" t="str">
        <f t="shared" si="4"/>
        <v>목</v>
      </c>
      <c r="C224" s="199"/>
      <c r="D224" s="3" t="str">
        <f t="shared" si="5"/>
        <v>Y</v>
      </c>
      <c r="E224" s="3">
        <v>5.0</v>
      </c>
      <c r="F224" t="str">
        <f>VLOOKUP(E224,'인원'!$A:$B,2,FALSE)</f>
        <v>윤신일</v>
      </c>
      <c r="J224" s="3">
        <v>1.0</v>
      </c>
      <c r="K224" t="str">
        <f>VLOOKUP(J224,'인원'!$A:$B,2,FALSE)</f>
        <v>김인규</v>
      </c>
      <c r="M224" s="198" t="str">
        <f t="shared" si="58"/>
        <v/>
      </c>
    </row>
    <row r="225" ht="15.75" hidden="1" customHeight="1">
      <c r="A225" s="194">
        <v>44085.0</v>
      </c>
      <c r="B225" s="195" t="str">
        <f t="shared" si="4"/>
        <v>금</v>
      </c>
      <c r="C225" s="199"/>
      <c r="D225" s="3" t="str">
        <f t="shared" si="5"/>
        <v>Y</v>
      </c>
      <c r="E225" s="3">
        <v>6.0</v>
      </c>
      <c r="F225" t="str">
        <f>VLOOKUP(E225,'인원'!$A:$B,2,FALSE)</f>
        <v>신명진</v>
      </c>
      <c r="J225" s="3">
        <v>2.0</v>
      </c>
      <c r="K225" t="str">
        <f>VLOOKUP(J225,'인원'!$A:$B,2,FALSE)</f>
        <v>김채연</v>
      </c>
      <c r="M225" s="198" t="str">
        <f t="shared" si="58"/>
        <v/>
      </c>
    </row>
    <row r="226" ht="15.75" hidden="1" customHeight="1">
      <c r="A226" s="194">
        <v>44086.0</v>
      </c>
      <c r="B226" s="195" t="str">
        <f t="shared" si="4"/>
        <v>토</v>
      </c>
      <c r="C226" s="199"/>
      <c r="D226" s="3" t="str">
        <f t="shared" si="5"/>
        <v/>
      </c>
      <c r="F226" s="199"/>
      <c r="K226" s="199"/>
      <c r="L226" s="199"/>
      <c r="M226" s="198" t="str">
        <f t="shared" si="58"/>
        <v>변경필요</v>
      </c>
    </row>
    <row r="227" ht="15.75" hidden="1" customHeight="1">
      <c r="A227" s="194">
        <v>44087.0</v>
      </c>
      <c r="B227" s="195" t="str">
        <f t="shared" si="4"/>
        <v>일</v>
      </c>
      <c r="C227" s="199"/>
      <c r="D227" s="3" t="str">
        <f t="shared" si="5"/>
        <v/>
      </c>
      <c r="F227" s="199"/>
      <c r="K227" s="199"/>
      <c r="L227" s="199"/>
      <c r="M227" s="198" t="str">
        <f t="shared" si="58"/>
        <v>변경필요</v>
      </c>
    </row>
    <row r="228" ht="15.75" hidden="1" customHeight="1">
      <c r="A228" s="194">
        <v>44088.0</v>
      </c>
      <c r="B228" s="195" t="str">
        <f t="shared" si="4"/>
        <v>월</v>
      </c>
      <c r="C228" s="199"/>
      <c r="D228" s="3" t="str">
        <f t="shared" si="5"/>
        <v>Y</v>
      </c>
      <c r="E228" s="3">
        <v>7.0</v>
      </c>
      <c r="F228" t="str">
        <f>VLOOKUP(E228,'인원'!$A:$B,2,FALSE)</f>
        <v>이화용</v>
      </c>
      <c r="J228" s="3">
        <v>3.0</v>
      </c>
      <c r="K228" t="str">
        <f>VLOOKUP(J228,'인원'!$A:$B,2,FALSE)</f>
        <v>민문기</v>
      </c>
      <c r="M228" s="198" t="str">
        <f t="shared" si="58"/>
        <v/>
      </c>
    </row>
    <row r="229" ht="15.75" hidden="1" customHeight="1">
      <c r="A229" s="194">
        <v>44089.0</v>
      </c>
      <c r="B229" s="195" t="str">
        <f t="shared" si="4"/>
        <v>화</v>
      </c>
      <c r="C229" s="199"/>
      <c r="D229" s="3" t="str">
        <f t="shared" si="5"/>
        <v>Y</v>
      </c>
      <c r="E229" s="3">
        <v>0.0</v>
      </c>
      <c r="F229" t="str">
        <f>VLOOKUP(E229,'인원'!$A:$B,2,FALSE)</f>
        <v>김남원</v>
      </c>
      <c r="J229" s="3">
        <v>4.0</v>
      </c>
      <c r="K229" t="str">
        <f>VLOOKUP(J229,'인원'!$A:$B,2,FALSE)</f>
        <v>배태훈</v>
      </c>
      <c r="M229" s="198" t="str">
        <f t="shared" si="58"/>
        <v/>
      </c>
    </row>
    <row r="230" ht="15.75" hidden="1" customHeight="1">
      <c r="A230" s="194">
        <v>44090.0</v>
      </c>
      <c r="B230" s="195" t="str">
        <f t="shared" si="4"/>
        <v>수</v>
      </c>
      <c r="C230" s="200"/>
      <c r="D230" s="3" t="str">
        <f t="shared" si="5"/>
        <v>Y</v>
      </c>
      <c r="E230" s="3">
        <v>1.0</v>
      </c>
      <c r="F230" t="str">
        <f>VLOOKUP(E230,'인원'!$A:$B,2,FALSE)</f>
        <v>김인규</v>
      </c>
      <c r="H230" s="200"/>
      <c r="J230" s="3">
        <v>5.0</v>
      </c>
      <c r="K230" t="str">
        <f>VLOOKUP(J230,'인원'!$A:$B,2,FALSE)</f>
        <v>윤신일</v>
      </c>
      <c r="L230" s="200"/>
      <c r="M230" s="198" t="str">
        <f t="shared" si="58"/>
        <v/>
      </c>
    </row>
    <row r="231" ht="15.75" hidden="1" customHeight="1">
      <c r="A231" s="194">
        <v>44091.0</v>
      </c>
      <c r="B231" s="195" t="str">
        <f t="shared" si="4"/>
        <v>목</v>
      </c>
      <c r="C231" s="199"/>
      <c r="D231" s="3" t="str">
        <f t="shared" si="5"/>
        <v>Y</v>
      </c>
      <c r="E231" s="3">
        <v>2.0</v>
      </c>
      <c r="F231" t="str">
        <f>VLOOKUP(E231,'인원'!$A:$B,2,FALSE)</f>
        <v>김채연</v>
      </c>
      <c r="J231" s="3">
        <v>6.0</v>
      </c>
      <c r="K231" t="str">
        <f>VLOOKUP(J231,'인원'!$A:$B,2,FALSE)</f>
        <v>신명진</v>
      </c>
      <c r="M231" s="198" t="str">
        <f t="shared" si="58"/>
        <v/>
      </c>
    </row>
    <row r="232" ht="15.75" hidden="1" customHeight="1">
      <c r="A232" s="194">
        <v>44092.0</v>
      </c>
      <c r="B232" s="195" t="str">
        <f t="shared" si="4"/>
        <v>금</v>
      </c>
      <c r="C232" s="199"/>
      <c r="D232" s="3" t="str">
        <f t="shared" si="5"/>
        <v>Y</v>
      </c>
      <c r="E232" s="3">
        <v>3.0</v>
      </c>
      <c r="F232" t="str">
        <f>VLOOKUP(E232,'인원'!$A:$B,2,FALSE)</f>
        <v>민문기</v>
      </c>
      <c r="J232" s="3">
        <v>7.0</v>
      </c>
      <c r="K232" t="str">
        <f>VLOOKUP(J232,'인원'!$A:$B,2,FALSE)</f>
        <v>이화용</v>
      </c>
      <c r="M232" s="198" t="str">
        <f t="shared" si="58"/>
        <v/>
      </c>
    </row>
    <row r="233" ht="15.75" hidden="1" customHeight="1">
      <c r="A233" s="194">
        <v>44093.0</v>
      </c>
      <c r="B233" s="195" t="str">
        <f t="shared" si="4"/>
        <v>토</v>
      </c>
      <c r="C233" s="200"/>
      <c r="D233" s="3" t="str">
        <f t="shared" si="5"/>
        <v/>
      </c>
      <c r="F233" s="200"/>
      <c r="H233" s="200"/>
      <c r="K233" s="200"/>
      <c r="L233" s="200"/>
      <c r="M233" s="198" t="str">
        <f t="shared" si="58"/>
        <v>변경필요</v>
      </c>
    </row>
    <row r="234" ht="15.75" hidden="1" customHeight="1">
      <c r="A234" s="194">
        <v>44094.0</v>
      </c>
      <c r="B234" s="195" t="str">
        <f t="shared" si="4"/>
        <v>일</v>
      </c>
      <c r="C234" s="199"/>
      <c r="D234" s="3" t="str">
        <f t="shared" si="5"/>
        <v/>
      </c>
      <c r="F234" s="199"/>
      <c r="K234" s="199"/>
      <c r="L234" s="199"/>
      <c r="M234" s="198" t="str">
        <f t="shared" si="58"/>
        <v>변경필요</v>
      </c>
    </row>
    <row r="235" ht="15.75" hidden="1" customHeight="1">
      <c r="A235" s="194">
        <v>44095.0</v>
      </c>
      <c r="B235" s="195" t="str">
        <f t="shared" si="4"/>
        <v>월</v>
      </c>
      <c r="C235" s="199"/>
      <c r="D235" s="3" t="str">
        <f t="shared" si="5"/>
        <v>Y</v>
      </c>
      <c r="E235" s="3">
        <v>4.0</v>
      </c>
      <c r="F235" t="str">
        <f>VLOOKUP(E235,'인원'!$A:$B,2,FALSE)</f>
        <v>배태훈</v>
      </c>
      <c r="J235" s="3">
        <v>0.0</v>
      </c>
      <c r="K235" t="str">
        <f>VLOOKUP(J235,'인원'!$A:$B,2,FALSE)</f>
        <v>김남원</v>
      </c>
      <c r="M235" s="198" t="str">
        <f t="shared" si="58"/>
        <v/>
      </c>
    </row>
    <row r="236" ht="15.75" hidden="1" customHeight="1">
      <c r="A236" s="194">
        <v>44096.0</v>
      </c>
      <c r="B236" s="195" t="str">
        <f t="shared" si="4"/>
        <v>화</v>
      </c>
      <c r="C236" s="199"/>
      <c r="D236" s="3" t="str">
        <f t="shared" si="5"/>
        <v>Y</v>
      </c>
      <c r="E236" s="3">
        <v>5.0</v>
      </c>
      <c r="F236" t="str">
        <f>VLOOKUP(E236,'인원'!$A:$B,2,FALSE)</f>
        <v>윤신일</v>
      </c>
      <c r="J236" s="3">
        <v>1.0</v>
      </c>
      <c r="K236" t="str">
        <f>VLOOKUP(J236,'인원'!$A:$B,2,FALSE)</f>
        <v>김인규</v>
      </c>
      <c r="M236" s="198" t="str">
        <f t="shared" si="58"/>
        <v/>
      </c>
    </row>
    <row r="237" ht="15.75" hidden="1" customHeight="1">
      <c r="A237" s="194">
        <v>44097.0</v>
      </c>
      <c r="B237" s="195" t="str">
        <f t="shared" si="4"/>
        <v>수</v>
      </c>
      <c r="C237" s="199"/>
      <c r="D237" s="3" t="str">
        <f t="shared" si="5"/>
        <v>Y</v>
      </c>
      <c r="E237" s="3">
        <v>6.0</v>
      </c>
      <c r="F237" t="str">
        <f>VLOOKUP(E237,'인원'!$A:$B,2,FALSE)</f>
        <v>신명진</v>
      </c>
      <c r="J237" s="3">
        <v>2.0</v>
      </c>
      <c r="K237" t="str">
        <f>VLOOKUP(J237,'인원'!$A:$B,2,FALSE)</f>
        <v>김채연</v>
      </c>
      <c r="M237" s="198" t="str">
        <f t="shared" si="58"/>
        <v/>
      </c>
    </row>
    <row r="238" ht="15.75" hidden="1" customHeight="1">
      <c r="A238" s="194">
        <v>44098.0</v>
      </c>
      <c r="B238" s="195" t="str">
        <f t="shared" si="4"/>
        <v>목</v>
      </c>
      <c r="C238" s="199"/>
      <c r="D238" s="3" t="str">
        <f t="shared" si="5"/>
        <v>Y</v>
      </c>
      <c r="E238" s="3">
        <v>7.0</v>
      </c>
      <c r="F238" t="str">
        <f>VLOOKUP(E238,'인원'!$A:$B,2,FALSE)</f>
        <v>이화용</v>
      </c>
      <c r="J238" s="3">
        <v>3.0</v>
      </c>
      <c r="K238" t="str">
        <f>VLOOKUP(J238,'인원'!$A:$B,2,FALSE)</f>
        <v>민문기</v>
      </c>
      <c r="M238" s="198" t="str">
        <f t="shared" si="58"/>
        <v/>
      </c>
    </row>
    <row r="239" ht="15.75" hidden="1" customHeight="1">
      <c r="A239" s="194">
        <v>44099.0</v>
      </c>
      <c r="B239" s="195" t="str">
        <f t="shared" si="4"/>
        <v>금</v>
      </c>
      <c r="C239" s="199"/>
      <c r="D239" s="3" t="str">
        <f t="shared" si="5"/>
        <v>Y</v>
      </c>
      <c r="E239" s="3">
        <v>0.0</v>
      </c>
      <c r="F239" t="str">
        <f>VLOOKUP(E239,'인원'!$A:$B,2,FALSE)</f>
        <v>김남원</v>
      </c>
      <c r="J239" s="3">
        <v>4.0</v>
      </c>
      <c r="K239" t="str">
        <f>VLOOKUP(J239,'인원'!$A:$B,2,FALSE)</f>
        <v>배태훈</v>
      </c>
      <c r="M239" s="198" t="str">
        <f t="shared" si="58"/>
        <v/>
      </c>
    </row>
    <row r="240" ht="15.75" hidden="1" customHeight="1">
      <c r="A240" s="194">
        <v>44100.0</v>
      </c>
      <c r="B240" s="195" t="str">
        <f t="shared" si="4"/>
        <v>토</v>
      </c>
      <c r="C240" s="199"/>
      <c r="D240" s="3" t="str">
        <f t="shared" si="5"/>
        <v/>
      </c>
      <c r="F240" s="199"/>
      <c r="K240" s="199"/>
      <c r="L240" s="199"/>
      <c r="M240" s="198" t="str">
        <f t="shared" si="58"/>
        <v>변경필요</v>
      </c>
    </row>
    <row r="241" ht="15.75" hidden="1" customHeight="1">
      <c r="A241" s="194">
        <v>44101.0</v>
      </c>
      <c r="B241" s="195" t="str">
        <f t="shared" si="4"/>
        <v>일</v>
      </c>
      <c r="C241" s="199"/>
      <c r="D241" s="3" t="str">
        <f t="shared" si="5"/>
        <v/>
      </c>
      <c r="F241" s="199"/>
      <c r="K241" s="199"/>
      <c r="L241" s="199"/>
      <c r="M241" s="198" t="str">
        <f t="shared" si="58"/>
        <v>변경필요</v>
      </c>
    </row>
    <row r="242" ht="15.75" hidden="1" customHeight="1">
      <c r="A242" s="194">
        <v>44102.0</v>
      </c>
      <c r="B242" s="195" t="str">
        <f t="shared" si="4"/>
        <v>월</v>
      </c>
      <c r="C242" s="199"/>
      <c r="D242" s="3" t="str">
        <f t="shared" si="5"/>
        <v>Y</v>
      </c>
      <c r="E242" s="3">
        <v>1.0</v>
      </c>
      <c r="F242" t="str">
        <f>VLOOKUP(E242,'인원'!$A:$B,2,FALSE)</f>
        <v>김인규</v>
      </c>
      <c r="J242" s="3">
        <v>5.0</v>
      </c>
      <c r="K242" t="str">
        <f>VLOOKUP(J242,'인원'!$A:$B,2,FALSE)</f>
        <v>윤신일</v>
      </c>
      <c r="M242" s="198" t="str">
        <f t="shared" si="58"/>
        <v/>
      </c>
    </row>
    <row r="243" ht="15.75" hidden="1" customHeight="1">
      <c r="A243" s="194">
        <v>44103.0</v>
      </c>
      <c r="B243" s="195" t="str">
        <f t="shared" si="4"/>
        <v>화</v>
      </c>
      <c r="C243" s="199"/>
      <c r="D243" s="3" t="str">
        <f t="shared" si="5"/>
        <v>Y</v>
      </c>
      <c r="E243" s="3">
        <v>2.0</v>
      </c>
      <c r="F243" t="str">
        <f>VLOOKUP(E243,'인원'!$A:$B,2,FALSE)</f>
        <v>김채연</v>
      </c>
      <c r="J243" s="3">
        <v>6.0</v>
      </c>
      <c r="K243" t="str">
        <f>VLOOKUP(J243,'인원'!$A:$B,2,FALSE)</f>
        <v>신명진</v>
      </c>
      <c r="M243" s="198" t="str">
        <f t="shared" si="58"/>
        <v/>
      </c>
    </row>
    <row r="244" ht="15.75" hidden="1" customHeight="1">
      <c r="A244" s="194">
        <v>44104.0</v>
      </c>
      <c r="B244" s="195" t="str">
        <f t="shared" si="4"/>
        <v>수</v>
      </c>
      <c r="C244" s="200" t="s">
        <v>407</v>
      </c>
      <c r="D244" s="3" t="str">
        <f t="shared" si="5"/>
        <v/>
      </c>
      <c r="F244" s="200" t="s">
        <v>407</v>
      </c>
      <c r="K244" s="200" t="s">
        <v>407</v>
      </c>
      <c r="L244" s="200" t="s">
        <v>407</v>
      </c>
      <c r="M244" s="198" t="str">
        <f t="shared" si="58"/>
        <v>변경필요</v>
      </c>
    </row>
    <row r="245" ht="15.75" hidden="1" customHeight="1">
      <c r="A245" s="194">
        <v>44105.0</v>
      </c>
      <c r="B245" s="195" t="str">
        <f t="shared" si="4"/>
        <v>목</v>
      </c>
      <c r="C245" s="200" t="s">
        <v>407</v>
      </c>
      <c r="D245" s="3" t="str">
        <f t="shared" si="5"/>
        <v/>
      </c>
      <c r="F245" s="200" t="s">
        <v>407</v>
      </c>
      <c r="K245" s="200" t="s">
        <v>407</v>
      </c>
      <c r="L245" s="200" t="s">
        <v>407</v>
      </c>
      <c r="M245" s="198" t="str">
        <f t="shared" si="58"/>
        <v>변경필요</v>
      </c>
    </row>
    <row r="246" ht="15.75" hidden="1" customHeight="1">
      <c r="A246" s="194">
        <v>44106.0</v>
      </c>
      <c r="B246" s="195" t="str">
        <f t="shared" si="4"/>
        <v>금</v>
      </c>
      <c r="C246" s="200" t="s">
        <v>407</v>
      </c>
      <c r="D246" s="3" t="str">
        <f t="shared" si="5"/>
        <v/>
      </c>
      <c r="F246" s="200" t="s">
        <v>407</v>
      </c>
      <c r="K246" s="200" t="s">
        <v>407</v>
      </c>
      <c r="L246" s="200" t="s">
        <v>407</v>
      </c>
      <c r="M246" s="198" t="str">
        <f t="shared" si="58"/>
        <v>변경필요</v>
      </c>
    </row>
    <row r="247" ht="15.75" hidden="1" customHeight="1">
      <c r="A247" s="194">
        <v>44107.0</v>
      </c>
      <c r="B247" s="195" t="str">
        <f t="shared" si="4"/>
        <v>토</v>
      </c>
      <c r="C247" s="200" t="s">
        <v>408</v>
      </c>
      <c r="D247" s="3" t="str">
        <f t="shared" si="5"/>
        <v/>
      </c>
      <c r="F247" s="200" t="s">
        <v>408</v>
      </c>
      <c r="K247" s="200" t="s">
        <v>408</v>
      </c>
      <c r="L247" s="200" t="s">
        <v>408</v>
      </c>
      <c r="M247" s="198" t="str">
        <f t="shared" si="58"/>
        <v>변경필요</v>
      </c>
    </row>
    <row r="248" ht="15.75" hidden="1" customHeight="1">
      <c r="A248" s="194">
        <v>44108.0</v>
      </c>
      <c r="B248" s="195" t="str">
        <f t="shared" si="4"/>
        <v>일</v>
      </c>
      <c r="C248" s="199"/>
      <c r="D248" s="3" t="str">
        <f t="shared" si="5"/>
        <v/>
      </c>
      <c r="F248" s="199"/>
      <c r="K248" s="199"/>
      <c r="L248" s="199"/>
      <c r="M248" s="198" t="str">
        <f t="shared" si="58"/>
        <v>변경필요</v>
      </c>
    </row>
    <row r="249" ht="15.75" hidden="1" customHeight="1">
      <c r="A249" s="194">
        <v>44109.0</v>
      </c>
      <c r="B249" s="195" t="str">
        <f t="shared" si="4"/>
        <v>월</v>
      </c>
      <c r="C249" s="200"/>
      <c r="D249" s="3" t="str">
        <f t="shared" si="5"/>
        <v>Y</v>
      </c>
      <c r="E249" s="3">
        <v>3.0</v>
      </c>
      <c r="F249" t="str">
        <f>VLOOKUP(E249,'인원'!$A:$B,2,FALSE)</f>
        <v>민문기</v>
      </c>
      <c r="J249" s="3">
        <v>7.0</v>
      </c>
      <c r="K249" t="str">
        <f>VLOOKUP(J249,'인원'!$A:$B,2,FALSE)</f>
        <v>이화용</v>
      </c>
      <c r="L249" s="200"/>
      <c r="M249" s="198" t="str">
        <f t="shared" si="58"/>
        <v/>
      </c>
    </row>
    <row r="250" ht="15.75" hidden="1" customHeight="1">
      <c r="A250" s="194">
        <v>44110.0</v>
      </c>
      <c r="B250" s="195" t="str">
        <f t="shared" si="4"/>
        <v>화</v>
      </c>
      <c r="C250" s="199"/>
      <c r="D250" s="3" t="str">
        <f t="shared" si="5"/>
        <v>Y</v>
      </c>
      <c r="E250" s="3">
        <v>4.0</v>
      </c>
      <c r="F250" t="str">
        <f>VLOOKUP(E250,'인원'!$A:$B,2,FALSE)</f>
        <v>배태훈</v>
      </c>
      <c r="J250" s="3">
        <v>0.0</v>
      </c>
      <c r="K250" t="str">
        <f>VLOOKUP(J250,'인원'!$A:$B,2,FALSE)</f>
        <v>김남원</v>
      </c>
      <c r="M250" s="198" t="str">
        <f t="shared" si="58"/>
        <v/>
      </c>
    </row>
    <row r="251" ht="15.75" hidden="1" customHeight="1">
      <c r="A251" s="194">
        <v>44111.0</v>
      </c>
      <c r="B251" s="195" t="str">
        <f t="shared" si="4"/>
        <v>수</v>
      </c>
      <c r="C251" s="199"/>
      <c r="D251" s="3" t="str">
        <f t="shared" si="5"/>
        <v>Y</v>
      </c>
      <c r="E251" s="3">
        <v>5.0</v>
      </c>
      <c r="F251" t="str">
        <f>VLOOKUP(E251,'인원'!$A:$B,2,FALSE)</f>
        <v>윤신일</v>
      </c>
      <c r="J251" s="3">
        <v>1.0</v>
      </c>
      <c r="K251" t="str">
        <f>VLOOKUP(J251,'인원'!$A:$B,2,FALSE)</f>
        <v>김인규</v>
      </c>
      <c r="M251" s="198" t="str">
        <f t="shared" si="58"/>
        <v/>
      </c>
    </row>
    <row r="252" ht="15.75" hidden="1" customHeight="1">
      <c r="A252" s="194">
        <v>44112.0</v>
      </c>
      <c r="B252" s="195" t="str">
        <f t="shared" si="4"/>
        <v>목</v>
      </c>
      <c r="C252" s="199"/>
      <c r="D252" s="3" t="str">
        <f t="shared" si="5"/>
        <v>Y</v>
      </c>
      <c r="E252" s="3">
        <v>6.0</v>
      </c>
      <c r="F252" t="str">
        <f>VLOOKUP(E252,'인원'!$A:$B,2,FALSE)</f>
        <v>신명진</v>
      </c>
      <c r="J252" s="3">
        <v>2.0</v>
      </c>
      <c r="K252" t="str">
        <f>VLOOKUP(J252,'인원'!$A:$B,2,FALSE)</f>
        <v>김채연</v>
      </c>
      <c r="M252" s="198" t="str">
        <f t="shared" si="58"/>
        <v/>
      </c>
    </row>
    <row r="253" ht="15.75" hidden="1" customHeight="1">
      <c r="A253" s="194">
        <v>44113.0</v>
      </c>
      <c r="B253" s="195" t="str">
        <f t="shared" si="4"/>
        <v>금</v>
      </c>
      <c r="C253" s="200" t="s">
        <v>409</v>
      </c>
      <c r="D253" s="3" t="str">
        <f t="shared" si="5"/>
        <v/>
      </c>
      <c r="F253" s="200" t="s">
        <v>409</v>
      </c>
      <c r="K253" s="200" t="s">
        <v>409</v>
      </c>
      <c r="L253" s="200" t="s">
        <v>409</v>
      </c>
      <c r="M253" s="198" t="str">
        <f t="shared" si="58"/>
        <v>변경필요</v>
      </c>
    </row>
    <row r="254" ht="15.75" hidden="1" customHeight="1">
      <c r="A254" s="194">
        <v>44114.0</v>
      </c>
      <c r="B254" s="195" t="str">
        <f t="shared" si="4"/>
        <v>토</v>
      </c>
      <c r="C254" s="199"/>
      <c r="D254" s="3" t="str">
        <f t="shared" si="5"/>
        <v/>
      </c>
      <c r="F254" s="199"/>
      <c r="K254" s="199"/>
      <c r="L254" s="199"/>
      <c r="M254" s="198" t="str">
        <f t="shared" si="58"/>
        <v>변경필요</v>
      </c>
    </row>
    <row r="255" ht="15.75" hidden="1" customHeight="1">
      <c r="A255" s="194">
        <v>44115.0</v>
      </c>
      <c r="B255" s="195" t="str">
        <f t="shared" si="4"/>
        <v>일</v>
      </c>
      <c r="C255" s="199"/>
      <c r="D255" s="3" t="str">
        <f t="shared" si="5"/>
        <v/>
      </c>
      <c r="F255" s="199"/>
      <c r="K255" s="199"/>
      <c r="L255" s="199"/>
      <c r="M255" s="198" t="str">
        <f t="shared" si="58"/>
        <v>변경필요</v>
      </c>
    </row>
    <row r="256" ht="15.75" hidden="1" customHeight="1">
      <c r="A256" s="194">
        <v>44116.0</v>
      </c>
      <c r="B256" s="195" t="str">
        <f t="shared" si="4"/>
        <v>월</v>
      </c>
      <c r="C256" s="199"/>
      <c r="D256" s="3" t="str">
        <f t="shared" si="5"/>
        <v>Y</v>
      </c>
      <c r="E256" s="3">
        <v>7.0</v>
      </c>
      <c r="F256" t="str">
        <f>VLOOKUP(E256,'인원'!$A:$B,2,FALSE)</f>
        <v>이화용</v>
      </c>
      <c r="J256" s="3">
        <v>3.0</v>
      </c>
      <c r="K256" t="str">
        <f>VLOOKUP(J256,'인원'!$A:$B,2,FALSE)</f>
        <v>민문기</v>
      </c>
      <c r="M256" s="198" t="str">
        <f t="shared" si="58"/>
        <v/>
      </c>
    </row>
    <row r="257" ht="15.75" hidden="1" customHeight="1">
      <c r="A257" s="194">
        <v>44117.0</v>
      </c>
      <c r="B257" s="195" t="str">
        <f t="shared" si="4"/>
        <v>화</v>
      </c>
      <c r="C257" s="199"/>
      <c r="D257" s="3" t="str">
        <f t="shared" si="5"/>
        <v>Y</v>
      </c>
      <c r="E257" s="3">
        <v>0.0</v>
      </c>
      <c r="F257" t="str">
        <f>VLOOKUP(E257,'인원'!$A:$B,2,FALSE)</f>
        <v>김남원</v>
      </c>
      <c r="J257" s="3">
        <v>4.0</v>
      </c>
      <c r="K257" t="str">
        <f>VLOOKUP(J257,'인원'!$A:$B,2,FALSE)</f>
        <v>배태훈</v>
      </c>
      <c r="M257" s="198" t="str">
        <f t="shared" si="58"/>
        <v/>
      </c>
    </row>
    <row r="258" ht="15.75" hidden="1" customHeight="1">
      <c r="A258" s="194">
        <v>44118.0</v>
      </c>
      <c r="B258" s="195" t="str">
        <f t="shared" si="4"/>
        <v>수</v>
      </c>
      <c r="C258" s="199"/>
      <c r="D258" s="3" t="str">
        <f t="shared" si="5"/>
        <v>Y</v>
      </c>
      <c r="E258" s="3">
        <v>1.0</v>
      </c>
      <c r="F258" t="str">
        <f>VLOOKUP(E258,'인원'!$A:$B,2,FALSE)</f>
        <v>김인규</v>
      </c>
      <c r="J258" s="3">
        <v>5.0</v>
      </c>
      <c r="K258" t="str">
        <f>VLOOKUP(J258,'인원'!$A:$B,2,FALSE)</f>
        <v>윤신일</v>
      </c>
      <c r="M258" s="198" t="str">
        <f t="shared" si="58"/>
        <v/>
      </c>
    </row>
    <row r="259" ht="15.75" hidden="1" customHeight="1">
      <c r="A259" s="194">
        <v>44119.0</v>
      </c>
      <c r="B259" s="195" t="str">
        <f t="shared" si="4"/>
        <v>목</v>
      </c>
      <c r="C259" s="199"/>
      <c r="D259" s="3" t="str">
        <f t="shared" si="5"/>
        <v>Y</v>
      </c>
      <c r="E259" s="3">
        <v>2.0</v>
      </c>
      <c r="F259" t="str">
        <f>VLOOKUP(E259,'인원'!$A:$B,2,FALSE)</f>
        <v>김채연</v>
      </c>
      <c r="J259" s="3">
        <v>6.0</v>
      </c>
      <c r="K259" t="str">
        <f>VLOOKUP(J259,'인원'!$A:$B,2,FALSE)</f>
        <v>신명진</v>
      </c>
      <c r="M259" s="198" t="str">
        <f t="shared" si="58"/>
        <v/>
      </c>
    </row>
    <row r="260" ht="15.75" hidden="1" customHeight="1">
      <c r="A260" s="194">
        <v>44120.0</v>
      </c>
      <c r="B260" s="195" t="str">
        <f t="shared" si="4"/>
        <v>금</v>
      </c>
      <c r="C260" s="199"/>
      <c r="D260" s="3" t="str">
        <f t="shared" si="5"/>
        <v>Y</v>
      </c>
      <c r="E260" s="3">
        <v>3.0</v>
      </c>
      <c r="F260" t="str">
        <f>VLOOKUP(E260,'인원'!$A:$B,2,FALSE)</f>
        <v>민문기</v>
      </c>
      <c r="J260" s="3">
        <v>7.0</v>
      </c>
      <c r="K260" t="str">
        <f>VLOOKUP(J260,'인원'!$A:$B,2,FALSE)</f>
        <v>이화용</v>
      </c>
      <c r="M260" s="198" t="str">
        <f t="shared" si="58"/>
        <v/>
      </c>
    </row>
    <row r="261" ht="15.75" hidden="1" customHeight="1">
      <c r="A261" s="194">
        <v>44121.0</v>
      </c>
      <c r="B261" s="195" t="str">
        <f t="shared" si="4"/>
        <v>토</v>
      </c>
      <c r="C261" s="199"/>
      <c r="D261" s="3" t="str">
        <f t="shared" si="5"/>
        <v/>
      </c>
      <c r="F261" s="199"/>
      <c r="K261" s="199"/>
      <c r="L261" s="199"/>
      <c r="M261" s="198" t="str">
        <f t="shared" si="58"/>
        <v>변경필요</v>
      </c>
    </row>
    <row r="262" ht="15.75" hidden="1" customHeight="1">
      <c r="A262" s="194">
        <v>44122.0</v>
      </c>
      <c r="B262" s="195" t="str">
        <f t="shared" si="4"/>
        <v>일</v>
      </c>
      <c r="C262" s="199"/>
      <c r="D262" s="3" t="str">
        <f t="shared" si="5"/>
        <v/>
      </c>
      <c r="F262" s="199"/>
      <c r="K262" s="199"/>
      <c r="L262" s="199"/>
      <c r="M262" s="198" t="str">
        <f t="shared" si="58"/>
        <v>변경필요</v>
      </c>
    </row>
    <row r="263" ht="15.75" hidden="1" customHeight="1">
      <c r="A263" s="194">
        <v>44123.0</v>
      </c>
      <c r="B263" s="195" t="str">
        <f t="shared" si="4"/>
        <v>월</v>
      </c>
      <c r="C263" s="199"/>
      <c r="D263" s="3" t="str">
        <f t="shared" si="5"/>
        <v>Y</v>
      </c>
      <c r="E263" s="3">
        <v>4.0</v>
      </c>
      <c r="F263" t="str">
        <f>VLOOKUP(E263,'인원'!$A:$B,2,FALSE)</f>
        <v>배태훈</v>
      </c>
      <c r="J263" s="3">
        <v>0.0</v>
      </c>
      <c r="K263" t="str">
        <f>VLOOKUP(J263,'인원'!$A:$B,2,FALSE)</f>
        <v>김남원</v>
      </c>
      <c r="M263" s="198" t="str">
        <f t="shared" si="58"/>
        <v/>
      </c>
    </row>
    <row r="264" ht="15.75" hidden="1" customHeight="1">
      <c r="A264" s="194">
        <v>44124.0</v>
      </c>
      <c r="B264" s="195" t="str">
        <f t="shared" si="4"/>
        <v>화</v>
      </c>
      <c r="C264" s="199"/>
      <c r="D264" s="3" t="str">
        <f t="shared" si="5"/>
        <v>Y</v>
      </c>
      <c r="E264" s="3">
        <v>5.0</v>
      </c>
      <c r="F264" t="str">
        <f>VLOOKUP(E264,'인원'!$A:$B,2,FALSE)</f>
        <v>윤신일</v>
      </c>
      <c r="J264" s="3">
        <v>1.0</v>
      </c>
      <c r="K264" t="str">
        <f>VLOOKUP(J264,'인원'!$A:$B,2,FALSE)</f>
        <v>김인규</v>
      </c>
      <c r="M264" s="198" t="str">
        <f t="shared" si="58"/>
        <v/>
      </c>
    </row>
    <row r="265" ht="15.75" hidden="1" customHeight="1">
      <c r="A265" s="194">
        <v>44125.0</v>
      </c>
      <c r="B265" s="195" t="str">
        <f t="shared" si="4"/>
        <v>수</v>
      </c>
      <c r="C265" s="199"/>
      <c r="D265" s="3" t="str">
        <f t="shared" si="5"/>
        <v>Y</v>
      </c>
      <c r="E265" s="3">
        <v>6.0</v>
      </c>
      <c r="F265" t="str">
        <f>VLOOKUP(E265,'인원'!$A:$B,2,FALSE)</f>
        <v>신명진</v>
      </c>
      <c r="J265" s="3">
        <v>2.0</v>
      </c>
      <c r="K265" t="str">
        <f>VLOOKUP(J265,'인원'!$A:$B,2,FALSE)</f>
        <v>김채연</v>
      </c>
      <c r="M265" s="198" t="str">
        <f t="shared" si="58"/>
        <v/>
      </c>
    </row>
    <row r="266" ht="15.75" hidden="1" customHeight="1">
      <c r="A266" s="194">
        <v>44126.0</v>
      </c>
      <c r="B266" s="195" t="str">
        <f t="shared" si="4"/>
        <v>목</v>
      </c>
      <c r="C266" s="199"/>
      <c r="D266" s="3" t="str">
        <f t="shared" si="5"/>
        <v>Y</v>
      </c>
      <c r="E266" s="3">
        <v>7.0</v>
      </c>
      <c r="F266" t="str">
        <f>VLOOKUP(E266,'인원'!$A:$B,2,FALSE)</f>
        <v>이화용</v>
      </c>
      <c r="J266" s="3">
        <v>3.0</v>
      </c>
      <c r="K266" t="str">
        <f>VLOOKUP(J266,'인원'!$A:$B,2,FALSE)</f>
        <v>민문기</v>
      </c>
      <c r="M266" s="198" t="str">
        <f t="shared" si="58"/>
        <v/>
      </c>
    </row>
    <row r="267" ht="15.75" hidden="1" customHeight="1">
      <c r="A267" s="194">
        <v>44127.0</v>
      </c>
      <c r="B267" s="195" t="str">
        <f t="shared" si="4"/>
        <v>금</v>
      </c>
      <c r="C267" s="199"/>
      <c r="D267" s="3" t="str">
        <f t="shared" si="5"/>
        <v>Y</v>
      </c>
      <c r="E267" s="3">
        <v>0.0</v>
      </c>
      <c r="F267" t="str">
        <f>VLOOKUP(E267,'인원'!$A:$B,2,FALSE)</f>
        <v>김남원</v>
      </c>
      <c r="J267" s="3">
        <v>4.0</v>
      </c>
      <c r="K267" t="str">
        <f>VLOOKUP(J267,'인원'!$A:$B,2,FALSE)</f>
        <v>배태훈</v>
      </c>
      <c r="M267" s="198" t="str">
        <f t="shared" si="58"/>
        <v/>
      </c>
    </row>
    <row r="268" ht="15.75" hidden="1" customHeight="1">
      <c r="A268" s="194">
        <v>44128.0</v>
      </c>
      <c r="B268" s="195" t="str">
        <f t="shared" si="4"/>
        <v>토</v>
      </c>
      <c r="C268" s="199"/>
      <c r="D268" s="3" t="str">
        <f t="shared" si="5"/>
        <v/>
      </c>
      <c r="F268" s="199"/>
      <c r="K268" s="199"/>
      <c r="L268" s="199"/>
      <c r="M268" s="198" t="str">
        <f t="shared" si="58"/>
        <v>변경필요</v>
      </c>
    </row>
    <row r="269" ht="15.75" hidden="1" customHeight="1">
      <c r="A269" s="194">
        <v>44129.0</v>
      </c>
      <c r="B269" s="195" t="str">
        <f t="shared" si="4"/>
        <v>일</v>
      </c>
      <c r="C269" s="199"/>
      <c r="D269" s="3" t="str">
        <f t="shared" si="5"/>
        <v/>
      </c>
      <c r="F269" s="199"/>
      <c r="K269" s="199"/>
      <c r="L269" s="199"/>
      <c r="M269" s="198" t="str">
        <f t="shared" si="58"/>
        <v>변경필요</v>
      </c>
    </row>
    <row r="270" ht="15.75" hidden="1" customHeight="1">
      <c r="A270" s="194">
        <v>44130.0</v>
      </c>
      <c r="B270" s="195" t="str">
        <f t="shared" si="4"/>
        <v>월</v>
      </c>
      <c r="C270" s="199"/>
      <c r="D270" s="3" t="str">
        <f t="shared" si="5"/>
        <v>Y</v>
      </c>
      <c r="E270" s="3">
        <v>1.0</v>
      </c>
      <c r="F270" t="str">
        <f>VLOOKUP(E270,'인원'!$A:$B,2,FALSE)</f>
        <v>김인규</v>
      </c>
      <c r="J270" s="3">
        <v>5.0</v>
      </c>
      <c r="K270" t="str">
        <f>VLOOKUP(J270,'인원'!$A:$B,2,FALSE)</f>
        <v>윤신일</v>
      </c>
      <c r="M270" s="198" t="str">
        <f t="shared" si="58"/>
        <v/>
      </c>
    </row>
    <row r="271" ht="15.75" hidden="1" customHeight="1">
      <c r="A271" s="194">
        <v>44131.0</v>
      </c>
      <c r="B271" s="195" t="str">
        <f t="shared" si="4"/>
        <v>화</v>
      </c>
      <c r="C271" s="199"/>
      <c r="D271" s="3" t="str">
        <f t="shared" si="5"/>
        <v>Y</v>
      </c>
      <c r="E271" s="3">
        <v>2.0</v>
      </c>
      <c r="F271" t="str">
        <f>VLOOKUP(E271,'인원'!$A:$B,2,FALSE)</f>
        <v>김채연</v>
      </c>
      <c r="J271" s="3">
        <v>6.0</v>
      </c>
      <c r="K271" t="str">
        <f>VLOOKUP(J271,'인원'!$A:$B,2,FALSE)</f>
        <v>신명진</v>
      </c>
      <c r="M271" s="198" t="str">
        <f t="shared" si="58"/>
        <v/>
      </c>
    </row>
    <row r="272" ht="15.75" hidden="1" customHeight="1">
      <c r="A272" s="194">
        <v>44132.0</v>
      </c>
      <c r="B272" s="195" t="str">
        <f t="shared" si="4"/>
        <v>수</v>
      </c>
      <c r="C272" s="199"/>
      <c r="D272" s="3" t="str">
        <f t="shared" si="5"/>
        <v>Y</v>
      </c>
      <c r="E272" s="3">
        <v>3.0</v>
      </c>
      <c r="F272" t="str">
        <f>VLOOKUP(E272,'인원'!$A:$B,2,FALSE)</f>
        <v>민문기</v>
      </c>
      <c r="J272" s="3">
        <v>7.0</v>
      </c>
      <c r="K272" t="str">
        <f>VLOOKUP(J272,'인원'!$A:$B,2,FALSE)</f>
        <v>이화용</v>
      </c>
      <c r="M272" s="198" t="str">
        <f t="shared" si="58"/>
        <v/>
      </c>
    </row>
    <row r="273" ht="15.75" hidden="1" customHeight="1">
      <c r="A273" s="194">
        <v>44133.0</v>
      </c>
      <c r="B273" s="195" t="str">
        <f t="shared" si="4"/>
        <v>목</v>
      </c>
      <c r="C273" s="199"/>
      <c r="D273" s="3" t="str">
        <f t="shared" si="5"/>
        <v>Y</v>
      </c>
      <c r="E273" s="3">
        <v>4.0</v>
      </c>
      <c r="F273" t="str">
        <f>VLOOKUP(E273,'인원'!$A:$B,2,FALSE)</f>
        <v>배태훈</v>
      </c>
      <c r="J273" s="3">
        <v>0.0</v>
      </c>
      <c r="K273" t="str">
        <f>VLOOKUP(J273,'인원'!$A:$B,2,FALSE)</f>
        <v>김남원</v>
      </c>
      <c r="M273" s="198" t="str">
        <f t="shared" si="58"/>
        <v/>
      </c>
    </row>
    <row r="274" ht="15.75" hidden="1" customHeight="1">
      <c r="A274" s="194">
        <v>44134.0</v>
      </c>
      <c r="B274" s="195" t="str">
        <f t="shared" si="4"/>
        <v>금</v>
      </c>
      <c r="C274" s="199"/>
      <c r="D274" s="3" t="str">
        <f t="shared" si="5"/>
        <v>Y</v>
      </c>
      <c r="E274" s="3">
        <v>5.0</v>
      </c>
      <c r="F274" t="str">
        <f>VLOOKUP(E274,'인원'!$A:$B,2,FALSE)</f>
        <v>윤신일</v>
      </c>
      <c r="J274" s="3">
        <v>1.0</v>
      </c>
      <c r="K274" t="str">
        <f>VLOOKUP(J274,'인원'!$A:$B,2,FALSE)</f>
        <v>김인규</v>
      </c>
      <c r="M274" s="198" t="str">
        <f t="shared" si="58"/>
        <v/>
      </c>
    </row>
    <row r="275" ht="15.75" hidden="1" customHeight="1">
      <c r="A275" s="194">
        <v>44135.0</v>
      </c>
      <c r="B275" s="195" t="str">
        <f t="shared" si="4"/>
        <v>토</v>
      </c>
      <c r="C275" s="199"/>
      <c r="D275" s="3" t="str">
        <f t="shared" si="5"/>
        <v/>
      </c>
      <c r="F275" s="199"/>
      <c r="K275" s="199"/>
      <c r="L275" s="199"/>
      <c r="M275" s="198" t="str">
        <f t="shared" si="58"/>
        <v>변경필요</v>
      </c>
    </row>
    <row r="276" ht="15.75" hidden="1" customHeight="1">
      <c r="A276" s="194">
        <v>44136.0</v>
      </c>
      <c r="B276" s="195" t="str">
        <f t="shared" si="4"/>
        <v>일</v>
      </c>
      <c r="C276" s="199"/>
      <c r="D276" s="3" t="str">
        <f t="shared" si="5"/>
        <v/>
      </c>
      <c r="F276" s="199"/>
      <c r="K276" s="199"/>
      <c r="L276" s="199"/>
      <c r="M276" s="198" t="str">
        <f t="shared" si="58"/>
        <v>변경필요</v>
      </c>
    </row>
    <row r="277" ht="15.75" hidden="1" customHeight="1">
      <c r="A277" s="194">
        <v>44137.0</v>
      </c>
      <c r="B277" s="195" t="str">
        <f t="shared" si="4"/>
        <v>월</v>
      </c>
      <c r="C277" s="199"/>
      <c r="D277" s="3" t="str">
        <f t="shared" si="5"/>
        <v>Y</v>
      </c>
      <c r="E277" s="3">
        <v>6.0</v>
      </c>
      <c r="F277" t="str">
        <f>VLOOKUP(E277,'인원'!$A:$B,2,FALSE)</f>
        <v>신명진</v>
      </c>
      <c r="J277" s="3">
        <v>2.0</v>
      </c>
      <c r="K277" t="str">
        <f>VLOOKUP(J277,'인원'!$A:$B,2,FALSE)</f>
        <v>김채연</v>
      </c>
      <c r="M277" s="198" t="str">
        <f t="shared" si="58"/>
        <v/>
      </c>
    </row>
    <row r="278" ht="15.75" hidden="1" customHeight="1">
      <c r="A278" s="194">
        <v>44138.0</v>
      </c>
      <c r="B278" s="195" t="str">
        <f t="shared" si="4"/>
        <v>화</v>
      </c>
      <c r="C278" s="199"/>
      <c r="D278" s="3" t="str">
        <f t="shared" si="5"/>
        <v>Y</v>
      </c>
      <c r="E278" s="3">
        <v>7.0</v>
      </c>
      <c r="F278" t="str">
        <f>VLOOKUP(E278,'인원'!$A:$B,2,FALSE)</f>
        <v>이화용</v>
      </c>
      <c r="J278" s="3">
        <v>3.0</v>
      </c>
      <c r="K278" t="str">
        <f>VLOOKUP(J278,'인원'!$A:$B,2,FALSE)</f>
        <v>민문기</v>
      </c>
      <c r="M278" s="198" t="str">
        <f t="shared" si="58"/>
        <v/>
      </c>
    </row>
    <row r="279" ht="15.75" hidden="1" customHeight="1">
      <c r="A279" s="194">
        <v>44139.0</v>
      </c>
      <c r="B279" s="195" t="str">
        <f t="shared" si="4"/>
        <v>수</v>
      </c>
      <c r="C279" s="199"/>
      <c r="D279" s="3" t="str">
        <f t="shared" si="5"/>
        <v>Y</v>
      </c>
      <c r="E279" s="3">
        <v>0.0</v>
      </c>
      <c r="F279" t="str">
        <f>VLOOKUP(E279,'인원'!$A:$B,2,FALSE)</f>
        <v>김남원</v>
      </c>
      <c r="J279" s="3">
        <v>4.0</v>
      </c>
      <c r="K279" t="str">
        <f>VLOOKUP(J279,'인원'!$A:$B,2,FALSE)</f>
        <v>배태훈</v>
      </c>
      <c r="M279" s="198" t="str">
        <f t="shared" si="58"/>
        <v/>
      </c>
    </row>
    <row r="280" ht="15.75" hidden="1" customHeight="1">
      <c r="A280" s="194">
        <v>44140.0</v>
      </c>
      <c r="B280" s="195" t="str">
        <f t="shared" si="4"/>
        <v>목</v>
      </c>
      <c r="C280" s="199"/>
      <c r="D280" s="3" t="str">
        <f t="shared" si="5"/>
        <v>Y</v>
      </c>
      <c r="E280" s="3">
        <v>1.0</v>
      </c>
      <c r="F280" t="str">
        <f>VLOOKUP(E280,'인원'!$A:$B,2,FALSE)</f>
        <v>김인규</v>
      </c>
      <c r="J280" s="3">
        <v>5.0</v>
      </c>
      <c r="K280" t="str">
        <f>VLOOKUP(J280,'인원'!$A:$B,2,FALSE)</f>
        <v>윤신일</v>
      </c>
      <c r="M280" s="198" t="str">
        <f t="shared" si="58"/>
        <v/>
      </c>
    </row>
    <row r="281" ht="15.75" hidden="1" customHeight="1">
      <c r="A281" s="194">
        <v>44141.0</v>
      </c>
      <c r="B281" s="195" t="str">
        <f t="shared" si="4"/>
        <v>금</v>
      </c>
      <c r="C281" s="199"/>
      <c r="D281" s="3" t="str">
        <f t="shared" si="5"/>
        <v>Y</v>
      </c>
      <c r="E281" s="3">
        <v>2.0</v>
      </c>
      <c r="F281" t="str">
        <f>VLOOKUP(E281,'인원'!$A:$B,2,FALSE)</f>
        <v>김채연</v>
      </c>
      <c r="J281" s="3">
        <v>6.0</v>
      </c>
      <c r="K281" t="str">
        <f>VLOOKUP(J281,'인원'!$A:$B,2,FALSE)</f>
        <v>신명진</v>
      </c>
      <c r="M281" s="198" t="str">
        <f t="shared" si="58"/>
        <v/>
      </c>
    </row>
    <row r="282" ht="15.75" hidden="1" customHeight="1">
      <c r="A282" s="194">
        <v>44142.0</v>
      </c>
      <c r="B282" s="195" t="str">
        <f t="shared" si="4"/>
        <v>토</v>
      </c>
      <c r="C282" s="199"/>
      <c r="D282" s="3" t="str">
        <f t="shared" si="5"/>
        <v/>
      </c>
      <c r="F282" s="199"/>
      <c r="K282" s="199"/>
      <c r="L282" s="199"/>
      <c r="M282" s="198" t="str">
        <f t="shared" si="58"/>
        <v>변경필요</v>
      </c>
    </row>
    <row r="283" ht="15.75" hidden="1" customHeight="1">
      <c r="A283" s="194">
        <v>44143.0</v>
      </c>
      <c r="B283" s="195" t="str">
        <f t="shared" si="4"/>
        <v>일</v>
      </c>
      <c r="C283" s="199"/>
      <c r="D283" s="3" t="str">
        <f t="shared" si="5"/>
        <v/>
      </c>
      <c r="F283" s="199"/>
      <c r="K283" s="199"/>
      <c r="L283" s="199"/>
      <c r="M283" s="198" t="str">
        <f t="shared" si="58"/>
        <v>변경필요</v>
      </c>
    </row>
    <row r="284" ht="15.75" hidden="1" customHeight="1">
      <c r="A284" s="194">
        <v>44144.0</v>
      </c>
      <c r="B284" s="195" t="str">
        <f t="shared" si="4"/>
        <v>월</v>
      </c>
      <c r="C284" s="199"/>
      <c r="D284" s="3" t="str">
        <f t="shared" si="5"/>
        <v>Y</v>
      </c>
      <c r="E284" s="3">
        <v>3.0</v>
      </c>
      <c r="F284" t="str">
        <f>VLOOKUP(E284,'인원'!$A:$B,2,FALSE)</f>
        <v>민문기</v>
      </c>
      <c r="J284" s="3">
        <v>7.0</v>
      </c>
      <c r="K284" t="str">
        <f>VLOOKUP(J284,'인원'!$A:$B,2,FALSE)</f>
        <v>이화용</v>
      </c>
      <c r="M284" s="198" t="str">
        <f t="shared" si="58"/>
        <v/>
      </c>
    </row>
    <row r="285" ht="15.75" hidden="1" customHeight="1">
      <c r="A285" s="194">
        <v>44145.0</v>
      </c>
      <c r="B285" s="195" t="str">
        <f t="shared" si="4"/>
        <v>화</v>
      </c>
      <c r="C285" s="199"/>
      <c r="D285" s="3" t="str">
        <f t="shared" si="5"/>
        <v>Y</v>
      </c>
      <c r="E285" s="3">
        <v>4.0</v>
      </c>
      <c r="F285" t="str">
        <f>VLOOKUP(E285,'인원'!$A:$B,2,FALSE)</f>
        <v>배태훈</v>
      </c>
      <c r="J285" s="3">
        <v>0.0</v>
      </c>
      <c r="K285" t="str">
        <f>VLOOKUP(J285,'인원'!$A:$B,2,FALSE)</f>
        <v>김남원</v>
      </c>
      <c r="M285" s="198" t="str">
        <f t="shared" si="58"/>
        <v/>
      </c>
    </row>
    <row r="286" ht="15.75" hidden="1" customHeight="1">
      <c r="A286" s="194">
        <v>44146.0</v>
      </c>
      <c r="B286" s="195" t="str">
        <f t="shared" si="4"/>
        <v>수</v>
      </c>
      <c r="C286" s="199"/>
      <c r="D286" s="3" t="str">
        <f t="shared" si="5"/>
        <v>Y</v>
      </c>
      <c r="E286" s="3">
        <v>5.0</v>
      </c>
      <c r="F286" t="str">
        <f>VLOOKUP(E286,'인원'!$A:$B,2,FALSE)</f>
        <v>윤신일</v>
      </c>
      <c r="J286" s="3">
        <v>1.0</v>
      </c>
      <c r="K286" t="str">
        <f>VLOOKUP(J286,'인원'!$A:$B,2,FALSE)</f>
        <v>김인규</v>
      </c>
      <c r="M286" s="198" t="str">
        <f t="shared" si="58"/>
        <v/>
      </c>
    </row>
    <row r="287" ht="15.75" hidden="1" customHeight="1">
      <c r="A287" s="194">
        <v>44147.0</v>
      </c>
      <c r="B287" s="195" t="str">
        <f t="shared" si="4"/>
        <v>목</v>
      </c>
      <c r="C287" s="199"/>
      <c r="D287" s="3" t="str">
        <f t="shared" si="5"/>
        <v>Y</v>
      </c>
      <c r="E287" s="3">
        <v>6.0</v>
      </c>
      <c r="F287" t="str">
        <f>VLOOKUP(E287,'인원'!$A:$B,2,FALSE)</f>
        <v>신명진</v>
      </c>
      <c r="J287" s="3">
        <v>2.0</v>
      </c>
      <c r="K287" t="str">
        <f>VLOOKUP(J287,'인원'!$A:$B,2,FALSE)</f>
        <v>김채연</v>
      </c>
      <c r="M287" s="198" t="str">
        <f t="shared" si="58"/>
        <v/>
      </c>
    </row>
    <row r="288" ht="15.75" hidden="1" customHeight="1">
      <c r="A288" s="194">
        <v>44148.0</v>
      </c>
      <c r="B288" s="195" t="str">
        <f t="shared" si="4"/>
        <v>금</v>
      </c>
      <c r="C288" s="199"/>
      <c r="D288" s="3" t="str">
        <f t="shared" si="5"/>
        <v>Y</v>
      </c>
      <c r="E288" s="3">
        <v>7.0</v>
      </c>
      <c r="F288" t="str">
        <f>VLOOKUP(E288,'인원'!$A:$B,2,FALSE)</f>
        <v>이화용</v>
      </c>
      <c r="J288" s="3">
        <v>3.0</v>
      </c>
      <c r="K288" t="str">
        <f>VLOOKUP(J288,'인원'!$A:$B,2,FALSE)</f>
        <v>민문기</v>
      </c>
      <c r="M288" s="198" t="str">
        <f t="shared" si="58"/>
        <v/>
      </c>
    </row>
    <row r="289" ht="15.75" hidden="1" customHeight="1">
      <c r="A289" s="194">
        <v>44149.0</v>
      </c>
      <c r="B289" s="195" t="str">
        <f t="shared" si="4"/>
        <v>토</v>
      </c>
      <c r="C289" s="199"/>
      <c r="D289" s="3" t="str">
        <f t="shared" si="5"/>
        <v/>
      </c>
      <c r="F289" s="199"/>
      <c r="K289" s="199"/>
      <c r="L289" s="199"/>
      <c r="M289" s="198" t="str">
        <f t="shared" si="58"/>
        <v>변경필요</v>
      </c>
    </row>
    <row r="290" ht="15.75" hidden="1" customHeight="1">
      <c r="A290" s="194">
        <v>44150.0</v>
      </c>
      <c r="B290" s="195" t="str">
        <f t="shared" si="4"/>
        <v>일</v>
      </c>
      <c r="C290" s="199"/>
      <c r="D290" s="3" t="str">
        <f t="shared" si="5"/>
        <v/>
      </c>
      <c r="F290" s="199"/>
      <c r="K290" s="199"/>
      <c r="L290" s="199"/>
      <c r="M290" s="198" t="str">
        <f t="shared" si="58"/>
        <v>변경필요</v>
      </c>
    </row>
    <row r="291" ht="15.75" hidden="1" customHeight="1">
      <c r="A291" s="194">
        <v>44151.0</v>
      </c>
      <c r="B291" s="195" t="str">
        <f t="shared" si="4"/>
        <v>월</v>
      </c>
      <c r="C291" s="199"/>
      <c r="D291" s="3" t="str">
        <f t="shared" si="5"/>
        <v>Y</v>
      </c>
      <c r="E291" s="3">
        <v>0.0</v>
      </c>
      <c r="F291" t="str">
        <f>VLOOKUP(E291,'인원'!$A:$B,2,FALSE)</f>
        <v>김남원</v>
      </c>
      <c r="J291" s="3">
        <v>4.0</v>
      </c>
      <c r="K291" t="str">
        <f>VLOOKUP(J291,'인원'!$A:$B,2,FALSE)</f>
        <v>배태훈</v>
      </c>
      <c r="M291" s="198" t="str">
        <f t="shared" si="58"/>
        <v/>
      </c>
    </row>
    <row r="292" ht="15.75" hidden="1" customHeight="1">
      <c r="A292" s="194">
        <v>44152.0</v>
      </c>
      <c r="B292" s="195" t="str">
        <f t="shared" si="4"/>
        <v>화</v>
      </c>
      <c r="C292" s="199"/>
      <c r="D292" s="3" t="str">
        <f t="shared" si="5"/>
        <v>Y</v>
      </c>
      <c r="E292" s="3">
        <v>1.0</v>
      </c>
      <c r="F292" t="str">
        <f>VLOOKUP(E292,'인원'!$A:$B,2,FALSE)</f>
        <v>김인규</v>
      </c>
      <c r="J292" s="3">
        <v>5.0</v>
      </c>
      <c r="K292" t="str">
        <f>VLOOKUP(J292,'인원'!$A:$B,2,FALSE)</f>
        <v>윤신일</v>
      </c>
      <c r="M292" s="198" t="str">
        <f t="shared" si="58"/>
        <v/>
      </c>
    </row>
    <row r="293" ht="15.75" hidden="1" customHeight="1">
      <c r="A293" s="194">
        <v>44153.0</v>
      </c>
      <c r="B293" s="195" t="str">
        <f t="shared" si="4"/>
        <v>수</v>
      </c>
      <c r="C293" s="199"/>
      <c r="D293" s="3" t="str">
        <f t="shared" si="5"/>
        <v>Y</v>
      </c>
      <c r="E293" s="3">
        <v>2.0</v>
      </c>
      <c r="F293" t="str">
        <f>VLOOKUP(E293,'인원'!$A:$B,2,FALSE)</f>
        <v>김채연</v>
      </c>
      <c r="J293" s="3">
        <v>6.0</v>
      </c>
      <c r="K293" t="str">
        <f>VLOOKUP(J293,'인원'!$A:$B,2,FALSE)</f>
        <v>신명진</v>
      </c>
      <c r="M293" s="198" t="str">
        <f t="shared" si="58"/>
        <v/>
      </c>
    </row>
    <row r="294" ht="15.75" hidden="1" customHeight="1">
      <c r="A294" s="194">
        <v>44154.0</v>
      </c>
      <c r="B294" s="195" t="str">
        <f t="shared" si="4"/>
        <v>목</v>
      </c>
      <c r="C294" s="199"/>
      <c r="D294" s="3" t="str">
        <f t="shared" si="5"/>
        <v>Y</v>
      </c>
      <c r="E294" s="3">
        <v>3.0</v>
      </c>
      <c r="F294" t="str">
        <f>VLOOKUP(E294,'인원'!$A:$B,2,FALSE)</f>
        <v>민문기</v>
      </c>
      <c r="J294" s="3">
        <v>7.0</v>
      </c>
      <c r="K294" t="str">
        <f>VLOOKUP(J294,'인원'!$A:$B,2,FALSE)</f>
        <v>이화용</v>
      </c>
      <c r="M294" s="198" t="str">
        <f t="shared" si="58"/>
        <v/>
      </c>
    </row>
    <row r="295" ht="15.75" hidden="1" customHeight="1">
      <c r="A295" s="194">
        <v>44155.0</v>
      </c>
      <c r="B295" s="195" t="str">
        <f t="shared" si="4"/>
        <v>금</v>
      </c>
      <c r="C295" s="199"/>
      <c r="D295" s="3" t="str">
        <f t="shared" si="5"/>
        <v>Y</v>
      </c>
      <c r="E295" s="3">
        <v>4.0</v>
      </c>
      <c r="F295" t="str">
        <f>VLOOKUP(E295,'인원'!$A:$B,2,FALSE)</f>
        <v>배태훈</v>
      </c>
      <c r="J295" s="3">
        <v>0.0</v>
      </c>
      <c r="K295" t="str">
        <f>VLOOKUP(J295,'인원'!$A:$B,2,FALSE)</f>
        <v>김남원</v>
      </c>
      <c r="M295" s="198" t="str">
        <f t="shared" si="58"/>
        <v/>
      </c>
    </row>
    <row r="296" ht="15.75" hidden="1" customHeight="1">
      <c r="A296" s="194">
        <v>44156.0</v>
      </c>
      <c r="B296" s="195" t="str">
        <f t="shared" si="4"/>
        <v>토</v>
      </c>
      <c r="C296" s="199"/>
      <c r="D296" s="3" t="str">
        <f t="shared" si="5"/>
        <v/>
      </c>
      <c r="F296" s="199"/>
      <c r="K296" s="199"/>
      <c r="L296" s="199"/>
    </row>
    <row r="297" ht="15.75" hidden="1" customHeight="1">
      <c r="A297" s="194">
        <v>44157.0</v>
      </c>
      <c r="B297" s="195" t="str">
        <f t="shared" si="4"/>
        <v>일</v>
      </c>
      <c r="C297" s="199"/>
      <c r="D297" s="3" t="str">
        <f t="shared" si="5"/>
        <v/>
      </c>
      <c r="F297" s="199"/>
      <c r="K297" s="199"/>
      <c r="L297" s="199"/>
    </row>
    <row r="298" ht="15.75" hidden="1" customHeight="1">
      <c r="A298" s="194">
        <v>44158.0</v>
      </c>
      <c r="B298" s="195" t="str">
        <f t="shared" si="4"/>
        <v>월</v>
      </c>
      <c r="C298" s="199"/>
      <c r="D298" s="3" t="str">
        <f t="shared" si="5"/>
        <v>Y</v>
      </c>
      <c r="E298" s="3">
        <v>5.0</v>
      </c>
      <c r="F298" t="str">
        <f>VLOOKUP(E298,'인원'!$A:$B,2,FALSE)</f>
        <v>윤신일</v>
      </c>
      <c r="J298" s="3">
        <v>1.0</v>
      </c>
      <c r="K298" t="str">
        <f>VLOOKUP(J298,'인원'!$A:$B,2,FALSE)</f>
        <v>김인규</v>
      </c>
      <c r="M298" s="198" t="str">
        <f t="shared" ref="M298:M302" si="59">if(OR(E298=J298),"변경필요","")</f>
        <v/>
      </c>
    </row>
    <row r="299" ht="15.75" hidden="1" customHeight="1">
      <c r="A299" s="194">
        <v>44159.0</v>
      </c>
      <c r="B299" s="195" t="str">
        <f t="shared" si="4"/>
        <v>화</v>
      </c>
      <c r="C299" s="199"/>
      <c r="D299" s="3" t="str">
        <f t="shared" si="5"/>
        <v>Y</v>
      </c>
      <c r="E299" s="3">
        <v>6.0</v>
      </c>
      <c r="F299" t="str">
        <f>VLOOKUP(E299,'인원'!$A:$B,2,FALSE)</f>
        <v>신명진</v>
      </c>
      <c r="J299" s="3">
        <v>2.0</v>
      </c>
      <c r="K299" t="str">
        <f>VLOOKUP(J299,'인원'!$A:$B,2,FALSE)</f>
        <v>김채연</v>
      </c>
      <c r="M299" s="198" t="str">
        <f t="shared" si="59"/>
        <v/>
      </c>
    </row>
    <row r="300" ht="15.75" hidden="1" customHeight="1">
      <c r="A300" s="194">
        <v>44160.0</v>
      </c>
      <c r="B300" s="195" t="str">
        <f t="shared" si="4"/>
        <v>수</v>
      </c>
      <c r="C300" s="199"/>
      <c r="D300" s="3" t="str">
        <f t="shared" si="5"/>
        <v>Y</v>
      </c>
      <c r="E300" s="3">
        <v>7.0</v>
      </c>
      <c r="F300" t="str">
        <f>VLOOKUP(E300,'인원'!$A:$B,2,FALSE)</f>
        <v>이화용</v>
      </c>
      <c r="J300" s="3">
        <v>3.0</v>
      </c>
      <c r="K300" t="str">
        <f>VLOOKUP(J300,'인원'!$A:$B,2,FALSE)</f>
        <v>민문기</v>
      </c>
      <c r="M300" s="198" t="str">
        <f t="shared" si="59"/>
        <v/>
      </c>
    </row>
    <row r="301" ht="15.75" hidden="1" customHeight="1">
      <c r="A301" s="194">
        <v>44161.0</v>
      </c>
      <c r="B301" s="195" t="str">
        <f t="shared" si="4"/>
        <v>목</v>
      </c>
      <c r="C301" s="199"/>
      <c r="D301" s="3" t="str">
        <f t="shared" si="5"/>
        <v>Y</v>
      </c>
      <c r="E301" s="3">
        <v>0.0</v>
      </c>
      <c r="F301" t="str">
        <f>VLOOKUP(E301,'인원'!$A:$B,2,FALSE)</f>
        <v>김남원</v>
      </c>
      <c r="J301" s="3">
        <v>4.0</v>
      </c>
      <c r="K301" t="str">
        <f>VLOOKUP(J301,'인원'!$A:$B,2,FALSE)</f>
        <v>배태훈</v>
      </c>
      <c r="M301" s="198" t="str">
        <f t="shared" si="59"/>
        <v/>
      </c>
    </row>
    <row r="302" ht="15.75" hidden="1" customHeight="1">
      <c r="A302" s="194">
        <v>44162.0</v>
      </c>
      <c r="B302" s="195" t="str">
        <f t="shared" si="4"/>
        <v>금</v>
      </c>
      <c r="C302" s="199"/>
      <c r="D302" s="3" t="str">
        <f t="shared" si="5"/>
        <v>Y</v>
      </c>
      <c r="E302" s="3">
        <v>1.0</v>
      </c>
      <c r="F302" t="str">
        <f>VLOOKUP(E302,'인원'!$A:$B,2,FALSE)</f>
        <v>김인규</v>
      </c>
      <c r="J302" s="3">
        <v>5.0</v>
      </c>
      <c r="K302" t="str">
        <f>VLOOKUP(J302,'인원'!$A:$B,2,FALSE)</f>
        <v>윤신일</v>
      </c>
      <c r="M302" s="198" t="str">
        <f t="shared" si="59"/>
        <v/>
      </c>
    </row>
    <row r="303" ht="15.75" hidden="1" customHeight="1">
      <c r="A303" s="194">
        <v>44163.0</v>
      </c>
      <c r="B303" s="195" t="str">
        <f t="shared" si="4"/>
        <v>토</v>
      </c>
      <c r="C303" s="199"/>
      <c r="D303" s="3" t="str">
        <f t="shared" si="5"/>
        <v/>
      </c>
      <c r="F303" s="199"/>
      <c r="K303" s="199"/>
      <c r="L303" s="199"/>
    </row>
    <row r="304" ht="15.75" hidden="1" customHeight="1">
      <c r="A304" s="194">
        <v>44164.0</v>
      </c>
      <c r="B304" s="195" t="str">
        <f t="shared" si="4"/>
        <v>일</v>
      </c>
      <c r="C304" s="199"/>
      <c r="D304" s="3" t="str">
        <f t="shared" si="5"/>
        <v/>
      </c>
      <c r="F304" s="199"/>
      <c r="K304" s="199"/>
      <c r="L304" s="199"/>
    </row>
    <row r="305" ht="15.75" hidden="1" customHeight="1">
      <c r="A305" s="194">
        <v>44165.0</v>
      </c>
      <c r="B305" s="195" t="str">
        <f t="shared" si="4"/>
        <v>월</v>
      </c>
      <c r="C305" s="199"/>
      <c r="D305" s="3" t="str">
        <f t="shared" si="5"/>
        <v>Y</v>
      </c>
      <c r="E305" s="3">
        <v>2.0</v>
      </c>
      <c r="F305" t="str">
        <f>VLOOKUP(E305,'인원'!$A:$B,2,FALSE)</f>
        <v>김채연</v>
      </c>
      <c r="J305" s="3">
        <v>6.0</v>
      </c>
      <c r="K305" t="str">
        <f>VLOOKUP(J305,'인원'!$A:$B,2,FALSE)</f>
        <v>신명진</v>
      </c>
      <c r="M305" s="198" t="str">
        <f t="shared" ref="M305:M309" si="60">if(OR(E305=J305),"변경필요","")</f>
        <v/>
      </c>
    </row>
    <row r="306" ht="15.75" hidden="1" customHeight="1">
      <c r="A306" s="194">
        <v>44166.0</v>
      </c>
      <c r="B306" s="195" t="str">
        <f t="shared" si="4"/>
        <v>화</v>
      </c>
      <c r="C306" s="199"/>
      <c r="D306" s="3" t="str">
        <f t="shared" si="5"/>
        <v>Y</v>
      </c>
      <c r="E306" s="3">
        <v>3.0</v>
      </c>
      <c r="F306" t="str">
        <f>VLOOKUP(E306,'인원'!$A:$B,2,FALSE)</f>
        <v>민문기</v>
      </c>
      <c r="J306" s="3">
        <v>7.0</v>
      </c>
      <c r="K306" t="str">
        <f>VLOOKUP(J306,'인원'!$A:$B,2,FALSE)</f>
        <v>이화용</v>
      </c>
      <c r="M306" s="198" t="str">
        <f t="shared" si="60"/>
        <v/>
      </c>
    </row>
    <row r="307" ht="15.75" hidden="1" customHeight="1">
      <c r="A307" s="194">
        <v>44167.0</v>
      </c>
      <c r="B307" s="195" t="str">
        <f t="shared" si="4"/>
        <v>수</v>
      </c>
      <c r="C307" s="199"/>
      <c r="D307" s="3" t="str">
        <f t="shared" si="5"/>
        <v>Y</v>
      </c>
      <c r="E307" s="3">
        <v>4.0</v>
      </c>
      <c r="F307" t="str">
        <f>VLOOKUP(E307,'인원'!$A:$B,2,FALSE)</f>
        <v>배태훈</v>
      </c>
      <c r="J307" s="3">
        <v>0.0</v>
      </c>
      <c r="K307" t="str">
        <f>VLOOKUP(J307,'인원'!$A:$B,2,FALSE)</f>
        <v>김남원</v>
      </c>
      <c r="M307" s="198" t="str">
        <f t="shared" si="60"/>
        <v/>
      </c>
    </row>
    <row r="308" ht="15.75" hidden="1" customHeight="1">
      <c r="A308" s="194">
        <v>44168.0</v>
      </c>
      <c r="B308" s="195" t="str">
        <f t="shared" si="4"/>
        <v>목</v>
      </c>
      <c r="C308" s="199"/>
      <c r="D308" s="3" t="str">
        <f t="shared" si="5"/>
        <v>Y</v>
      </c>
      <c r="E308" s="3">
        <v>5.0</v>
      </c>
      <c r="F308" t="str">
        <f>VLOOKUP(E308,'인원'!$A:$B,2,FALSE)</f>
        <v>윤신일</v>
      </c>
      <c r="J308" s="3">
        <v>1.0</v>
      </c>
      <c r="K308" t="str">
        <f>VLOOKUP(J308,'인원'!$A:$B,2,FALSE)</f>
        <v>김인규</v>
      </c>
      <c r="M308" s="198" t="str">
        <f t="shared" si="60"/>
        <v/>
      </c>
    </row>
    <row r="309" ht="15.75" hidden="1" customHeight="1">
      <c r="A309" s="194">
        <v>44169.0</v>
      </c>
      <c r="B309" s="195" t="str">
        <f t="shared" si="4"/>
        <v>금</v>
      </c>
      <c r="C309" s="199"/>
      <c r="D309" s="3" t="str">
        <f t="shared" si="5"/>
        <v>Y</v>
      </c>
      <c r="E309" s="3">
        <v>6.0</v>
      </c>
      <c r="F309" t="str">
        <f>VLOOKUP(E309,'인원'!$A:$B,2,FALSE)</f>
        <v>신명진</v>
      </c>
      <c r="J309" s="3">
        <v>2.0</v>
      </c>
      <c r="K309" t="str">
        <f>VLOOKUP(J309,'인원'!$A:$B,2,FALSE)</f>
        <v>김채연</v>
      </c>
      <c r="M309" s="198" t="str">
        <f t="shared" si="60"/>
        <v/>
      </c>
    </row>
    <row r="310" ht="15.75" hidden="1" customHeight="1">
      <c r="A310" s="194">
        <v>44170.0</v>
      </c>
      <c r="B310" s="195" t="str">
        <f t="shared" si="4"/>
        <v>토</v>
      </c>
      <c r="C310" s="199"/>
      <c r="D310" s="3" t="str">
        <f t="shared" si="5"/>
        <v/>
      </c>
      <c r="F310" s="199"/>
      <c r="K310" s="199"/>
      <c r="L310" s="199"/>
    </row>
    <row r="311" ht="15.75" hidden="1" customHeight="1">
      <c r="A311" s="194">
        <v>44171.0</v>
      </c>
      <c r="B311" s="195" t="str">
        <f t="shared" si="4"/>
        <v>일</v>
      </c>
      <c r="C311" s="199"/>
      <c r="D311" s="3" t="str">
        <f t="shared" si="5"/>
        <v/>
      </c>
      <c r="F311" s="199"/>
      <c r="K311" s="199"/>
      <c r="L311" s="199"/>
    </row>
    <row r="312" ht="15.75" hidden="1" customHeight="1">
      <c r="A312" s="194">
        <v>44172.0</v>
      </c>
      <c r="B312" s="195" t="str">
        <f t="shared" si="4"/>
        <v>월</v>
      </c>
      <c r="C312" s="199"/>
      <c r="D312" s="3" t="str">
        <f t="shared" si="5"/>
        <v>Y</v>
      </c>
      <c r="E312" s="3">
        <v>7.0</v>
      </c>
      <c r="F312" t="str">
        <f>VLOOKUP(E312,'인원'!$A:$B,2,FALSE)</f>
        <v>이화용</v>
      </c>
      <c r="J312" s="3">
        <v>3.0</v>
      </c>
      <c r="K312" t="str">
        <f>VLOOKUP(J312,'인원'!$A:$B,2,FALSE)</f>
        <v>민문기</v>
      </c>
      <c r="M312" s="198" t="str">
        <f t="shared" ref="M312:M316" si="61">if(OR(E312=J312),"변경필요","")</f>
        <v/>
      </c>
    </row>
    <row r="313" ht="15.75" hidden="1" customHeight="1">
      <c r="A313" s="194">
        <v>44173.0</v>
      </c>
      <c r="B313" s="195" t="str">
        <f t="shared" si="4"/>
        <v>화</v>
      </c>
      <c r="C313" s="199"/>
      <c r="D313" s="3" t="str">
        <f t="shared" si="5"/>
        <v>Y</v>
      </c>
      <c r="E313" s="3">
        <v>0.0</v>
      </c>
      <c r="F313" t="str">
        <f>VLOOKUP(E313,'인원'!$A:$B,2,FALSE)</f>
        <v>김남원</v>
      </c>
      <c r="J313" s="3">
        <v>4.0</v>
      </c>
      <c r="K313" t="str">
        <f>VLOOKUP(J313,'인원'!$A:$B,2,FALSE)</f>
        <v>배태훈</v>
      </c>
      <c r="M313" s="198" t="str">
        <f t="shared" si="61"/>
        <v/>
      </c>
    </row>
    <row r="314" ht="15.75" hidden="1" customHeight="1">
      <c r="A314" s="194">
        <v>44174.0</v>
      </c>
      <c r="B314" s="195" t="str">
        <f t="shared" si="4"/>
        <v>수</v>
      </c>
      <c r="C314" s="199"/>
      <c r="D314" s="3" t="str">
        <f t="shared" si="5"/>
        <v>Y</v>
      </c>
      <c r="E314" s="3">
        <v>1.0</v>
      </c>
      <c r="F314" t="str">
        <f>VLOOKUP(E314,'인원'!$A:$B,2,FALSE)</f>
        <v>김인규</v>
      </c>
      <c r="J314" s="3">
        <v>5.0</v>
      </c>
      <c r="K314" t="str">
        <f>VLOOKUP(J314,'인원'!$A:$B,2,FALSE)</f>
        <v>윤신일</v>
      </c>
      <c r="M314" s="198" t="str">
        <f t="shared" si="61"/>
        <v/>
      </c>
    </row>
    <row r="315" ht="15.75" hidden="1" customHeight="1">
      <c r="A315" s="194">
        <v>44175.0</v>
      </c>
      <c r="B315" s="195" t="str">
        <f t="shared" si="4"/>
        <v>목</v>
      </c>
      <c r="C315" s="199"/>
      <c r="D315" s="3" t="str">
        <f t="shared" si="5"/>
        <v>Y</v>
      </c>
      <c r="E315" s="3">
        <v>2.0</v>
      </c>
      <c r="F315" t="str">
        <f>VLOOKUP(E315,'인원'!$A:$B,2,FALSE)</f>
        <v>김채연</v>
      </c>
      <c r="J315" s="3">
        <v>6.0</v>
      </c>
      <c r="K315" t="str">
        <f>VLOOKUP(J315,'인원'!$A:$B,2,FALSE)</f>
        <v>신명진</v>
      </c>
      <c r="M315" s="198" t="str">
        <f t="shared" si="61"/>
        <v/>
      </c>
    </row>
    <row r="316" ht="15.75" hidden="1" customHeight="1">
      <c r="A316" s="194">
        <v>44176.0</v>
      </c>
      <c r="B316" s="195" t="str">
        <f t="shared" si="4"/>
        <v>금</v>
      </c>
      <c r="C316" s="199"/>
      <c r="D316" s="3" t="str">
        <f t="shared" si="5"/>
        <v>Y</v>
      </c>
      <c r="E316" s="3">
        <v>3.0</v>
      </c>
      <c r="F316" t="str">
        <f>VLOOKUP(E316,'인원'!$A:$B,2,FALSE)</f>
        <v>민문기</v>
      </c>
      <c r="J316" s="3">
        <v>7.0</v>
      </c>
      <c r="K316" t="str">
        <f>VLOOKUP(J316,'인원'!$A:$B,2,FALSE)</f>
        <v>이화용</v>
      </c>
      <c r="M316" s="198" t="str">
        <f t="shared" si="61"/>
        <v/>
      </c>
    </row>
    <row r="317" ht="15.75" hidden="1" customHeight="1">
      <c r="A317" s="194">
        <v>44177.0</v>
      </c>
      <c r="B317" s="195" t="str">
        <f t="shared" si="4"/>
        <v>토</v>
      </c>
      <c r="C317" s="199"/>
      <c r="D317" s="3" t="str">
        <f t="shared" si="5"/>
        <v/>
      </c>
      <c r="F317" s="199"/>
      <c r="K317" s="199"/>
      <c r="L317" s="199"/>
    </row>
    <row r="318" ht="15.75" hidden="1" customHeight="1">
      <c r="A318" s="194">
        <v>44178.0</v>
      </c>
      <c r="B318" s="195" t="str">
        <f t="shared" si="4"/>
        <v>일</v>
      </c>
      <c r="C318" s="199"/>
      <c r="D318" s="3" t="str">
        <f t="shared" si="5"/>
        <v/>
      </c>
      <c r="F318" s="199"/>
      <c r="K318" s="199"/>
      <c r="L318" s="199"/>
    </row>
    <row r="319" ht="15.75" hidden="1" customHeight="1">
      <c r="A319" s="194">
        <v>44179.0</v>
      </c>
      <c r="B319" s="195" t="str">
        <f t="shared" si="4"/>
        <v>월</v>
      </c>
      <c r="C319" s="199"/>
      <c r="D319" s="3" t="str">
        <f t="shared" si="5"/>
        <v>Y</v>
      </c>
      <c r="E319" s="3">
        <v>4.0</v>
      </c>
      <c r="F319" t="str">
        <f>VLOOKUP(E319,'인원'!$A:$B,2,FALSE)</f>
        <v>배태훈</v>
      </c>
      <c r="J319" s="3">
        <v>0.0</v>
      </c>
      <c r="K319" t="str">
        <f>VLOOKUP(J319,'인원'!$A:$B,2,FALSE)</f>
        <v>김남원</v>
      </c>
      <c r="M319" s="198" t="str">
        <f t="shared" ref="M319:M517" si="62">if(OR(E319=J319),"변경필요","")</f>
        <v/>
      </c>
    </row>
    <row r="320" ht="15.75" hidden="1" customHeight="1">
      <c r="A320" s="194">
        <v>44180.0</v>
      </c>
      <c r="B320" s="195" t="str">
        <f t="shared" si="4"/>
        <v>화</v>
      </c>
      <c r="C320" s="199"/>
      <c r="D320" s="3" t="str">
        <f t="shared" si="5"/>
        <v>Y</v>
      </c>
      <c r="E320" s="3">
        <v>5.0</v>
      </c>
      <c r="F320" t="str">
        <f>VLOOKUP(E320,'인원'!$A:$B,2,FALSE)</f>
        <v>윤신일</v>
      </c>
      <c r="J320" s="3">
        <v>1.0</v>
      </c>
      <c r="K320" t="str">
        <f>VLOOKUP(J320,'인원'!$A:$B,2,FALSE)</f>
        <v>김인규</v>
      </c>
      <c r="M320" s="198" t="str">
        <f t="shared" si="62"/>
        <v/>
      </c>
    </row>
    <row r="321" ht="15.75" hidden="1" customHeight="1">
      <c r="A321" s="194">
        <v>44181.0</v>
      </c>
      <c r="B321" s="195" t="str">
        <f t="shared" si="4"/>
        <v>수</v>
      </c>
      <c r="C321" s="199"/>
      <c r="D321" s="3" t="str">
        <f t="shared" si="5"/>
        <v>Y</v>
      </c>
      <c r="E321" s="3">
        <v>6.0</v>
      </c>
      <c r="F321" t="str">
        <f>VLOOKUP(E321,'인원'!$A:$B,2,FALSE)</f>
        <v>신명진</v>
      </c>
      <c r="J321" s="3">
        <v>2.0</v>
      </c>
      <c r="K321" t="str">
        <f>VLOOKUP(J321,'인원'!$A:$B,2,FALSE)</f>
        <v>김채연</v>
      </c>
      <c r="M321" s="198" t="str">
        <f t="shared" si="62"/>
        <v/>
      </c>
    </row>
    <row r="322" ht="15.75" hidden="1" customHeight="1">
      <c r="A322" s="194">
        <v>44182.0</v>
      </c>
      <c r="B322" s="195" t="str">
        <f t="shared" si="4"/>
        <v>목</v>
      </c>
      <c r="C322" s="199"/>
      <c r="D322" s="3" t="str">
        <f t="shared" si="5"/>
        <v>Y</v>
      </c>
      <c r="E322" s="3">
        <v>7.0</v>
      </c>
      <c r="F322" t="str">
        <f>VLOOKUP(E322,'인원'!$A:$B,2,FALSE)</f>
        <v>이화용</v>
      </c>
      <c r="J322" s="3">
        <v>3.0</v>
      </c>
      <c r="K322" t="str">
        <f>VLOOKUP(J322,'인원'!$A:$B,2,FALSE)</f>
        <v>민문기</v>
      </c>
      <c r="M322" s="198" t="str">
        <f t="shared" si="62"/>
        <v/>
      </c>
    </row>
    <row r="323" ht="15.75" hidden="1" customHeight="1">
      <c r="A323" s="194">
        <v>44183.0</v>
      </c>
      <c r="B323" s="195" t="str">
        <f t="shared" si="4"/>
        <v>금</v>
      </c>
      <c r="C323" s="199"/>
      <c r="D323" s="3" t="str">
        <f t="shared" si="5"/>
        <v>Y</v>
      </c>
      <c r="E323" s="3">
        <v>0.0</v>
      </c>
      <c r="F323" t="str">
        <f>VLOOKUP(E323,'인원'!$A:$B,2,FALSE)</f>
        <v>김남원</v>
      </c>
      <c r="J323" s="3">
        <v>4.0</v>
      </c>
      <c r="K323" t="str">
        <f>VLOOKUP(J323,'인원'!$A:$B,2,FALSE)</f>
        <v>배태훈</v>
      </c>
      <c r="M323" s="198" t="str">
        <f t="shared" si="62"/>
        <v/>
      </c>
    </row>
    <row r="324" ht="15.75" hidden="1" customHeight="1">
      <c r="A324" s="194">
        <v>44184.0</v>
      </c>
      <c r="B324" s="195" t="str">
        <f t="shared" si="4"/>
        <v>토</v>
      </c>
      <c r="C324" s="199"/>
      <c r="D324" s="3" t="str">
        <f t="shared" si="5"/>
        <v/>
      </c>
      <c r="F324" s="199"/>
      <c r="K324" s="199"/>
      <c r="L324" s="199"/>
      <c r="M324" s="198" t="str">
        <f t="shared" si="62"/>
        <v>변경필요</v>
      </c>
    </row>
    <row r="325" ht="15.75" hidden="1" customHeight="1">
      <c r="A325" s="194">
        <v>44185.0</v>
      </c>
      <c r="B325" s="195" t="str">
        <f t="shared" si="4"/>
        <v>일</v>
      </c>
      <c r="C325" s="199"/>
      <c r="D325" s="3" t="str">
        <f t="shared" si="5"/>
        <v/>
      </c>
      <c r="F325" s="199"/>
      <c r="K325" s="199"/>
      <c r="L325" s="199"/>
      <c r="M325" s="198" t="str">
        <f t="shared" si="62"/>
        <v>변경필요</v>
      </c>
    </row>
    <row r="326" ht="15.75" hidden="1" customHeight="1">
      <c r="A326" s="194">
        <v>44186.0</v>
      </c>
      <c r="B326" s="195" t="str">
        <f t="shared" si="4"/>
        <v>월</v>
      </c>
      <c r="C326" s="199"/>
      <c r="D326" s="3" t="str">
        <f t="shared" si="5"/>
        <v>Y</v>
      </c>
      <c r="E326" s="3">
        <v>1.0</v>
      </c>
      <c r="F326" t="str">
        <f>VLOOKUP(E326,'인원'!$A:$B,2,FALSE)</f>
        <v>김인규</v>
      </c>
      <c r="J326" s="3">
        <v>5.0</v>
      </c>
      <c r="K326" t="str">
        <f>VLOOKUP(J326,'인원'!$A:$B,2,FALSE)</f>
        <v>윤신일</v>
      </c>
      <c r="M326" s="198" t="str">
        <f t="shared" si="62"/>
        <v/>
      </c>
    </row>
    <row r="327" ht="15.75" hidden="1" customHeight="1">
      <c r="A327" s="194">
        <v>44187.0</v>
      </c>
      <c r="B327" s="195" t="str">
        <f t="shared" si="4"/>
        <v>화</v>
      </c>
      <c r="C327" s="199"/>
      <c r="D327" s="3" t="str">
        <f t="shared" si="5"/>
        <v>Y</v>
      </c>
      <c r="E327" s="3">
        <v>2.0</v>
      </c>
      <c r="F327" t="str">
        <f>VLOOKUP(E327,'인원'!$A:$B,2,FALSE)</f>
        <v>김채연</v>
      </c>
      <c r="J327" s="3">
        <v>6.0</v>
      </c>
      <c r="K327" t="str">
        <f>VLOOKUP(J327,'인원'!$A:$B,2,FALSE)</f>
        <v>신명진</v>
      </c>
      <c r="M327" s="198" t="str">
        <f t="shared" si="62"/>
        <v/>
      </c>
    </row>
    <row r="328" ht="15.75" hidden="1" customHeight="1">
      <c r="A328" s="194">
        <v>44188.0</v>
      </c>
      <c r="B328" s="195" t="str">
        <f t="shared" si="4"/>
        <v>수</v>
      </c>
      <c r="C328" s="199"/>
      <c r="D328" s="3" t="str">
        <f t="shared" si="5"/>
        <v>Y</v>
      </c>
      <c r="E328" s="3">
        <v>3.0</v>
      </c>
      <c r="F328" t="str">
        <f>VLOOKUP(E328,'인원'!$A:$B,2,FALSE)</f>
        <v>민문기</v>
      </c>
      <c r="J328" s="3">
        <v>7.0</v>
      </c>
      <c r="K328" t="str">
        <f>VLOOKUP(J328,'인원'!$A:$B,2,FALSE)</f>
        <v>이화용</v>
      </c>
      <c r="M328" s="198" t="str">
        <f t="shared" si="62"/>
        <v/>
      </c>
    </row>
    <row r="329" ht="15.75" hidden="1" customHeight="1">
      <c r="A329" s="194">
        <v>44189.0</v>
      </c>
      <c r="B329" s="195" t="str">
        <f t="shared" si="4"/>
        <v>목</v>
      </c>
      <c r="C329" s="199"/>
      <c r="D329" s="3" t="str">
        <f t="shared" si="5"/>
        <v>Y</v>
      </c>
      <c r="E329" s="3">
        <v>4.0</v>
      </c>
      <c r="F329" t="str">
        <f>VLOOKUP(E329,'인원'!$A:$B,2,FALSE)</f>
        <v>배태훈</v>
      </c>
      <c r="J329" s="3">
        <v>0.0</v>
      </c>
      <c r="K329" t="str">
        <f>VLOOKUP(J329,'인원'!$A:$B,2,FALSE)</f>
        <v>김남원</v>
      </c>
      <c r="M329" s="198" t="str">
        <f t="shared" si="62"/>
        <v/>
      </c>
    </row>
    <row r="330" ht="15.75" hidden="1" customHeight="1">
      <c r="A330" s="194">
        <v>44190.0</v>
      </c>
      <c r="B330" s="195" t="str">
        <f t="shared" si="4"/>
        <v>금</v>
      </c>
      <c r="C330" s="200" t="s">
        <v>410</v>
      </c>
      <c r="D330" s="3" t="str">
        <f t="shared" si="5"/>
        <v/>
      </c>
      <c r="F330" s="200" t="s">
        <v>410</v>
      </c>
      <c r="K330" s="200" t="s">
        <v>410</v>
      </c>
      <c r="L330" s="200" t="s">
        <v>410</v>
      </c>
      <c r="M330" s="198" t="str">
        <f t="shared" si="62"/>
        <v>변경필요</v>
      </c>
    </row>
    <row r="331" ht="15.75" hidden="1" customHeight="1">
      <c r="A331" s="194">
        <v>44191.0</v>
      </c>
      <c r="B331" s="195" t="str">
        <f t="shared" si="4"/>
        <v>토</v>
      </c>
      <c r="C331" s="199"/>
      <c r="D331" s="3" t="str">
        <f t="shared" si="5"/>
        <v/>
      </c>
      <c r="F331" s="199"/>
      <c r="K331" s="199"/>
      <c r="L331" s="199"/>
      <c r="M331" s="198" t="str">
        <f t="shared" si="62"/>
        <v>변경필요</v>
      </c>
    </row>
    <row r="332" ht="15.75" hidden="1" customHeight="1">
      <c r="A332" s="194">
        <v>44192.0</v>
      </c>
      <c r="B332" s="195" t="str">
        <f t="shared" si="4"/>
        <v>일</v>
      </c>
      <c r="C332" s="199"/>
      <c r="D332" s="3" t="str">
        <f t="shared" si="5"/>
        <v/>
      </c>
      <c r="F332" s="199"/>
      <c r="K332" s="199"/>
      <c r="L332" s="199"/>
      <c r="M332" s="198" t="str">
        <f t="shared" si="62"/>
        <v>변경필요</v>
      </c>
    </row>
    <row r="333" ht="15.75" hidden="1" customHeight="1">
      <c r="A333" s="194">
        <v>44193.0</v>
      </c>
      <c r="B333" s="195" t="str">
        <f t="shared" si="4"/>
        <v>월</v>
      </c>
      <c r="C333" s="199"/>
      <c r="D333" s="3" t="str">
        <f t="shared" si="5"/>
        <v>Y</v>
      </c>
      <c r="E333" s="3">
        <v>5.0</v>
      </c>
      <c r="F333" t="str">
        <f>VLOOKUP(E333,'인원'!$A:$B,2,FALSE)</f>
        <v>윤신일</v>
      </c>
      <c r="J333" s="3">
        <v>1.0</v>
      </c>
      <c r="K333" t="str">
        <f>VLOOKUP(J333,'인원'!$A:$B,2,FALSE)</f>
        <v>김인규</v>
      </c>
      <c r="M333" s="198" t="str">
        <f t="shared" si="62"/>
        <v/>
      </c>
    </row>
    <row r="334" ht="15.75" hidden="1" customHeight="1">
      <c r="A334" s="194">
        <v>44194.0</v>
      </c>
      <c r="B334" s="195" t="str">
        <f t="shared" si="4"/>
        <v>화</v>
      </c>
      <c r="C334" s="199"/>
      <c r="D334" s="3" t="str">
        <f t="shared" si="5"/>
        <v>Y</v>
      </c>
      <c r="E334" s="3">
        <v>6.0</v>
      </c>
      <c r="F334" t="str">
        <f>VLOOKUP(E334,'인원'!$A:$B,2,FALSE)</f>
        <v>신명진</v>
      </c>
      <c r="J334" s="3">
        <v>2.0</v>
      </c>
      <c r="K334" t="str">
        <f>VLOOKUP(J334,'인원'!$A:$B,2,FALSE)</f>
        <v>김채연</v>
      </c>
      <c r="M334" s="198" t="str">
        <f t="shared" si="62"/>
        <v/>
      </c>
    </row>
    <row r="335" ht="15.75" hidden="1" customHeight="1">
      <c r="A335" s="201">
        <v>44195.0</v>
      </c>
      <c r="B335" s="195" t="str">
        <f t="shared" si="4"/>
        <v>수</v>
      </c>
      <c r="C335" s="199"/>
      <c r="D335" s="3" t="str">
        <f t="shared" si="5"/>
        <v>Y</v>
      </c>
      <c r="E335" s="3">
        <v>7.0</v>
      </c>
      <c r="F335" t="str">
        <f>VLOOKUP(E335,'인원'!$A:$B,2,FALSE)</f>
        <v>이화용</v>
      </c>
      <c r="J335" s="3">
        <v>3.0</v>
      </c>
      <c r="K335" t="str">
        <f>VLOOKUP(J335,'인원'!$A:$B,2,FALSE)</f>
        <v>민문기</v>
      </c>
      <c r="M335" s="198" t="str">
        <f t="shared" si="62"/>
        <v/>
      </c>
    </row>
    <row r="336" ht="15.75" hidden="1" customHeight="1">
      <c r="A336" s="194">
        <v>44196.0</v>
      </c>
      <c r="B336" s="195" t="str">
        <f t="shared" si="4"/>
        <v>목</v>
      </c>
      <c r="C336" s="200" t="s">
        <v>411</v>
      </c>
      <c r="D336" s="3" t="str">
        <f t="shared" si="5"/>
        <v/>
      </c>
      <c r="F336" s="200" t="s">
        <v>411</v>
      </c>
      <c r="K336" s="200" t="s">
        <v>411</v>
      </c>
      <c r="L336" s="200" t="s">
        <v>411</v>
      </c>
      <c r="M336" s="198" t="str">
        <f t="shared" si="62"/>
        <v>변경필요</v>
      </c>
    </row>
    <row r="337" ht="15.75" hidden="1" customHeight="1">
      <c r="A337" s="194">
        <v>44197.0</v>
      </c>
      <c r="B337" s="195" t="str">
        <f t="shared" si="4"/>
        <v>금</v>
      </c>
      <c r="C337" s="200" t="s">
        <v>412</v>
      </c>
      <c r="D337" s="3" t="str">
        <f t="shared" si="5"/>
        <v/>
      </c>
      <c r="F337" s="200" t="s">
        <v>412</v>
      </c>
      <c r="K337" s="200" t="s">
        <v>412</v>
      </c>
      <c r="L337" s="200" t="s">
        <v>412</v>
      </c>
      <c r="M337" s="198" t="str">
        <f t="shared" si="62"/>
        <v>변경필요</v>
      </c>
    </row>
    <row r="338" ht="15.75" hidden="1" customHeight="1">
      <c r="A338" s="194">
        <v>44198.0</v>
      </c>
      <c r="B338" s="195" t="str">
        <f t="shared" si="4"/>
        <v>토</v>
      </c>
      <c r="C338" s="199"/>
      <c r="D338" s="3" t="str">
        <f t="shared" si="5"/>
        <v/>
      </c>
      <c r="F338" s="199"/>
      <c r="K338" s="199"/>
      <c r="L338" s="199"/>
      <c r="M338" s="198" t="str">
        <f t="shared" si="62"/>
        <v>변경필요</v>
      </c>
    </row>
    <row r="339" ht="15.75" hidden="1" customHeight="1">
      <c r="A339" s="194">
        <v>44199.0</v>
      </c>
      <c r="B339" s="195" t="str">
        <f t="shared" si="4"/>
        <v>일</v>
      </c>
      <c r="C339" s="199"/>
      <c r="D339" s="3" t="str">
        <f t="shared" si="5"/>
        <v/>
      </c>
      <c r="F339" s="199"/>
      <c r="K339" s="199"/>
      <c r="L339" s="199"/>
      <c r="M339" s="198" t="str">
        <f t="shared" si="62"/>
        <v>변경필요</v>
      </c>
    </row>
    <row r="340" ht="15.75" hidden="1" customHeight="1">
      <c r="A340" s="202">
        <v>44200.0</v>
      </c>
      <c r="B340" s="203" t="str">
        <f t="shared" si="4"/>
        <v>월</v>
      </c>
      <c r="C340" s="171"/>
      <c r="D340" s="204" t="str">
        <f t="shared" si="5"/>
        <v>Y</v>
      </c>
      <c r="E340" s="204">
        <v>1.0</v>
      </c>
      <c r="F340" s="171" t="str">
        <f>VLOOKUP(E340,'인원2'!$A:$B,2,FALSE)</f>
        <v>최혜원</v>
      </c>
      <c r="G340" s="171"/>
      <c r="H340" s="171"/>
      <c r="I340" s="171"/>
      <c r="J340" s="205">
        <v>4.0</v>
      </c>
      <c r="K340" s="171" t="str">
        <f>VLOOKUP(J340,'인원2'!$A:$B,2,FALSE)</f>
        <v>윤신일</v>
      </c>
      <c r="L340" s="171"/>
      <c r="M340" s="198" t="str">
        <f t="shared" si="62"/>
        <v/>
      </c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</row>
    <row r="341" ht="15.75" hidden="1" customHeight="1">
      <c r="A341" s="202">
        <v>44201.0</v>
      </c>
      <c r="B341" s="203" t="str">
        <f t="shared" si="4"/>
        <v>화</v>
      </c>
      <c r="C341" s="171"/>
      <c r="D341" s="204" t="str">
        <f t="shared" si="5"/>
        <v>Y</v>
      </c>
      <c r="E341" s="204">
        <v>2.0</v>
      </c>
      <c r="F341" s="171" t="str">
        <f>VLOOKUP(E341,'인원2'!$A:$B,2,FALSE)</f>
        <v>이승철</v>
      </c>
      <c r="G341" s="171"/>
      <c r="H341" s="171"/>
      <c r="I341" s="171"/>
      <c r="J341" s="205">
        <v>5.0</v>
      </c>
      <c r="K341" s="171" t="str">
        <f>VLOOKUP(J341,'인원2'!$A:$B,2,FALSE)</f>
        <v>신명진</v>
      </c>
      <c r="L341" s="171"/>
      <c r="M341" s="198" t="str">
        <f t="shared" si="62"/>
        <v/>
      </c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</row>
    <row r="342" ht="15.75" hidden="1" customHeight="1">
      <c r="A342" s="202">
        <v>44202.0</v>
      </c>
      <c r="B342" s="203" t="str">
        <f t="shared" si="4"/>
        <v>수</v>
      </c>
      <c r="C342" s="171"/>
      <c r="D342" s="204" t="str">
        <f t="shared" si="5"/>
        <v>Y</v>
      </c>
      <c r="E342" s="204">
        <v>3.0</v>
      </c>
      <c r="F342" s="171" t="str">
        <f>VLOOKUP(E342,'인원2'!$A:$B,2,FALSE)</f>
        <v>배태훈</v>
      </c>
      <c r="G342" s="171"/>
      <c r="H342" s="171"/>
      <c r="I342" s="171"/>
      <c r="J342" s="205">
        <v>0.0</v>
      </c>
      <c r="K342" s="171" t="str">
        <f>VLOOKUP(J342,'인원2'!$A:$B,2,FALSE)</f>
        <v>박일</v>
      </c>
      <c r="L342" s="171"/>
      <c r="M342" s="198" t="str">
        <f t="shared" si="62"/>
        <v/>
      </c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ht="15.75" hidden="1" customHeight="1">
      <c r="A343" s="202">
        <v>44203.0</v>
      </c>
      <c r="B343" s="203" t="str">
        <f t="shared" si="4"/>
        <v>목</v>
      </c>
      <c r="C343" s="171"/>
      <c r="D343" s="204" t="str">
        <f t="shared" si="5"/>
        <v>Y</v>
      </c>
      <c r="E343" s="204">
        <v>4.0</v>
      </c>
      <c r="F343" s="171" t="str">
        <f>VLOOKUP(E343,'인원2'!$A:$B,2,FALSE)</f>
        <v>윤신일</v>
      </c>
      <c r="G343" s="171"/>
      <c r="H343" s="171"/>
      <c r="I343" s="171"/>
      <c r="J343" s="3">
        <v>1.0</v>
      </c>
      <c r="K343" s="171" t="str">
        <f>VLOOKUP(J343,'인원2'!$A:$B,2,FALSE)</f>
        <v>최혜원</v>
      </c>
      <c r="L343" s="171"/>
      <c r="M343" s="198" t="str">
        <f t="shared" si="62"/>
        <v/>
      </c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ht="15.75" hidden="1" customHeight="1">
      <c r="A344" s="202">
        <v>44204.0</v>
      </c>
      <c r="B344" s="203" t="str">
        <f t="shared" si="4"/>
        <v>금</v>
      </c>
      <c r="C344" s="171"/>
      <c r="D344" s="204" t="str">
        <f t="shared" si="5"/>
        <v>Y</v>
      </c>
      <c r="E344" s="204">
        <v>5.0</v>
      </c>
      <c r="F344" s="171" t="str">
        <f>VLOOKUP(E344,'인원2'!$A:$B,2,FALSE)</f>
        <v>신명진</v>
      </c>
      <c r="G344" s="171"/>
      <c r="H344" s="171"/>
      <c r="I344" s="171"/>
      <c r="J344" s="3">
        <v>2.0</v>
      </c>
      <c r="K344" s="171" t="str">
        <f>VLOOKUP(J344,'인원2'!$A:$B,2,FALSE)</f>
        <v>이승철</v>
      </c>
      <c r="L344" s="171"/>
      <c r="M344" s="198" t="str">
        <f t="shared" si="62"/>
        <v/>
      </c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ht="15.75" hidden="1" customHeight="1">
      <c r="A345" s="202">
        <v>44205.0</v>
      </c>
      <c r="B345" s="203" t="str">
        <f t="shared" si="4"/>
        <v>토</v>
      </c>
      <c r="C345" s="171"/>
      <c r="D345" s="204" t="str">
        <f t="shared" si="5"/>
        <v/>
      </c>
      <c r="E345" s="204"/>
      <c r="F345" s="171"/>
      <c r="G345" s="171"/>
      <c r="H345" s="171"/>
      <c r="I345" s="171"/>
      <c r="J345" s="204"/>
      <c r="K345" s="171"/>
      <c r="L345" s="171"/>
      <c r="M345" s="198" t="str">
        <f t="shared" si="62"/>
        <v>변경필요</v>
      </c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ht="15.75" hidden="1" customHeight="1">
      <c r="A346" s="202">
        <v>44206.0</v>
      </c>
      <c r="B346" s="203" t="str">
        <f t="shared" si="4"/>
        <v>일</v>
      </c>
      <c r="C346" s="171"/>
      <c r="D346" s="204" t="str">
        <f t="shared" si="5"/>
        <v/>
      </c>
      <c r="E346" s="204"/>
      <c r="F346" s="171"/>
      <c r="G346" s="171"/>
      <c r="H346" s="171"/>
      <c r="I346" s="171"/>
      <c r="J346" s="204"/>
      <c r="K346" s="171"/>
      <c r="L346" s="171"/>
      <c r="M346" s="198" t="str">
        <f t="shared" si="62"/>
        <v>변경필요</v>
      </c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ht="15.75" hidden="1" customHeight="1">
      <c r="A347" s="202">
        <v>44207.0</v>
      </c>
      <c r="B347" s="203" t="str">
        <f t="shared" si="4"/>
        <v>월</v>
      </c>
      <c r="C347" s="171"/>
      <c r="D347" s="204" t="str">
        <f t="shared" si="5"/>
        <v>Y</v>
      </c>
      <c r="E347" s="204">
        <v>0.0</v>
      </c>
      <c r="F347" s="171" t="str">
        <f>VLOOKUP(E347,'인원2'!$A:$B,2,FALSE)</f>
        <v>박일</v>
      </c>
      <c r="G347" s="171"/>
      <c r="H347" s="171"/>
      <c r="I347" s="171"/>
      <c r="J347" s="3">
        <v>3.0</v>
      </c>
      <c r="K347" s="171" t="str">
        <f>VLOOKUP(J347,'인원2'!$A:$B,2,FALSE)</f>
        <v>배태훈</v>
      </c>
      <c r="L347" s="171"/>
      <c r="M347" s="198" t="str">
        <f t="shared" si="62"/>
        <v/>
      </c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ht="15.75" hidden="1" customHeight="1">
      <c r="A348" s="202">
        <v>44208.0</v>
      </c>
      <c r="B348" s="203" t="str">
        <f t="shared" si="4"/>
        <v>화</v>
      </c>
      <c r="C348" s="171"/>
      <c r="D348" s="204" t="str">
        <f t="shared" si="5"/>
        <v>Y</v>
      </c>
      <c r="E348" s="205">
        <v>1.0</v>
      </c>
      <c r="F348" s="171" t="str">
        <f>VLOOKUP(E348,'인원2'!$A:$B,2,FALSE)</f>
        <v>최혜원</v>
      </c>
      <c r="G348" s="171"/>
      <c r="H348" s="171"/>
      <c r="I348" s="171"/>
      <c r="J348" s="205">
        <v>4.0</v>
      </c>
      <c r="K348" s="171" t="str">
        <f>VLOOKUP(J348,'인원2'!$A:$B,2,FALSE)</f>
        <v>윤신일</v>
      </c>
      <c r="L348" s="171"/>
      <c r="M348" s="198" t="str">
        <f t="shared" si="62"/>
        <v/>
      </c>
    </row>
    <row r="349" ht="15.75" hidden="1" customHeight="1">
      <c r="A349" s="202">
        <v>44209.0</v>
      </c>
      <c r="B349" s="203" t="str">
        <f t="shared" si="4"/>
        <v>수</v>
      </c>
      <c r="C349" s="171"/>
      <c r="D349" s="204" t="str">
        <f t="shared" si="5"/>
        <v>Y</v>
      </c>
      <c r="E349" s="204">
        <v>2.0</v>
      </c>
      <c r="F349" s="171" t="str">
        <f>VLOOKUP(E349,'인원2'!$A:$B,2,FALSE)</f>
        <v>이승철</v>
      </c>
      <c r="G349" s="171"/>
      <c r="H349" s="171"/>
      <c r="I349" s="171"/>
      <c r="J349" s="205">
        <v>5.0</v>
      </c>
      <c r="K349" s="171" t="str">
        <f>VLOOKUP(J349,'인원2'!$A:$B,2,FALSE)</f>
        <v>신명진</v>
      </c>
      <c r="L349" s="171"/>
      <c r="M349" s="198" t="str">
        <f t="shared" si="62"/>
        <v/>
      </c>
    </row>
    <row r="350" ht="15.75" hidden="1" customHeight="1">
      <c r="A350" s="202">
        <v>44210.0</v>
      </c>
      <c r="B350" s="203" t="str">
        <f t="shared" si="4"/>
        <v>목</v>
      </c>
      <c r="C350" s="171"/>
      <c r="D350" s="204" t="str">
        <f t="shared" si="5"/>
        <v>Y</v>
      </c>
      <c r="E350" s="205">
        <v>3.0</v>
      </c>
      <c r="F350" s="171" t="str">
        <f>VLOOKUP(E350,'인원2'!$A:$B,2,FALSE)</f>
        <v>배태훈</v>
      </c>
      <c r="G350" s="171"/>
      <c r="H350" s="171"/>
      <c r="I350" s="171"/>
      <c r="J350" s="205">
        <v>0.0</v>
      </c>
      <c r="K350" s="171" t="str">
        <f>VLOOKUP(J350,'인원2'!$A:$B,2,FALSE)</f>
        <v>박일</v>
      </c>
      <c r="L350" s="171"/>
      <c r="M350" s="198" t="str">
        <f t="shared" si="62"/>
        <v/>
      </c>
    </row>
    <row r="351" ht="15.75" hidden="1" customHeight="1">
      <c r="A351" s="202">
        <v>44211.0</v>
      </c>
      <c r="B351" s="203" t="str">
        <f t="shared" si="4"/>
        <v>금</v>
      </c>
      <c r="C351" s="171"/>
      <c r="D351" s="204" t="str">
        <f t="shared" si="5"/>
        <v>Y</v>
      </c>
      <c r="E351" s="204">
        <v>4.0</v>
      </c>
      <c r="F351" s="171" t="str">
        <f>VLOOKUP(E351,'인원2'!$A:$B,2,FALSE)</f>
        <v>윤신일</v>
      </c>
      <c r="G351" s="171"/>
      <c r="H351" s="171"/>
      <c r="I351" s="171"/>
      <c r="J351" s="3">
        <v>1.0</v>
      </c>
      <c r="K351" s="171" t="str">
        <f>VLOOKUP(J351,'인원2'!$A:$B,2,FALSE)</f>
        <v>최혜원</v>
      </c>
      <c r="L351" s="171"/>
      <c r="M351" s="198" t="str">
        <f t="shared" si="62"/>
        <v/>
      </c>
    </row>
    <row r="352" ht="15.75" hidden="1" customHeight="1">
      <c r="A352" s="202">
        <v>44212.0</v>
      </c>
      <c r="B352" s="203" t="str">
        <f t="shared" si="4"/>
        <v>토</v>
      </c>
      <c r="C352" s="171"/>
      <c r="D352" s="204" t="str">
        <f t="shared" si="5"/>
        <v/>
      </c>
      <c r="E352" s="205"/>
      <c r="F352" s="171"/>
      <c r="G352" s="171"/>
      <c r="H352" s="171"/>
      <c r="I352" s="171"/>
      <c r="J352" s="204"/>
      <c r="K352" s="171"/>
      <c r="L352" s="171"/>
      <c r="M352" s="198" t="str">
        <f t="shared" si="62"/>
        <v>변경필요</v>
      </c>
    </row>
    <row r="353" ht="15.75" hidden="1" customHeight="1">
      <c r="A353" s="202">
        <v>44213.0</v>
      </c>
      <c r="B353" s="203" t="str">
        <f t="shared" si="4"/>
        <v>일</v>
      </c>
      <c r="C353" s="171"/>
      <c r="D353" s="204" t="str">
        <f t="shared" si="5"/>
        <v/>
      </c>
      <c r="E353" s="204"/>
      <c r="F353" s="171"/>
      <c r="G353" s="171"/>
      <c r="H353" s="171"/>
      <c r="I353" s="171"/>
      <c r="J353" s="204"/>
      <c r="K353" s="171"/>
      <c r="L353" s="171"/>
      <c r="M353" s="198" t="str">
        <f t="shared" si="62"/>
        <v>변경필요</v>
      </c>
    </row>
    <row r="354" ht="15.75" hidden="1" customHeight="1">
      <c r="A354" s="202">
        <v>44214.0</v>
      </c>
      <c r="B354" s="203" t="str">
        <f t="shared" si="4"/>
        <v>월</v>
      </c>
      <c r="C354" s="171"/>
      <c r="D354" s="204" t="str">
        <f t="shared" si="5"/>
        <v>Y</v>
      </c>
      <c r="E354" s="205">
        <v>5.0</v>
      </c>
      <c r="F354" s="171" t="str">
        <f>VLOOKUP(E354,'인원2'!$A:$B,2,FALSE)</f>
        <v>신명진</v>
      </c>
      <c r="G354" s="171"/>
      <c r="H354" s="171"/>
      <c r="I354" s="171"/>
      <c r="J354" s="3">
        <v>2.0</v>
      </c>
      <c r="K354" s="171" t="str">
        <f>VLOOKUP(J354,'인원2'!$A:$B,2,FALSE)</f>
        <v>이승철</v>
      </c>
      <c r="L354" s="171"/>
      <c r="M354" s="198" t="str">
        <f t="shared" si="62"/>
        <v/>
      </c>
    </row>
    <row r="355" ht="15.75" hidden="1" customHeight="1">
      <c r="A355" s="202">
        <v>44215.0</v>
      </c>
      <c r="B355" s="203" t="str">
        <f t="shared" si="4"/>
        <v>화</v>
      </c>
      <c r="C355" s="171"/>
      <c r="D355" s="204" t="str">
        <f t="shared" si="5"/>
        <v>Y</v>
      </c>
      <c r="E355" s="204">
        <v>0.0</v>
      </c>
      <c r="F355" s="171" t="str">
        <f>VLOOKUP(E355,'인원2'!$A:$B,2,FALSE)</f>
        <v>박일</v>
      </c>
      <c r="G355" s="171"/>
      <c r="H355" s="171"/>
      <c r="I355" s="171"/>
      <c r="J355" s="3">
        <v>3.0</v>
      </c>
      <c r="K355" s="171" t="str">
        <f>VLOOKUP(J355,'인원2'!$A:$B,2,FALSE)</f>
        <v>배태훈</v>
      </c>
      <c r="L355" s="171"/>
      <c r="M355" s="198" t="str">
        <f t="shared" si="62"/>
        <v/>
      </c>
    </row>
    <row r="356" ht="15.75" hidden="1" customHeight="1">
      <c r="A356" s="202">
        <v>44216.0</v>
      </c>
      <c r="B356" s="203" t="str">
        <f t="shared" si="4"/>
        <v>수</v>
      </c>
      <c r="C356" s="171"/>
      <c r="D356" s="204" t="str">
        <f t="shared" si="5"/>
        <v>Y</v>
      </c>
      <c r="E356" s="205">
        <v>1.0</v>
      </c>
      <c r="F356" s="171" t="str">
        <f>VLOOKUP(E356,'인원2'!$A:$B,2,FALSE)</f>
        <v>최혜원</v>
      </c>
      <c r="G356" s="171"/>
      <c r="H356" s="171"/>
      <c r="I356" s="171"/>
      <c r="J356" s="205">
        <v>4.0</v>
      </c>
      <c r="K356" s="171" t="str">
        <f>VLOOKUP(J356,'인원2'!$A:$B,2,FALSE)</f>
        <v>윤신일</v>
      </c>
      <c r="L356" s="171"/>
      <c r="M356" s="198" t="str">
        <f t="shared" si="62"/>
        <v/>
      </c>
    </row>
    <row r="357" ht="15.75" hidden="1" customHeight="1">
      <c r="A357" s="202">
        <v>44217.0</v>
      </c>
      <c r="B357" s="203" t="str">
        <f t="shared" si="4"/>
        <v>목</v>
      </c>
      <c r="C357" s="171"/>
      <c r="D357" s="204" t="str">
        <f t="shared" si="5"/>
        <v>Y</v>
      </c>
      <c r="E357" s="204">
        <v>2.0</v>
      </c>
      <c r="F357" s="171" t="str">
        <f>VLOOKUP(E357,'인원2'!$A:$B,2,FALSE)</f>
        <v>이승철</v>
      </c>
      <c r="G357" s="171"/>
      <c r="H357" s="171"/>
      <c r="I357" s="171"/>
      <c r="J357" s="205">
        <v>5.0</v>
      </c>
      <c r="K357" s="171" t="str">
        <f>VLOOKUP(J357,'인원2'!$A:$B,2,FALSE)</f>
        <v>신명진</v>
      </c>
      <c r="L357" s="171"/>
      <c r="M357" s="198" t="str">
        <f t="shared" si="62"/>
        <v/>
      </c>
    </row>
    <row r="358" ht="15.75" hidden="1" customHeight="1">
      <c r="A358" s="202">
        <v>44218.0</v>
      </c>
      <c r="B358" s="203" t="str">
        <f t="shared" si="4"/>
        <v>금</v>
      </c>
      <c r="C358" s="171"/>
      <c r="D358" s="204" t="str">
        <f t="shared" si="5"/>
        <v>Y</v>
      </c>
      <c r="E358" s="205">
        <v>3.0</v>
      </c>
      <c r="F358" s="171" t="str">
        <f>VLOOKUP(E358,'인원2'!$A:$B,2,FALSE)</f>
        <v>배태훈</v>
      </c>
      <c r="G358" s="171"/>
      <c r="H358" s="171"/>
      <c r="I358" s="171"/>
      <c r="J358" s="205">
        <v>0.0</v>
      </c>
      <c r="K358" s="171" t="str">
        <f>VLOOKUP(J358,'인원2'!$A:$B,2,FALSE)</f>
        <v>박일</v>
      </c>
      <c r="L358" s="171"/>
      <c r="M358" s="198" t="str">
        <f t="shared" si="62"/>
        <v/>
      </c>
    </row>
    <row r="359" ht="15.75" hidden="1" customHeight="1">
      <c r="A359" s="202">
        <v>44219.0</v>
      </c>
      <c r="B359" s="203" t="str">
        <f t="shared" si="4"/>
        <v>토</v>
      </c>
      <c r="C359" s="171"/>
      <c r="D359" s="204"/>
      <c r="E359" s="204"/>
      <c r="F359" s="171"/>
      <c r="G359" s="171"/>
      <c r="H359" s="171"/>
      <c r="I359" s="171"/>
      <c r="J359" s="204"/>
      <c r="K359" s="171"/>
      <c r="L359" s="171"/>
      <c r="M359" s="198" t="str">
        <f t="shared" si="62"/>
        <v>변경필요</v>
      </c>
    </row>
    <row r="360" ht="15.75" hidden="1" customHeight="1">
      <c r="A360" s="202">
        <v>44220.0</v>
      </c>
      <c r="B360" s="203" t="str">
        <f t="shared" si="4"/>
        <v>일</v>
      </c>
      <c r="C360" s="171"/>
      <c r="D360" s="204"/>
      <c r="E360" s="204"/>
      <c r="F360" s="171"/>
      <c r="G360" s="171"/>
      <c r="H360" s="171"/>
      <c r="I360" s="171"/>
      <c r="J360" s="204"/>
      <c r="K360" s="171"/>
      <c r="L360" s="171"/>
      <c r="M360" s="198" t="str">
        <f t="shared" si="62"/>
        <v>변경필요</v>
      </c>
    </row>
    <row r="361" ht="15.75" hidden="1" customHeight="1">
      <c r="A361" s="202">
        <v>44221.0</v>
      </c>
      <c r="B361" s="203" t="str">
        <f t="shared" si="4"/>
        <v>월</v>
      </c>
      <c r="C361" s="171"/>
      <c r="D361" s="204" t="str">
        <f t="shared" ref="D361:D365" si="63">IF(AND(B361&lt;&gt;"토",B361&lt;&gt;"일",ISBLANK(C361)),"Y","")</f>
        <v>Y</v>
      </c>
      <c r="E361" s="204">
        <v>4.0</v>
      </c>
      <c r="F361" s="171" t="str">
        <f>VLOOKUP(E361,'인원2'!$A:$B,2,FALSE)</f>
        <v>윤신일</v>
      </c>
      <c r="G361" s="171"/>
      <c r="H361" s="171"/>
      <c r="I361" s="171"/>
      <c r="J361" s="3">
        <v>1.0</v>
      </c>
      <c r="K361" s="171" t="str">
        <f>VLOOKUP(J361,'인원2'!$A:$B,2,FALSE)</f>
        <v>최혜원</v>
      </c>
      <c r="L361" s="171"/>
      <c r="M361" s="198" t="str">
        <f t="shared" si="62"/>
        <v/>
      </c>
    </row>
    <row r="362" ht="15.75" hidden="1" customHeight="1">
      <c r="A362" s="202">
        <v>44222.0</v>
      </c>
      <c r="B362" s="203" t="str">
        <f t="shared" si="4"/>
        <v>화</v>
      </c>
      <c r="C362" s="171"/>
      <c r="D362" s="204" t="str">
        <f t="shared" si="63"/>
        <v>Y</v>
      </c>
      <c r="E362" s="205">
        <v>5.0</v>
      </c>
      <c r="F362" s="171" t="str">
        <f>VLOOKUP(E362,'인원2'!$A:$B,2,FALSE)</f>
        <v>신명진</v>
      </c>
      <c r="G362" s="171"/>
      <c r="H362" s="171"/>
      <c r="I362" s="171"/>
      <c r="J362" s="205">
        <v>2.0</v>
      </c>
      <c r="K362" s="171" t="str">
        <f>VLOOKUP(J362,'인원2'!$A:$B,2,FALSE)</f>
        <v>이승철</v>
      </c>
      <c r="L362" s="171"/>
      <c r="M362" s="198" t="str">
        <f t="shared" si="62"/>
        <v/>
      </c>
    </row>
    <row r="363" ht="15.75" hidden="1" customHeight="1">
      <c r="A363" s="202">
        <v>44223.0</v>
      </c>
      <c r="B363" s="203" t="str">
        <f t="shared" si="4"/>
        <v>수</v>
      </c>
      <c r="C363" s="171"/>
      <c r="D363" s="204" t="str">
        <f t="shared" si="63"/>
        <v>Y</v>
      </c>
      <c r="E363" s="204">
        <v>0.0</v>
      </c>
      <c r="F363" s="171" t="str">
        <f>VLOOKUP(E363,'인원2'!$A:$B,2,FALSE)</f>
        <v>박일</v>
      </c>
      <c r="G363" s="171"/>
      <c r="H363" s="171"/>
      <c r="I363" s="171"/>
      <c r="J363" s="3">
        <v>3.0</v>
      </c>
      <c r="K363" s="171" t="str">
        <f>VLOOKUP(J363,'인원2'!$A:$B,2,FALSE)</f>
        <v>배태훈</v>
      </c>
      <c r="L363" s="171"/>
      <c r="M363" s="198" t="str">
        <f t="shared" si="62"/>
        <v/>
      </c>
    </row>
    <row r="364" ht="15.75" hidden="1" customHeight="1">
      <c r="A364" s="202">
        <v>44224.0</v>
      </c>
      <c r="B364" s="203" t="str">
        <f t="shared" si="4"/>
        <v>목</v>
      </c>
      <c r="C364" s="171"/>
      <c r="D364" s="204" t="str">
        <f t="shared" si="63"/>
        <v>Y</v>
      </c>
      <c r="E364" s="205">
        <v>1.0</v>
      </c>
      <c r="F364" s="171" t="str">
        <f>VLOOKUP(E364,'인원2'!$A:$B,2,FALSE)</f>
        <v>최혜원</v>
      </c>
      <c r="G364" s="171"/>
      <c r="H364" s="171"/>
      <c r="I364" s="171"/>
      <c r="J364" s="3">
        <v>4.0</v>
      </c>
      <c r="K364" s="171" t="str">
        <f>VLOOKUP(J364,'인원2'!$A:$B,2,FALSE)</f>
        <v>윤신일</v>
      </c>
      <c r="L364" s="171"/>
      <c r="M364" s="198" t="str">
        <f t="shared" si="62"/>
        <v/>
      </c>
    </row>
    <row r="365" ht="15.75" hidden="1" customHeight="1">
      <c r="A365" s="202">
        <v>44225.0</v>
      </c>
      <c r="B365" s="203" t="str">
        <f t="shared" si="4"/>
        <v>금</v>
      </c>
      <c r="C365" s="171"/>
      <c r="D365" s="204" t="str">
        <f t="shared" si="63"/>
        <v>Y</v>
      </c>
      <c r="E365" s="204">
        <v>2.0</v>
      </c>
      <c r="F365" s="171" t="str">
        <f>VLOOKUP(E365,'인원2'!$A:$B,2,FALSE)</f>
        <v>이승철</v>
      </c>
      <c r="G365" s="171"/>
      <c r="H365" s="171"/>
      <c r="I365" s="171"/>
      <c r="J365" s="3">
        <v>5.0</v>
      </c>
      <c r="K365" s="171" t="str">
        <f>VLOOKUP(J365,'인원2'!$A:$B,2,FALSE)</f>
        <v>신명진</v>
      </c>
      <c r="L365" s="171"/>
      <c r="M365" s="198" t="str">
        <f t="shared" si="62"/>
        <v/>
      </c>
    </row>
    <row r="366" ht="15.75" hidden="1" customHeight="1">
      <c r="A366" s="202">
        <v>44226.0</v>
      </c>
      <c r="B366" s="203" t="str">
        <f t="shared" si="4"/>
        <v>토</v>
      </c>
      <c r="C366" s="171"/>
      <c r="D366" s="204"/>
      <c r="E366" s="204"/>
      <c r="F366" s="171"/>
      <c r="G366" s="171"/>
      <c r="H366" s="171"/>
      <c r="I366" s="171"/>
      <c r="J366" s="204"/>
      <c r="K366" s="171"/>
      <c r="L366" s="171"/>
      <c r="M366" s="198" t="str">
        <f t="shared" si="62"/>
        <v>변경필요</v>
      </c>
    </row>
    <row r="367" ht="15.75" hidden="1" customHeight="1">
      <c r="A367" s="202">
        <v>44227.0</v>
      </c>
      <c r="B367" s="203" t="str">
        <f t="shared" si="4"/>
        <v>일</v>
      </c>
      <c r="C367" s="171"/>
      <c r="D367" s="204"/>
      <c r="E367" s="204"/>
      <c r="F367" s="171"/>
      <c r="G367" s="171"/>
      <c r="H367" s="171"/>
      <c r="I367" s="171"/>
      <c r="J367" s="204"/>
      <c r="K367" s="171"/>
      <c r="L367" s="171"/>
      <c r="M367" s="198" t="str">
        <f t="shared" si="62"/>
        <v>변경필요</v>
      </c>
    </row>
    <row r="368" ht="15.75" hidden="1" customHeight="1">
      <c r="A368" s="202">
        <v>44228.0</v>
      </c>
      <c r="B368" s="203" t="str">
        <f t="shared" si="4"/>
        <v>월</v>
      </c>
      <c r="C368" s="171"/>
      <c r="D368" s="204" t="str">
        <f t="shared" ref="D368:D372" si="64">IF(AND(B368&lt;&gt;"토",B368&lt;&gt;"일",ISBLANK(C368)),"Y","")</f>
        <v>Y</v>
      </c>
      <c r="E368" s="205">
        <v>3.0</v>
      </c>
      <c r="F368" s="171" t="str">
        <f>VLOOKUP(E368,'인원2'!$A:$B,2,FALSE)</f>
        <v>배태훈</v>
      </c>
      <c r="G368" s="171"/>
      <c r="H368" s="171"/>
      <c r="I368" s="171"/>
      <c r="J368" s="205">
        <v>0.0</v>
      </c>
      <c r="K368" s="171" t="str">
        <f>VLOOKUP(J368,'인원2'!$A:$B,2,FALSE)</f>
        <v>박일</v>
      </c>
      <c r="L368" s="171"/>
      <c r="M368" s="198" t="str">
        <f t="shared" si="62"/>
        <v/>
      </c>
    </row>
    <row r="369" ht="15.75" hidden="1" customHeight="1">
      <c r="A369" s="202">
        <v>44229.0</v>
      </c>
      <c r="B369" s="203" t="str">
        <f t="shared" si="4"/>
        <v>화</v>
      </c>
      <c r="C369" s="171"/>
      <c r="D369" s="204" t="str">
        <f t="shared" si="64"/>
        <v>Y</v>
      </c>
      <c r="E369" s="204">
        <v>4.0</v>
      </c>
      <c r="F369" s="171" t="str">
        <f>VLOOKUP(E369,'인원2'!$A:$B,2,FALSE)</f>
        <v>윤신일</v>
      </c>
      <c r="G369" s="171"/>
      <c r="H369" s="171"/>
      <c r="I369" s="171"/>
      <c r="J369" s="205">
        <v>1.0</v>
      </c>
      <c r="K369" s="171" t="str">
        <f>VLOOKUP(J369,'인원2'!$A:$B,2,FALSE)</f>
        <v>최혜원</v>
      </c>
      <c r="L369" s="171"/>
      <c r="M369" s="198" t="str">
        <f t="shared" si="62"/>
        <v/>
      </c>
    </row>
    <row r="370" ht="15.75" hidden="1" customHeight="1">
      <c r="A370" s="202">
        <v>44230.0</v>
      </c>
      <c r="B370" s="203" t="str">
        <f t="shared" si="4"/>
        <v>수</v>
      </c>
      <c r="C370" s="171"/>
      <c r="D370" s="204" t="str">
        <f t="shared" si="64"/>
        <v>Y</v>
      </c>
      <c r="E370" s="205">
        <v>5.0</v>
      </c>
      <c r="F370" s="171" t="str">
        <f>VLOOKUP(E370,'인원2'!$A:$B,2,FALSE)</f>
        <v>신명진</v>
      </c>
      <c r="G370" s="171"/>
      <c r="H370" s="171"/>
      <c r="I370" s="171"/>
      <c r="J370" s="205">
        <v>2.0</v>
      </c>
      <c r="K370" s="171" t="str">
        <f>VLOOKUP(J370,'인원2'!$A:$B,2,FALSE)</f>
        <v>이승철</v>
      </c>
      <c r="L370" s="171"/>
      <c r="M370" s="198" t="str">
        <f t="shared" si="62"/>
        <v/>
      </c>
    </row>
    <row r="371" ht="15.75" hidden="1" customHeight="1">
      <c r="A371" s="202">
        <v>44231.0</v>
      </c>
      <c r="B371" s="203" t="str">
        <f t="shared" si="4"/>
        <v>목</v>
      </c>
      <c r="C371" s="171"/>
      <c r="D371" s="204" t="str">
        <f t="shared" si="64"/>
        <v>Y</v>
      </c>
      <c r="E371" s="204">
        <v>0.0</v>
      </c>
      <c r="F371" s="171" t="str">
        <f>VLOOKUP(E371,'인원2'!$A:$B,2,FALSE)</f>
        <v>박일</v>
      </c>
      <c r="G371" s="171"/>
      <c r="H371" s="171"/>
      <c r="I371" s="171"/>
      <c r="J371" s="3">
        <v>3.0</v>
      </c>
      <c r="K371" s="171" t="str">
        <f>VLOOKUP(J371,'인원2'!$A:$B,2,FALSE)</f>
        <v>배태훈</v>
      </c>
      <c r="L371" s="171"/>
      <c r="M371" s="198" t="str">
        <f t="shared" si="62"/>
        <v/>
      </c>
    </row>
    <row r="372" ht="15.75" hidden="1" customHeight="1">
      <c r="A372" s="202">
        <v>44232.0</v>
      </c>
      <c r="B372" s="203" t="str">
        <f t="shared" si="4"/>
        <v>금</v>
      </c>
      <c r="C372" s="171"/>
      <c r="D372" s="204" t="str">
        <f t="shared" si="64"/>
        <v>Y</v>
      </c>
      <c r="E372" s="205">
        <v>1.0</v>
      </c>
      <c r="F372" s="171" t="str">
        <f>VLOOKUP(E372,'인원2'!$A:$B,2,FALSE)</f>
        <v>최혜원</v>
      </c>
      <c r="G372" s="171"/>
      <c r="H372" s="171"/>
      <c r="I372" s="171"/>
      <c r="J372" s="3">
        <v>4.0</v>
      </c>
      <c r="K372" s="171" t="str">
        <f>VLOOKUP(J372,'인원2'!$A:$B,2,FALSE)</f>
        <v>윤신일</v>
      </c>
      <c r="L372" s="171"/>
      <c r="M372" s="198" t="str">
        <f t="shared" si="62"/>
        <v/>
      </c>
    </row>
    <row r="373" ht="15.75" hidden="1" customHeight="1">
      <c r="A373" s="202">
        <v>44233.0</v>
      </c>
      <c r="B373" s="203" t="str">
        <f t="shared" si="4"/>
        <v>토</v>
      </c>
      <c r="C373" s="171"/>
      <c r="D373" s="204"/>
      <c r="E373" s="204"/>
      <c r="F373" s="171"/>
      <c r="G373" s="171"/>
      <c r="H373" s="171"/>
      <c r="I373" s="171"/>
      <c r="J373" s="204"/>
      <c r="K373" s="171"/>
      <c r="L373" s="171"/>
      <c r="M373" s="198" t="str">
        <f t="shared" si="62"/>
        <v>변경필요</v>
      </c>
    </row>
    <row r="374" ht="15.75" hidden="1" customHeight="1">
      <c r="A374" s="202">
        <v>44234.0</v>
      </c>
      <c r="B374" s="203" t="str">
        <f t="shared" si="4"/>
        <v>일</v>
      </c>
      <c r="C374" s="171"/>
      <c r="D374" s="204"/>
      <c r="E374" s="204"/>
      <c r="F374" s="171"/>
      <c r="G374" s="171"/>
      <c r="H374" s="171"/>
      <c r="I374" s="171"/>
      <c r="J374" s="204"/>
      <c r="K374" s="171"/>
      <c r="L374" s="171"/>
      <c r="M374" s="198" t="str">
        <f t="shared" si="62"/>
        <v>변경필요</v>
      </c>
    </row>
    <row r="375" ht="15.75" hidden="1" customHeight="1">
      <c r="A375" s="202">
        <v>44235.0</v>
      </c>
      <c r="B375" s="203" t="str">
        <f t="shared" si="4"/>
        <v>월</v>
      </c>
      <c r="C375" s="171"/>
      <c r="D375" s="204" t="str">
        <f t="shared" ref="D375:D377" si="65">IF(AND(B375&lt;&gt;"토",B375&lt;&gt;"일",ISBLANK(C375)),"Y","")</f>
        <v>Y</v>
      </c>
      <c r="E375" s="204">
        <v>2.0</v>
      </c>
      <c r="F375" s="171" t="str">
        <f>VLOOKUP(E375,'인원2'!$A:$B,2,FALSE)</f>
        <v>이승철</v>
      </c>
      <c r="G375" s="171"/>
      <c r="H375" s="171"/>
      <c r="I375" s="171"/>
      <c r="J375" s="3">
        <v>5.0</v>
      </c>
      <c r="K375" s="171" t="str">
        <f>VLOOKUP(J375,'인원2'!$A:$B,2,FALSE)</f>
        <v>신명진</v>
      </c>
      <c r="L375" s="171"/>
      <c r="M375" s="198" t="str">
        <f t="shared" si="62"/>
        <v/>
      </c>
    </row>
    <row r="376" ht="15.75" hidden="1" customHeight="1">
      <c r="A376" s="202">
        <v>44236.0</v>
      </c>
      <c r="B376" s="203" t="str">
        <f t="shared" si="4"/>
        <v>화</v>
      </c>
      <c r="C376" s="171"/>
      <c r="D376" s="204" t="str">
        <f t="shared" si="65"/>
        <v>Y</v>
      </c>
      <c r="E376" s="205">
        <v>3.0</v>
      </c>
      <c r="F376" s="171" t="str">
        <f>VLOOKUP(E376,'인원2'!$A:$B,2,FALSE)</f>
        <v>배태훈</v>
      </c>
      <c r="G376" s="171"/>
      <c r="H376" s="171"/>
      <c r="I376" s="171"/>
      <c r="J376" s="205">
        <v>0.0</v>
      </c>
      <c r="K376" s="171" t="str">
        <f>VLOOKUP(J376,'인원2'!$A:$B,2,FALSE)</f>
        <v>박일</v>
      </c>
      <c r="L376" s="171"/>
      <c r="M376" s="198" t="str">
        <f t="shared" si="62"/>
        <v/>
      </c>
    </row>
    <row r="377" ht="15.75" hidden="1" customHeight="1">
      <c r="A377" s="202">
        <v>44237.0</v>
      </c>
      <c r="B377" s="203" t="str">
        <f t="shared" si="4"/>
        <v>수</v>
      </c>
      <c r="C377" s="171"/>
      <c r="D377" s="204" t="str">
        <f t="shared" si="65"/>
        <v>Y</v>
      </c>
      <c r="E377" s="204">
        <v>4.0</v>
      </c>
      <c r="F377" s="171" t="str">
        <f>VLOOKUP(E377,'인원2'!$A:$B,2,FALSE)</f>
        <v>윤신일</v>
      </c>
      <c r="G377" s="171"/>
      <c r="H377" s="171"/>
      <c r="I377" s="171"/>
      <c r="J377" s="205">
        <v>1.0</v>
      </c>
      <c r="K377" s="171" t="str">
        <f>VLOOKUP(J377,'인원2'!$A:$B,2,FALSE)</f>
        <v>최혜원</v>
      </c>
      <c r="L377" s="171"/>
      <c r="M377" s="198" t="str">
        <f t="shared" si="62"/>
        <v/>
      </c>
    </row>
    <row r="378" ht="15.75" hidden="1" customHeight="1">
      <c r="A378" s="202">
        <v>44238.0</v>
      </c>
      <c r="B378" s="203" t="str">
        <f t="shared" si="4"/>
        <v>목</v>
      </c>
      <c r="C378" s="206" t="s">
        <v>52</v>
      </c>
      <c r="D378" s="204"/>
      <c r="E378" s="204"/>
      <c r="F378" s="206" t="s">
        <v>52</v>
      </c>
      <c r="G378" s="171"/>
      <c r="H378" s="171"/>
      <c r="I378" s="171"/>
      <c r="J378" s="204"/>
      <c r="K378" s="206" t="s">
        <v>52</v>
      </c>
      <c r="L378" s="206" t="s">
        <v>52</v>
      </c>
      <c r="M378" s="198" t="str">
        <f t="shared" si="62"/>
        <v>변경필요</v>
      </c>
    </row>
    <row r="379" ht="15.75" hidden="1" customHeight="1">
      <c r="A379" s="202">
        <v>44239.0</v>
      </c>
      <c r="B379" s="203" t="str">
        <f t="shared" si="4"/>
        <v>금</v>
      </c>
      <c r="C379" s="206" t="s">
        <v>52</v>
      </c>
      <c r="D379" s="204"/>
      <c r="E379" s="204"/>
      <c r="F379" s="206" t="s">
        <v>52</v>
      </c>
      <c r="G379" s="171"/>
      <c r="H379" s="171"/>
      <c r="I379" s="171"/>
      <c r="J379" s="204"/>
      <c r="K379" s="206" t="s">
        <v>52</v>
      </c>
      <c r="L379" s="206" t="s">
        <v>52</v>
      </c>
      <c r="M379" s="198" t="str">
        <f t="shared" si="62"/>
        <v>변경필요</v>
      </c>
    </row>
    <row r="380" ht="15.75" hidden="1" customHeight="1">
      <c r="A380" s="202">
        <v>44240.0</v>
      </c>
      <c r="B380" s="203" t="str">
        <f t="shared" si="4"/>
        <v>토</v>
      </c>
      <c r="C380" s="171"/>
      <c r="D380" s="204"/>
      <c r="E380" s="204"/>
      <c r="F380" s="171"/>
      <c r="G380" s="171"/>
      <c r="H380" s="171"/>
      <c r="I380" s="171"/>
      <c r="J380" s="204"/>
      <c r="K380" s="171"/>
      <c r="L380" s="171"/>
      <c r="M380" s="198" t="str">
        <f t="shared" si="62"/>
        <v>변경필요</v>
      </c>
    </row>
    <row r="381" ht="15.75" hidden="1" customHeight="1">
      <c r="A381" s="202">
        <v>44241.0</v>
      </c>
      <c r="B381" s="203" t="str">
        <f t="shared" si="4"/>
        <v>일</v>
      </c>
      <c r="C381" s="171"/>
      <c r="D381" s="204"/>
      <c r="E381" s="204"/>
      <c r="F381" s="171"/>
      <c r="G381" s="171"/>
      <c r="H381" s="171"/>
      <c r="I381" s="171"/>
      <c r="J381" s="204"/>
      <c r="K381" s="171"/>
      <c r="L381" s="171"/>
      <c r="M381" s="198" t="str">
        <f t="shared" si="62"/>
        <v>변경필요</v>
      </c>
    </row>
    <row r="382" ht="15.75" hidden="1" customHeight="1">
      <c r="A382" s="202">
        <v>44242.0</v>
      </c>
      <c r="B382" s="203" t="str">
        <f t="shared" si="4"/>
        <v>월</v>
      </c>
      <c r="C382" s="171"/>
      <c r="D382" s="204" t="str">
        <f t="shared" ref="D382:D386" si="66">IF(AND(B382&lt;&gt;"토",B382&lt;&gt;"일",ISBLANK(C382)),"Y","")</f>
        <v>Y</v>
      </c>
      <c r="E382" s="205">
        <v>5.0</v>
      </c>
      <c r="F382" s="171" t="str">
        <f>VLOOKUP(E382,'인원2'!$A:$B,2,FALSE)</f>
        <v>신명진</v>
      </c>
      <c r="G382" s="171"/>
      <c r="H382" s="171"/>
      <c r="I382" s="171"/>
      <c r="J382" s="205">
        <v>2.0</v>
      </c>
      <c r="K382" s="171" t="str">
        <f>VLOOKUP(J382,'인원2'!$A:$B,2,FALSE)</f>
        <v>이승철</v>
      </c>
      <c r="L382" s="171"/>
      <c r="M382" s="198" t="str">
        <f t="shared" si="62"/>
        <v/>
      </c>
    </row>
    <row r="383" ht="15.75" hidden="1" customHeight="1">
      <c r="A383" s="202">
        <v>44243.0</v>
      </c>
      <c r="B383" s="203" t="str">
        <f t="shared" si="4"/>
        <v>화</v>
      </c>
      <c r="C383" s="171"/>
      <c r="D383" s="204" t="str">
        <f t="shared" si="66"/>
        <v>Y</v>
      </c>
      <c r="E383" s="204">
        <v>0.0</v>
      </c>
      <c r="F383" s="171" t="str">
        <f>VLOOKUP(E383,'인원2'!$A:$B,2,FALSE)</f>
        <v>박일</v>
      </c>
      <c r="G383" s="171"/>
      <c r="H383" s="171"/>
      <c r="I383" s="171"/>
      <c r="J383" s="3">
        <v>3.0</v>
      </c>
      <c r="K383" s="171" t="str">
        <f>VLOOKUP(J383,'인원2'!$A:$B,2,FALSE)</f>
        <v>배태훈</v>
      </c>
      <c r="L383" s="171"/>
      <c r="M383" s="198" t="str">
        <f t="shared" si="62"/>
        <v/>
      </c>
    </row>
    <row r="384" ht="15.75" hidden="1" customHeight="1">
      <c r="A384" s="202">
        <v>44244.0</v>
      </c>
      <c r="B384" s="203" t="str">
        <f t="shared" si="4"/>
        <v>수</v>
      </c>
      <c r="C384" s="171"/>
      <c r="D384" s="204" t="str">
        <f t="shared" si="66"/>
        <v>Y</v>
      </c>
      <c r="E384" s="205">
        <v>1.0</v>
      </c>
      <c r="F384" s="171" t="str">
        <f>VLOOKUP(E384,'인원2'!$A:$B,2,FALSE)</f>
        <v>최혜원</v>
      </c>
      <c r="G384" s="171"/>
      <c r="H384" s="171"/>
      <c r="I384" s="171"/>
      <c r="J384" s="205">
        <v>4.0</v>
      </c>
      <c r="K384" s="171" t="str">
        <f>VLOOKUP(J384,'인원2'!$A:$B,2,FALSE)</f>
        <v>윤신일</v>
      </c>
      <c r="L384" s="171"/>
      <c r="M384" s="198" t="str">
        <f t="shared" si="62"/>
        <v/>
      </c>
    </row>
    <row r="385" ht="15.75" hidden="1" customHeight="1">
      <c r="A385" s="202">
        <v>44245.0</v>
      </c>
      <c r="B385" s="203" t="str">
        <f t="shared" si="4"/>
        <v>목</v>
      </c>
      <c r="C385" s="171"/>
      <c r="D385" s="204" t="str">
        <f t="shared" si="66"/>
        <v>Y</v>
      </c>
      <c r="E385" s="204">
        <v>2.0</v>
      </c>
      <c r="F385" s="171" t="str">
        <f>VLOOKUP(E385,'인원2'!$A:$B,2,FALSE)</f>
        <v>이승철</v>
      </c>
      <c r="G385" s="171"/>
      <c r="H385" s="171"/>
      <c r="I385" s="171"/>
      <c r="J385" s="3">
        <v>5.0</v>
      </c>
      <c r="K385" s="171" t="str">
        <f>VLOOKUP(J385,'인원2'!$A:$B,2,FALSE)</f>
        <v>신명진</v>
      </c>
      <c r="L385" s="171"/>
      <c r="M385" s="198" t="str">
        <f t="shared" si="62"/>
        <v/>
      </c>
    </row>
    <row r="386" ht="15.75" hidden="1" customHeight="1">
      <c r="A386" s="202">
        <v>44246.0</v>
      </c>
      <c r="B386" s="203" t="str">
        <f t="shared" si="4"/>
        <v>금</v>
      </c>
      <c r="C386" s="171"/>
      <c r="D386" s="204" t="str">
        <f t="shared" si="66"/>
        <v>Y</v>
      </c>
      <c r="E386" s="205">
        <v>3.0</v>
      </c>
      <c r="F386" s="171" t="str">
        <f>VLOOKUP(E386,'인원2'!$A:$B,2,FALSE)</f>
        <v>배태훈</v>
      </c>
      <c r="G386" s="171"/>
      <c r="H386" s="171"/>
      <c r="I386" s="171"/>
      <c r="J386" s="3">
        <v>0.0</v>
      </c>
      <c r="K386" s="171" t="str">
        <f>VLOOKUP(J386,'인원2'!$A:$B,2,FALSE)</f>
        <v>박일</v>
      </c>
      <c r="L386" s="171"/>
      <c r="M386" s="198" t="str">
        <f t="shared" si="62"/>
        <v/>
      </c>
    </row>
    <row r="387" ht="15.75" hidden="1" customHeight="1">
      <c r="A387" s="202">
        <v>44247.0</v>
      </c>
      <c r="B387" s="203" t="str">
        <f t="shared" si="4"/>
        <v>토</v>
      </c>
      <c r="C387" s="171"/>
      <c r="D387" s="204"/>
      <c r="E387" s="204"/>
      <c r="F387" s="171"/>
      <c r="G387" s="171"/>
      <c r="H387" s="171"/>
      <c r="I387" s="171"/>
      <c r="J387" s="204"/>
      <c r="K387" s="171"/>
      <c r="L387" s="171"/>
      <c r="M387" s="198" t="str">
        <f t="shared" si="62"/>
        <v>변경필요</v>
      </c>
    </row>
    <row r="388" ht="15.75" hidden="1" customHeight="1">
      <c r="A388" s="202">
        <v>44248.0</v>
      </c>
      <c r="B388" s="203" t="str">
        <f t="shared" si="4"/>
        <v>일</v>
      </c>
      <c r="C388" s="171"/>
      <c r="D388" s="204"/>
      <c r="E388" s="204"/>
      <c r="F388" s="171"/>
      <c r="G388" s="171"/>
      <c r="H388" s="171"/>
      <c r="I388" s="171"/>
      <c r="J388" s="204"/>
      <c r="K388" s="171"/>
      <c r="L388" s="171"/>
      <c r="M388" s="198" t="str">
        <f t="shared" si="62"/>
        <v>변경필요</v>
      </c>
    </row>
    <row r="389" ht="15.75" hidden="1" customHeight="1">
      <c r="A389" s="202">
        <v>44249.0</v>
      </c>
      <c r="B389" s="203" t="str">
        <f t="shared" si="4"/>
        <v>월</v>
      </c>
      <c r="C389" s="171"/>
      <c r="D389" s="204" t="str">
        <f t="shared" ref="D389:D393" si="67">IF(AND(B389&lt;&gt;"토",B389&lt;&gt;"일",ISBLANK(C389)),"Y","")</f>
        <v>Y</v>
      </c>
      <c r="E389" s="204">
        <v>4.0</v>
      </c>
      <c r="F389" s="171" t="str">
        <f>VLOOKUP(E389,'인원2'!$A:$B,2,FALSE)</f>
        <v>윤신일</v>
      </c>
      <c r="G389" s="171"/>
      <c r="H389" s="171"/>
      <c r="I389" s="171"/>
      <c r="J389" s="3">
        <v>1.0</v>
      </c>
      <c r="K389" s="171" t="str">
        <f>VLOOKUP(J389,'인원2'!$A:$B,2,FALSE)</f>
        <v>최혜원</v>
      </c>
      <c r="L389" s="171"/>
      <c r="M389" s="198" t="str">
        <f t="shared" si="62"/>
        <v/>
      </c>
    </row>
    <row r="390" ht="15.75" hidden="1" customHeight="1">
      <c r="A390" s="202">
        <v>44250.0</v>
      </c>
      <c r="B390" s="203" t="str">
        <f t="shared" si="4"/>
        <v>화</v>
      </c>
      <c r="C390" s="171"/>
      <c r="D390" s="204" t="str">
        <f t="shared" si="67"/>
        <v>Y</v>
      </c>
      <c r="E390" s="205">
        <v>5.0</v>
      </c>
      <c r="F390" s="171" t="str">
        <f>VLOOKUP(E390,'인원2'!$A:$B,2,FALSE)</f>
        <v>신명진</v>
      </c>
      <c r="G390" s="171"/>
      <c r="H390" s="171"/>
      <c r="I390" s="171"/>
      <c r="J390" s="205">
        <v>2.0</v>
      </c>
      <c r="K390" s="171" t="str">
        <f>VLOOKUP(J390,'인원2'!$A:$B,2,FALSE)</f>
        <v>이승철</v>
      </c>
      <c r="L390" s="171"/>
      <c r="M390" s="198" t="str">
        <f t="shared" si="62"/>
        <v/>
      </c>
    </row>
    <row r="391" ht="15.75" hidden="1" customHeight="1">
      <c r="A391" s="202">
        <v>44251.0</v>
      </c>
      <c r="B391" s="203" t="str">
        <f t="shared" si="4"/>
        <v>수</v>
      </c>
      <c r="C391" s="171"/>
      <c r="D391" s="204" t="str">
        <f t="shared" si="67"/>
        <v>Y</v>
      </c>
      <c r="E391" s="204">
        <v>0.0</v>
      </c>
      <c r="F391" s="171" t="str">
        <f>VLOOKUP(E391,'인원2'!$A:$B,2,FALSE)</f>
        <v>박일</v>
      </c>
      <c r="G391" s="171"/>
      <c r="H391" s="171"/>
      <c r="I391" s="171"/>
      <c r="J391" s="205">
        <v>3.0</v>
      </c>
      <c r="K391" s="171" t="str">
        <f>VLOOKUP(J391,'인원2'!$A:$B,2,FALSE)</f>
        <v>배태훈</v>
      </c>
      <c r="L391" s="171"/>
      <c r="M391" s="198" t="str">
        <f t="shared" si="62"/>
        <v/>
      </c>
    </row>
    <row r="392" ht="15.75" hidden="1" customHeight="1">
      <c r="A392" s="202">
        <v>44252.0</v>
      </c>
      <c r="B392" s="203" t="str">
        <f t="shared" si="4"/>
        <v>목</v>
      </c>
      <c r="C392" s="171"/>
      <c r="D392" s="204" t="str">
        <f t="shared" si="67"/>
        <v>Y</v>
      </c>
      <c r="E392" s="205">
        <v>1.0</v>
      </c>
      <c r="F392" s="171" t="str">
        <f>VLOOKUP(E392,'인원2'!$A:$B,2,FALSE)</f>
        <v>최혜원</v>
      </c>
      <c r="G392" s="171"/>
      <c r="H392" s="171"/>
      <c r="I392" s="171"/>
      <c r="J392" s="205">
        <v>4.0</v>
      </c>
      <c r="K392" s="171" t="str">
        <f>VLOOKUP(J392,'인원2'!$A:$B,2,FALSE)</f>
        <v>윤신일</v>
      </c>
      <c r="L392" s="171"/>
      <c r="M392" s="198" t="str">
        <f t="shared" si="62"/>
        <v/>
      </c>
    </row>
    <row r="393" ht="15.75" hidden="1" customHeight="1">
      <c r="A393" s="202">
        <v>44253.0</v>
      </c>
      <c r="B393" s="203" t="str">
        <f t="shared" si="4"/>
        <v>금</v>
      </c>
      <c r="C393" s="171"/>
      <c r="D393" s="204" t="str">
        <f t="shared" si="67"/>
        <v>Y</v>
      </c>
      <c r="E393" s="204">
        <v>2.0</v>
      </c>
      <c r="F393" s="171" t="str">
        <f>VLOOKUP(E393,'인원2'!$A:$B,2,FALSE)</f>
        <v>이승철</v>
      </c>
      <c r="G393" s="171"/>
      <c r="H393" s="171"/>
      <c r="I393" s="171"/>
      <c r="J393" s="3">
        <v>5.0</v>
      </c>
      <c r="K393" s="171" t="str">
        <f>VLOOKUP(J393,'인원2'!$A:$B,2,FALSE)</f>
        <v>신명진</v>
      </c>
      <c r="L393" s="171"/>
      <c r="M393" s="198" t="str">
        <f t="shared" si="62"/>
        <v/>
      </c>
    </row>
    <row r="394" ht="15.75" hidden="1" customHeight="1">
      <c r="A394" s="202">
        <v>44254.0</v>
      </c>
      <c r="B394" s="203" t="str">
        <f t="shared" si="4"/>
        <v>토</v>
      </c>
      <c r="C394" s="171"/>
      <c r="D394" s="204"/>
      <c r="E394" s="204"/>
      <c r="F394" s="171"/>
      <c r="G394" s="171"/>
      <c r="H394" s="171"/>
      <c r="I394" s="171"/>
      <c r="J394" s="204"/>
      <c r="K394" s="171"/>
      <c r="L394" s="171"/>
      <c r="M394" s="198" t="str">
        <f t="shared" si="62"/>
        <v>변경필요</v>
      </c>
    </row>
    <row r="395" ht="15.75" hidden="1" customHeight="1">
      <c r="A395" s="202">
        <v>44255.0</v>
      </c>
      <c r="B395" s="203" t="str">
        <f t="shared" si="4"/>
        <v>일</v>
      </c>
      <c r="C395" s="171"/>
      <c r="D395" s="204"/>
      <c r="E395" s="204"/>
      <c r="F395" s="171"/>
      <c r="G395" s="171"/>
      <c r="H395" s="171"/>
      <c r="I395" s="171"/>
      <c r="J395" s="204"/>
      <c r="K395" s="171"/>
      <c r="L395" s="171"/>
      <c r="M395" s="198" t="str">
        <f t="shared" si="62"/>
        <v>변경필요</v>
      </c>
    </row>
    <row r="396" ht="15.75" hidden="1" customHeight="1">
      <c r="A396" s="202">
        <v>44256.0</v>
      </c>
      <c r="B396" s="203" t="str">
        <f t="shared" si="4"/>
        <v>월</v>
      </c>
      <c r="C396" s="206" t="s">
        <v>413</v>
      </c>
      <c r="D396" s="204"/>
      <c r="E396" s="204"/>
      <c r="F396" s="206" t="s">
        <v>413</v>
      </c>
      <c r="G396" s="171"/>
      <c r="H396" s="171"/>
      <c r="I396" s="171"/>
      <c r="J396" s="204"/>
      <c r="K396" s="206" t="s">
        <v>413</v>
      </c>
      <c r="L396" s="206" t="s">
        <v>413</v>
      </c>
      <c r="M396" s="198" t="str">
        <f t="shared" si="62"/>
        <v>변경필요</v>
      </c>
    </row>
    <row r="397" ht="15.75" hidden="1" customHeight="1">
      <c r="A397" s="202">
        <v>44257.0</v>
      </c>
      <c r="B397" s="203" t="str">
        <f t="shared" si="4"/>
        <v>화</v>
      </c>
      <c r="C397" s="171"/>
      <c r="D397" s="204" t="str">
        <f t="shared" ref="D397:D400" si="68">IF(AND(B397&lt;&gt;"토",B397&lt;&gt;"일",ISBLANK(C397)),"Y","")</f>
        <v>Y</v>
      </c>
      <c r="E397" s="205">
        <v>3.0</v>
      </c>
      <c r="F397" s="171" t="str">
        <f>VLOOKUP(E397,'인원2'!$A:$B,2,FALSE)</f>
        <v>배태훈</v>
      </c>
      <c r="G397" s="171"/>
      <c r="H397" s="171"/>
      <c r="I397" s="171"/>
      <c r="J397" s="3">
        <v>6.0</v>
      </c>
      <c r="K397" s="171" t="str">
        <f>VLOOKUP(J397,'인원2'!$A:$B,2,FALSE)</f>
        <v>이화용</v>
      </c>
      <c r="L397" s="171"/>
      <c r="M397" s="198" t="str">
        <f t="shared" si="62"/>
        <v/>
      </c>
    </row>
    <row r="398" ht="15.75" hidden="1" customHeight="1">
      <c r="A398" s="202">
        <v>44258.0</v>
      </c>
      <c r="B398" s="203" t="str">
        <f t="shared" si="4"/>
        <v>수</v>
      </c>
      <c r="C398" s="171"/>
      <c r="D398" s="204" t="str">
        <f t="shared" si="68"/>
        <v>Y</v>
      </c>
      <c r="E398" s="204">
        <v>4.0</v>
      </c>
      <c r="F398" s="171" t="str">
        <f>VLOOKUP(E398,'인원2'!$A:$B,2,FALSE)</f>
        <v>윤신일</v>
      </c>
      <c r="G398" s="171"/>
      <c r="H398" s="171"/>
      <c r="I398" s="171"/>
      <c r="J398" s="3">
        <v>0.0</v>
      </c>
      <c r="K398" s="171" t="str">
        <f>VLOOKUP(J398,'인원2'!$A:$B,2,FALSE)</f>
        <v>박일</v>
      </c>
      <c r="L398" s="171"/>
      <c r="M398" s="198" t="str">
        <f t="shared" si="62"/>
        <v/>
      </c>
    </row>
    <row r="399" ht="15.75" hidden="1" customHeight="1">
      <c r="A399" s="202">
        <v>44259.0</v>
      </c>
      <c r="B399" s="203" t="str">
        <f t="shared" si="4"/>
        <v>목</v>
      </c>
      <c r="C399" s="171"/>
      <c r="D399" s="204" t="str">
        <f t="shared" si="68"/>
        <v>Y</v>
      </c>
      <c r="E399" s="205">
        <v>5.0</v>
      </c>
      <c r="F399" s="171" t="str">
        <f>VLOOKUP(E399,'인원2'!$A:$B,2,FALSE)</f>
        <v>신명진</v>
      </c>
      <c r="G399" s="171"/>
      <c r="H399" s="171"/>
      <c r="I399" s="171"/>
      <c r="J399" s="205">
        <v>1.0</v>
      </c>
      <c r="K399" s="171" t="str">
        <f>VLOOKUP(J399,'인원2'!$A:$B,2,FALSE)</f>
        <v>최혜원</v>
      </c>
      <c r="L399" s="171"/>
      <c r="M399" s="198" t="str">
        <f t="shared" si="62"/>
        <v/>
      </c>
    </row>
    <row r="400" ht="15.75" hidden="1" customHeight="1">
      <c r="A400" s="202">
        <v>44260.0</v>
      </c>
      <c r="B400" s="203" t="str">
        <f t="shared" si="4"/>
        <v>금</v>
      </c>
      <c r="C400" s="171"/>
      <c r="D400" s="204" t="str">
        <f t="shared" si="68"/>
        <v>Y</v>
      </c>
      <c r="E400" s="205">
        <v>6.0</v>
      </c>
      <c r="F400" s="171" t="str">
        <f>VLOOKUP(E400,'인원2'!$A:$B,2,FALSE)</f>
        <v>이화용</v>
      </c>
      <c r="G400" s="171"/>
      <c r="H400" s="171"/>
      <c r="I400" s="171"/>
      <c r="J400" s="205">
        <v>2.0</v>
      </c>
      <c r="K400" s="171" t="str">
        <f>VLOOKUP(J400,'인원2'!$A:$B,2,FALSE)</f>
        <v>이승철</v>
      </c>
      <c r="L400" s="171"/>
      <c r="M400" s="198" t="str">
        <f t="shared" si="62"/>
        <v/>
      </c>
    </row>
    <row r="401" ht="15.75" hidden="1" customHeight="1">
      <c r="A401" s="202">
        <v>44261.0</v>
      </c>
      <c r="B401" s="203" t="str">
        <f t="shared" si="4"/>
        <v>토</v>
      </c>
      <c r="C401" s="171"/>
      <c r="D401" s="204"/>
      <c r="E401" s="204"/>
      <c r="F401" s="171"/>
      <c r="G401" s="171"/>
      <c r="H401" s="171"/>
      <c r="I401" s="171"/>
      <c r="J401" s="204"/>
      <c r="K401" s="171"/>
      <c r="L401" s="171"/>
      <c r="M401" s="198" t="str">
        <f t="shared" si="62"/>
        <v>변경필요</v>
      </c>
    </row>
    <row r="402" ht="15.75" hidden="1" customHeight="1">
      <c r="A402" s="202">
        <v>44262.0</v>
      </c>
      <c r="B402" s="203" t="str">
        <f t="shared" si="4"/>
        <v>일</v>
      </c>
      <c r="C402" s="171"/>
      <c r="D402" s="204"/>
      <c r="E402" s="204"/>
      <c r="F402" s="171"/>
      <c r="G402" s="171"/>
      <c r="H402" s="171"/>
      <c r="I402" s="171"/>
      <c r="J402" s="204"/>
      <c r="K402" s="171"/>
      <c r="L402" s="171"/>
      <c r="M402" s="198" t="str">
        <f t="shared" si="62"/>
        <v>변경필요</v>
      </c>
    </row>
    <row r="403" ht="15.75" hidden="1" customHeight="1">
      <c r="A403" s="202">
        <v>44263.0</v>
      </c>
      <c r="B403" s="203" t="str">
        <f t="shared" si="4"/>
        <v>월</v>
      </c>
      <c r="C403" s="171"/>
      <c r="D403" s="204" t="str">
        <f t="shared" ref="D403:D407" si="69">IF(AND(B403&lt;&gt;"토",B403&lt;&gt;"일",ISBLANK(C403)),"Y","")</f>
        <v>Y</v>
      </c>
      <c r="E403" s="205">
        <v>0.0</v>
      </c>
      <c r="F403" s="171" t="str">
        <f>VLOOKUP(E403,'인원2'!$A:$B,2,FALSE)</f>
        <v>박일</v>
      </c>
      <c r="G403" s="171"/>
      <c r="H403" s="171"/>
      <c r="I403" s="171"/>
      <c r="J403" s="205">
        <v>3.0</v>
      </c>
      <c r="K403" s="171" t="str">
        <f>VLOOKUP(J403,'인원2'!$A:$B,2,FALSE)</f>
        <v>배태훈</v>
      </c>
      <c r="L403" s="171"/>
      <c r="M403" s="198" t="str">
        <f t="shared" si="62"/>
        <v/>
      </c>
    </row>
    <row r="404" ht="15.75" hidden="1" customHeight="1">
      <c r="A404" s="202">
        <v>44264.0</v>
      </c>
      <c r="B404" s="203" t="str">
        <f t="shared" si="4"/>
        <v>화</v>
      </c>
      <c r="C404" s="171"/>
      <c r="D404" s="204" t="str">
        <f t="shared" si="69"/>
        <v>Y</v>
      </c>
      <c r="E404" s="205">
        <v>1.0</v>
      </c>
      <c r="F404" s="171" t="str">
        <f>VLOOKUP(E404,'인원2'!$A:$B,2,FALSE)</f>
        <v>최혜원</v>
      </c>
      <c r="G404" s="171"/>
      <c r="H404" s="171"/>
      <c r="I404" s="171"/>
      <c r="J404" s="3">
        <v>4.0</v>
      </c>
      <c r="K404" s="171" t="str">
        <f>VLOOKUP(J404,'인원2'!$A:$B,2,FALSE)</f>
        <v>윤신일</v>
      </c>
      <c r="L404" s="171"/>
      <c r="M404" s="198" t="str">
        <f t="shared" si="62"/>
        <v/>
      </c>
    </row>
    <row r="405" ht="15.75" hidden="1" customHeight="1">
      <c r="A405" s="202">
        <v>44265.0</v>
      </c>
      <c r="B405" s="203" t="str">
        <f t="shared" si="4"/>
        <v>수</v>
      </c>
      <c r="C405" s="171"/>
      <c r="D405" s="204" t="str">
        <f t="shared" si="69"/>
        <v>Y</v>
      </c>
      <c r="E405" s="205">
        <v>2.0</v>
      </c>
      <c r="F405" s="171" t="str">
        <f>VLOOKUP(E405,'인원2'!$A:$B,2,FALSE)</f>
        <v>이승철</v>
      </c>
      <c r="G405" s="171"/>
      <c r="H405" s="171"/>
      <c r="I405" s="171"/>
      <c r="J405" s="205">
        <v>5.0</v>
      </c>
      <c r="K405" s="171" t="str">
        <f>VLOOKUP(J405,'인원2'!$A:$B,2,FALSE)</f>
        <v>신명진</v>
      </c>
      <c r="L405" s="171"/>
      <c r="M405" s="198" t="str">
        <f t="shared" si="62"/>
        <v/>
      </c>
    </row>
    <row r="406" ht="15.75" hidden="1" customHeight="1">
      <c r="A406" s="202">
        <v>44266.0</v>
      </c>
      <c r="B406" s="203" t="str">
        <f t="shared" si="4"/>
        <v>목</v>
      </c>
      <c r="C406" s="171"/>
      <c r="D406" s="204" t="str">
        <f t="shared" si="69"/>
        <v>Y</v>
      </c>
      <c r="E406" s="205">
        <v>3.0</v>
      </c>
      <c r="F406" s="171" t="str">
        <f>VLOOKUP(E406,'인원2'!$A:$B,2,FALSE)</f>
        <v>배태훈</v>
      </c>
      <c r="G406" s="171"/>
      <c r="H406" s="171"/>
      <c r="I406" s="171"/>
      <c r="J406" s="3">
        <v>6.0</v>
      </c>
      <c r="K406" s="171" t="str">
        <f>VLOOKUP(J406,'인원2'!$A:$B,2,FALSE)</f>
        <v>이화용</v>
      </c>
      <c r="L406" s="171"/>
      <c r="M406" s="198" t="str">
        <f t="shared" si="62"/>
        <v/>
      </c>
    </row>
    <row r="407" ht="15.75" hidden="1" customHeight="1">
      <c r="A407" s="202">
        <v>44267.0</v>
      </c>
      <c r="B407" s="203" t="str">
        <f t="shared" si="4"/>
        <v>금</v>
      </c>
      <c r="C407" s="171"/>
      <c r="D407" s="204" t="str">
        <f t="shared" si="69"/>
        <v>Y</v>
      </c>
      <c r="E407" s="205">
        <v>4.0</v>
      </c>
      <c r="F407" s="171" t="str">
        <f>VLOOKUP(E407,'인원2'!$A:$B,2,FALSE)</f>
        <v>윤신일</v>
      </c>
      <c r="G407" s="171"/>
      <c r="H407" s="171"/>
      <c r="I407" s="171"/>
      <c r="J407" s="3">
        <v>0.0</v>
      </c>
      <c r="K407" s="171" t="str">
        <f>VLOOKUP(J407,'인원2'!$A:$B,2,FALSE)</f>
        <v>박일</v>
      </c>
      <c r="L407" s="171"/>
      <c r="M407" s="198" t="str">
        <f t="shared" si="62"/>
        <v/>
      </c>
    </row>
    <row r="408" ht="15.75" hidden="1" customHeight="1">
      <c r="A408" s="202">
        <v>44268.0</v>
      </c>
      <c r="B408" s="203" t="str">
        <f t="shared" si="4"/>
        <v>토</v>
      </c>
      <c r="C408" s="171"/>
      <c r="D408" s="204"/>
      <c r="E408" s="204"/>
      <c r="F408" s="171"/>
      <c r="G408" s="171"/>
      <c r="H408" s="171"/>
      <c r="I408" s="171"/>
      <c r="J408" s="204"/>
      <c r="K408" s="171"/>
      <c r="L408" s="171"/>
      <c r="M408" s="198" t="str">
        <f t="shared" si="62"/>
        <v>변경필요</v>
      </c>
    </row>
    <row r="409" ht="15.75" hidden="1" customHeight="1">
      <c r="A409" s="202">
        <v>44269.0</v>
      </c>
      <c r="B409" s="203" t="str">
        <f t="shared" si="4"/>
        <v>일</v>
      </c>
      <c r="C409" s="171"/>
      <c r="D409" s="204"/>
      <c r="E409" s="204"/>
      <c r="F409" s="171"/>
      <c r="G409" s="171"/>
      <c r="H409" s="171"/>
      <c r="I409" s="171"/>
      <c r="J409" s="204"/>
      <c r="K409" s="171"/>
      <c r="L409" s="171"/>
      <c r="M409" s="198" t="str">
        <f t="shared" si="62"/>
        <v>변경필요</v>
      </c>
    </row>
    <row r="410" ht="15.75" hidden="1" customHeight="1">
      <c r="A410" s="202">
        <v>44270.0</v>
      </c>
      <c r="B410" s="203" t="str">
        <f t="shared" si="4"/>
        <v>월</v>
      </c>
      <c r="C410" s="171"/>
      <c r="D410" s="204" t="str">
        <f t="shared" ref="D410:D414" si="70">IF(AND(B410&lt;&gt;"토",B410&lt;&gt;"일",ISBLANK(C410)),"Y","")</f>
        <v>Y</v>
      </c>
      <c r="E410" s="205">
        <v>5.0</v>
      </c>
      <c r="F410" s="171" t="str">
        <f>VLOOKUP(E410,'인원2'!$A:$B,2,FALSE)</f>
        <v>신명진</v>
      </c>
      <c r="G410" s="171"/>
      <c r="H410" s="171"/>
      <c r="I410" s="171"/>
      <c r="J410" s="3">
        <v>1.0</v>
      </c>
      <c r="K410" s="171" t="str">
        <f>VLOOKUP(J410,'인원2'!$A:$B,2,FALSE)</f>
        <v>최혜원</v>
      </c>
      <c r="L410" s="171"/>
      <c r="M410" s="198" t="str">
        <f t="shared" si="62"/>
        <v/>
      </c>
    </row>
    <row r="411" ht="15.75" hidden="1" customHeight="1">
      <c r="A411" s="202">
        <v>44271.0</v>
      </c>
      <c r="B411" s="203" t="str">
        <f t="shared" si="4"/>
        <v>화</v>
      </c>
      <c r="C411" s="171"/>
      <c r="D411" s="204" t="str">
        <f t="shared" si="70"/>
        <v>Y</v>
      </c>
      <c r="E411" s="205">
        <v>6.0</v>
      </c>
      <c r="F411" s="171" t="str">
        <f>VLOOKUP(E411,'인원2'!$A:$B,2,FALSE)</f>
        <v>이화용</v>
      </c>
      <c r="G411" s="171"/>
      <c r="H411" s="171"/>
      <c r="I411" s="171"/>
      <c r="J411" s="205">
        <v>2.0</v>
      </c>
      <c r="K411" s="171" t="str">
        <f>VLOOKUP(J411,'인원2'!$A:$B,2,FALSE)</f>
        <v>이승철</v>
      </c>
      <c r="L411" s="171"/>
      <c r="M411" s="198" t="str">
        <f t="shared" si="62"/>
        <v/>
      </c>
    </row>
    <row r="412" ht="15.75" hidden="1" customHeight="1">
      <c r="A412" s="202">
        <v>44272.0</v>
      </c>
      <c r="B412" s="203" t="str">
        <f t="shared" si="4"/>
        <v>수</v>
      </c>
      <c r="C412" s="171"/>
      <c r="D412" s="204" t="str">
        <f t="shared" si="70"/>
        <v>Y</v>
      </c>
      <c r="E412" s="205">
        <v>0.0</v>
      </c>
      <c r="F412" s="171" t="str">
        <f>VLOOKUP(E412,'인원2'!$A:$B,2,FALSE)</f>
        <v>박일</v>
      </c>
      <c r="G412" s="171"/>
      <c r="H412" s="171"/>
      <c r="I412" s="171"/>
      <c r="J412" s="205">
        <v>3.0</v>
      </c>
      <c r="K412" s="171" t="str">
        <f>VLOOKUP(J412,'인원2'!$A:$B,2,FALSE)</f>
        <v>배태훈</v>
      </c>
      <c r="L412" s="171"/>
      <c r="M412" s="198" t="str">
        <f t="shared" si="62"/>
        <v/>
      </c>
    </row>
    <row r="413" ht="15.75" hidden="1" customHeight="1">
      <c r="A413" s="202">
        <v>44273.0</v>
      </c>
      <c r="B413" s="203" t="str">
        <f t="shared" si="4"/>
        <v>목</v>
      </c>
      <c r="C413" s="171"/>
      <c r="D413" s="204" t="str">
        <f t="shared" si="70"/>
        <v>Y</v>
      </c>
      <c r="E413" s="205">
        <v>1.0</v>
      </c>
      <c r="F413" s="171" t="str">
        <f>VLOOKUP(E413,'인원2'!$A:$B,2,FALSE)</f>
        <v>최혜원</v>
      </c>
      <c r="G413" s="171"/>
      <c r="H413" s="171"/>
      <c r="I413" s="171"/>
      <c r="J413" s="205">
        <v>4.0</v>
      </c>
      <c r="K413" s="171" t="str">
        <f>VLOOKUP(J413,'인원2'!$A:$B,2,FALSE)</f>
        <v>윤신일</v>
      </c>
      <c r="L413" s="171"/>
      <c r="M413" s="198" t="str">
        <f t="shared" si="62"/>
        <v/>
      </c>
    </row>
    <row r="414" ht="15.75" hidden="1" customHeight="1">
      <c r="A414" s="202">
        <v>44274.0</v>
      </c>
      <c r="B414" s="203" t="str">
        <f t="shared" si="4"/>
        <v>금</v>
      </c>
      <c r="C414" s="171"/>
      <c r="D414" s="204" t="str">
        <f t="shared" si="70"/>
        <v>Y</v>
      </c>
      <c r="E414" s="205">
        <v>2.0</v>
      </c>
      <c r="F414" s="171" t="str">
        <f>VLOOKUP(E414,'인원2'!$A:$B,2,FALSE)</f>
        <v>이승철</v>
      </c>
      <c r="G414" s="171"/>
      <c r="H414" s="171"/>
      <c r="I414" s="171"/>
      <c r="J414" s="3">
        <v>5.0</v>
      </c>
      <c r="K414" s="171" t="str">
        <f>VLOOKUP(J414,'인원2'!$A:$B,2,FALSE)</f>
        <v>신명진</v>
      </c>
      <c r="L414" s="171"/>
      <c r="M414" s="198" t="str">
        <f t="shared" si="62"/>
        <v/>
      </c>
    </row>
    <row r="415" ht="15.75" hidden="1" customHeight="1">
      <c r="A415" s="202">
        <v>44275.0</v>
      </c>
      <c r="B415" s="203" t="str">
        <f t="shared" si="4"/>
        <v>토</v>
      </c>
      <c r="C415" s="171"/>
      <c r="D415" s="204"/>
      <c r="E415" s="204"/>
      <c r="F415" s="171"/>
      <c r="G415" s="171"/>
      <c r="H415" s="171"/>
      <c r="I415" s="171"/>
      <c r="J415" s="204"/>
      <c r="K415" s="171"/>
      <c r="L415" s="171"/>
      <c r="M415" s="198" t="str">
        <f t="shared" si="62"/>
        <v>변경필요</v>
      </c>
    </row>
    <row r="416" ht="15.75" hidden="1" customHeight="1">
      <c r="A416" s="202">
        <v>44276.0</v>
      </c>
      <c r="B416" s="203" t="str">
        <f t="shared" si="4"/>
        <v>일</v>
      </c>
      <c r="C416" s="171"/>
      <c r="D416" s="204"/>
      <c r="E416" s="204"/>
      <c r="F416" s="171"/>
      <c r="G416" s="171"/>
      <c r="H416" s="171"/>
      <c r="I416" s="171"/>
      <c r="J416" s="204"/>
      <c r="K416" s="171"/>
      <c r="L416" s="171"/>
      <c r="M416" s="198" t="str">
        <f t="shared" si="62"/>
        <v>변경필요</v>
      </c>
    </row>
    <row r="417" ht="15.75" hidden="1" customHeight="1">
      <c r="A417" s="202">
        <v>44277.0</v>
      </c>
      <c r="B417" s="203" t="str">
        <f t="shared" si="4"/>
        <v>월</v>
      </c>
      <c r="C417" s="171"/>
      <c r="D417" s="204" t="str">
        <f t="shared" ref="D417:D421" si="71">IF(AND(B417&lt;&gt;"토",B417&lt;&gt;"일",ISBLANK(C417)),"Y","")</f>
        <v>Y</v>
      </c>
      <c r="E417" s="205">
        <v>3.0</v>
      </c>
      <c r="F417" s="171" t="str">
        <f>VLOOKUP(E417,'인원2'!$A:$B,2,FALSE)</f>
        <v>배태훈</v>
      </c>
      <c r="G417" s="171"/>
      <c r="H417" s="171"/>
      <c r="I417" s="171"/>
      <c r="J417" s="3">
        <v>6.0</v>
      </c>
      <c r="K417" s="171" t="str">
        <f>VLOOKUP(J417,'인원2'!$A:$B,2,FALSE)</f>
        <v>이화용</v>
      </c>
      <c r="L417" s="171"/>
      <c r="M417" s="198" t="str">
        <f t="shared" si="62"/>
        <v/>
      </c>
    </row>
    <row r="418" ht="15.75" hidden="1" customHeight="1">
      <c r="A418" s="202">
        <v>44278.0</v>
      </c>
      <c r="B418" s="203" t="str">
        <f t="shared" si="4"/>
        <v>화</v>
      </c>
      <c r="C418" s="171"/>
      <c r="D418" s="204" t="str">
        <f t="shared" si="71"/>
        <v>Y</v>
      </c>
      <c r="E418" s="205">
        <v>4.0</v>
      </c>
      <c r="F418" s="171" t="str">
        <f>VLOOKUP(E418,'인원2'!$A:$B,2,FALSE)</f>
        <v>윤신일</v>
      </c>
      <c r="G418" s="171"/>
      <c r="H418" s="171"/>
      <c r="I418" s="171"/>
      <c r="J418" s="3">
        <v>0.0</v>
      </c>
      <c r="K418" s="171" t="str">
        <f>VLOOKUP(J418,'인원2'!$A:$B,2,FALSE)</f>
        <v>박일</v>
      </c>
      <c r="L418" s="171"/>
      <c r="M418" s="198" t="str">
        <f t="shared" si="62"/>
        <v/>
      </c>
    </row>
    <row r="419" ht="15.75" hidden="1" customHeight="1">
      <c r="A419" s="202">
        <v>44279.0</v>
      </c>
      <c r="B419" s="203" t="str">
        <f t="shared" si="4"/>
        <v>수</v>
      </c>
      <c r="C419" s="171"/>
      <c r="D419" s="204" t="str">
        <f t="shared" si="71"/>
        <v>Y</v>
      </c>
      <c r="E419" s="205">
        <v>5.0</v>
      </c>
      <c r="F419" s="171" t="str">
        <f>VLOOKUP(E419,'인원2'!$A:$B,2,FALSE)</f>
        <v>신명진</v>
      </c>
      <c r="G419" s="171"/>
      <c r="H419" s="171"/>
      <c r="I419" s="171"/>
      <c r="J419" s="205">
        <v>1.0</v>
      </c>
      <c r="K419" s="171" t="str">
        <f>VLOOKUP(J419,'인원2'!$A:$B,2,FALSE)</f>
        <v>최혜원</v>
      </c>
      <c r="L419" s="171"/>
      <c r="M419" s="198" t="str">
        <f t="shared" si="62"/>
        <v/>
      </c>
    </row>
    <row r="420" ht="15.75" hidden="1" customHeight="1">
      <c r="A420" s="202">
        <v>44280.0</v>
      </c>
      <c r="B420" s="203" t="str">
        <f t="shared" si="4"/>
        <v>목</v>
      </c>
      <c r="C420" s="171"/>
      <c r="D420" s="204" t="str">
        <f t="shared" si="71"/>
        <v>Y</v>
      </c>
      <c r="E420" s="205">
        <v>6.0</v>
      </c>
      <c r="F420" s="171" t="str">
        <f>VLOOKUP(E420,'인원2'!$A:$B,2,FALSE)</f>
        <v>이화용</v>
      </c>
      <c r="G420" s="171"/>
      <c r="H420" s="171"/>
      <c r="I420" s="171"/>
      <c r="J420" s="205">
        <v>2.0</v>
      </c>
      <c r="K420" s="171" t="str">
        <f>VLOOKUP(J420,'인원2'!$A:$B,2,FALSE)</f>
        <v>이승철</v>
      </c>
      <c r="L420" s="171"/>
      <c r="M420" s="198" t="str">
        <f t="shared" si="62"/>
        <v/>
      </c>
    </row>
    <row r="421" ht="15.75" hidden="1" customHeight="1">
      <c r="A421" s="202">
        <v>44281.0</v>
      </c>
      <c r="B421" s="203" t="str">
        <f t="shared" si="4"/>
        <v>금</v>
      </c>
      <c r="C421" s="171"/>
      <c r="D421" s="204" t="str">
        <f t="shared" si="71"/>
        <v>Y</v>
      </c>
      <c r="E421" s="205">
        <v>0.0</v>
      </c>
      <c r="F421" s="171" t="str">
        <f>VLOOKUP(E421,'인원2'!$A:$B,2,FALSE)</f>
        <v>박일</v>
      </c>
      <c r="G421" s="171"/>
      <c r="H421" s="171"/>
      <c r="I421" s="171"/>
      <c r="J421" s="205">
        <v>3.0</v>
      </c>
      <c r="K421" s="171" t="str">
        <f>VLOOKUP(J421,'인원2'!$A:$B,2,FALSE)</f>
        <v>배태훈</v>
      </c>
      <c r="L421" s="171"/>
      <c r="M421" s="198" t="str">
        <f t="shared" si="62"/>
        <v/>
      </c>
    </row>
    <row r="422" ht="15.75" hidden="1" customHeight="1">
      <c r="A422" s="202">
        <v>44282.0</v>
      </c>
      <c r="B422" s="203" t="str">
        <f t="shared" si="4"/>
        <v>토</v>
      </c>
      <c r="C422" s="171"/>
      <c r="D422" s="204"/>
      <c r="E422" s="204"/>
      <c r="F422" s="171"/>
      <c r="G422" s="171"/>
      <c r="H422" s="171"/>
      <c r="I422" s="171"/>
      <c r="J422" s="204"/>
      <c r="K422" s="171"/>
      <c r="L422" s="171"/>
      <c r="M422" s="198" t="str">
        <f t="shared" si="62"/>
        <v>변경필요</v>
      </c>
    </row>
    <row r="423" ht="15.75" hidden="1" customHeight="1">
      <c r="A423" s="202">
        <v>44283.0</v>
      </c>
      <c r="B423" s="203" t="str">
        <f t="shared" si="4"/>
        <v>일</v>
      </c>
      <c r="C423" s="171"/>
      <c r="D423" s="204"/>
      <c r="E423" s="204"/>
      <c r="F423" s="171"/>
      <c r="G423" s="171"/>
      <c r="H423" s="171"/>
      <c r="I423" s="171"/>
      <c r="J423" s="204"/>
      <c r="K423" s="171"/>
      <c r="L423" s="171"/>
      <c r="M423" s="198" t="str">
        <f t="shared" si="62"/>
        <v>변경필요</v>
      </c>
    </row>
    <row r="424" ht="15.75" hidden="1" customHeight="1">
      <c r="A424" s="202">
        <v>44284.0</v>
      </c>
      <c r="B424" s="203" t="str">
        <f t="shared" si="4"/>
        <v>월</v>
      </c>
      <c r="C424" s="171"/>
      <c r="D424" s="204" t="str">
        <f t="shared" ref="D424:D442" si="72">IF(AND(B424&lt;&gt;"토",B424&lt;&gt;"일",ISBLANK(C424)),"Y","")</f>
        <v>Y</v>
      </c>
      <c r="E424" s="205">
        <v>1.0</v>
      </c>
      <c r="F424" s="171" t="str">
        <f>VLOOKUP(E424,'인원2'!$A:$B,2,FALSE)</f>
        <v>최혜원</v>
      </c>
      <c r="G424" s="171"/>
      <c r="H424" s="171"/>
      <c r="I424" s="171"/>
      <c r="J424" s="3">
        <v>4.0</v>
      </c>
      <c r="K424" s="171" t="str">
        <f>VLOOKUP(J424,'인원2'!$A:$B,2,FALSE)</f>
        <v>윤신일</v>
      </c>
      <c r="L424" s="171"/>
      <c r="M424" s="198" t="str">
        <f t="shared" si="62"/>
        <v/>
      </c>
    </row>
    <row r="425" ht="15.75" hidden="1" customHeight="1">
      <c r="A425" s="202">
        <v>44285.0</v>
      </c>
      <c r="B425" s="203" t="str">
        <f t="shared" si="4"/>
        <v>화</v>
      </c>
      <c r="C425" s="171"/>
      <c r="D425" s="204" t="str">
        <f t="shared" si="72"/>
        <v>Y</v>
      </c>
      <c r="E425" s="205">
        <v>2.0</v>
      </c>
      <c r="F425" s="171" t="str">
        <f>VLOOKUP(E425,'인원2'!$A:$B,2,FALSE)</f>
        <v>이승철</v>
      </c>
      <c r="G425" s="171"/>
      <c r="H425" s="171"/>
      <c r="I425" s="171"/>
      <c r="J425" s="205">
        <v>5.0</v>
      </c>
      <c r="K425" s="171" t="str">
        <f>VLOOKUP(J425,'인원2'!$A:$B,2,FALSE)</f>
        <v>신명진</v>
      </c>
      <c r="L425" s="171"/>
      <c r="M425" s="198" t="str">
        <f t="shared" si="62"/>
        <v/>
      </c>
    </row>
    <row r="426" ht="15.75" hidden="1" customHeight="1">
      <c r="A426" s="202">
        <v>44286.0</v>
      </c>
      <c r="B426" s="203" t="str">
        <f t="shared" si="4"/>
        <v>수</v>
      </c>
      <c r="C426" s="171"/>
      <c r="D426" s="204" t="str">
        <f t="shared" si="72"/>
        <v>Y</v>
      </c>
      <c r="E426" s="205">
        <v>3.0</v>
      </c>
      <c r="F426" s="171" t="str">
        <f>VLOOKUP(E426,'인원2'!$A:$B,2,FALSE)</f>
        <v>배태훈</v>
      </c>
      <c r="G426" s="171"/>
      <c r="H426" s="171"/>
      <c r="I426" s="171"/>
      <c r="J426" s="205">
        <v>6.0</v>
      </c>
      <c r="K426" s="171" t="str">
        <f>VLOOKUP(J426,'인원2'!$A:$B,2,FALSE)</f>
        <v>이화용</v>
      </c>
      <c r="L426" s="171"/>
      <c r="M426" s="198" t="str">
        <f t="shared" si="62"/>
        <v/>
      </c>
    </row>
    <row r="427" ht="15.75" hidden="1" customHeight="1">
      <c r="A427" s="202">
        <v>44287.0</v>
      </c>
      <c r="B427" s="203" t="str">
        <f t="shared" si="4"/>
        <v>목</v>
      </c>
      <c r="C427" s="171"/>
      <c r="D427" s="204" t="str">
        <f t="shared" si="72"/>
        <v>Y</v>
      </c>
      <c r="E427" s="205">
        <v>4.0</v>
      </c>
      <c r="F427" s="171" t="str">
        <f>VLOOKUP(E427,'인원2'!$A:$B,2,FALSE)</f>
        <v>윤신일</v>
      </c>
      <c r="G427" s="171"/>
      <c r="H427" s="171"/>
      <c r="I427" s="171"/>
      <c r="J427" s="205">
        <v>0.0</v>
      </c>
      <c r="K427" s="171" t="str">
        <f>VLOOKUP(J427,'인원2'!$A:$B,2,FALSE)</f>
        <v>박일</v>
      </c>
      <c r="L427" s="171"/>
      <c r="M427" s="198" t="str">
        <f t="shared" si="62"/>
        <v/>
      </c>
    </row>
    <row r="428" ht="15.75" hidden="1" customHeight="1">
      <c r="A428" s="202">
        <v>44288.0</v>
      </c>
      <c r="B428" s="203" t="str">
        <f t="shared" si="4"/>
        <v>금</v>
      </c>
      <c r="C428" s="171"/>
      <c r="D428" s="204" t="str">
        <f t="shared" si="72"/>
        <v>Y</v>
      </c>
      <c r="E428" s="205">
        <v>5.0</v>
      </c>
      <c r="F428" s="171" t="str">
        <f>VLOOKUP(E428,'인원2'!$A:$B,2,FALSE)</f>
        <v>신명진</v>
      </c>
      <c r="G428" s="171"/>
      <c r="H428" s="171"/>
      <c r="I428" s="171"/>
      <c r="J428" s="205">
        <v>2.0</v>
      </c>
      <c r="K428" s="171" t="str">
        <f>VLOOKUP(J428,'인원2'!$A:$B,2,FALSE)</f>
        <v>이승철</v>
      </c>
      <c r="L428" s="171"/>
      <c r="M428" s="198" t="str">
        <f t="shared" si="62"/>
        <v/>
      </c>
    </row>
    <row r="429" ht="15.75" hidden="1" customHeight="1">
      <c r="A429" s="202">
        <v>44289.0</v>
      </c>
      <c r="B429" s="203" t="str">
        <f t="shared" si="4"/>
        <v>토</v>
      </c>
      <c r="C429" s="171"/>
      <c r="D429" s="204" t="str">
        <f t="shared" si="72"/>
        <v/>
      </c>
      <c r="E429" s="205"/>
      <c r="F429" s="171"/>
      <c r="G429" s="171"/>
      <c r="H429" s="171"/>
      <c r="I429" s="171"/>
      <c r="J429" s="205"/>
      <c r="K429" s="171"/>
      <c r="L429" s="171"/>
      <c r="M429" s="198" t="str">
        <f t="shared" si="62"/>
        <v>변경필요</v>
      </c>
    </row>
    <row r="430" ht="15.75" hidden="1" customHeight="1">
      <c r="A430" s="202">
        <v>44290.0</v>
      </c>
      <c r="B430" s="203" t="str">
        <f t="shared" si="4"/>
        <v>일</v>
      </c>
      <c r="C430" s="171"/>
      <c r="D430" s="204" t="str">
        <f t="shared" si="72"/>
        <v/>
      </c>
      <c r="E430" s="205"/>
      <c r="F430" s="171"/>
      <c r="G430" s="171"/>
      <c r="H430" s="171"/>
      <c r="I430" s="171"/>
      <c r="J430" s="205"/>
      <c r="K430" s="171"/>
      <c r="L430" s="171"/>
      <c r="M430" s="198" t="str">
        <f t="shared" si="62"/>
        <v>변경필요</v>
      </c>
    </row>
    <row r="431" ht="15.75" hidden="1" customHeight="1">
      <c r="A431" s="202">
        <v>44291.0</v>
      </c>
      <c r="B431" s="203" t="str">
        <f t="shared" si="4"/>
        <v>월</v>
      </c>
      <c r="C431" s="171"/>
      <c r="D431" s="204" t="str">
        <f t="shared" si="72"/>
        <v>Y</v>
      </c>
      <c r="E431" s="205">
        <v>6.0</v>
      </c>
      <c r="F431" s="171" t="str">
        <f>VLOOKUP(E431,'인원2'!$A:$B,2,FALSE)</f>
        <v>이화용</v>
      </c>
      <c r="G431" s="171"/>
      <c r="H431" s="171"/>
      <c r="I431" s="171"/>
      <c r="J431" s="205">
        <v>3.0</v>
      </c>
      <c r="K431" s="171" t="str">
        <f>VLOOKUP(J431,'인원2'!$A:$B,2,FALSE)</f>
        <v>배태훈</v>
      </c>
      <c r="L431" s="171"/>
      <c r="M431" s="198" t="str">
        <f t="shared" si="62"/>
        <v/>
      </c>
    </row>
    <row r="432" ht="15.75" hidden="1" customHeight="1">
      <c r="A432" s="202">
        <v>44292.0</v>
      </c>
      <c r="B432" s="203" t="str">
        <f t="shared" si="4"/>
        <v>화</v>
      </c>
      <c r="C432" s="171"/>
      <c r="D432" s="204" t="str">
        <f t="shared" si="72"/>
        <v>Y</v>
      </c>
      <c r="E432" s="205">
        <v>0.0</v>
      </c>
      <c r="F432" s="171" t="str">
        <f>VLOOKUP(E432,'인원2'!$A:$B,2,FALSE)</f>
        <v>박일</v>
      </c>
      <c r="G432" s="171"/>
      <c r="H432" s="171"/>
      <c r="I432" s="171"/>
      <c r="J432" s="205">
        <v>4.0</v>
      </c>
      <c r="K432" s="171" t="str">
        <f>VLOOKUP(J432,'인원2'!$A:$B,2,FALSE)</f>
        <v>윤신일</v>
      </c>
      <c r="L432" s="171"/>
      <c r="M432" s="198" t="str">
        <f t="shared" si="62"/>
        <v/>
      </c>
    </row>
    <row r="433" ht="15.75" hidden="1" customHeight="1">
      <c r="A433" s="202">
        <v>44293.0</v>
      </c>
      <c r="B433" s="203" t="str">
        <f t="shared" si="4"/>
        <v>수</v>
      </c>
      <c r="C433" s="171"/>
      <c r="D433" s="204" t="str">
        <f t="shared" si="72"/>
        <v>Y</v>
      </c>
      <c r="E433" s="205">
        <v>2.0</v>
      </c>
      <c r="F433" s="171" t="str">
        <f>VLOOKUP(E433,'인원2'!$A:$B,2,FALSE)</f>
        <v>이승철</v>
      </c>
      <c r="G433" s="171"/>
      <c r="H433" s="171"/>
      <c r="I433" s="171"/>
      <c r="J433" s="205">
        <v>5.0</v>
      </c>
      <c r="K433" s="171" t="str">
        <f>VLOOKUP(J433,'인원2'!$A:$B,2,FALSE)</f>
        <v>신명진</v>
      </c>
      <c r="L433" s="171"/>
      <c r="M433" s="198" t="str">
        <f t="shared" si="62"/>
        <v/>
      </c>
    </row>
    <row r="434" ht="15.75" hidden="1" customHeight="1">
      <c r="A434" s="202">
        <v>44294.0</v>
      </c>
      <c r="B434" s="203" t="str">
        <f t="shared" si="4"/>
        <v>목</v>
      </c>
      <c r="C434" s="171"/>
      <c r="D434" s="204" t="str">
        <f t="shared" si="72"/>
        <v>Y</v>
      </c>
      <c r="E434" s="205">
        <v>3.0</v>
      </c>
      <c r="F434" s="171" t="str">
        <f>VLOOKUP(E434,'인원2'!$A:$B,2,FALSE)</f>
        <v>배태훈</v>
      </c>
      <c r="G434" s="171"/>
      <c r="H434" s="171"/>
      <c r="I434" s="171"/>
      <c r="J434" s="205">
        <v>6.0</v>
      </c>
      <c r="K434" s="171" t="str">
        <f>VLOOKUP(J434,'인원2'!$A:$B,2,FALSE)</f>
        <v>이화용</v>
      </c>
      <c r="L434" s="171"/>
      <c r="M434" s="198" t="str">
        <f t="shared" si="62"/>
        <v/>
      </c>
    </row>
    <row r="435" ht="15.75" hidden="1" customHeight="1">
      <c r="A435" s="202">
        <v>44295.0</v>
      </c>
      <c r="B435" s="203" t="str">
        <f t="shared" si="4"/>
        <v>금</v>
      </c>
      <c r="C435" s="171"/>
      <c r="D435" s="204" t="str">
        <f t="shared" si="72"/>
        <v>Y</v>
      </c>
      <c r="E435" s="205">
        <v>4.0</v>
      </c>
      <c r="F435" s="171" t="str">
        <f>VLOOKUP(E435,'인원2'!$A:$B,2,FALSE)</f>
        <v>윤신일</v>
      </c>
      <c r="G435" s="171"/>
      <c r="H435" s="171"/>
      <c r="I435" s="171"/>
      <c r="J435" s="205">
        <v>0.0</v>
      </c>
      <c r="K435" s="171" t="str">
        <f>VLOOKUP(J435,'인원2'!$A:$B,2,FALSE)</f>
        <v>박일</v>
      </c>
      <c r="L435" s="171"/>
      <c r="M435" s="198" t="str">
        <f t="shared" si="62"/>
        <v/>
      </c>
    </row>
    <row r="436" ht="15.75" hidden="1" customHeight="1">
      <c r="A436" s="202">
        <v>44296.0</v>
      </c>
      <c r="B436" s="203" t="str">
        <f t="shared" si="4"/>
        <v>토</v>
      </c>
      <c r="C436" s="171"/>
      <c r="D436" s="204" t="str">
        <f t="shared" si="72"/>
        <v/>
      </c>
      <c r="E436" s="205"/>
      <c r="F436" s="171"/>
      <c r="G436" s="171"/>
      <c r="H436" s="171"/>
      <c r="I436" s="171"/>
      <c r="J436" s="205"/>
      <c r="K436" s="171"/>
      <c r="L436" s="171"/>
      <c r="M436" s="198" t="str">
        <f t="shared" si="62"/>
        <v>변경필요</v>
      </c>
    </row>
    <row r="437" ht="15.75" hidden="1" customHeight="1">
      <c r="A437" s="202">
        <v>44297.0</v>
      </c>
      <c r="B437" s="203" t="str">
        <f t="shared" si="4"/>
        <v>일</v>
      </c>
      <c r="C437" s="171"/>
      <c r="D437" s="204" t="str">
        <f t="shared" si="72"/>
        <v/>
      </c>
      <c r="E437" s="205"/>
      <c r="F437" s="171"/>
      <c r="G437" s="171"/>
      <c r="H437" s="171"/>
      <c r="I437" s="171"/>
      <c r="J437" s="205"/>
      <c r="K437" s="171"/>
      <c r="L437" s="171"/>
      <c r="M437" s="198" t="str">
        <f t="shared" si="62"/>
        <v>변경필요</v>
      </c>
    </row>
    <row r="438" ht="15.75" hidden="1" customHeight="1">
      <c r="A438" s="202">
        <v>44298.0</v>
      </c>
      <c r="B438" s="203" t="str">
        <f t="shared" si="4"/>
        <v>월</v>
      </c>
      <c r="C438" s="171"/>
      <c r="D438" s="204" t="str">
        <f t="shared" si="72"/>
        <v>Y</v>
      </c>
      <c r="E438" s="205">
        <v>5.0</v>
      </c>
      <c r="F438" s="171" t="str">
        <f>VLOOKUP(E438,'인원2'!$A:$B,2,FALSE)</f>
        <v>신명진</v>
      </c>
      <c r="G438" s="171"/>
      <c r="H438" s="171"/>
      <c r="I438" s="171"/>
      <c r="J438" s="205">
        <v>2.0</v>
      </c>
      <c r="K438" s="171" t="str">
        <f>VLOOKUP(J438,'인원2'!$A:$B,2,FALSE)</f>
        <v>이승철</v>
      </c>
      <c r="L438" s="171"/>
      <c r="M438" s="198" t="str">
        <f t="shared" si="62"/>
        <v/>
      </c>
    </row>
    <row r="439" ht="15.75" hidden="1" customHeight="1">
      <c r="A439" s="202">
        <v>44299.0</v>
      </c>
      <c r="B439" s="203" t="str">
        <f t="shared" si="4"/>
        <v>화</v>
      </c>
      <c r="C439" s="171"/>
      <c r="D439" s="204" t="str">
        <f t="shared" si="72"/>
        <v>Y</v>
      </c>
      <c r="E439" s="205">
        <v>6.0</v>
      </c>
      <c r="F439" s="171" t="str">
        <f>VLOOKUP(E439,'인원2'!$A:$B,2,FALSE)</f>
        <v>이화용</v>
      </c>
      <c r="G439" s="171"/>
      <c r="H439" s="171"/>
      <c r="I439" s="171"/>
      <c r="J439" s="205">
        <v>3.0</v>
      </c>
      <c r="K439" s="171" t="str">
        <f>VLOOKUP(J439,'인원2'!$A:$B,2,FALSE)</f>
        <v>배태훈</v>
      </c>
      <c r="L439" s="171"/>
      <c r="M439" s="198" t="str">
        <f t="shared" si="62"/>
        <v/>
      </c>
    </row>
    <row r="440" ht="15.75" hidden="1" customHeight="1">
      <c r="A440" s="202">
        <v>44300.0</v>
      </c>
      <c r="B440" s="203" t="str">
        <f t="shared" si="4"/>
        <v>수</v>
      </c>
      <c r="C440" s="171"/>
      <c r="D440" s="204" t="str">
        <f t="shared" si="72"/>
        <v>Y</v>
      </c>
      <c r="E440" s="205">
        <v>0.0</v>
      </c>
      <c r="F440" s="171" t="str">
        <f>VLOOKUP(E440,'인원2'!$A:$B,2,FALSE)</f>
        <v>박일</v>
      </c>
      <c r="G440" s="171"/>
      <c r="H440" s="171"/>
      <c r="I440" s="171"/>
      <c r="J440" s="205">
        <v>4.0</v>
      </c>
      <c r="K440" s="171" t="str">
        <f>VLOOKUP(J440,'인원2'!$A:$B,2,FALSE)</f>
        <v>윤신일</v>
      </c>
      <c r="L440" s="171"/>
      <c r="M440" s="198" t="str">
        <f t="shared" si="62"/>
        <v/>
      </c>
    </row>
    <row r="441" ht="15.75" hidden="1" customHeight="1">
      <c r="A441" s="202">
        <v>44301.0</v>
      </c>
      <c r="B441" s="203" t="str">
        <f t="shared" si="4"/>
        <v>목</v>
      </c>
      <c r="C441" s="171"/>
      <c r="D441" s="204" t="str">
        <f t="shared" si="72"/>
        <v>Y</v>
      </c>
      <c r="E441" s="205">
        <v>2.0</v>
      </c>
      <c r="F441" s="171" t="str">
        <f>VLOOKUP(E441,'인원2'!$A:$B,2,FALSE)</f>
        <v>이승철</v>
      </c>
      <c r="G441" s="171"/>
      <c r="H441" s="171"/>
      <c r="I441" s="171"/>
      <c r="J441" s="205">
        <v>5.0</v>
      </c>
      <c r="K441" s="171" t="str">
        <f>VLOOKUP(J441,'인원2'!$A:$B,2,FALSE)</f>
        <v>신명진</v>
      </c>
      <c r="L441" s="171"/>
      <c r="M441" s="198" t="str">
        <f t="shared" si="62"/>
        <v/>
      </c>
    </row>
    <row r="442" ht="15.75" hidden="1" customHeight="1">
      <c r="A442" s="202">
        <v>44302.0</v>
      </c>
      <c r="B442" s="203" t="str">
        <f t="shared" si="4"/>
        <v>금</v>
      </c>
      <c r="C442" s="171"/>
      <c r="D442" s="204" t="str">
        <f t="shared" si="72"/>
        <v>Y</v>
      </c>
      <c r="E442" s="205">
        <v>3.0</v>
      </c>
      <c r="F442" s="171" t="str">
        <f>VLOOKUP(E442,'인원2'!$A:$B,2,FALSE)</f>
        <v>배태훈</v>
      </c>
      <c r="G442" s="171"/>
      <c r="H442" s="171"/>
      <c r="I442" s="171"/>
      <c r="J442" s="205">
        <v>6.0</v>
      </c>
      <c r="K442" s="171" t="str">
        <f>VLOOKUP(J442,'인원2'!$A:$B,2,FALSE)</f>
        <v>이화용</v>
      </c>
      <c r="L442" s="171"/>
      <c r="M442" s="198" t="str">
        <f t="shared" si="62"/>
        <v/>
      </c>
    </row>
    <row r="443" ht="15.75" hidden="1" customHeight="1">
      <c r="A443" s="202">
        <v>44303.0</v>
      </c>
      <c r="B443" s="203" t="str">
        <f t="shared" si="4"/>
        <v>토</v>
      </c>
      <c r="C443" s="171"/>
      <c r="D443" s="204"/>
      <c r="E443" s="205"/>
      <c r="F443" s="171"/>
      <c r="G443" s="171"/>
      <c r="H443" s="171"/>
      <c r="I443" s="171"/>
      <c r="J443" s="205"/>
      <c r="K443" s="171"/>
      <c r="L443" s="171"/>
      <c r="M443" s="198" t="str">
        <f t="shared" si="62"/>
        <v>변경필요</v>
      </c>
    </row>
    <row r="444" ht="15.75" hidden="1" customHeight="1">
      <c r="A444" s="202">
        <v>44304.0</v>
      </c>
      <c r="B444" s="203" t="str">
        <f t="shared" si="4"/>
        <v>일</v>
      </c>
      <c r="C444" s="171"/>
      <c r="D444" s="204"/>
      <c r="E444" s="205"/>
      <c r="F444" s="171"/>
      <c r="G444" s="171"/>
      <c r="H444" s="171"/>
      <c r="I444" s="171"/>
      <c r="J444" s="205"/>
      <c r="K444" s="171"/>
      <c r="L444" s="171"/>
      <c r="M444" s="198" t="str">
        <f t="shared" si="62"/>
        <v>변경필요</v>
      </c>
    </row>
    <row r="445" ht="15.75" hidden="1" customHeight="1">
      <c r="A445" s="202">
        <v>44305.0</v>
      </c>
      <c r="B445" s="203" t="str">
        <f t="shared" si="4"/>
        <v>월</v>
      </c>
      <c r="C445" s="171"/>
      <c r="D445" s="204" t="str">
        <f t="shared" ref="D445:D449" si="73">IF(AND(B445&lt;&gt;"토",B445&lt;&gt;"일",ISBLANK(C445)),"Y","")</f>
        <v>Y</v>
      </c>
      <c r="E445" s="205">
        <v>4.0</v>
      </c>
      <c r="F445" s="171" t="str">
        <f>VLOOKUP(E445,'인원2'!$A:$B,2,FALSE)</f>
        <v>윤신일</v>
      </c>
      <c r="G445" s="171"/>
      <c r="H445" s="171"/>
      <c r="I445" s="171"/>
      <c r="J445" s="205">
        <v>0.0</v>
      </c>
      <c r="K445" s="171" t="str">
        <f>VLOOKUP(J445,'인원2'!$A:$B,2,FALSE)</f>
        <v>박일</v>
      </c>
      <c r="L445" s="171"/>
      <c r="M445" s="198" t="str">
        <f t="shared" si="62"/>
        <v/>
      </c>
    </row>
    <row r="446" ht="15.75" hidden="1" customHeight="1">
      <c r="A446" s="202">
        <v>44306.0</v>
      </c>
      <c r="B446" s="203" t="str">
        <f t="shared" si="4"/>
        <v>화</v>
      </c>
      <c r="C446" s="171"/>
      <c r="D446" s="204" t="str">
        <f t="shared" si="73"/>
        <v>Y</v>
      </c>
      <c r="E446" s="205">
        <v>5.0</v>
      </c>
      <c r="F446" s="171" t="str">
        <f>VLOOKUP(E446,'인원2'!$A:$B,2,FALSE)</f>
        <v>신명진</v>
      </c>
      <c r="G446" s="171"/>
      <c r="H446" s="171"/>
      <c r="I446" s="171"/>
      <c r="J446" s="205">
        <v>2.0</v>
      </c>
      <c r="K446" s="171" t="str">
        <f>VLOOKUP(J446,'인원2'!$A:$B,2,FALSE)</f>
        <v>이승철</v>
      </c>
      <c r="L446" s="171"/>
      <c r="M446" s="198" t="str">
        <f t="shared" si="62"/>
        <v/>
      </c>
    </row>
    <row r="447" ht="15.75" hidden="1" customHeight="1">
      <c r="A447" s="202">
        <v>44307.0</v>
      </c>
      <c r="B447" s="203" t="str">
        <f t="shared" si="4"/>
        <v>수</v>
      </c>
      <c r="C447" s="171"/>
      <c r="D447" s="204" t="str">
        <f t="shared" si="73"/>
        <v>Y</v>
      </c>
      <c r="E447" s="205">
        <v>6.0</v>
      </c>
      <c r="F447" s="171" t="str">
        <f>VLOOKUP(E447,'인원2'!$A:$B,2,FALSE)</f>
        <v>이화용</v>
      </c>
      <c r="G447" s="171"/>
      <c r="H447" s="171"/>
      <c r="I447" s="171"/>
      <c r="J447" s="205">
        <v>3.0</v>
      </c>
      <c r="K447" s="171" t="str">
        <f>VLOOKUP(J447,'인원2'!$A:$B,2,FALSE)</f>
        <v>배태훈</v>
      </c>
      <c r="L447" s="171"/>
      <c r="M447" s="198" t="str">
        <f t="shared" si="62"/>
        <v/>
      </c>
    </row>
    <row r="448" ht="15.75" hidden="1" customHeight="1">
      <c r="A448" s="202">
        <v>44308.0</v>
      </c>
      <c r="B448" s="203" t="str">
        <f t="shared" si="4"/>
        <v>목</v>
      </c>
      <c r="C448" s="171"/>
      <c r="D448" s="204" t="str">
        <f t="shared" si="73"/>
        <v>Y</v>
      </c>
      <c r="E448" s="205">
        <v>0.0</v>
      </c>
      <c r="F448" s="171" t="str">
        <f>VLOOKUP(E448,'인원2'!$A:$B,2,FALSE)</f>
        <v>박일</v>
      </c>
      <c r="G448" s="171"/>
      <c r="H448" s="171"/>
      <c r="I448" s="171"/>
      <c r="J448" s="205">
        <v>4.0</v>
      </c>
      <c r="K448" s="171" t="str">
        <f>VLOOKUP(J448,'인원2'!$A:$B,2,FALSE)</f>
        <v>윤신일</v>
      </c>
      <c r="L448" s="171"/>
      <c r="M448" s="198" t="str">
        <f t="shared" si="62"/>
        <v/>
      </c>
    </row>
    <row r="449" ht="15.75" hidden="1" customHeight="1">
      <c r="A449" s="202">
        <v>44309.0</v>
      </c>
      <c r="B449" s="203" t="str">
        <f t="shared" si="4"/>
        <v>금</v>
      </c>
      <c r="C449" s="171"/>
      <c r="D449" s="204" t="str">
        <f t="shared" si="73"/>
        <v>Y</v>
      </c>
      <c r="E449" s="205">
        <v>2.0</v>
      </c>
      <c r="F449" s="171" t="str">
        <f>VLOOKUP(E449,'인원2'!$A:$B,2,FALSE)</f>
        <v>이승철</v>
      </c>
      <c r="G449" s="171"/>
      <c r="H449" s="171"/>
      <c r="I449" s="171"/>
      <c r="J449" s="205">
        <v>5.0</v>
      </c>
      <c r="K449" s="171" t="str">
        <f>VLOOKUP(J449,'인원2'!$A:$B,2,FALSE)</f>
        <v>신명진</v>
      </c>
      <c r="L449" s="171"/>
      <c r="M449" s="198" t="str">
        <f t="shared" si="62"/>
        <v/>
      </c>
    </row>
    <row r="450" ht="15.75" hidden="1" customHeight="1">
      <c r="A450" s="202">
        <v>44310.0</v>
      </c>
      <c r="B450" s="203" t="str">
        <f t="shared" si="4"/>
        <v>토</v>
      </c>
      <c r="C450" s="171"/>
      <c r="D450" s="204"/>
      <c r="E450" s="205"/>
      <c r="F450" s="171"/>
      <c r="G450" s="171"/>
      <c r="H450" s="171"/>
      <c r="I450" s="171"/>
      <c r="J450" s="205"/>
      <c r="K450" s="171"/>
      <c r="L450" s="171"/>
      <c r="M450" s="198" t="str">
        <f t="shared" si="62"/>
        <v>변경필요</v>
      </c>
    </row>
    <row r="451" ht="15.75" hidden="1" customHeight="1">
      <c r="A451" s="202">
        <v>44311.0</v>
      </c>
      <c r="B451" s="203" t="str">
        <f t="shared" si="4"/>
        <v>일</v>
      </c>
      <c r="C451" s="171"/>
      <c r="D451" s="204"/>
      <c r="E451" s="205"/>
      <c r="F451" s="171"/>
      <c r="G451" s="171"/>
      <c r="H451" s="171"/>
      <c r="I451" s="171"/>
      <c r="J451" s="205"/>
      <c r="K451" s="171"/>
      <c r="L451" s="171"/>
      <c r="M451" s="198" t="str">
        <f t="shared" si="62"/>
        <v>변경필요</v>
      </c>
    </row>
    <row r="452" ht="15.75" hidden="1" customHeight="1">
      <c r="A452" s="202">
        <v>44312.0</v>
      </c>
      <c r="B452" s="203" t="str">
        <f t="shared" si="4"/>
        <v>월</v>
      </c>
      <c r="C452" s="171"/>
      <c r="D452" s="204" t="str">
        <f t="shared" ref="D452:D456" si="74">IF(AND(B452&lt;&gt;"토",B452&lt;&gt;"일",ISBLANK(C452)),"Y","")</f>
        <v>Y</v>
      </c>
      <c r="E452" s="205">
        <v>3.0</v>
      </c>
      <c r="F452" s="171" t="str">
        <f>VLOOKUP(E452,'인원2'!$A:$B,2,FALSE)</f>
        <v>배태훈</v>
      </c>
      <c r="G452" s="171"/>
      <c r="H452" s="171"/>
      <c r="I452" s="171"/>
      <c r="J452" s="205">
        <v>6.0</v>
      </c>
      <c r="K452" s="171" t="str">
        <f>VLOOKUP(J452,'인원2'!$A:$B,2,FALSE)</f>
        <v>이화용</v>
      </c>
      <c r="L452" s="171"/>
      <c r="M452" s="198" t="str">
        <f t="shared" si="62"/>
        <v/>
      </c>
    </row>
    <row r="453" ht="15.75" hidden="1" customHeight="1">
      <c r="A453" s="202">
        <v>44313.0</v>
      </c>
      <c r="B453" s="203" t="str">
        <f t="shared" si="4"/>
        <v>화</v>
      </c>
      <c r="C453" s="171"/>
      <c r="D453" s="204" t="str">
        <f t="shared" si="74"/>
        <v>Y</v>
      </c>
      <c r="E453" s="205">
        <v>4.0</v>
      </c>
      <c r="F453" s="171" t="str">
        <f>VLOOKUP(E453,'인원2'!$A:$B,2,FALSE)</f>
        <v>윤신일</v>
      </c>
      <c r="G453" s="171"/>
      <c r="H453" s="171"/>
      <c r="I453" s="171"/>
      <c r="J453" s="205">
        <v>0.0</v>
      </c>
      <c r="K453" s="171" t="str">
        <f>VLOOKUP(J453,'인원2'!$A:$B,2,FALSE)</f>
        <v>박일</v>
      </c>
      <c r="L453" s="171"/>
      <c r="M453" s="198" t="str">
        <f t="shared" si="62"/>
        <v/>
      </c>
    </row>
    <row r="454" ht="15.75" hidden="1" customHeight="1">
      <c r="A454" s="202">
        <v>44314.0</v>
      </c>
      <c r="B454" s="203" t="str">
        <f t="shared" si="4"/>
        <v>수</v>
      </c>
      <c r="C454" s="171"/>
      <c r="D454" s="204" t="str">
        <f t="shared" si="74"/>
        <v>Y</v>
      </c>
      <c r="E454" s="205">
        <v>5.0</v>
      </c>
      <c r="F454" s="171" t="str">
        <f>VLOOKUP(E454,'인원2'!$A:$B,2,FALSE)</f>
        <v>신명진</v>
      </c>
      <c r="G454" s="171"/>
      <c r="H454" s="171"/>
      <c r="I454" s="171"/>
      <c r="J454" s="205">
        <v>2.0</v>
      </c>
      <c r="K454" s="171" t="str">
        <f>VLOOKUP(J454,'인원2'!$A:$B,2,FALSE)</f>
        <v>이승철</v>
      </c>
      <c r="L454" s="171"/>
      <c r="M454" s="198" t="str">
        <f t="shared" si="62"/>
        <v/>
      </c>
    </row>
    <row r="455" ht="15.75" hidden="1" customHeight="1">
      <c r="A455" s="202">
        <v>44315.0</v>
      </c>
      <c r="B455" s="203" t="str">
        <f t="shared" si="4"/>
        <v>목</v>
      </c>
      <c r="C455" s="171"/>
      <c r="D455" s="204" t="str">
        <f t="shared" si="74"/>
        <v>Y</v>
      </c>
      <c r="E455" s="205">
        <v>6.0</v>
      </c>
      <c r="F455" s="171" t="str">
        <f>VLOOKUP(E455,'인원2'!$A:$B,2,FALSE)</f>
        <v>이화용</v>
      </c>
      <c r="G455" s="171"/>
      <c r="H455" s="171"/>
      <c r="I455" s="171"/>
      <c r="J455" s="205">
        <v>3.0</v>
      </c>
      <c r="K455" s="171" t="str">
        <f>VLOOKUP(J455,'인원2'!$A:$B,2,FALSE)</f>
        <v>배태훈</v>
      </c>
      <c r="L455" s="171"/>
      <c r="M455" s="198" t="str">
        <f t="shared" si="62"/>
        <v/>
      </c>
    </row>
    <row r="456" ht="15.75" hidden="1" customHeight="1">
      <c r="A456" s="202">
        <v>44316.0</v>
      </c>
      <c r="B456" s="203" t="str">
        <f t="shared" si="4"/>
        <v>금</v>
      </c>
      <c r="C456" s="171"/>
      <c r="D456" s="204" t="str">
        <f t="shared" si="74"/>
        <v>Y</v>
      </c>
      <c r="E456" s="205">
        <v>0.0</v>
      </c>
      <c r="F456" s="171" t="str">
        <f>VLOOKUP(E456,'인원2'!$A:$B,2,FALSE)</f>
        <v>박일</v>
      </c>
      <c r="G456" s="171"/>
      <c r="H456" s="171"/>
      <c r="I456" s="171"/>
      <c r="J456" s="205">
        <v>4.0</v>
      </c>
      <c r="K456" s="171" t="str">
        <f>VLOOKUP(J456,'인원2'!$A:$B,2,FALSE)</f>
        <v>윤신일</v>
      </c>
      <c r="L456" s="171"/>
      <c r="M456" s="198" t="str">
        <f t="shared" si="62"/>
        <v/>
      </c>
    </row>
    <row r="457" ht="15.75" hidden="1" customHeight="1">
      <c r="A457" s="202">
        <v>44317.0</v>
      </c>
      <c r="B457" s="203" t="str">
        <f t="shared" si="4"/>
        <v>토</v>
      </c>
      <c r="C457" s="171"/>
      <c r="D457" s="204"/>
      <c r="E457" s="205"/>
      <c r="F457" s="171"/>
      <c r="G457" s="171"/>
      <c r="H457" s="171"/>
      <c r="I457" s="171"/>
      <c r="J457" s="205"/>
      <c r="K457" s="171"/>
      <c r="L457" s="171"/>
      <c r="M457" s="198" t="str">
        <f t="shared" si="62"/>
        <v>변경필요</v>
      </c>
    </row>
    <row r="458" ht="15.75" hidden="1" customHeight="1">
      <c r="A458" s="202">
        <v>44318.0</v>
      </c>
      <c r="B458" s="203" t="str">
        <f t="shared" si="4"/>
        <v>일</v>
      </c>
      <c r="C458" s="171"/>
      <c r="D458" s="204"/>
      <c r="E458" s="205"/>
      <c r="F458" s="171"/>
      <c r="G458" s="171"/>
      <c r="H458" s="171"/>
      <c r="I458" s="171"/>
      <c r="J458" s="205"/>
      <c r="K458" s="171"/>
      <c r="L458" s="171"/>
      <c r="M458" s="198" t="str">
        <f t="shared" si="62"/>
        <v>변경필요</v>
      </c>
    </row>
    <row r="459" ht="15.75" hidden="1" customHeight="1">
      <c r="A459" s="202">
        <v>44319.0</v>
      </c>
      <c r="B459" s="203" t="str">
        <f t="shared" si="4"/>
        <v>월</v>
      </c>
      <c r="C459" s="171"/>
      <c r="D459" s="204" t="str">
        <f t="shared" ref="D459:D460" si="75">IF(AND(B459&lt;&gt;"토",B459&lt;&gt;"일",ISBLANK(C459)),"Y","")</f>
        <v>Y</v>
      </c>
      <c r="E459" s="205">
        <v>2.0</v>
      </c>
      <c r="F459" s="171" t="str">
        <f>VLOOKUP(E459,'인원2'!$A:$B,2,FALSE)</f>
        <v>이승철</v>
      </c>
      <c r="G459" s="171"/>
      <c r="H459" s="171"/>
      <c r="I459" s="171"/>
      <c r="J459" s="205">
        <v>5.0</v>
      </c>
      <c r="K459" s="171" t="str">
        <f>VLOOKUP(J459,'인원2'!$A:$B,2,FALSE)</f>
        <v>신명진</v>
      </c>
      <c r="L459" s="171"/>
      <c r="M459" s="198" t="str">
        <f t="shared" si="62"/>
        <v/>
      </c>
    </row>
    <row r="460" ht="15.75" hidden="1" customHeight="1">
      <c r="A460" s="202">
        <v>44320.0</v>
      </c>
      <c r="B460" s="203" t="str">
        <f t="shared" si="4"/>
        <v>화</v>
      </c>
      <c r="C460" s="171"/>
      <c r="D460" s="204" t="str">
        <f t="shared" si="75"/>
        <v>Y</v>
      </c>
      <c r="E460" s="205">
        <v>3.0</v>
      </c>
      <c r="F460" s="171" t="str">
        <f>VLOOKUP(E460,'인원2'!$A:$B,2,FALSE)</f>
        <v>배태훈</v>
      </c>
      <c r="G460" s="171"/>
      <c r="H460" s="171"/>
      <c r="I460" s="171"/>
      <c r="J460" s="205">
        <v>6.0</v>
      </c>
      <c r="K460" s="171" t="str">
        <f>VLOOKUP(J460,'인원2'!$A:$B,2,FALSE)</f>
        <v>이화용</v>
      </c>
      <c r="L460" s="171"/>
      <c r="M460" s="198" t="str">
        <f t="shared" si="62"/>
        <v/>
      </c>
    </row>
    <row r="461" ht="15.75" hidden="1" customHeight="1">
      <c r="A461" s="202">
        <v>44321.0</v>
      </c>
      <c r="B461" s="203" t="str">
        <f t="shared" si="4"/>
        <v>수</v>
      </c>
      <c r="C461" s="206" t="s">
        <v>77</v>
      </c>
      <c r="D461" s="204"/>
      <c r="E461" s="204"/>
      <c r="F461" s="206" t="s">
        <v>77</v>
      </c>
      <c r="G461" s="171"/>
      <c r="H461" s="171"/>
      <c r="I461" s="171"/>
      <c r="J461" s="204"/>
      <c r="K461" s="206" t="s">
        <v>77</v>
      </c>
      <c r="L461" s="206" t="s">
        <v>77</v>
      </c>
      <c r="M461" s="198" t="str">
        <f t="shared" si="62"/>
        <v>변경필요</v>
      </c>
    </row>
    <row r="462" ht="15.75" hidden="1" customHeight="1">
      <c r="A462" s="202">
        <v>44322.0</v>
      </c>
      <c r="B462" s="203" t="str">
        <f t="shared" si="4"/>
        <v>목</v>
      </c>
      <c r="C462" s="171"/>
      <c r="D462" s="204" t="str">
        <f t="shared" ref="D462:D463" si="76">IF(AND(B462&lt;&gt;"토",B462&lt;&gt;"일",ISBLANK(C462)),"Y","")</f>
        <v>Y</v>
      </c>
      <c r="E462" s="205">
        <v>4.0</v>
      </c>
      <c r="F462" s="171" t="str">
        <f>VLOOKUP(E462,'인원2'!$A:$B,2,FALSE)</f>
        <v>윤신일</v>
      </c>
      <c r="G462" s="171"/>
      <c r="H462" s="171"/>
      <c r="I462" s="171"/>
      <c r="J462" s="205">
        <v>7.0</v>
      </c>
      <c r="K462" s="171" t="str">
        <f>VLOOKUP(J462,'인원2'!$A:$B,2,FALSE)</f>
        <v>김현호</v>
      </c>
      <c r="L462" s="171"/>
      <c r="M462" s="198" t="str">
        <f t="shared" si="62"/>
        <v/>
      </c>
    </row>
    <row r="463" ht="15.75" hidden="1" customHeight="1">
      <c r="A463" s="202">
        <v>44323.0</v>
      </c>
      <c r="B463" s="203" t="str">
        <f t="shared" si="4"/>
        <v>금</v>
      </c>
      <c r="C463" s="171"/>
      <c r="D463" s="204" t="str">
        <f t="shared" si="76"/>
        <v>Y</v>
      </c>
      <c r="E463" s="205">
        <v>5.0</v>
      </c>
      <c r="F463" s="171" t="str">
        <f>VLOOKUP(E463,'인원2'!$A:$B,2,FALSE)</f>
        <v>신명진</v>
      </c>
      <c r="G463" s="171"/>
      <c r="H463" s="171"/>
      <c r="I463" s="171"/>
      <c r="J463" s="205">
        <v>0.0</v>
      </c>
      <c r="K463" s="171" t="str">
        <f>VLOOKUP(J463,'인원2'!$A:$B,2,FALSE)</f>
        <v>박일</v>
      </c>
      <c r="L463" s="171"/>
      <c r="M463" s="198" t="str">
        <f t="shared" si="62"/>
        <v/>
      </c>
    </row>
    <row r="464" ht="15.75" hidden="1" customHeight="1">
      <c r="A464" s="202">
        <v>44324.0</v>
      </c>
      <c r="B464" s="203" t="str">
        <f t="shared" si="4"/>
        <v>토</v>
      </c>
      <c r="C464" s="171"/>
      <c r="D464" s="204"/>
      <c r="E464" s="205"/>
      <c r="F464" s="171"/>
      <c r="G464" s="171"/>
      <c r="H464" s="171"/>
      <c r="I464" s="171"/>
      <c r="J464" s="205"/>
      <c r="K464" s="171"/>
      <c r="L464" s="171"/>
      <c r="M464" s="198" t="str">
        <f t="shared" si="62"/>
        <v>변경필요</v>
      </c>
    </row>
    <row r="465" ht="15.75" hidden="1" customHeight="1">
      <c r="A465" s="202">
        <v>44325.0</v>
      </c>
      <c r="B465" s="203" t="str">
        <f t="shared" si="4"/>
        <v>일</v>
      </c>
      <c r="C465" s="171"/>
      <c r="D465" s="204"/>
      <c r="E465" s="205"/>
      <c r="F465" s="171"/>
      <c r="G465" s="171"/>
      <c r="H465" s="171"/>
      <c r="I465" s="171"/>
      <c r="J465" s="205"/>
      <c r="K465" s="171"/>
      <c r="L465" s="171"/>
      <c r="M465" s="198" t="str">
        <f t="shared" si="62"/>
        <v>변경필요</v>
      </c>
    </row>
    <row r="466" ht="15.75" hidden="1" customHeight="1">
      <c r="A466" s="202">
        <v>44326.0</v>
      </c>
      <c r="B466" s="203" t="str">
        <f t="shared" si="4"/>
        <v>월</v>
      </c>
      <c r="C466" s="171"/>
      <c r="D466" s="204" t="str">
        <f t="shared" ref="D466:D470" si="77">IF(AND(B466&lt;&gt;"토",B466&lt;&gt;"일",ISBLANK(C466)),"Y","")</f>
        <v>Y</v>
      </c>
      <c r="E466" s="205">
        <v>6.0</v>
      </c>
      <c r="F466" s="171" t="str">
        <f>VLOOKUP(E466,'인원2'!$A:$B,2,FALSE)</f>
        <v>이화용</v>
      </c>
      <c r="G466" s="171"/>
      <c r="H466" s="171"/>
      <c r="I466" s="171"/>
      <c r="J466" s="205">
        <v>2.0</v>
      </c>
      <c r="K466" s="171" t="str">
        <f>VLOOKUP(J466,'인원2'!$A:$B,2,FALSE)</f>
        <v>이승철</v>
      </c>
      <c r="L466" s="171"/>
      <c r="M466" s="198" t="str">
        <f t="shared" si="62"/>
        <v/>
      </c>
    </row>
    <row r="467" ht="15.75" hidden="1" customHeight="1">
      <c r="A467" s="202">
        <v>44327.0</v>
      </c>
      <c r="B467" s="203" t="str">
        <f t="shared" si="4"/>
        <v>화</v>
      </c>
      <c r="C467" s="171"/>
      <c r="D467" s="204" t="str">
        <f t="shared" si="77"/>
        <v>Y</v>
      </c>
      <c r="E467" s="205">
        <v>7.0</v>
      </c>
      <c r="F467" s="171" t="str">
        <f>VLOOKUP(E467,'인원2'!$A:$B,2,FALSE)</f>
        <v>김현호</v>
      </c>
      <c r="G467" s="171"/>
      <c r="H467" s="171"/>
      <c r="I467" s="171"/>
      <c r="J467" s="205">
        <v>3.0</v>
      </c>
      <c r="K467" s="171" t="str">
        <f>VLOOKUP(J467,'인원2'!$A:$B,2,FALSE)</f>
        <v>배태훈</v>
      </c>
      <c r="L467" s="171"/>
      <c r="M467" s="198" t="str">
        <f t="shared" si="62"/>
        <v/>
      </c>
    </row>
    <row r="468" ht="15.75" hidden="1" customHeight="1">
      <c r="A468" s="202">
        <v>44328.0</v>
      </c>
      <c r="B468" s="203" t="str">
        <f t="shared" si="4"/>
        <v>수</v>
      </c>
      <c r="C468" s="171"/>
      <c r="D468" s="204" t="str">
        <f t="shared" si="77"/>
        <v>Y</v>
      </c>
      <c r="E468" s="205">
        <v>0.0</v>
      </c>
      <c r="F468" s="171" t="str">
        <f>VLOOKUP(E468,'인원2'!$A:$B,2,FALSE)</f>
        <v>박일</v>
      </c>
      <c r="G468" s="171"/>
      <c r="H468" s="171"/>
      <c r="I468" s="171"/>
      <c r="J468" s="205">
        <v>4.0</v>
      </c>
      <c r="K468" s="171" t="str">
        <f>VLOOKUP(J468,'인원2'!$A:$B,2,FALSE)</f>
        <v>윤신일</v>
      </c>
      <c r="L468" s="171"/>
      <c r="M468" s="198" t="str">
        <f t="shared" si="62"/>
        <v/>
      </c>
    </row>
    <row r="469" ht="15.75" hidden="1" customHeight="1">
      <c r="A469" s="202">
        <v>44329.0</v>
      </c>
      <c r="B469" s="203" t="str">
        <f t="shared" si="4"/>
        <v>목</v>
      </c>
      <c r="C469" s="171"/>
      <c r="D469" s="204" t="str">
        <f t="shared" si="77"/>
        <v>Y</v>
      </c>
      <c r="E469" s="205">
        <v>2.0</v>
      </c>
      <c r="F469" s="171" t="str">
        <f>VLOOKUP(E469,'인원2'!$A:$B,2,FALSE)</f>
        <v>이승철</v>
      </c>
      <c r="G469" s="171"/>
      <c r="H469" s="171"/>
      <c r="I469" s="171"/>
      <c r="J469" s="205">
        <v>5.0</v>
      </c>
      <c r="K469" s="171" t="str">
        <f>VLOOKUP(J469,'인원2'!$A:$B,2,FALSE)</f>
        <v>신명진</v>
      </c>
      <c r="L469" s="171"/>
      <c r="M469" s="198" t="str">
        <f t="shared" si="62"/>
        <v/>
      </c>
    </row>
    <row r="470" ht="15.75" hidden="1" customHeight="1">
      <c r="A470" s="202">
        <v>44330.0</v>
      </c>
      <c r="B470" s="203" t="str">
        <f t="shared" si="4"/>
        <v>금</v>
      </c>
      <c r="C470" s="171"/>
      <c r="D470" s="204" t="str">
        <f t="shared" si="77"/>
        <v>Y</v>
      </c>
      <c r="E470" s="205">
        <v>3.0</v>
      </c>
      <c r="F470" s="171" t="str">
        <f>VLOOKUP(E470,'인원2'!$A:$B,2,FALSE)</f>
        <v>배태훈</v>
      </c>
      <c r="G470" s="171"/>
      <c r="H470" s="171"/>
      <c r="I470" s="171"/>
      <c r="J470" s="205">
        <v>6.0</v>
      </c>
      <c r="K470" s="171" t="str">
        <f>VLOOKUP(J470,'인원2'!$A:$B,2,FALSE)</f>
        <v>이화용</v>
      </c>
      <c r="L470" s="171"/>
      <c r="M470" s="198" t="str">
        <f t="shared" si="62"/>
        <v/>
      </c>
    </row>
    <row r="471" ht="15.75" hidden="1" customHeight="1">
      <c r="A471" s="202">
        <v>44331.0</v>
      </c>
      <c r="B471" s="203" t="str">
        <f t="shared" si="4"/>
        <v>토</v>
      </c>
      <c r="C471" s="171"/>
      <c r="D471" s="204"/>
      <c r="E471" s="205"/>
      <c r="F471" s="171"/>
      <c r="G471" s="171"/>
      <c r="H471" s="171"/>
      <c r="I471" s="171"/>
      <c r="J471" s="205"/>
      <c r="K471" s="171"/>
      <c r="L471" s="171"/>
      <c r="M471" s="198" t="str">
        <f t="shared" si="62"/>
        <v>변경필요</v>
      </c>
    </row>
    <row r="472" ht="15.75" hidden="1" customHeight="1">
      <c r="A472" s="202">
        <v>44332.0</v>
      </c>
      <c r="B472" s="203" t="str">
        <f t="shared" si="4"/>
        <v>일</v>
      </c>
      <c r="C472" s="171"/>
      <c r="D472" s="204"/>
      <c r="E472" s="205"/>
      <c r="F472" s="171"/>
      <c r="G472" s="171"/>
      <c r="H472" s="171"/>
      <c r="I472" s="171"/>
      <c r="J472" s="205"/>
      <c r="K472" s="171"/>
      <c r="L472" s="171"/>
      <c r="M472" s="198" t="str">
        <f t="shared" si="62"/>
        <v>변경필요</v>
      </c>
    </row>
    <row r="473" ht="15.75" hidden="1" customHeight="1">
      <c r="A473" s="202">
        <v>44333.0</v>
      </c>
      <c r="B473" s="203" t="str">
        <f t="shared" si="4"/>
        <v>월</v>
      </c>
      <c r="C473" s="171"/>
      <c r="D473" s="204" t="str">
        <f t="shared" ref="D473:D474" si="78">IF(AND(B473&lt;&gt;"토",B473&lt;&gt;"일",ISBLANK(C473)),"Y","")</f>
        <v>Y</v>
      </c>
      <c r="E473" s="205">
        <v>4.0</v>
      </c>
      <c r="F473" s="171" t="str">
        <f>VLOOKUP(E473,'인원2'!$A:$B,2,FALSE)</f>
        <v>윤신일</v>
      </c>
      <c r="G473" s="171"/>
      <c r="H473" s="171"/>
      <c r="I473" s="171"/>
      <c r="J473" s="205">
        <v>7.0</v>
      </c>
      <c r="K473" s="171" t="str">
        <f>VLOOKUP(J473,'인원2'!$A:$B,2,FALSE)</f>
        <v>김현호</v>
      </c>
      <c r="L473" s="171"/>
      <c r="M473" s="198" t="str">
        <f t="shared" si="62"/>
        <v/>
      </c>
    </row>
    <row r="474" ht="15.75" hidden="1" customHeight="1">
      <c r="A474" s="202">
        <v>44334.0</v>
      </c>
      <c r="B474" s="203" t="str">
        <f t="shared" si="4"/>
        <v>화</v>
      </c>
      <c r="C474" s="171"/>
      <c r="D474" s="204" t="str">
        <f t="shared" si="78"/>
        <v>Y</v>
      </c>
      <c r="E474" s="205">
        <v>5.0</v>
      </c>
      <c r="F474" s="171" t="str">
        <f>VLOOKUP(E474,'인원2'!$A:$B,2,FALSE)</f>
        <v>신명진</v>
      </c>
      <c r="G474" s="171"/>
      <c r="H474" s="171"/>
      <c r="I474" s="171"/>
      <c r="J474" s="205">
        <v>0.0</v>
      </c>
      <c r="K474" s="171" t="str">
        <f>VLOOKUP(J474,'인원2'!$A:$B,2,FALSE)</f>
        <v>박일</v>
      </c>
      <c r="L474" s="171"/>
      <c r="M474" s="198" t="str">
        <f t="shared" si="62"/>
        <v/>
      </c>
    </row>
    <row r="475" ht="15.75" hidden="1" customHeight="1">
      <c r="A475" s="202">
        <v>44335.0</v>
      </c>
      <c r="B475" s="203" t="str">
        <f t="shared" si="4"/>
        <v>수</v>
      </c>
      <c r="C475" s="206" t="s">
        <v>414</v>
      </c>
      <c r="D475" s="204"/>
      <c r="E475" s="204"/>
      <c r="F475" s="206" t="s">
        <v>414</v>
      </c>
      <c r="G475" s="171"/>
      <c r="H475" s="171"/>
      <c r="I475" s="171"/>
      <c r="J475" s="204"/>
      <c r="K475" s="206" t="s">
        <v>414</v>
      </c>
      <c r="L475" s="206" t="s">
        <v>414</v>
      </c>
      <c r="M475" s="198" t="str">
        <f t="shared" si="62"/>
        <v>변경필요</v>
      </c>
    </row>
    <row r="476" ht="15.75" hidden="1" customHeight="1">
      <c r="A476" s="202">
        <v>44336.0</v>
      </c>
      <c r="B476" s="203" t="str">
        <f t="shared" si="4"/>
        <v>목</v>
      </c>
      <c r="C476" s="171"/>
      <c r="D476" s="204" t="str">
        <f t="shared" ref="D476:D477" si="79">IF(AND(B476&lt;&gt;"토",B476&lt;&gt;"일",ISBLANK(C476)),"Y","")</f>
        <v>Y</v>
      </c>
      <c r="E476" s="205">
        <v>6.0</v>
      </c>
      <c r="F476" s="171" t="str">
        <f>VLOOKUP(E476,'인원2'!$A:$B,2,FALSE)</f>
        <v>이화용</v>
      </c>
      <c r="G476" s="171"/>
      <c r="H476" s="171"/>
      <c r="I476" s="171"/>
      <c r="J476" s="205">
        <v>2.0</v>
      </c>
      <c r="K476" s="171" t="str">
        <f>VLOOKUP(J476,'인원2'!$A:$B,2,FALSE)</f>
        <v>이승철</v>
      </c>
      <c r="L476" s="171"/>
      <c r="M476" s="198" t="str">
        <f t="shared" si="62"/>
        <v/>
      </c>
    </row>
    <row r="477" ht="15.75" hidden="1" customHeight="1">
      <c r="A477" s="202">
        <v>44337.0</v>
      </c>
      <c r="B477" s="203" t="str">
        <f t="shared" si="4"/>
        <v>금</v>
      </c>
      <c r="C477" s="171"/>
      <c r="D477" s="204" t="str">
        <f t="shared" si="79"/>
        <v>Y</v>
      </c>
      <c r="E477" s="205">
        <v>7.0</v>
      </c>
      <c r="F477" s="171" t="str">
        <f>VLOOKUP(E477,'인원2'!$A:$B,2,FALSE)</f>
        <v>김현호</v>
      </c>
      <c r="G477" s="171"/>
      <c r="H477" s="171"/>
      <c r="I477" s="171"/>
      <c r="J477" s="205">
        <v>3.0</v>
      </c>
      <c r="K477" s="171" t="str">
        <f>VLOOKUP(J477,'인원2'!$A:$B,2,FALSE)</f>
        <v>배태훈</v>
      </c>
      <c r="L477" s="171"/>
      <c r="M477" s="198" t="str">
        <f t="shared" si="62"/>
        <v/>
      </c>
    </row>
    <row r="478" ht="15.75" hidden="1" customHeight="1">
      <c r="A478" s="202">
        <v>44338.0</v>
      </c>
      <c r="B478" s="203" t="str">
        <f t="shared" si="4"/>
        <v>토</v>
      </c>
      <c r="C478" s="171"/>
      <c r="D478" s="204"/>
      <c r="E478" s="205"/>
      <c r="F478" s="171"/>
      <c r="G478" s="171"/>
      <c r="H478" s="171"/>
      <c r="I478" s="171"/>
      <c r="J478" s="205"/>
      <c r="K478" s="171"/>
      <c r="L478" s="171"/>
      <c r="M478" s="198" t="str">
        <f t="shared" si="62"/>
        <v>변경필요</v>
      </c>
    </row>
    <row r="479" ht="15.75" hidden="1" customHeight="1">
      <c r="A479" s="202">
        <v>44339.0</v>
      </c>
      <c r="B479" s="203" t="str">
        <f t="shared" si="4"/>
        <v>일</v>
      </c>
      <c r="C479" s="171"/>
      <c r="D479" s="204"/>
      <c r="E479" s="205"/>
      <c r="F479" s="171"/>
      <c r="G479" s="171"/>
      <c r="H479" s="171"/>
      <c r="I479" s="171"/>
      <c r="J479" s="205"/>
      <c r="K479" s="171"/>
      <c r="L479" s="171"/>
      <c r="M479" s="198" t="str">
        <f t="shared" si="62"/>
        <v>변경필요</v>
      </c>
    </row>
    <row r="480" ht="15.75" hidden="1" customHeight="1">
      <c r="A480" s="202">
        <v>44340.0</v>
      </c>
      <c r="B480" s="203" t="str">
        <f t="shared" si="4"/>
        <v>월</v>
      </c>
      <c r="C480" s="171"/>
      <c r="D480" s="204" t="str">
        <f t="shared" ref="D480:D484" si="80">IF(AND(B480&lt;&gt;"토",B480&lt;&gt;"일",ISBLANK(C480)),"Y","")</f>
        <v>Y</v>
      </c>
      <c r="E480" s="205">
        <v>0.0</v>
      </c>
      <c r="F480" s="171" t="str">
        <f>VLOOKUP(E480,'인원2'!$A:$B,2,FALSE)</f>
        <v>박일</v>
      </c>
      <c r="G480" s="171"/>
      <c r="H480" s="171"/>
      <c r="I480" s="171"/>
      <c r="J480" s="205">
        <v>4.0</v>
      </c>
      <c r="K480" s="171" t="str">
        <f>VLOOKUP(J480,'인원2'!$A:$B,2,FALSE)</f>
        <v>윤신일</v>
      </c>
      <c r="L480" s="171"/>
      <c r="M480" s="198" t="str">
        <f t="shared" si="62"/>
        <v/>
      </c>
    </row>
    <row r="481" ht="15.75" hidden="1" customHeight="1">
      <c r="A481" s="202">
        <v>44341.0</v>
      </c>
      <c r="B481" s="203" t="str">
        <f t="shared" si="4"/>
        <v>화</v>
      </c>
      <c r="C481" s="171"/>
      <c r="D481" s="204" t="str">
        <f t="shared" si="80"/>
        <v>Y</v>
      </c>
      <c r="E481" s="205">
        <v>2.0</v>
      </c>
      <c r="F481" s="171" t="str">
        <f>VLOOKUP(E481,'인원2'!$A:$B,2,FALSE)</f>
        <v>이승철</v>
      </c>
      <c r="G481" s="171"/>
      <c r="H481" s="171"/>
      <c r="I481" s="171"/>
      <c r="J481" s="205">
        <v>5.0</v>
      </c>
      <c r="K481" s="171" t="str">
        <f>VLOOKUP(J481,'인원2'!$A:$B,2,FALSE)</f>
        <v>신명진</v>
      </c>
      <c r="L481" s="171"/>
      <c r="M481" s="198" t="str">
        <f t="shared" si="62"/>
        <v/>
      </c>
    </row>
    <row r="482" ht="15.75" hidden="1" customHeight="1">
      <c r="A482" s="202">
        <v>44342.0</v>
      </c>
      <c r="B482" s="203" t="str">
        <f t="shared" si="4"/>
        <v>수</v>
      </c>
      <c r="C482" s="171"/>
      <c r="D482" s="204" t="str">
        <f t="shared" si="80"/>
        <v>Y</v>
      </c>
      <c r="E482" s="205">
        <v>3.0</v>
      </c>
      <c r="F482" s="171" t="str">
        <f>VLOOKUP(E482,'인원2'!$A:$B,2,FALSE)</f>
        <v>배태훈</v>
      </c>
      <c r="G482" s="171"/>
      <c r="H482" s="171"/>
      <c r="I482" s="171"/>
      <c r="J482" s="205">
        <v>6.0</v>
      </c>
      <c r="K482" s="171" t="str">
        <f>VLOOKUP(J482,'인원2'!$A:$B,2,FALSE)</f>
        <v>이화용</v>
      </c>
      <c r="L482" s="171"/>
      <c r="M482" s="198" t="str">
        <f t="shared" si="62"/>
        <v/>
      </c>
    </row>
    <row r="483" ht="15.75" hidden="1" customHeight="1">
      <c r="A483" s="202">
        <v>44343.0</v>
      </c>
      <c r="B483" s="203" t="str">
        <f t="shared" si="4"/>
        <v>목</v>
      </c>
      <c r="C483" s="171"/>
      <c r="D483" s="204" t="str">
        <f t="shared" si="80"/>
        <v>Y</v>
      </c>
      <c r="E483" s="205">
        <v>4.0</v>
      </c>
      <c r="F483" s="171" t="str">
        <f>VLOOKUP(E483,'인원2'!$A:$B,2,FALSE)</f>
        <v>윤신일</v>
      </c>
      <c r="G483" s="171"/>
      <c r="H483" s="171"/>
      <c r="I483" s="171"/>
      <c r="J483" s="205">
        <v>7.0</v>
      </c>
      <c r="K483" s="171" t="str">
        <f>VLOOKUP(J483,'인원2'!$A:$B,2,FALSE)</f>
        <v>김현호</v>
      </c>
      <c r="L483" s="171"/>
      <c r="M483" s="198" t="str">
        <f t="shared" si="62"/>
        <v/>
      </c>
    </row>
    <row r="484" ht="15.75" hidden="1" customHeight="1">
      <c r="A484" s="202">
        <v>44344.0</v>
      </c>
      <c r="B484" s="203" t="str">
        <f t="shared" si="4"/>
        <v>금</v>
      </c>
      <c r="C484" s="171"/>
      <c r="D484" s="204" t="str">
        <f t="shared" si="80"/>
        <v>Y</v>
      </c>
      <c r="E484" s="205">
        <v>5.0</v>
      </c>
      <c r="F484" s="171" t="str">
        <f>VLOOKUP(E484,'인원2'!$A:$B,2,FALSE)</f>
        <v>신명진</v>
      </c>
      <c r="G484" s="171"/>
      <c r="H484" s="171"/>
      <c r="I484" s="171"/>
      <c r="J484" s="205">
        <v>0.0</v>
      </c>
      <c r="K484" s="171" t="str">
        <f>VLOOKUP(J484,'인원2'!$A:$B,2,FALSE)</f>
        <v>박일</v>
      </c>
      <c r="L484" s="171"/>
      <c r="M484" s="198" t="str">
        <f t="shared" si="62"/>
        <v/>
      </c>
    </row>
    <row r="485" ht="15.75" hidden="1" customHeight="1">
      <c r="A485" s="202">
        <v>44345.0</v>
      </c>
      <c r="B485" s="203" t="str">
        <f t="shared" si="4"/>
        <v>토</v>
      </c>
      <c r="C485" s="171"/>
      <c r="D485" s="204"/>
      <c r="E485" s="205"/>
      <c r="F485" s="171"/>
      <c r="G485" s="171"/>
      <c r="H485" s="171"/>
      <c r="I485" s="171"/>
      <c r="J485" s="205"/>
      <c r="K485" s="171"/>
      <c r="L485" s="171"/>
      <c r="M485" s="198" t="str">
        <f t="shared" si="62"/>
        <v>변경필요</v>
      </c>
    </row>
    <row r="486" ht="15.75" hidden="1" customHeight="1">
      <c r="A486" s="202">
        <v>44346.0</v>
      </c>
      <c r="B486" s="203" t="str">
        <f t="shared" si="4"/>
        <v>일</v>
      </c>
      <c r="C486" s="171"/>
      <c r="D486" s="204"/>
      <c r="E486" s="205"/>
      <c r="F486" s="171"/>
      <c r="G486" s="171"/>
      <c r="H486" s="171"/>
      <c r="I486" s="171"/>
      <c r="J486" s="205"/>
      <c r="K486" s="171"/>
      <c r="L486" s="171"/>
      <c r="M486" s="198" t="str">
        <f t="shared" si="62"/>
        <v>변경필요</v>
      </c>
    </row>
    <row r="487" ht="15.75" hidden="1" customHeight="1">
      <c r="A487" s="202">
        <v>44347.0</v>
      </c>
      <c r="B487" s="203" t="str">
        <f t="shared" si="4"/>
        <v>월</v>
      </c>
      <c r="C487" s="171"/>
      <c r="D487" s="204" t="str">
        <f t="shared" ref="D487:D491" si="81">IF(AND(B487&lt;&gt;"토",B487&lt;&gt;"일",ISBLANK(C487)),"Y","")</f>
        <v>Y</v>
      </c>
      <c r="E487" s="205">
        <v>6.0</v>
      </c>
      <c r="F487" s="171" t="str">
        <f>VLOOKUP(E487,'인원2'!$A:$B,2,FALSE)</f>
        <v>이화용</v>
      </c>
      <c r="G487" s="171"/>
      <c r="H487" s="171"/>
      <c r="I487" s="171"/>
      <c r="J487" s="205">
        <v>2.0</v>
      </c>
      <c r="K487" s="171" t="str">
        <f>VLOOKUP(J487,'인원2'!$A:$B,2,FALSE)</f>
        <v>이승철</v>
      </c>
      <c r="L487" s="171"/>
      <c r="M487" s="198" t="str">
        <f t="shared" si="62"/>
        <v/>
      </c>
    </row>
    <row r="488" ht="15.75" hidden="1" customHeight="1">
      <c r="A488" s="202">
        <v>44348.0</v>
      </c>
      <c r="B488" s="203" t="str">
        <f t="shared" si="4"/>
        <v>화</v>
      </c>
      <c r="C488" s="171"/>
      <c r="D488" s="204" t="str">
        <f t="shared" si="81"/>
        <v>Y</v>
      </c>
      <c r="E488" s="205">
        <v>7.0</v>
      </c>
      <c r="F488" s="171" t="str">
        <f>VLOOKUP(E488,'인원2'!$A:$B,2,FALSE)</f>
        <v>김현호</v>
      </c>
      <c r="G488" s="171"/>
      <c r="H488" s="171"/>
      <c r="I488" s="171"/>
      <c r="J488" s="205">
        <v>3.0</v>
      </c>
      <c r="K488" s="171" t="str">
        <f>VLOOKUP(J488,'인원2'!$A:$B,2,FALSE)</f>
        <v>배태훈</v>
      </c>
      <c r="L488" s="171"/>
      <c r="M488" s="198" t="str">
        <f t="shared" si="62"/>
        <v/>
      </c>
    </row>
    <row r="489" ht="15.75" hidden="1" customHeight="1">
      <c r="A489" s="202">
        <v>44349.0</v>
      </c>
      <c r="B489" s="203" t="str">
        <f t="shared" si="4"/>
        <v>수</v>
      </c>
      <c r="C489" s="171"/>
      <c r="D489" s="204" t="str">
        <f t="shared" si="81"/>
        <v>Y</v>
      </c>
      <c r="E489" s="205">
        <v>8.0</v>
      </c>
      <c r="F489" s="171" t="str">
        <f>VLOOKUP(E489,'인원2'!$A:$B,2,FALSE)</f>
        <v>김연수</v>
      </c>
      <c r="G489" s="171"/>
      <c r="H489" s="171"/>
      <c r="I489" s="171"/>
      <c r="J489" s="205">
        <v>4.0</v>
      </c>
      <c r="K489" s="171" t="str">
        <f>VLOOKUP(J489,'인원2'!$A:$B,2,FALSE)</f>
        <v>윤신일</v>
      </c>
      <c r="L489" s="171"/>
      <c r="M489" s="198" t="str">
        <f t="shared" si="62"/>
        <v/>
      </c>
    </row>
    <row r="490" ht="15.75" hidden="1" customHeight="1">
      <c r="A490" s="202">
        <v>44350.0</v>
      </c>
      <c r="B490" s="203" t="str">
        <f t="shared" si="4"/>
        <v>목</v>
      </c>
      <c r="C490" s="171"/>
      <c r="D490" s="204" t="str">
        <f t="shared" si="81"/>
        <v>Y</v>
      </c>
      <c r="E490" s="205">
        <v>0.0</v>
      </c>
      <c r="F490" s="171" t="str">
        <f>VLOOKUP(E490,'인원2'!$A:$B,2,FALSE)</f>
        <v>박일</v>
      </c>
      <c r="G490" s="171"/>
      <c r="H490" s="171"/>
      <c r="I490" s="171"/>
      <c r="J490" s="205">
        <v>5.0</v>
      </c>
      <c r="K490" s="171" t="str">
        <f>VLOOKUP(J490,'인원2'!$A:$B,2,FALSE)</f>
        <v>신명진</v>
      </c>
      <c r="L490" s="171"/>
      <c r="M490" s="198" t="str">
        <f t="shared" si="62"/>
        <v/>
      </c>
    </row>
    <row r="491" ht="15.75" hidden="1" customHeight="1">
      <c r="A491" s="202">
        <v>44351.0</v>
      </c>
      <c r="B491" s="203" t="str">
        <f t="shared" si="4"/>
        <v>금</v>
      </c>
      <c r="C491" s="171"/>
      <c r="D491" s="204" t="str">
        <f t="shared" si="81"/>
        <v>Y</v>
      </c>
      <c r="E491" s="205">
        <v>2.0</v>
      </c>
      <c r="F491" s="171" t="str">
        <f>VLOOKUP(E491,'인원2'!$A:$B,2,FALSE)</f>
        <v>이승철</v>
      </c>
      <c r="G491" s="171"/>
      <c r="H491" s="171"/>
      <c r="I491" s="171"/>
      <c r="J491" s="205">
        <v>6.0</v>
      </c>
      <c r="K491" s="171" t="str">
        <f>VLOOKUP(J491,'인원2'!$A:$B,2,FALSE)</f>
        <v>이화용</v>
      </c>
      <c r="L491" s="171"/>
      <c r="M491" s="198" t="str">
        <f t="shared" si="62"/>
        <v/>
      </c>
    </row>
    <row r="492" ht="15.75" hidden="1" customHeight="1">
      <c r="A492" s="202">
        <v>44352.0</v>
      </c>
      <c r="B492" s="203" t="str">
        <f t="shared" si="4"/>
        <v>토</v>
      </c>
      <c r="C492" s="171"/>
      <c r="D492" s="204"/>
      <c r="E492" s="205"/>
      <c r="F492" s="171"/>
      <c r="G492" s="171"/>
      <c r="H492" s="171"/>
      <c r="I492" s="171"/>
      <c r="J492" s="205"/>
      <c r="K492" s="171"/>
      <c r="L492" s="171"/>
      <c r="M492" s="198" t="str">
        <f t="shared" si="62"/>
        <v>변경필요</v>
      </c>
    </row>
    <row r="493" ht="15.75" hidden="1" customHeight="1">
      <c r="A493" s="202">
        <v>44353.0</v>
      </c>
      <c r="B493" s="203" t="str">
        <f t="shared" si="4"/>
        <v>일</v>
      </c>
      <c r="C493" s="171"/>
      <c r="D493" s="204"/>
      <c r="E493" s="205"/>
      <c r="F493" s="171"/>
      <c r="G493" s="171"/>
      <c r="H493" s="171"/>
      <c r="I493" s="171"/>
      <c r="J493" s="205"/>
      <c r="K493" s="171"/>
      <c r="L493" s="171"/>
      <c r="M493" s="198" t="str">
        <f t="shared" si="62"/>
        <v>변경필요</v>
      </c>
    </row>
    <row r="494" ht="15.75" hidden="1" customHeight="1">
      <c r="A494" s="202">
        <v>44354.0</v>
      </c>
      <c r="B494" s="203" t="str">
        <f t="shared" si="4"/>
        <v>월</v>
      </c>
      <c r="C494" s="171"/>
      <c r="D494" s="204" t="str">
        <f t="shared" ref="D494:D498" si="82">IF(AND(B494&lt;&gt;"토",B494&lt;&gt;"일",ISBLANK(C494)),"Y","")</f>
        <v>Y</v>
      </c>
      <c r="E494" s="205">
        <v>3.0</v>
      </c>
      <c r="F494" s="171" t="str">
        <f>VLOOKUP(E494,'인원2'!$A:$B,2,FALSE)</f>
        <v>배태훈</v>
      </c>
      <c r="G494" s="171"/>
      <c r="H494" s="171"/>
      <c r="I494" s="171"/>
      <c r="J494" s="205">
        <v>7.0</v>
      </c>
      <c r="K494" s="171" t="str">
        <f>VLOOKUP(J494,'인원2'!$A:$B,2,FALSE)</f>
        <v>김현호</v>
      </c>
      <c r="L494" s="171"/>
      <c r="M494" s="198" t="str">
        <f t="shared" si="62"/>
        <v/>
      </c>
    </row>
    <row r="495" ht="15.75" hidden="1" customHeight="1">
      <c r="A495" s="202">
        <v>44355.0</v>
      </c>
      <c r="B495" s="203" t="str">
        <f t="shared" si="4"/>
        <v>화</v>
      </c>
      <c r="C495" s="171"/>
      <c r="D495" s="204" t="str">
        <f t="shared" si="82"/>
        <v>Y</v>
      </c>
      <c r="E495" s="205">
        <v>4.0</v>
      </c>
      <c r="F495" s="171" t="str">
        <f>VLOOKUP(E495,'인원2'!$A:$B,2,FALSE)</f>
        <v>윤신일</v>
      </c>
      <c r="G495" s="171"/>
      <c r="H495" s="171"/>
      <c r="I495" s="171"/>
      <c r="J495" s="205">
        <v>8.0</v>
      </c>
      <c r="K495" s="171" t="str">
        <f>VLOOKUP(J495,'인원2'!$A:$B,2,FALSE)</f>
        <v>김연수</v>
      </c>
      <c r="L495" s="171"/>
      <c r="M495" s="198" t="str">
        <f t="shared" si="62"/>
        <v/>
      </c>
    </row>
    <row r="496" ht="15.75" hidden="1" customHeight="1">
      <c r="A496" s="202">
        <v>44356.0</v>
      </c>
      <c r="B496" s="203" t="str">
        <f t="shared" si="4"/>
        <v>수</v>
      </c>
      <c r="C496" s="171"/>
      <c r="D496" s="204" t="str">
        <f t="shared" si="82"/>
        <v>Y</v>
      </c>
      <c r="E496" s="205">
        <v>5.0</v>
      </c>
      <c r="F496" s="171" t="str">
        <f>VLOOKUP(E496,'인원2'!$A:$B,2,FALSE)</f>
        <v>신명진</v>
      </c>
      <c r="G496" s="171"/>
      <c r="H496" s="171"/>
      <c r="I496" s="171"/>
      <c r="J496" s="205">
        <v>0.0</v>
      </c>
      <c r="K496" s="171" t="str">
        <f>VLOOKUP(J496,'인원2'!$A:$B,2,FALSE)</f>
        <v>박일</v>
      </c>
      <c r="L496" s="171"/>
      <c r="M496" s="198" t="str">
        <f t="shared" si="62"/>
        <v/>
      </c>
    </row>
    <row r="497" ht="15.75" hidden="1" customHeight="1">
      <c r="A497" s="202">
        <v>44357.0</v>
      </c>
      <c r="B497" s="203" t="str">
        <f t="shared" si="4"/>
        <v>목</v>
      </c>
      <c r="C497" s="171"/>
      <c r="D497" s="204" t="str">
        <f t="shared" si="82"/>
        <v>Y</v>
      </c>
      <c r="E497" s="205">
        <v>6.0</v>
      </c>
      <c r="F497" s="171" t="str">
        <f>VLOOKUP(E497,'인원2'!$A:$B,2,FALSE)</f>
        <v>이화용</v>
      </c>
      <c r="G497" s="171"/>
      <c r="H497" s="171"/>
      <c r="I497" s="171"/>
      <c r="J497" s="205">
        <v>2.0</v>
      </c>
      <c r="K497" s="171" t="str">
        <f>VLOOKUP(J497,'인원2'!$A:$B,2,FALSE)</f>
        <v>이승철</v>
      </c>
      <c r="L497" s="171"/>
      <c r="M497" s="198" t="str">
        <f t="shared" si="62"/>
        <v/>
      </c>
    </row>
    <row r="498" ht="15.75" hidden="1" customHeight="1">
      <c r="A498" s="202">
        <v>44358.0</v>
      </c>
      <c r="B498" s="203" t="str">
        <f t="shared" si="4"/>
        <v>금</v>
      </c>
      <c r="C498" s="171"/>
      <c r="D498" s="204" t="str">
        <f t="shared" si="82"/>
        <v>Y</v>
      </c>
      <c r="E498" s="205">
        <v>7.0</v>
      </c>
      <c r="F498" s="171" t="str">
        <f>VLOOKUP(E498,'인원2'!$A:$B,2,FALSE)</f>
        <v>김현호</v>
      </c>
      <c r="G498" s="171"/>
      <c r="H498" s="171"/>
      <c r="I498" s="171"/>
      <c r="J498" s="205">
        <v>3.0</v>
      </c>
      <c r="K498" s="171" t="str">
        <f>VLOOKUP(J498,'인원2'!$A:$B,2,FALSE)</f>
        <v>배태훈</v>
      </c>
      <c r="L498" s="171"/>
      <c r="M498" s="198" t="str">
        <f t="shared" si="62"/>
        <v/>
      </c>
    </row>
    <row r="499" ht="15.75" hidden="1" customHeight="1">
      <c r="A499" s="202">
        <v>44359.0</v>
      </c>
      <c r="B499" s="203" t="str">
        <f t="shared" si="4"/>
        <v>토</v>
      </c>
      <c r="C499" s="171"/>
      <c r="D499" s="204"/>
      <c r="E499" s="205"/>
      <c r="F499" s="171"/>
      <c r="G499" s="171"/>
      <c r="H499" s="171"/>
      <c r="I499" s="171"/>
      <c r="J499" s="205"/>
      <c r="K499" s="171"/>
      <c r="L499" s="171"/>
      <c r="M499" s="198" t="str">
        <f t="shared" si="62"/>
        <v>변경필요</v>
      </c>
    </row>
    <row r="500" ht="15.75" hidden="1" customHeight="1">
      <c r="A500" s="202">
        <v>44360.0</v>
      </c>
      <c r="B500" s="203" t="str">
        <f t="shared" si="4"/>
        <v>일</v>
      </c>
      <c r="C500" s="171"/>
      <c r="D500" s="204"/>
      <c r="E500" s="205"/>
      <c r="F500" s="171"/>
      <c r="G500" s="171"/>
      <c r="H500" s="171"/>
      <c r="I500" s="171"/>
      <c r="J500" s="205"/>
      <c r="K500" s="171"/>
      <c r="L500" s="171"/>
      <c r="M500" s="198" t="str">
        <f t="shared" si="62"/>
        <v>변경필요</v>
      </c>
    </row>
    <row r="501" ht="15.75" hidden="1" customHeight="1">
      <c r="A501" s="202">
        <v>44361.0</v>
      </c>
      <c r="B501" s="203" t="str">
        <f t="shared" si="4"/>
        <v>월</v>
      </c>
      <c r="C501" s="171"/>
      <c r="D501" s="204" t="str">
        <f t="shared" ref="D501:D505" si="83">IF(AND(B501&lt;&gt;"토",B501&lt;&gt;"일",ISBLANK(C501)),"Y","")</f>
        <v>Y</v>
      </c>
      <c r="E501" s="205">
        <v>8.0</v>
      </c>
      <c r="F501" s="171" t="str">
        <f>VLOOKUP(E501,'인원2'!$A:$B,2,FALSE)</f>
        <v>김연수</v>
      </c>
      <c r="G501" s="171"/>
      <c r="H501" s="171"/>
      <c r="I501" s="171"/>
      <c r="J501" s="205">
        <v>4.0</v>
      </c>
      <c r="K501" s="171" t="str">
        <f>VLOOKUP(J501,'인원2'!$A:$B,2,FALSE)</f>
        <v>윤신일</v>
      </c>
      <c r="L501" s="171"/>
      <c r="M501" s="198" t="str">
        <f t="shared" si="62"/>
        <v/>
      </c>
    </row>
    <row r="502" ht="15.75" hidden="1" customHeight="1">
      <c r="A502" s="202">
        <v>44362.0</v>
      </c>
      <c r="B502" s="203" t="str">
        <f t="shared" si="4"/>
        <v>화</v>
      </c>
      <c r="C502" s="171"/>
      <c r="D502" s="204" t="str">
        <f t="shared" si="83"/>
        <v>Y</v>
      </c>
      <c r="E502" s="205">
        <v>0.0</v>
      </c>
      <c r="F502" s="171" t="str">
        <f>VLOOKUP(E502,'인원2'!$A:$B,2,FALSE)</f>
        <v>박일</v>
      </c>
      <c r="G502" s="171"/>
      <c r="H502" s="171"/>
      <c r="I502" s="171"/>
      <c r="J502" s="205">
        <v>5.0</v>
      </c>
      <c r="K502" s="171" t="str">
        <f>VLOOKUP(J502,'인원2'!$A:$B,2,FALSE)</f>
        <v>신명진</v>
      </c>
      <c r="L502" s="171"/>
      <c r="M502" s="198" t="str">
        <f t="shared" si="62"/>
        <v/>
      </c>
    </row>
    <row r="503" ht="15.75" hidden="1" customHeight="1">
      <c r="A503" s="202">
        <v>44363.0</v>
      </c>
      <c r="B503" s="203" t="str">
        <f t="shared" si="4"/>
        <v>수</v>
      </c>
      <c r="C503" s="171"/>
      <c r="D503" s="204" t="str">
        <f t="shared" si="83"/>
        <v>Y</v>
      </c>
      <c r="E503" s="205">
        <v>2.0</v>
      </c>
      <c r="F503" s="171" t="str">
        <f>VLOOKUP(E503,'인원2'!$A:$B,2,FALSE)</f>
        <v>이승철</v>
      </c>
      <c r="G503" s="171"/>
      <c r="H503" s="171"/>
      <c r="I503" s="171"/>
      <c r="J503" s="205">
        <v>6.0</v>
      </c>
      <c r="K503" s="171" t="str">
        <f>VLOOKUP(J503,'인원2'!$A:$B,2,FALSE)</f>
        <v>이화용</v>
      </c>
      <c r="L503" s="171"/>
      <c r="M503" s="198" t="str">
        <f t="shared" si="62"/>
        <v/>
      </c>
    </row>
    <row r="504" ht="15.75" hidden="1" customHeight="1">
      <c r="A504" s="202">
        <v>44364.0</v>
      </c>
      <c r="B504" s="203" t="str">
        <f t="shared" si="4"/>
        <v>목</v>
      </c>
      <c r="C504" s="171"/>
      <c r="D504" s="204" t="str">
        <f t="shared" si="83"/>
        <v>Y</v>
      </c>
      <c r="E504" s="205">
        <v>3.0</v>
      </c>
      <c r="F504" s="171" t="str">
        <f>VLOOKUP(E504,'인원2'!$A:$B,2,FALSE)</f>
        <v>배태훈</v>
      </c>
      <c r="G504" s="171"/>
      <c r="H504" s="171"/>
      <c r="I504" s="171"/>
      <c r="J504" s="205">
        <v>7.0</v>
      </c>
      <c r="K504" s="171" t="str">
        <f>VLOOKUP(J504,'인원2'!$A:$B,2,FALSE)</f>
        <v>김현호</v>
      </c>
      <c r="L504" s="171"/>
      <c r="M504" s="198" t="str">
        <f t="shared" si="62"/>
        <v/>
      </c>
    </row>
    <row r="505" ht="15.75" hidden="1" customHeight="1">
      <c r="A505" s="202">
        <v>44365.0</v>
      </c>
      <c r="B505" s="203" t="str">
        <f t="shared" si="4"/>
        <v>금</v>
      </c>
      <c r="C505" s="171"/>
      <c r="D505" s="204" t="str">
        <f t="shared" si="83"/>
        <v>Y</v>
      </c>
      <c r="E505" s="205">
        <v>4.0</v>
      </c>
      <c r="F505" s="171" t="str">
        <f>VLOOKUP(E505,'인원2'!$A:$B,2,FALSE)</f>
        <v>윤신일</v>
      </c>
      <c r="G505" s="171"/>
      <c r="H505" s="171"/>
      <c r="I505" s="171"/>
      <c r="J505" s="205">
        <v>8.0</v>
      </c>
      <c r="K505" s="171" t="str">
        <f>VLOOKUP(J505,'인원2'!$A:$B,2,FALSE)</f>
        <v>김연수</v>
      </c>
      <c r="L505" s="171"/>
      <c r="M505" s="198" t="str">
        <f t="shared" si="62"/>
        <v/>
      </c>
    </row>
    <row r="506" ht="15.75" hidden="1" customHeight="1">
      <c r="A506" s="202">
        <v>44366.0</v>
      </c>
      <c r="B506" s="203" t="str">
        <f t="shared" si="4"/>
        <v>토</v>
      </c>
      <c r="C506" s="171"/>
      <c r="D506" s="204"/>
      <c r="E506" s="205"/>
      <c r="F506" s="171"/>
      <c r="G506" s="171"/>
      <c r="H506" s="171"/>
      <c r="I506" s="171"/>
      <c r="J506" s="205"/>
      <c r="K506" s="171"/>
      <c r="L506" s="171"/>
      <c r="M506" s="198" t="str">
        <f t="shared" si="62"/>
        <v>변경필요</v>
      </c>
    </row>
    <row r="507" ht="15.75" hidden="1" customHeight="1">
      <c r="A507" s="202">
        <v>44367.0</v>
      </c>
      <c r="B507" s="203" t="str">
        <f t="shared" si="4"/>
        <v>일</v>
      </c>
      <c r="C507" s="171"/>
      <c r="D507" s="204"/>
      <c r="E507" s="205"/>
      <c r="F507" s="171"/>
      <c r="G507" s="171"/>
      <c r="H507" s="171"/>
      <c r="I507" s="171"/>
      <c r="J507" s="205"/>
      <c r="K507" s="171"/>
      <c r="L507" s="171"/>
      <c r="M507" s="198" t="str">
        <f t="shared" si="62"/>
        <v>변경필요</v>
      </c>
    </row>
    <row r="508" ht="15.75" hidden="1" customHeight="1">
      <c r="A508" s="202">
        <v>44368.0</v>
      </c>
      <c r="B508" s="203" t="str">
        <f t="shared" si="4"/>
        <v>월</v>
      </c>
      <c r="C508" s="171"/>
      <c r="D508" s="204" t="str">
        <f t="shared" ref="D508:D512" si="84">IF(AND(B508&lt;&gt;"토",B508&lt;&gt;"일",ISBLANK(C508)),"Y","")</f>
        <v>Y</v>
      </c>
      <c r="E508" s="205">
        <v>5.0</v>
      </c>
      <c r="F508" s="171" t="str">
        <f>VLOOKUP(E508,'인원2'!$A:$B,2,FALSE)</f>
        <v>신명진</v>
      </c>
      <c r="G508" s="171"/>
      <c r="H508" s="171"/>
      <c r="I508" s="171"/>
      <c r="J508" s="205">
        <v>0.0</v>
      </c>
      <c r="K508" s="171" t="str">
        <f>VLOOKUP(J508,'인원2'!$A:$B,2,FALSE)</f>
        <v>박일</v>
      </c>
      <c r="L508" s="171"/>
      <c r="M508" s="198" t="str">
        <f t="shared" si="62"/>
        <v/>
      </c>
    </row>
    <row r="509" ht="15.75" hidden="1" customHeight="1">
      <c r="A509" s="202">
        <v>44369.0</v>
      </c>
      <c r="B509" s="203" t="str">
        <f t="shared" si="4"/>
        <v>화</v>
      </c>
      <c r="C509" s="171"/>
      <c r="D509" s="204" t="str">
        <f t="shared" si="84"/>
        <v>Y</v>
      </c>
      <c r="E509" s="205">
        <v>6.0</v>
      </c>
      <c r="F509" s="171" t="str">
        <f>VLOOKUP(E509,'인원2'!$A:$B,2,FALSE)</f>
        <v>이화용</v>
      </c>
      <c r="G509" s="171"/>
      <c r="H509" s="171"/>
      <c r="I509" s="171"/>
      <c r="J509" s="205">
        <v>2.0</v>
      </c>
      <c r="K509" s="171" t="str">
        <f>VLOOKUP(J509,'인원2'!$A:$B,2,FALSE)</f>
        <v>이승철</v>
      </c>
      <c r="L509" s="171"/>
      <c r="M509" s="198" t="str">
        <f t="shared" si="62"/>
        <v/>
      </c>
    </row>
    <row r="510" ht="15.75" hidden="1" customHeight="1">
      <c r="A510" s="202">
        <v>44370.0</v>
      </c>
      <c r="B510" s="203" t="str">
        <f t="shared" si="4"/>
        <v>수</v>
      </c>
      <c r="C510" s="171"/>
      <c r="D510" s="204" t="str">
        <f t="shared" si="84"/>
        <v>Y</v>
      </c>
      <c r="E510" s="205">
        <v>7.0</v>
      </c>
      <c r="F510" s="171" t="str">
        <f>VLOOKUP(E510,'인원2'!$A:$B,2,FALSE)</f>
        <v>김현호</v>
      </c>
      <c r="G510" s="171"/>
      <c r="H510" s="171"/>
      <c r="I510" s="171"/>
      <c r="J510" s="205">
        <v>3.0</v>
      </c>
      <c r="K510" s="171" t="str">
        <f>VLOOKUP(J510,'인원2'!$A:$B,2,FALSE)</f>
        <v>배태훈</v>
      </c>
      <c r="L510" s="171"/>
      <c r="M510" s="198" t="str">
        <f t="shared" si="62"/>
        <v/>
      </c>
    </row>
    <row r="511" ht="15.75" hidden="1" customHeight="1">
      <c r="A511" s="202">
        <v>44371.0</v>
      </c>
      <c r="B511" s="203" t="str">
        <f t="shared" si="4"/>
        <v>목</v>
      </c>
      <c r="C511" s="171"/>
      <c r="D511" s="204" t="str">
        <f t="shared" si="84"/>
        <v>Y</v>
      </c>
      <c r="E511" s="205">
        <v>8.0</v>
      </c>
      <c r="F511" s="171" t="str">
        <f>VLOOKUP(E511,'인원2'!$A:$B,2,FALSE)</f>
        <v>김연수</v>
      </c>
      <c r="G511" s="171"/>
      <c r="H511" s="171"/>
      <c r="I511" s="171"/>
      <c r="J511" s="205">
        <v>4.0</v>
      </c>
      <c r="K511" s="171" t="str">
        <f>VLOOKUP(J511,'인원2'!$A:$B,2,FALSE)</f>
        <v>윤신일</v>
      </c>
      <c r="L511" s="171"/>
      <c r="M511" s="198" t="str">
        <f t="shared" si="62"/>
        <v/>
      </c>
    </row>
    <row r="512" ht="15.75" hidden="1" customHeight="1">
      <c r="A512" s="202">
        <v>44372.0</v>
      </c>
      <c r="B512" s="203" t="str">
        <f t="shared" si="4"/>
        <v>금</v>
      </c>
      <c r="C512" s="171"/>
      <c r="D512" s="204" t="str">
        <f t="shared" si="84"/>
        <v>Y</v>
      </c>
      <c r="E512" s="205">
        <v>0.0</v>
      </c>
      <c r="F512" s="171" t="str">
        <f>VLOOKUP(E512,'인원2'!$A:$B,2,FALSE)</f>
        <v>박일</v>
      </c>
      <c r="G512" s="171"/>
      <c r="H512" s="171"/>
      <c r="I512" s="171"/>
      <c r="J512" s="205">
        <v>5.0</v>
      </c>
      <c r="K512" s="171" t="str">
        <f>VLOOKUP(J512,'인원2'!$A:$B,2,FALSE)</f>
        <v>신명진</v>
      </c>
      <c r="L512" s="171"/>
      <c r="M512" s="198" t="str">
        <f t="shared" si="62"/>
        <v/>
      </c>
    </row>
    <row r="513" ht="15.75" hidden="1" customHeight="1">
      <c r="A513" s="202">
        <v>44373.0</v>
      </c>
      <c r="B513" s="203" t="str">
        <f t="shared" si="4"/>
        <v>토</v>
      </c>
      <c r="C513" s="171"/>
      <c r="D513" s="204"/>
      <c r="E513" s="205"/>
      <c r="F513" s="171"/>
      <c r="G513" s="171"/>
      <c r="H513" s="171"/>
      <c r="I513" s="171"/>
      <c r="J513" s="205"/>
      <c r="K513" s="171"/>
      <c r="L513" s="171"/>
      <c r="M513" s="198" t="str">
        <f t="shared" si="62"/>
        <v>변경필요</v>
      </c>
    </row>
    <row r="514" ht="15.75" hidden="1" customHeight="1">
      <c r="A514" s="202">
        <v>44374.0</v>
      </c>
      <c r="B514" s="203" t="str">
        <f t="shared" si="4"/>
        <v>일</v>
      </c>
      <c r="C514" s="171"/>
      <c r="D514" s="204"/>
      <c r="E514" s="205"/>
      <c r="F514" s="171"/>
      <c r="G514" s="171"/>
      <c r="H514" s="171"/>
      <c r="I514" s="171"/>
      <c r="J514" s="205"/>
      <c r="K514" s="171"/>
      <c r="L514" s="171"/>
      <c r="M514" s="198" t="str">
        <f t="shared" si="62"/>
        <v>변경필요</v>
      </c>
    </row>
    <row r="515" ht="15.75" hidden="1" customHeight="1">
      <c r="A515" s="202">
        <v>44375.0</v>
      </c>
      <c r="B515" s="203" t="str">
        <f t="shared" si="4"/>
        <v>월</v>
      </c>
      <c r="C515" s="171"/>
      <c r="D515" s="204" t="str">
        <f t="shared" ref="D515:D563" si="85">IF(AND(B515&lt;&gt;"토",B515&lt;&gt;"일",ISBLANK(C515)),"Y","")</f>
        <v>Y</v>
      </c>
      <c r="E515" s="205">
        <v>2.0</v>
      </c>
      <c r="F515" s="171" t="str">
        <f>VLOOKUP(E515,'인원2'!$A:$B,2,FALSE)</f>
        <v>이승철</v>
      </c>
      <c r="G515" s="171"/>
      <c r="H515" s="171"/>
      <c r="I515" s="171"/>
      <c r="J515" s="205">
        <v>6.0</v>
      </c>
      <c r="K515" s="171" t="str">
        <f>VLOOKUP(J515,'인원2'!$A:$B,2,FALSE)</f>
        <v>이화용</v>
      </c>
      <c r="L515" s="171"/>
      <c r="M515" s="198" t="str">
        <f t="shared" si="62"/>
        <v/>
      </c>
    </row>
    <row r="516" ht="15.75" hidden="1" customHeight="1">
      <c r="A516" s="202">
        <v>44376.0</v>
      </c>
      <c r="B516" s="203" t="str">
        <f t="shared" si="4"/>
        <v>화</v>
      </c>
      <c r="C516" s="171"/>
      <c r="D516" s="204" t="str">
        <f t="shared" si="85"/>
        <v>Y</v>
      </c>
      <c r="E516" s="205">
        <v>3.0</v>
      </c>
      <c r="F516" s="171" t="str">
        <f>VLOOKUP(E516,'인원2'!$A:$B,2,FALSE)</f>
        <v>배태훈</v>
      </c>
      <c r="G516" s="171"/>
      <c r="H516" s="171"/>
      <c r="I516" s="171"/>
      <c r="J516" s="205">
        <v>7.0</v>
      </c>
      <c r="K516" s="171" t="str">
        <f>VLOOKUP(J516,'인원2'!$A:$B,2,FALSE)</f>
        <v>김현호</v>
      </c>
      <c r="L516" s="171"/>
      <c r="M516" s="198" t="str">
        <f t="shared" si="62"/>
        <v/>
      </c>
    </row>
    <row r="517" ht="15.75" hidden="1" customHeight="1">
      <c r="A517" s="202">
        <v>44377.0</v>
      </c>
      <c r="B517" s="203" t="str">
        <f t="shared" si="4"/>
        <v>수</v>
      </c>
      <c r="C517" s="171"/>
      <c r="D517" s="204" t="str">
        <f t="shared" si="85"/>
        <v>Y</v>
      </c>
      <c r="E517" s="205">
        <v>4.0</v>
      </c>
      <c r="F517" s="171" t="str">
        <f>VLOOKUP(E517,'인원2'!$A:$B,2,FALSE)</f>
        <v>윤신일</v>
      </c>
      <c r="G517" s="171"/>
      <c r="H517" s="171"/>
      <c r="I517" s="171"/>
      <c r="J517" s="205">
        <v>8.0</v>
      </c>
      <c r="K517" s="171" t="str">
        <f>VLOOKUP(J517,'인원2'!$A:$B,2,FALSE)</f>
        <v>김연수</v>
      </c>
      <c r="L517" s="171"/>
      <c r="M517" s="198" t="str">
        <f t="shared" si="62"/>
        <v/>
      </c>
    </row>
    <row r="518" ht="15.75" hidden="1" customHeight="1">
      <c r="A518" s="202">
        <v>44378.0</v>
      </c>
      <c r="B518" s="203" t="str">
        <f t="shared" si="4"/>
        <v>목</v>
      </c>
      <c r="C518" s="171"/>
      <c r="D518" s="204" t="str">
        <f t="shared" si="85"/>
        <v>Y</v>
      </c>
      <c r="E518" s="205">
        <v>5.0</v>
      </c>
      <c r="F518" s="171" t="str">
        <f>VLOOKUP(E518,'인원2'!$A:$B,2,FALSE)</f>
        <v>신명진</v>
      </c>
      <c r="G518" s="171"/>
      <c r="H518" s="171"/>
      <c r="I518" s="171"/>
      <c r="J518" s="205">
        <v>0.0</v>
      </c>
      <c r="K518" s="171" t="str">
        <f>VLOOKUP(J518,'인원2'!$A:$B,2,FALSE)</f>
        <v>박일</v>
      </c>
      <c r="L518" s="171"/>
      <c r="M518" s="198"/>
    </row>
    <row r="519" ht="15.75" hidden="1" customHeight="1">
      <c r="A519" s="202">
        <v>44379.0</v>
      </c>
      <c r="B519" s="203" t="str">
        <f t="shared" si="4"/>
        <v>금</v>
      </c>
      <c r="C519" s="171"/>
      <c r="D519" s="204" t="str">
        <f t="shared" si="85"/>
        <v>Y</v>
      </c>
      <c r="E519" s="205">
        <v>6.0</v>
      </c>
      <c r="F519" s="171" t="str">
        <f>VLOOKUP(E519,'인원2'!$A:$B,2,FALSE)</f>
        <v>이화용</v>
      </c>
      <c r="G519" s="171"/>
      <c r="H519" s="171"/>
      <c r="I519" s="171"/>
      <c r="J519" s="205">
        <v>2.0</v>
      </c>
      <c r="K519" s="171" t="str">
        <f>VLOOKUP(J519,'인원2'!$A:$B,2,FALSE)</f>
        <v>이승철</v>
      </c>
      <c r="L519" s="171"/>
      <c r="M519" s="198"/>
    </row>
    <row r="520" ht="15.75" hidden="1" customHeight="1">
      <c r="A520" s="202">
        <v>44380.0</v>
      </c>
      <c r="B520" s="203" t="str">
        <f t="shared" si="4"/>
        <v>토</v>
      </c>
      <c r="C520" s="171"/>
      <c r="D520" s="204" t="str">
        <f t="shared" si="85"/>
        <v/>
      </c>
      <c r="E520" s="205"/>
      <c r="F520" s="171"/>
      <c r="G520" s="171"/>
      <c r="H520" s="171"/>
      <c r="I520" s="171"/>
      <c r="J520" s="205"/>
      <c r="K520" s="171"/>
      <c r="L520" s="171"/>
      <c r="M520" s="198"/>
    </row>
    <row r="521" ht="15.75" hidden="1" customHeight="1">
      <c r="A521" s="202">
        <v>44381.0</v>
      </c>
      <c r="B521" s="203" t="str">
        <f t="shared" si="4"/>
        <v>일</v>
      </c>
      <c r="C521" s="171"/>
      <c r="D521" s="204" t="str">
        <f t="shared" si="85"/>
        <v/>
      </c>
      <c r="E521" s="205"/>
      <c r="F521" s="171"/>
      <c r="G521" s="171"/>
      <c r="H521" s="171"/>
      <c r="I521" s="171"/>
      <c r="J521" s="205"/>
      <c r="K521" s="171"/>
      <c r="L521" s="171"/>
      <c r="M521" s="198"/>
    </row>
    <row r="522" ht="15.75" hidden="1" customHeight="1">
      <c r="A522" s="202">
        <v>44382.0</v>
      </c>
      <c r="B522" s="203" t="str">
        <f t="shared" si="4"/>
        <v>월</v>
      </c>
      <c r="C522" s="171"/>
      <c r="D522" s="204" t="str">
        <f t="shared" si="85"/>
        <v>Y</v>
      </c>
      <c r="E522" s="205">
        <v>7.0</v>
      </c>
      <c r="F522" s="171" t="str">
        <f>VLOOKUP(E522,'인원2'!$A:$B,2,FALSE)</f>
        <v>김현호</v>
      </c>
      <c r="G522" s="171"/>
      <c r="H522" s="171"/>
      <c r="I522" s="171"/>
      <c r="J522" s="205">
        <v>3.0</v>
      </c>
      <c r="K522" s="171" t="str">
        <f>VLOOKUP(J522,'인원2'!$A:$B,2,FALSE)</f>
        <v>배태훈</v>
      </c>
      <c r="L522" s="171"/>
      <c r="M522" s="198"/>
    </row>
    <row r="523" ht="15.75" hidden="1" customHeight="1">
      <c r="A523" s="202">
        <v>44383.0</v>
      </c>
      <c r="B523" s="203" t="str">
        <f t="shared" si="4"/>
        <v>화</v>
      </c>
      <c r="C523" s="171"/>
      <c r="D523" s="204" t="str">
        <f t="shared" si="85"/>
        <v>Y</v>
      </c>
      <c r="E523" s="205">
        <v>8.0</v>
      </c>
      <c r="F523" s="171" t="str">
        <f>VLOOKUP(E523,'인원2'!$A:$B,2,FALSE)</f>
        <v>김연수</v>
      </c>
      <c r="G523" s="171"/>
      <c r="H523" s="171"/>
      <c r="I523" s="171"/>
      <c r="J523" s="205">
        <v>4.0</v>
      </c>
      <c r="K523" s="171" t="str">
        <f>VLOOKUP(J523,'인원2'!$A:$B,2,FALSE)</f>
        <v>윤신일</v>
      </c>
      <c r="L523" s="171"/>
      <c r="M523" s="198"/>
    </row>
    <row r="524" ht="15.75" hidden="1" customHeight="1">
      <c r="A524" s="202">
        <v>44384.0</v>
      </c>
      <c r="B524" s="203" t="str">
        <f t="shared" si="4"/>
        <v>수</v>
      </c>
      <c r="C524" s="171"/>
      <c r="D524" s="204" t="str">
        <f t="shared" si="85"/>
        <v>Y</v>
      </c>
      <c r="E524" s="205">
        <v>0.0</v>
      </c>
      <c r="F524" s="171" t="str">
        <f>VLOOKUP(E524,'인원2'!$A:$B,2,FALSE)</f>
        <v>박일</v>
      </c>
      <c r="G524" s="171"/>
      <c r="H524" s="171"/>
      <c r="I524" s="171"/>
      <c r="J524" s="205">
        <v>5.0</v>
      </c>
      <c r="K524" s="171" t="str">
        <f>VLOOKUP(J524,'인원2'!$A:$B,2,FALSE)</f>
        <v>신명진</v>
      </c>
      <c r="L524" s="171"/>
      <c r="M524" s="198"/>
    </row>
    <row r="525" ht="15.75" hidden="1" customHeight="1">
      <c r="A525" s="202">
        <v>44385.0</v>
      </c>
      <c r="B525" s="203" t="str">
        <f t="shared" si="4"/>
        <v>목</v>
      </c>
      <c r="C525" s="171"/>
      <c r="D525" s="204" t="str">
        <f t="shared" si="85"/>
        <v>Y</v>
      </c>
      <c r="E525" s="205">
        <v>2.0</v>
      </c>
      <c r="F525" s="171" t="str">
        <f>VLOOKUP(E525,'인원2'!$A:$B,2,FALSE)</f>
        <v>이승철</v>
      </c>
      <c r="G525" s="171"/>
      <c r="H525" s="171"/>
      <c r="I525" s="171"/>
      <c r="J525" s="205">
        <v>6.0</v>
      </c>
      <c r="K525" s="171" t="str">
        <f>VLOOKUP(J525,'인원2'!$A:$B,2,FALSE)</f>
        <v>이화용</v>
      </c>
      <c r="L525" s="171"/>
      <c r="M525" s="198"/>
    </row>
    <row r="526" ht="15.75" hidden="1" customHeight="1">
      <c r="A526" s="202">
        <v>44386.0</v>
      </c>
      <c r="B526" s="203" t="str">
        <f t="shared" si="4"/>
        <v>금</v>
      </c>
      <c r="C526" s="171"/>
      <c r="D526" s="204" t="str">
        <f t="shared" si="85"/>
        <v>Y</v>
      </c>
      <c r="E526" s="205">
        <v>3.0</v>
      </c>
      <c r="F526" s="171" t="str">
        <f>VLOOKUP(E526,'인원2'!$A:$B,2,FALSE)</f>
        <v>배태훈</v>
      </c>
      <c r="G526" s="171"/>
      <c r="H526" s="171"/>
      <c r="I526" s="171"/>
      <c r="J526" s="205">
        <v>7.0</v>
      </c>
      <c r="K526" s="171" t="str">
        <f>VLOOKUP(J526,'인원2'!$A:$B,2,FALSE)</f>
        <v>김현호</v>
      </c>
      <c r="L526" s="171"/>
      <c r="M526" s="198"/>
    </row>
    <row r="527" ht="15.75" hidden="1" customHeight="1">
      <c r="A527" s="202">
        <v>44387.0</v>
      </c>
      <c r="B527" s="203" t="str">
        <f t="shared" si="4"/>
        <v>토</v>
      </c>
      <c r="C527" s="171"/>
      <c r="D527" s="204" t="str">
        <f t="shared" si="85"/>
        <v/>
      </c>
      <c r="E527" s="205"/>
      <c r="F527" s="171"/>
      <c r="G527" s="171"/>
      <c r="H527" s="171"/>
      <c r="I527" s="171"/>
      <c r="J527" s="205"/>
      <c r="K527" s="171"/>
      <c r="L527" s="171"/>
      <c r="M527" s="198"/>
    </row>
    <row r="528" ht="15.75" hidden="1" customHeight="1">
      <c r="A528" s="202">
        <v>44388.0</v>
      </c>
      <c r="B528" s="203" t="str">
        <f t="shared" si="4"/>
        <v>일</v>
      </c>
      <c r="C528" s="171"/>
      <c r="D528" s="204" t="str">
        <f t="shared" si="85"/>
        <v/>
      </c>
      <c r="E528" s="205"/>
      <c r="F528" s="171"/>
      <c r="G528" s="171"/>
      <c r="H528" s="171"/>
      <c r="I528" s="171"/>
      <c r="J528" s="205"/>
      <c r="K528" s="171"/>
      <c r="L528" s="171"/>
      <c r="M528" s="198"/>
    </row>
    <row r="529" ht="15.75" hidden="1" customHeight="1">
      <c r="A529" s="202">
        <v>44389.0</v>
      </c>
      <c r="B529" s="203" t="str">
        <f t="shared" si="4"/>
        <v>월</v>
      </c>
      <c r="C529" s="171"/>
      <c r="D529" s="204" t="str">
        <f t="shared" si="85"/>
        <v>Y</v>
      </c>
      <c r="E529" s="205">
        <v>4.0</v>
      </c>
      <c r="F529" s="171" t="str">
        <f>VLOOKUP(E529,'인원2'!$A:$B,2,FALSE)</f>
        <v>윤신일</v>
      </c>
      <c r="G529" s="171"/>
      <c r="H529" s="171"/>
      <c r="I529" s="171"/>
      <c r="J529" s="205">
        <v>8.0</v>
      </c>
      <c r="K529" s="171" t="str">
        <f>VLOOKUP(J529,'인원2'!$A:$B,2,FALSE)</f>
        <v>김연수</v>
      </c>
      <c r="L529" s="171"/>
      <c r="M529" s="198"/>
    </row>
    <row r="530" ht="15.75" hidden="1" customHeight="1">
      <c r="A530" s="202">
        <v>44390.0</v>
      </c>
      <c r="B530" s="203" t="str">
        <f t="shared" si="4"/>
        <v>화</v>
      </c>
      <c r="C530" s="171"/>
      <c r="D530" s="204" t="str">
        <f t="shared" si="85"/>
        <v>Y</v>
      </c>
      <c r="E530" s="205">
        <v>5.0</v>
      </c>
      <c r="F530" s="171" t="str">
        <f>VLOOKUP(E530,'인원2'!$A:$B,2,FALSE)</f>
        <v>신명진</v>
      </c>
      <c r="G530" s="171"/>
      <c r="H530" s="171"/>
      <c r="I530" s="171"/>
      <c r="J530" s="205">
        <v>0.0</v>
      </c>
      <c r="K530" s="171" t="str">
        <f>VLOOKUP(J530,'인원2'!$A:$B,2,FALSE)</f>
        <v>박일</v>
      </c>
      <c r="L530" s="171"/>
      <c r="M530" s="198"/>
    </row>
    <row r="531" ht="15.75" hidden="1" customHeight="1">
      <c r="A531" s="202">
        <v>44391.0</v>
      </c>
      <c r="B531" s="203" t="str">
        <f t="shared" si="4"/>
        <v>수</v>
      </c>
      <c r="C531" s="171"/>
      <c r="D531" s="204" t="str">
        <f t="shared" si="85"/>
        <v>Y</v>
      </c>
      <c r="E531" s="205">
        <v>6.0</v>
      </c>
      <c r="F531" s="171" t="str">
        <f>VLOOKUP(E531,'인원2'!$A:$B,2,FALSE)</f>
        <v>이화용</v>
      </c>
      <c r="G531" s="171"/>
      <c r="H531" s="171"/>
      <c r="I531" s="171"/>
      <c r="J531" s="205">
        <v>2.0</v>
      </c>
      <c r="K531" s="171" t="str">
        <f>VLOOKUP(J531,'인원2'!$A:$B,2,FALSE)</f>
        <v>이승철</v>
      </c>
      <c r="L531" s="171"/>
      <c r="M531" s="198"/>
    </row>
    <row r="532" ht="15.75" hidden="1" customHeight="1">
      <c r="A532" s="202">
        <v>44392.0</v>
      </c>
      <c r="B532" s="203" t="str">
        <f t="shared" si="4"/>
        <v>목</v>
      </c>
      <c r="C532" s="171"/>
      <c r="D532" s="204" t="str">
        <f t="shared" si="85"/>
        <v>Y</v>
      </c>
      <c r="E532" s="205">
        <v>7.0</v>
      </c>
      <c r="F532" s="171" t="str">
        <f>VLOOKUP(E532,'인원2'!$A:$B,2,FALSE)</f>
        <v>김현호</v>
      </c>
      <c r="G532" s="171"/>
      <c r="H532" s="171"/>
      <c r="I532" s="171"/>
      <c r="J532" s="205">
        <v>3.0</v>
      </c>
      <c r="K532" s="171" t="str">
        <f>VLOOKUP(J532,'인원2'!$A:$B,2,FALSE)</f>
        <v>배태훈</v>
      </c>
      <c r="L532" s="171"/>
      <c r="M532" s="198"/>
    </row>
    <row r="533" ht="15.75" hidden="1" customHeight="1">
      <c r="A533" s="202">
        <v>44393.0</v>
      </c>
      <c r="B533" s="203" t="str">
        <f t="shared" si="4"/>
        <v>금</v>
      </c>
      <c r="C533" s="171"/>
      <c r="D533" s="204" t="str">
        <f t="shared" si="85"/>
        <v>Y</v>
      </c>
      <c r="E533" s="205">
        <v>8.0</v>
      </c>
      <c r="F533" s="171" t="str">
        <f>VLOOKUP(E533,'인원2'!$A:$B,2,FALSE)</f>
        <v>김연수</v>
      </c>
      <c r="G533" s="171"/>
      <c r="H533" s="171"/>
      <c r="I533" s="171"/>
      <c r="J533" s="205">
        <v>4.0</v>
      </c>
      <c r="K533" s="171" t="str">
        <f>VLOOKUP(J533,'인원2'!$A:$B,2,FALSE)</f>
        <v>윤신일</v>
      </c>
      <c r="L533" s="171"/>
      <c r="M533" s="198"/>
    </row>
    <row r="534" ht="15.75" hidden="1" customHeight="1">
      <c r="A534" s="202">
        <v>44394.0</v>
      </c>
      <c r="B534" s="203" t="str">
        <f t="shared" si="4"/>
        <v>토</v>
      </c>
      <c r="C534" s="171"/>
      <c r="D534" s="204" t="str">
        <f t="shared" si="85"/>
        <v/>
      </c>
      <c r="E534" s="205"/>
      <c r="F534" s="171"/>
      <c r="G534" s="171"/>
      <c r="H534" s="171"/>
      <c r="I534" s="171"/>
      <c r="J534" s="205"/>
      <c r="K534" s="171"/>
      <c r="L534" s="171"/>
      <c r="M534" s="198"/>
    </row>
    <row r="535" ht="15.75" hidden="1" customHeight="1">
      <c r="A535" s="202">
        <v>44395.0</v>
      </c>
      <c r="B535" s="203" t="str">
        <f t="shared" si="4"/>
        <v>일</v>
      </c>
      <c r="C535" s="171"/>
      <c r="D535" s="204" t="str">
        <f t="shared" si="85"/>
        <v/>
      </c>
      <c r="E535" s="205"/>
      <c r="F535" s="171"/>
      <c r="G535" s="171"/>
      <c r="H535" s="171"/>
      <c r="I535" s="171"/>
      <c r="J535" s="205"/>
      <c r="K535" s="171"/>
      <c r="L535" s="171"/>
      <c r="M535" s="198"/>
    </row>
    <row r="536" ht="15.75" hidden="1" customHeight="1">
      <c r="A536" s="202">
        <v>44396.0</v>
      </c>
      <c r="B536" s="203" t="str">
        <f t="shared" si="4"/>
        <v>월</v>
      </c>
      <c r="C536" s="171"/>
      <c r="D536" s="204" t="str">
        <f t="shared" si="85"/>
        <v>Y</v>
      </c>
      <c r="E536" s="205">
        <v>0.0</v>
      </c>
      <c r="F536" s="171" t="str">
        <f>VLOOKUP(E536,'인원2'!$A:$B,2,FALSE)</f>
        <v>박일</v>
      </c>
      <c r="G536" s="171"/>
      <c r="H536" s="171"/>
      <c r="I536" s="171"/>
      <c r="J536" s="205">
        <v>5.0</v>
      </c>
      <c r="K536" s="171" t="str">
        <f>VLOOKUP(J536,'인원2'!$A:$B,2,FALSE)</f>
        <v>신명진</v>
      </c>
      <c r="L536" s="171"/>
      <c r="M536" s="198"/>
    </row>
    <row r="537" ht="15.75" hidden="1" customHeight="1">
      <c r="A537" s="202">
        <v>44397.0</v>
      </c>
      <c r="B537" s="203" t="str">
        <f t="shared" si="4"/>
        <v>화</v>
      </c>
      <c r="C537" s="171"/>
      <c r="D537" s="204" t="str">
        <f t="shared" si="85"/>
        <v>Y</v>
      </c>
      <c r="E537" s="205">
        <v>2.0</v>
      </c>
      <c r="F537" s="171" t="str">
        <f>VLOOKUP(E537,'인원2'!$A:$B,2,FALSE)</f>
        <v>이승철</v>
      </c>
      <c r="G537" s="171"/>
      <c r="H537" s="171"/>
      <c r="I537" s="171"/>
      <c r="J537" s="205">
        <v>6.0</v>
      </c>
      <c r="K537" s="171" t="str">
        <f>VLOOKUP(J537,'인원2'!$A:$B,2,FALSE)</f>
        <v>이화용</v>
      </c>
      <c r="L537" s="171"/>
      <c r="M537" s="198"/>
    </row>
    <row r="538" ht="15.75" hidden="1" customHeight="1">
      <c r="A538" s="202">
        <v>44398.0</v>
      </c>
      <c r="B538" s="203" t="str">
        <f t="shared" si="4"/>
        <v>수</v>
      </c>
      <c r="C538" s="171"/>
      <c r="D538" s="204" t="str">
        <f t="shared" si="85"/>
        <v>Y</v>
      </c>
      <c r="E538" s="205">
        <v>3.0</v>
      </c>
      <c r="F538" s="171" t="str">
        <f>VLOOKUP(E538,'인원2'!$A:$B,2,FALSE)</f>
        <v>배태훈</v>
      </c>
      <c r="G538" s="171"/>
      <c r="H538" s="171"/>
      <c r="I538" s="171"/>
      <c r="J538" s="205">
        <v>7.0</v>
      </c>
      <c r="K538" s="171" t="str">
        <f>VLOOKUP(J538,'인원2'!$A:$B,2,FALSE)</f>
        <v>김현호</v>
      </c>
      <c r="L538" s="171"/>
      <c r="M538" s="198"/>
    </row>
    <row r="539" ht="15.75" hidden="1" customHeight="1">
      <c r="A539" s="202">
        <v>44399.0</v>
      </c>
      <c r="B539" s="203" t="str">
        <f t="shared" si="4"/>
        <v>목</v>
      </c>
      <c r="C539" s="171"/>
      <c r="D539" s="204" t="str">
        <f t="shared" si="85"/>
        <v>Y</v>
      </c>
      <c r="E539" s="205">
        <v>4.0</v>
      </c>
      <c r="F539" s="171" t="str">
        <f>VLOOKUP(E539,'인원2'!$A:$B,2,FALSE)</f>
        <v>윤신일</v>
      </c>
      <c r="G539" s="171"/>
      <c r="H539" s="171"/>
      <c r="I539" s="171"/>
      <c r="J539" s="205">
        <v>8.0</v>
      </c>
      <c r="K539" s="171" t="str">
        <f>VLOOKUP(J539,'인원2'!$A:$B,2,FALSE)</f>
        <v>김연수</v>
      </c>
      <c r="L539" s="171"/>
      <c r="M539" s="198"/>
    </row>
    <row r="540" ht="15.75" hidden="1" customHeight="1">
      <c r="A540" s="202">
        <v>44400.0</v>
      </c>
      <c r="B540" s="203" t="str">
        <f t="shared" si="4"/>
        <v>금</v>
      </c>
      <c r="C540" s="171"/>
      <c r="D540" s="204" t="str">
        <f t="shared" si="85"/>
        <v>Y</v>
      </c>
      <c r="E540" s="205">
        <v>5.0</v>
      </c>
      <c r="F540" s="171" t="str">
        <f>VLOOKUP(E540,'인원2'!$A:$B,2,FALSE)</f>
        <v>신명진</v>
      </c>
      <c r="G540" s="171"/>
      <c r="H540" s="171"/>
      <c r="I540" s="171"/>
      <c r="J540" s="205">
        <v>0.0</v>
      </c>
      <c r="K540" s="171" t="str">
        <f>VLOOKUP(J540,'인원2'!$A:$B,2,FALSE)</f>
        <v>박일</v>
      </c>
      <c r="L540" s="171"/>
      <c r="M540" s="198"/>
    </row>
    <row r="541" ht="15.75" hidden="1" customHeight="1">
      <c r="A541" s="202">
        <v>44401.0</v>
      </c>
      <c r="B541" s="203" t="str">
        <f t="shared" si="4"/>
        <v>토</v>
      </c>
      <c r="C541" s="171"/>
      <c r="D541" s="204" t="str">
        <f t="shared" si="85"/>
        <v/>
      </c>
      <c r="E541" s="205"/>
      <c r="F541" s="171"/>
      <c r="G541" s="171"/>
      <c r="H541" s="171"/>
      <c r="I541" s="171"/>
      <c r="J541" s="205"/>
      <c r="K541" s="171"/>
      <c r="L541" s="171"/>
      <c r="M541" s="198"/>
    </row>
    <row r="542" ht="15.75" hidden="1" customHeight="1">
      <c r="A542" s="202">
        <v>44402.0</v>
      </c>
      <c r="B542" s="203" t="str">
        <f t="shared" si="4"/>
        <v>일</v>
      </c>
      <c r="C542" s="171"/>
      <c r="D542" s="204" t="str">
        <f t="shared" si="85"/>
        <v/>
      </c>
      <c r="E542" s="205"/>
      <c r="F542" s="171"/>
      <c r="G542" s="171"/>
      <c r="H542" s="171"/>
      <c r="I542" s="171"/>
      <c r="J542" s="205"/>
      <c r="K542" s="171"/>
      <c r="L542" s="171"/>
      <c r="M542" s="198"/>
    </row>
    <row r="543" ht="15.75" hidden="1" customHeight="1">
      <c r="A543" s="202">
        <v>44403.0</v>
      </c>
      <c r="B543" s="203" t="str">
        <f t="shared" si="4"/>
        <v>월</v>
      </c>
      <c r="C543" s="171"/>
      <c r="D543" s="204" t="str">
        <f t="shared" si="85"/>
        <v>Y</v>
      </c>
      <c r="E543" s="205">
        <v>6.0</v>
      </c>
      <c r="F543" s="171" t="str">
        <f>VLOOKUP(E543,'인원2'!$A:$B,2,FALSE)</f>
        <v>이화용</v>
      </c>
      <c r="G543" s="171"/>
      <c r="H543" s="171"/>
      <c r="I543" s="171"/>
      <c r="J543" s="205">
        <v>2.0</v>
      </c>
      <c r="K543" s="171" t="str">
        <f>VLOOKUP(J543,'인원2'!$A:$B,2,FALSE)</f>
        <v>이승철</v>
      </c>
      <c r="L543" s="171"/>
      <c r="M543" s="198"/>
    </row>
    <row r="544" ht="15.75" hidden="1" customHeight="1">
      <c r="A544" s="202">
        <v>44404.0</v>
      </c>
      <c r="B544" s="203" t="str">
        <f t="shared" si="4"/>
        <v>화</v>
      </c>
      <c r="C544" s="171"/>
      <c r="D544" s="204" t="str">
        <f t="shared" si="85"/>
        <v>Y</v>
      </c>
      <c r="E544" s="205">
        <v>7.0</v>
      </c>
      <c r="F544" s="171" t="str">
        <f>VLOOKUP(E544,'인원2'!$A:$B,2,FALSE)</f>
        <v>김현호</v>
      </c>
      <c r="G544" s="171"/>
      <c r="H544" s="171"/>
      <c r="I544" s="171"/>
      <c r="J544" s="205">
        <v>3.0</v>
      </c>
      <c r="K544" s="171" t="str">
        <f>VLOOKUP(J544,'인원2'!$A:$B,2,FALSE)</f>
        <v>배태훈</v>
      </c>
      <c r="L544" s="171"/>
      <c r="M544" s="198"/>
    </row>
    <row r="545" ht="15.75" hidden="1" customHeight="1">
      <c r="A545" s="202">
        <v>44405.0</v>
      </c>
      <c r="B545" s="203" t="str">
        <f t="shared" si="4"/>
        <v>수</v>
      </c>
      <c r="C545" s="171"/>
      <c r="D545" s="204" t="str">
        <f t="shared" si="85"/>
        <v>Y</v>
      </c>
      <c r="E545" s="205">
        <v>8.0</v>
      </c>
      <c r="F545" s="171" t="str">
        <f>VLOOKUP(E545,'인원2'!$A:$B,2,FALSE)</f>
        <v>김연수</v>
      </c>
      <c r="G545" s="171"/>
      <c r="H545" s="171"/>
      <c r="I545" s="171"/>
      <c r="J545" s="205">
        <v>4.0</v>
      </c>
      <c r="K545" s="171" t="str">
        <f>VLOOKUP(J545,'인원2'!$A:$B,2,FALSE)</f>
        <v>윤신일</v>
      </c>
      <c r="L545" s="171"/>
      <c r="M545" s="198"/>
    </row>
    <row r="546" ht="15.75" hidden="1" customHeight="1">
      <c r="A546" s="202">
        <v>44406.0</v>
      </c>
      <c r="B546" s="203" t="str">
        <f t="shared" si="4"/>
        <v>목</v>
      </c>
      <c r="C546" s="171"/>
      <c r="D546" s="204" t="str">
        <f t="shared" si="85"/>
        <v>Y</v>
      </c>
      <c r="E546" s="205">
        <v>0.0</v>
      </c>
      <c r="F546" s="171" t="str">
        <f>VLOOKUP(E546,'인원2'!$A:$B,2,FALSE)</f>
        <v>박일</v>
      </c>
      <c r="G546" s="171"/>
      <c r="H546" s="171"/>
      <c r="I546" s="171"/>
      <c r="J546" s="205">
        <v>5.0</v>
      </c>
      <c r="K546" s="171" t="str">
        <f>VLOOKUP(J546,'인원2'!$A:$B,2,FALSE)</f>
        <v>신명진</v>
      </c>
      <c r="L546" s="171"/>
      <c r="M546" s="198"/>
    </row>
    <row r="547" ht="15.75" hidden="1" customHeight="1">
      <c r="A547" s="202">
        <v>44407.0</v>
      </c>
      <c r="B547" s="203" t="str">
        <f t="shared" si="4"/>
        <v>금</v>
      </c>
      <c r="C547" s="171"/>
      <c r="D547" s="204" t="str">
        <f t="shared" si="85"/>
        <v>Y</v>
      </c>
      <c r="E547" s="205">
        <v>2.0</v>
      </c>
      <c r="F547" s="171" t="str">
        <f>VLOOKUP(E547,'인원2'!$A:$B,2,FALSE)</f>
        <v>이승철</v>
      </c>
      <c r="G547" s="171"/>
      <c r="H547" s="171"/>
      <c r="I547" s="171"/>
      <c r="J547" s="205">
        <v>6.0</v>
      </c>
      <c r="K547" s="171" t="str">
        <f>VLOOKUP(J547,'인원2'!$A:$B,2,FALSE)</f>
        <v>이화용</v>
      </c>
      <c r="L547" s="171"/>
      <c r="M547" s="198"/>
    </row>
    <row r="548" ht="15.75" hidden="1" customHeight="1">
      <c r="A548" s="202">
        <v>44408.0</v>
      </c>
      <c r="B548" s="203" t="str">
        <f t="shared" si="4"/>
        <v>토</v>
      </c>
      <c r="C548" s="171"/>
      <c r="D548" s="204" t="str">
        <f t="shared" si="85"/>
        <v/>
      </c>
      <c r="E548" s="205"/>
      <c r="F548" s="171"/>
      <c r="G548" s="171"/>
      <c r="H548" s="171"/>
      <c r="I548" s="171"/>
      <c r="J548" s="205"/>
      <c r="K548" s="171"/>
      <c r="L548" s="171"/>
      <c r="M548" s="198"/>
    </row>
    <row r="549" ht="15.75" hidden="1" customHeight="1">
      <c r="A549" s="202">
        <v>44409.0</v>
      </c>
      <c r="B549" s="203" t="str">
        <f t="shared" si="4"/>
        <v>일</v>
      </c>
      <c r="C549" s="171"/>
      <c r="D549" s="204" t="str">
        <f t="shared" si="85"/>
        <v/>
      </c>
      <c r="E549" s="205"/>
      <c r="F549" s="171"/>
      <c r="G549" s="171"/>
      <c r="H549" s="171"/>
      <c r="I549" s="171"/>
      <c r="J549" s="205"/>
      <c r="K549" s="171"/>
      <c r="L549" s="171"/>
      <c r="M549" s="198"/>
    </row>
    <row r="550" ht="15.75" hidden="1" customHeight="1">
      <c r="A550" s="202">
        <v>44410.0</v>
      </c>
      <c r="B550" s="203" t="str">
        <f t="shared" si="4"/>
        <v>월</v>
      </c>
      <c r="C550" s="171"/>
      <c r="D550" s="204" t="str">
        <f t="shared" si="85"/>
        <v>Y</v>
      </c>
      <c r="E550" s="205">
        <v>3.0</v>
      </c>
      <c r="F550" s="171" t="str">
        <f>VLOOKUP(E550,'인원2'!$A:$B,2,FALSE)</f>
        <v>배태훈</v>
      </c>
      <c r="G550" s="171"/>
      <c r="H550" s="171"/>
      <c r="I550" s="171"/>
      <c r="J550" s="205">
        <v>7.0</v>
      </c>
      <c r="K550" s="171" t="str">
        <f>VLOOKUP(J550,'인원2'!$A:$B,2,FALSE)</f>
        <v>김현호</v>
      </c>
      <c r="L550" s="171"/>
      <c r="M550" s="198"/>
    </row>
    <row r="551" ht="15.75" hidden="1" customHeight="1">
      <c r="A551" s="202">
        <v>44411.0</v>
      </c>
      <c r="B551" s="203" t="str">
        <f t="shared" si="4"/>
        <v>화</v>
      </c>
      <c r="C551" s="171"/>
      <c r="D551" s="204" t="str">
        <f t="shared" si="85"/>
        <v>Y</v>
      </c>
      <c r="E551" s="205">
        <v>4.0</v>
      </c>
      <c r="F551" s="171" t="str">
        <f>VLOOKUP(E551,'인원2'!$A:$B,2,FALSE)</f>
        <v>윤신일</v>
      </c>
      <c r="G551" s="171"/>
      <c r="H551" s="171"/>
      <c r="I551" s="171"/>
      <c r="J551" s="205">
        <v>8.0</v>
      </c>
      <c r="K551" s="171" t="str">
        <f>VLOOKUP(J551,'인원2'!$A:$B,2,FALSE)</f>
        <v>김연수</v>
      </c>
      <c r="L551" s="171"/>
      <c r="M551" s="198"/>
    </row>
    <row r="552" ht="15.75" hidden="1" customHeight="1">
      <c r="A552" s="202">
        <v>44412.0</v>
      </c>
      <c r="B552" s="203" t="str">
        <f t="shared" si="4"/>
        <v>수</v>
      </c>
      <c r="C552" s="171"/>
      <c r="D552" s="204" t="str">
        <f t="shared" si="85"/>
        <v>Y</v>
      </c>
      <c r="E552" s="205">
        <v>5.0</v>
      </c>
      <c r="F552" s="171" t="str">
        <f>VLOOKUP(E552,'인원2'!$A:$B,2,FALSE)</f>
        <v>신명진</v>
      </c>
      <c r="G552" s="171"/>
      <c r="H552" s="171"/>
      <c r="I552" s="171"/>
      <c r="J552" s="205">
        <v>0.0</v>
      </c>
      <c r="K552" s="171" t="str">
        <f>VLOOKUP(J552,'인원2'!$A:$B,2,FALSE)</f>
        <v>박일</v>
      </c>
      <c r="L552" s="171"/>
      <c r="M552" s="198"/>
    </row>
    <row r="553" ht="15.75" hidden="1" customHeight="1">
      <c r="A553" s="202">
        <v>44413.0</v>
      </c>
      <c r="B553" s="203" t="str">
        <f t="shared" si="4"/>
        <v>목</v>
      </c>
      <c r="C553" s="171"/>
      <c r="D553" s="204" t="str">
        <f t="shared" si="85"/>
        <v>Y</v>
      </c>
      <c r="E553" s="205">
        <v>6.0</v>
      </c>
      <c r="F553" s="171" t="str">
        <f>VLOOKUP(E553,'인원2'!$A:$B,2,FALSE)</f>
        <v>이화용</v>
      </c>
      <c r="G553" s="171"/>
      <c r="H553" s="171"/>
      <c r="I553" s="171"/>
      <c r="J553" s="205">
        <v>2.0</v>
      </c>
      <c r="K553" s="171" t="str">
        <f>VLOOKUP(J553,'인원2'!$A:$B,2,FALSE)</f>
        <v>이승철</v>
      </c>
      <c r="L553" s="171"/>
      <c r="M553" s="198"/>
    </row>
    <row r="554" ht="15.75" hidden="1" customHeight="1">
      <c r="A554" s="202">
        <v>44414.0</v>
      </c>
      <c r="B554" s="203" t="str">
        <f t="shared" si="4"/>
        <v>금</v>
      </c>
      <c r="C554" s="171"/>
      <c r="D554" s="204" t="str">
        <f t="shared" si="85"/>
        <v>Y</v>
      </c>
      <c r="E554" s="205">
        <v>7.0</v>
      </c>
      <c r="F554" s="171" t="str">
        <f>VLOOKUP(E554,'인원2'!$A:$B,2,FALSE)</f>
        <v>김현호</v>
      </c>
      <c r="G554" s="171"/>
      <c r="H554" s="171"/>
      <c r="I554" s="171"/>
      <c r="J554" s="205">
        <v>3.0</v>
      </c>
      <c r="K554" s="171" t="str">
        <f>VLOOKUP(J554,'인원2'!$A:$B,2,FALSE)</f>
        <v>배태훈</v>
      </c>
      <c r="L554" s="171"/>
      <c r="M554" s="198"/>
    </row>
    <row r="555" ht="15.75" hidden="1" customHeight="1">
      <c r="A555" s="202">
        <v>44415.0</v>
      </c>
      <c r="B555" s="203" t="str">
        <f t="shared" si="4"/>
        <v>토</v>
      </c>
      <c r="C555" s="171"/>
      <c r="D555" s="204" t="str">
        <f t="shared" si="85"/>
        <v/>
      </c>
      <c r="E555" s="205"/>
      <c r="F555" s="171"/>
      <c r="G555" s="171"/>
      <c r="H555" s="171"/>
      <c r="I555" s="171"/>
      <c r="J555" s="205"/>
      <c r="K555" s="171"/>
      <c r="L555" s="171"/>
      <c r="M555" s="198"/>
    </row>
    <row r="556" ht="15.75" hidden="1" customHeight="1">
      <c r="A556" s="202">
        <v>44416.0</v>
      </c>
      <c r="B556" s="203" t="str">
        <f t="shared" si="4"/>
        <v>일</v>
      </c>
      <c r="C556" s="171"/>
      <c r="D556" s="204" t="str">
        <f t="shared" si="85"/>
        <v/>
      </c>
      <c r="E556" s="205"/>
      <c r="F556" s="171"/>
      <c r="G556" s="171"/>
      <c r="H556" s="171"/>
      <c r="I556" s="171"/>
      <c r="J556" s="205"/>
      <c r="K556" s="171"/>
      <c r="L556" s="171"/>
      <c r="M556" s="198"/>
    </row>
    <row r="557" ht="15.75" hidden="1" customHeight="1">
      <c r="A557" s="202">
        <v>44417.0</v>
      </c>
      <c r="B557" s="203" t="str">
        <f t="shared" si="4"/>
        <v>월</v>
      </c>
      <c r="C557" s="171"/>
      <c r="D557" s="204" t="str">
        <f t="shared" si="85"/>
        <v>Y</v>
      </c>
      <c r="E557" s="205">
        <v>8.0</v>
      </c>
      <c r="F557" s="171" t="str">
        <f>VLOOKUP(E557,'인원2'!$A:$B,2,FALSE)</f>
        <v>김연수</v>
      </c>
      <c r="G557" s="171"/>
      <c r="H557" s="171"/>
      <c r="I557" s="171"/>
      <c r="J557" s="205">
        <v>4.0</v>
      </c>
      <c r="K557" s="171" t="str">
        <f>VLOOKUP(J557,'인원2'!$A:$B,2,FALSE)</f>
        <v>윤신일</v>
      </c>
      <c r="L557" s="171"/>
      <c r="M557" s="198"/>
    </row>
    <row r="558" ht="15.75" hidden="1" customHeight="1">
      <c r="A558" s="202">
        <v>44418.0</v>
      </c>
      <c r="B558" s="203" t="str">
        <f t="shared" si="4"/>
        <v>화</v>
      </c>
      <c r="C558" s="171"/>
      <c r="D558" s="204" t="str">
        <f t="shared" si="85"/>
        <v>Y</v>
      </c>
      <c r="E558" s="205">
        <v>0.0</v>
      </c>
      <c r="F558" s="171" t="str">
        <f>VLOOKUP(E558,'인원2'!$A:$B,2,FALSE)</f>
        <v>박일</v>
      </c>
      <c r="G558" s="171"/>
      <c r="H558" s="171"/>
      <c r="I558" s="171"/>
      <c r="J558" s="205">
        <v>5.0</v>
      </c>
      <c r="K558" s="171" t="str">
        <f>VLOOKUP(J558,'인원2'!$A:$B,2,FALSE)</f>
        <v>신명진</v>
      </c>
      <c r="L558" s="171"/>
      <c r="M558" s="198"/>
    </row>
    <row r="559" ht="15.75" hidden="1" customHeight="1">
      <c r="A559" s="202">
        <v>44419.0</v>
      </c>
      <c r="B559" s="203" t="str">
        <f t="shared" si="4"/>
        <v>수</v>
      </c>
      <c r="C559" s="171"/>
      <c r="D559" s="204" t="str">
        <f t="shared" si="85"/>
        <v>Y</v>
      </c>
      <c r="E559" s="205">
        <v>2.0</v>
      </c>
      <c r="F559" s="171" t="str">
        <f>VLOOKUP(E559,'인원2'!$A:$B,2,FALSE)</f>
        <v>이승철</v>
      </c>
      <c r="G559" s="171"/>
      <c r="H559" s="171"/>
      <c r="I559" s="171"/>
      <c r="J559" s="205">
        <v>6.0</v>
      </c>
      <c r="K559" s="171" t="str">
        <f>VLOOKUP(J559,'인원2'!$A:$B,2,FALSE)</f>
        <v>이화용</v>
      </c>
      <c r="L559" s="171"/>
      <c r="M559" s="198"/>
    </row>
    <row r="560" ht="15.75" hidden="1" customHeight="1">
      <c r="A560" s="202">
        <v>44420.0</v>
      </c>
      <c r="B560" s="203" t="str">
        <f t="shared" si="4"/>
        <v>목</v>
      </c>
      <c r="C560" s="171"/>
      <c r="D560" s="204" t="str">
        <f t="shared" si="85"/>
        <v>Y</v>
      </c>
      <c r="E560" s="205">
        <v>3.0</v>
      </c>
      <c r="F560" s="171" t="str">
        <f>VLOOKUP(E560,'인원2'!$A:$B,2,FALSE)</f>
        <v>배태훈</v>
      </c>
      <c r="G560" s="171"/>
      <c r="H560" s="171"/>
      <c r="I560" s="171"/>
      <c r="J560" s="205">
        <v>7.0</v>
      </c>
      <c r="K560" s="171" t="str">
        <f>VLOOKUP(J560,'인원2'!$A:$B,2,FALSE)</f>
        <v>김현호</v>
      </c>
      <c r="L560" s="171"/>
      <c r="M560" s="198"/>
    </row>
    <row r="561" ht="15.75" hidden="1" customHeight="1">
      <c r="A561" s="202">
        <v>44421.0</v>
      </c>
      <c r="B561" s="203" t="str">
        <f t="shared" si="4"/>
        <v>금</v>
      </c>
      <c r="C561" s="171"/>
      <c r="D561" s="204" t="str">
        <f t="shared" si="85"/>
        <v>Y</v>
      </c>
      <c r="E561" s="205">
        <v>4.0</v>
      </c>
      <c r="F561" s="171" t="str">
        <f>VLOOKUP(E561,'인원2'!$A:$B,2,FALSE)</f>
        <v>윤신일</v>
      </c>
      <c r="G561" s="171"/>
      <c r="H561" s="171"/>
      <c r="I561" s="171"/>
      <c r="J561" s="205">
        <v>8.0</v>
      </c>
      <c r="K561" s="171" t="str">
        <f>VLOOKUP(J561,'인원2'!$A:$B,2,FALSE)</f>
        <v>김연수</v>
      </c>
      <c r="L561" s="171"/>
      <c r="M561" s="198"/>
    </row>
    <row r="562" ht="15.75" hidden="1" customHeight="1">
      <c r="A562" s="202">
        <v>44422.0</v>
      </c>
      <c r="B562" s="203" t="str">
        <f t="shared" si="4"/>
        <v>토</v>
      </c>
      <c r="C562" s="171"/>
      <c r="D562" s="204" t="str">
        <f t="shared" si="85"/>
        <v/>
      </c>
      <c r="E562" s="205"/>
      <c r="F562" s="171"/>
      <c r="G562" s="171"/>
      <c r="H562" s="171"/>
      <c r="I562" s="171"/>
      <c r="J562" s="205"/>
      <c r="K562" s="171"/>
      <c r="L562" s="171"/>
      <c r="M562" s="198"/>
    </row>
    <row r="563" ht="15.75" hidden="1" customHeight="1">
      <c r="A563" s="202">
        <v>44423.0</v>
      </c>
      <c r="B563" s="203" t="str">
        <f t="shared" si="4"/>
        <v>일</v>
      </c>
      <c r="C563" s="171"/>
      <c r="D563" s="204" t="str">
        <f t="shared" si="85"/>
        <v/>
      </c>
      <c r="E563" s="205"/>
      <c r="F563" s="171"/>
      <c r="G563" s="171"/>
      <c r="H563" s="171"/>
      <c r="I563" s="171"/>
      <c r="J563" s="205"/>
      <c r="K563" s="171"/>
      <c r="L563" s="171"/>
      <c r="M563" s="198"/>
    </row>
    <row r="564" ht="15.75" hidden="1" customHeight="1">
      <c r="A564" s="202">
        <v>44424.0</v>
      </c>
      <c r="B564" s="203" t="str">
        <f t="shared" si="4"/>
        <v>월</v>
      </c>
      <c r="C564" s="206" t="s">
        <v>415</v>
      </c>
      <c r="D564" s="204"/>
      <c r="E564" s="205"/>
      <c r="F564" s="206" t="s">
        <v>415</v>
      </c>
      <c r="G564" s="171"/>
      <c r="H564" s="171"/>
      <c r="I564" s="171"/>
      <c r="J564" s="205"/>
      <c r="K564" s="206" t="s">
        <v>415</v>
      </c>
      <c r="L564" s="171"/>
      <c r="M564" s="198"/>
    </row>
    <row r="565" ht="15.75" hidden="1" customHeight="1">
      <c r="A565" s="202">
        <v>44425.0</v>
      </c>
      <c r="B565" s="203" t="str">
        <f t="shared" si="4"/>
        <v>화</v>
      </c>
      <c r="C565" s="171"/>
      <c r="D565" s="204" t="str">
        <f t="shared" ref="D565:D612" si="86">IF(AND(B565&lt;&gt;"토",B565&lt;&gt;"일",ISBLANK(C565)),"Y","")</f>
        <v>Y</v>
      </c>
      <c r="E565" s="205">
        <v>5.0</v>
      </c>
      <c r="F565" s="171" t="str">
        <f>VLOOKUP(E565,'인원2'!$A:$B,2,FALSE)</f>
        <v>신명진</v>
      </c>
      <c r="G565" s="171"/>
      <c r="H565" s="171"/>
      <c r="I565" s="171"/>
      <c r="J565" s="205">
        <v>0.0</v>
      </c>
      <c r="K565" s="171" t="str">
        <f>VLOOKUP(J565,'인원2'!$A:$B,2,FALSE)</f>
        <v>박일</v>
      </c>
      <c r="L565" s="171"/>
      <c r="M565" s="198"/>
    </row>
    <row r="566" ht="15.75" hidden="1" customHeight="1">
      <c r="A566" s="202">
        <v>44426.0</v>
      </c>
      <c r="B566" s="203" t="str">
        <f t="shared" si="4"/>
        <v>수</v>
      </c>
      <c r="C566" s="171"/>
      <c r="D566" s="204" t="str">
        <f t="shared" si="86"/>
        <v>Y</v>
      </c>
      <c r="E566" s="205">
        <v>6.0</v>
      </c>
      <c r="F566" s="171" t="str">
        <f>VLOOKUP(E566,'인원2'!$A:$B,2,FALSE)</f>
        <v>이화용</v>
      </c>
      <c r="G566" s="171"/>
      <c r="H566" s="171"/>
      <c r="I566" s="171"/>
      <c r="J566" s="205">
        <v>2.0</v>
      </c>
      <c r="K566" s="171" t="str">
        <f>VLOOKUP(J566,'인원2'!$A:$B,2,FALSE)</f>
        <v>이승철</v>
      </c>
      <c r="L566" s="171"/>
      <c r="M566" s="198"/>
    </row>
    <row r="567" ht="15.75" hidden="1" customHeight="1">
      <c r="A567" s="202">
        <v>44427.0</v>
      </c>
      <c r="B567" s="203" t="str">
        <f t="shared" si="4"/>
        <v>목</v>
      </c>
      <c r="C567" s="171"/>
      <c r="D567" s="204" t="str">
        <f t="shared" si="86"/>
        <v>Y</v>
      </c>
      <c r="E567" s="205">
        <v>7.0</v>
      </c>
      <c r="F567" s="171" t="str">
        <f>VLOOKUP(E567,'인원2'!$A:$B,2,FALSE)</f>
        <v>김현호</v>
      </c>
      <c r="G567" s="171"/>
      <c r="H567" s="171"/>
      <c r="I567" s="171"/>
      <c r="J567" s="205">
        <v>3.0</v>
      </c>
      <c r="K567" s="171" t="str">
        <f>VLOOKUP(J567,'인원2'!$A:$B,2,FALSE)</f>
        <v>배태훈</v>
      </c>
      <c r="L567" s="171"/>
      <c r="M567" s="198"/>
    </row>
    <row r="568" ht="15.75" hidden="1" customHeight="1">
      <c r="A568" s="202">
        <v>44428.0</v>
      </c>
      <c r="B568" s="203" t="str">
        <f t="shared" si="4"/>
        <v>금</v>
      </c>
      <c r="C568" s="171"/>
      <c r="D568" s="204" t="str">
        <f t="shared" si="86"/>
        <v>Y</v>
      </c>
      <c r="E568" s="205">
        <v>8.0</v>
      </c>
      <c r="F568" s="171" t="str">
        <f>VLOOKUP(E568,'인원2'!$A:$B,2,FALSE)</f>
        <v>김연수</v>
      </c>
      <c r="G568" s="171"/>
      <c r="H568" s="171"/>
      <c r="I568" s="171"/>
      <c r="J568" s="205">
        <v>4.0</v>
      </c>
      <c r="K568" s="171" t="str">
        <f>VLOOKUP(J568,'인원2'!$A:$B,2,FALSE)</f>
        <v>윤신일</v>
      </c>
      <c r="L568" s="171"/>
      <c r="M568" s="198"/>
    </row>
    <row r="569" ht="15.75" hidden="1" customHeight="1">
      <c r="A569" s="202">
        <v>44429.0</v>
      </c>
      <c r="B569" s="203" t="str">
        <f t="shared" si="4"/>
        <v>토</v>
      </c>
      <c r="C569" s="171"/>
      <c r="D569" s="204" t="str">
        <f t="shared" si="86"/>
        <v/>
      </c>
      <c r="E569" s="205"/>
      <c r="F569" s="171"/>
      <c r="G569" s="171"/>
      <c r="H569" s="171"/>
      <c r="I569" s="171"/>
      <c r="J569" s="205"/>
      <c r="K569" s="171"/>
      <c r="L569" s="171"/>
      <c r="M569" s="198"/>
    </row>
    <row r="570" ht="15.75" hidden="1" customHeight="1">
      <c r="A570" s="202">
        <v>44430.0</v>
      </c>
      <c r="B570" s="203" t="str">
        <f t="shared" si="4"/>
        <v>일</v>
      </c>
      <c r="C570" s="171"/>
      <c r="D570" s="204" t="str">
        <f t="shared" si="86"/>
        <v/>
      </c>
      <c r="E570" s="205"/>
      <c r="F570" s="171"/>
      <c r="G570" s="171"/>
      <c r="H570" s="171"/>
      <c r="I570" s="171"/>
      <c r="J570" s="205"/>
      <c r="K570" s="171"/>
      <c r="L570" s="171"/>
      <c r="M570" s="198"/>
    </row>
    <row r="571" ht="15.75" hidden="1" customHeight="1">
      <c r="A571" s="202">
        <v>44431.0</v>
      </c>
      <c r="B571" s="203" t="str">
        <f t="shared" si="4"/>
        <v>월</v>
      </c>
      <c r="C571" s="171"/>
      <c r="D571" s="204" t="str">
        <f t="shared" si="86"/>
        <v>Y</v>
      </c>
      <c r="E571" s="205">
        <v>0.0</v>
      </c>
      <c r="F571" s="171" t="str">
        <f>VLOOKUP(E571,'인원2'!$A:$B,2,FALSE)</f>
        <v>박일</v>
      </c>
      <c r="G571" s="171"/>
      <c r="H571" s="171"/>
      <c r="I571" s="171"/>
      <c r="J571" s="205">
        <v>5.0</v>
      </c>
      <c r="K571" s="171" t="str">
        <f>VLOOKUP(J571,'인원2'!$A:$B,2,FALSE)</f>
        <v>신명진</v>
      </c>
      <c r="L571" s="171"/>
      <c r="M571" s="198"/>
    </row>
    <row r="572" ht="15.75" hidden="1" customHeight="1">
      <c r="A572" s="202">
        <v>44432.0</v>
      </c>
      <c r="B572" s="203" t="str">
        <f t="shared" si="4"/>
        <v>화</v>
      </c>
      <c r="C572" s="171"/>
      <c r="D572" s="204" t="str">
        <f t="shared" si="86"/>
        <v>Y</v>
      </c>
      <c r="E572" s="205">
        <v>2.0</v>
      </c>
      <c r="F572" s="171" t="str">
        <f>VLOOKUP(E572,'인원2'!$A:$B,2,FALSE)</f>
        <v>이승철</v>
      </c>
      <c r="G572" s="171"/>
      <c r="H572" s="171"/>
      <c r="I572" s="171"/>
      <c r="J572" s="205">
        <v>6.0</v>
      </c>
      <c r="K572" s="171" t="str">
        <f>VLOOKUP(J572,'인원2'!$A:$B,2,FALSE)</f>
        <v>이화용</v>
      </c>
      <c r="L572" s="171"/>
      <c r="M572" s="198"/>
    </row>
    <row r="573" ht="15.75" hidden="1" customHeight="1">
      <c r="A573" s="202">
        <v>44433.0</v>
      </c>
      <c r="B573" s="203" t="str">
        <f t="shared" si="4"/>
        <v>수</v>
      </c>
      <c r="C573" s="171"/>
      <c r="D573" s="204" t="str">
        <f t="shared" si="86"/>
        <v>Y</v>
      </c>
      <c r="E573" s="205">
        <v>3.0</v>
      </c>
      <c r="F573" s="171" t="str">
        <f>VLOOKUP(E573,'인원2'!$A:$B,2,FALSE)</f>
        <v>배태훈</v>
      </c>
      <c r="G573" s="171"/>
      <c r="H573" s="171"/>
      <c r="I573" s="171"/>
      <c r="J573" s="205">
        <v>7.0</v>
      </c>
      <c r="K573" s="171" t="str">
        <f>VLOOKUP(J573,'인원2'!$A:$B,2,FALSE)</f>
        <v>김현호</v>
      </c>
      <c r="L573" s="171"/>
      <c r="M573" s="198"/>
    </row>
    <row r="574" ht="15.75" hidden="1" customHeight="1">
      <c r="A574" s="202">
        <v>44434.0</v>
      </c>
      <c r="B574" s="203" t="str">
        <f t="shared" si="4"/>
        <v>목</v>
      </c>
      <c r="C574" s="171"/>
      <c r="D574" s="204" t="str">
        <f t="shared" si="86"/>
        <v>Y</v>
      </c>
      <c r="E574" s="205">
        <v>4.0</v>
      </c>
      <c r="F574" s="171" t="str">
        <f>VLOOKUP(E574,'인원2'!$A:$B,2,FALSE)</f>
        <v>윤신일</v>
      </c>
      <c r="G574" s="171"/>
      <c r="H574" s="171"/>
      <c r="I574" s="171"/>
      <c r="J574" s="205">
        <v>8.0</v>
      </c>
      <c r="K574" s="171" t="str">
        <f>VLOOKUP(J574,'인원2'!$A:$B,2,FALSE)</f>
        <v>김연수</v>
      </c>
      <c r="L574" s="171"/>
      <c r="M574" s="198"/>
    </row>
    <row r="575" ht="15.75" hidden="1" customHeight="1">
      <c r="A575" s="202">
        <v>44435.0</v>
      </c>
      <c r="B575" s="203" t="str">
        <f t="shared" si="4"/>
        <v>금</v>
      </c>
      <c r="C575" s="171"/>
      <c r="D575" s="204" t="str">
        <f t="shared" si="86"/>
        <v>Y</v>
      </c>
      <c r="E575" s="205">
        <v>5.0</v>
      </c>
      <c r="F575" s="171" t="str">
        <f>VLOOKUP(E575,'인원2'!$A:$B,2,FALSE)</f>
        <v>신명진</v>
      </c>
      <c r="G575" s="171"/>
      <c r="H575" s="171"/>
      <c r="I575" s="171"/>
      <c r="J575" s="205">
        <v>0.0</v>
      </c>
      <c r="K575" s="171" t="str">
        <f>VLOOKUP(J575,'인원2'!$A:$B,2,FALSE)</f>
        <v>박일</v>
      </c>
      <c r="L575" s="171"/>
      <c r="M575" s="198"/>
    </row>
    <row r="576" ht="15.75" hidden="1" customHeight="1">
      <c r="A576" s="202">
        <v>44436.0</v>
      </c>
      <c r="B576" s="203" t="str">
        <f t="shared" si="4"/>
        <v>토</v>
      </c>
      <c r="C576" s="171"/>
      <c r="D576" s="204" t="str">
        <f t="shared" si="86"/>
        <v/>
      </c>
      <c r="E576" s="205"/>
      <c r="F576" s="171"/>
      <c r="G576" s="171"/>
      <c r="H576" s="171"/>
      <c r="I576" s="171"/>
      <c r="J576" s="205"/>
      <c r="K576" s="171"/>
      <c r="L576" s="171"/>
      <c r="M576" s="198"/>
    </row>
    <row r="577" ht="15.75" hidden="1" customHeight="1">
      <c r="A577" s="202">
        <v>44437.0</v>
      </c>
      <c r="B577" s="203" t="str">
        <f t="shared" si="4"/>
        <v>일</v>
      </c>
      <c r="C577" s="171"/>
      <c r="D577" s="204" t="str">
        <f t="shared" si="86"/>
        <v/>
      </c>
      <c r="E577" s="205"/>
      <c r="F577" s="171"/>
      <c r="G577" s="171"/>
      <c r="H577" s="171"/>
      <c r="I577" s="171"/>
      <c r="J577" s="205"/>
      <c r="K577" s="171"/>
      <c r="L577" s="171"/>
      <c r="M577" s="198"/>
    </row>
    <row r="578" ht="15.75" hidden="1" customHeight="1">
      <c r="A578" s="202">
        <v>44438.0</v>
      </c>
      <c r="B578" s="203" t="str">
        <f t="shared" si="4"/>
        <v>월</v>
      </c>
      <c r="C578" s="171"/>
      <c r="D578" s="204" t="str">
        <f t="shared" si="86"/>
        <v>Y</v>
      </c>
      <c r="E578" s="205">
        <v>6.0</v>
      </c>
      <c r="F578" s="171" t="str">
        <f>VLOOKUP(E578,'인원2'!$A:$B,2,FALSE)</f>
        <v>이화용</v>
      </c>
      <c r="G578" s="171"/>
      <c r="H578" s="171"/>
      <c r="I578" s="171"/>
      <c r="J578" s="205">
        <v>2.0</v>
      </c>
      <c r="K578" s="171" t="str">
        <f>VLOOKUP(J578,'인원2'!$A:$B,2,FALSE)</f>
        <v>이승철</v>
      </c>
      <c r="L578" s="171"/>
      <c r="M578" s="198"/>
    </row>
    <row r="579" ht="15.75" hidden="1" customHeight="1">
      <c r="A579" s="202">
        <v>44439.0</v>
      </c>
      <c r="B579" s="203" t="str">
        <f t="shared" si="4"/>
        <v>화</v>
      </c>
      <c r="C579" s="171"/>
      <c r="D579" s="204" t="str">
        <f t="shared" si="86"/>
        <v>Y</v>
      </c>
      <c r="E579" s="205">
        <v>7.0</v>
      </c>
      <c r="F579" s="171" t="str">
        <f>VLOOKUP(E579,'인원2'!$A:$B,2,FALSE)</f>
        <v>김현호</v>
      </c>
      <c r="G579" s="171"/>
      <c r="H579" s="171"/>
      <c r="I579" s="171"/>
      <c r="J579" s="205">
        <v>3.0</v>
      </c>
      <c r="K579" s="171" t="str">
        <f>VLOOKUP(J579,'인원2'!$A:$B,2,FALSE)</f>
        <v>배태훈</v>
      </c>
      <c r="L579" s="171"/>
      <c r="M579" s="198"/>
    </row>
    <row r="580" ht="15.75" hidden="1" customHeight="1">
      <c r="A580" s="202">
        <v>44440.0</v>
      </c>
      <c r="B580" s="203" t="str">
        <f t="shared" si="4"/>
        <v>수</v>
      </c>
      <c r="C580" s="171"/>
      <c r="D580" s="204" t="str">
        <f t="shared" si="86"/>
        <v>Y</v>
      </c>
      <c r="E580" s="205">
        <v>8.0</v>
      </c>
      <c r="F580" s="171" t="str">
        <f>VLOOKUP(E580,'인원2'!$A:$B,2,FALSE)</f>
        <v>김연수</v>
      </c>
      <c r="G580" s="171"/>
      <c r="H580" s="171"/>
      <c r="I580" s="171"/>
      <c r="J580" s="205">
        <v>4.0</v>
      </c>
      <c r="K580" s="171" t="str">
        <f>VLOOKUP(J580,'인원2'!$A:$B,2,FALSE)</f>
        <v>윤신일</v>
      </c>
      <c r="L580" s="171"/>
      <c r="M580" s="198"/>
    </row>
    <row r="581" ht="15.75" hidden="1" customHeight="1">
      <c r="A581" s="202">
        <v>44441.0</v>
      </c>
      <c r="B581" s="203" t="str">
        <f t="shared" si="4"/>
        <v>목</v>
      </c>
      <c r="C581" s="171"/>
      <c r="D581" s="204" t="str">
        <f t="shared" si="86"/>
        <v>Y</v>
      </c>
      <c r="E581" s="205">
        <v>0.0</v>
      </c>
      <c r="F581" s="171" t="str">
        <f>VLOOKUP(E581,'인원2'!$A:$B,2,FALSE)</f>
        <v>박일</v>
      </c>
      <c r="G581" s="171"/>
      <c r="H581" s="171"/>
      <c r="I581" s="171"/>
      <c r="J581" s="205">
        <v>5.0</v>
      </c>
      <c r="K581" s="171" t="str">
        <f>VLOOKUP(J581,'인원2'!$A:$B,2,FALSE)</f>
        <v>신명진</v>
      </c>
      <c r="L581" s="171"/>
      <c r="M581" s="198"/>
    </row>
    <row r="582" ht="15.75" hidden="1" customHeight="1">
      <c r="A582" s="202">
        <v>44442.0</v>
      </c>
      <c r="B582" s="203" t="str">
        <f t="shared" si="4"/>
        <v>금</v>
      </c>
      <c r="C582" s="171"/>
      <c r="D582" s="204" t="str">
        <f t="shared" si="86"/>
        <v>Y</v>
      </c>
      <c r="E582" s="205">
        <v>2.0</v>
      </c>
      <c r="F582" s="171" t="str">
        <f>VLOOKUP(E582,'인원2'!$A:$B,2,FALSE)</f>
        <v>이승철</v>
      </c>
      <c r="G582" s="171"/>
      <c r="H582" s="171"/>
      <c r="I582" s="171"/>
      <c r="J582" s="205">
        <v>6.0</v>
      </c>
      <c r="K582" s="171" t="str">
        <f>VLOOKUP(J582,'인원2'!$A:$B,2,FALSE)</f>
        <v>이화용</v>
      </c>
      <c r="L582" s="171"/>
      <c r="M582" s="198"/>
    </row>
    <row r="583" ht="15.75" hidden="1" customHeight="1">
      <c r="A583" s="202">
        <v>44443.0</v>
      </c>
      <c r="B583" s="203" t="str">
        <f t="shared" si="4"/>
        <v>토</v>
      </c>
      <c r="C583" s="171"/>
      <c r="D583" s="204" t="str">
        <f t="shared" si="86"/>
        <v/>
      </c>
      <c r="E583" s="205"/>
      <c r="F583" s="171"/>
      <c r="G583" s="171"/>
      <c r="H583" s="171"/>
      <c r="I583" s="171"/>
      <c r="J583" s="205"/>
      <c r="K583" s="171"/>
      <c r="L583" s="171"/>
      <c r="M583" s="198"/>
    </row>
    <row r="584" ht="15.75" hidden="1" customHeight="1">
      <c r="A584" s="202">
        <v>44444.0</v>
      </c>
      <c r="B584" s="203" t="str">
        <f t="shared" si="4"/>
        <v>일</v>
      </c>
      <c r="C584" s="171"/>
      <c r="D584" s="204" t="str">
        <f t="shared" si="86"/>
        <v/>
      </c>
      <c r="E584" s="205"/>
      <c r="F584" s="171"/>
      <c r="G584" s="171"/>
      <c r="H584" s="171"/>
      <c r="I584" s="171"/>
      <c r="J584" s="205"/>
      <c r="K584" s="171"/>
      <c r="L584" s="171"/>
      <c r="M584" s="198"/>
    </row>
    <row r="585" ht="15.75" hidden="1" customHeight="1">
      <c r="A585" s="202">
        <v>44445.0</v>
      </c>
      <c r="B585" s="203" t="str">
        <f t="shared" si="4"/>
        <v>월</v>
      </c>
      <c r="C585" s="171"/>
      <c r="D585" s="204" t="str">
        <f t="shared" si="86"/>
        <v>Y</v>
      </c>
      <c r="E585" s="205">
        <v>3.0</v>
      </c>
      <c r="F585" s="171" t="str">
        <f>VLOOKUP(E585,'인원2'!$A:$B,2,FALSE)</f>
        <v>배태훈</v>
      </c>
      <c r="G585" s="171"/>
      <c r="H585" s="171"/>
      <c r="I585" s="171"/>
      <c r="J585" s="205">
        <v>7.0</v>
      </c>
      <c r="K585" s="171" t="str">
        <f>VLOOKUP(J585,'인원2'!$A:$B,2,FALSE)</f>
        <v>김현호</v>
      </c>
      <c r="L585" s="171"/>
      <c r="M585" s="198"/>
    </row>
    <row r="586" ht="15.75" hidden="1" customHeight="1">
      <c r="A586" s="202">
        <v>44446.0</v>
      </c>
      <c r="B586" s="203" t="str">
        <f t="shared" si="4"/>
        <v>화</v>
      </c>
      <c r="C586" s="171"/>
      <c r="D586" s="204" t="str">
        <f t="shared" si="86"/>
        <v>Y</v>
      </c>
      <c r="E586" s="205">
        <v>4.0</v>
      </c>
      <c r="F586" s="171" t="str">
        <f>VLOOKUP(E586,'인원2'!$A:$B,2,FALSE)</f>
        <v>윤신일</v>
      </c>
      <c r="G586" s="171"/>
      <c r="H586" s="171"/>
      <c r="I586" s="171"/>
      <c r="J586" s="205">
        <v>8.0</v>
      </c>
      <c r="K586" s="171" t="str">
        <f>VLOOKUP(J586,'인원2'!$A:$B,2,FALSE)</f>
        <v>김연수</v>
      </c>
      <c r="L586" s="171"/>
      <c r="M586" s="198"/>
    </row>
    <row r="587" ht="15.75" hidden="1" customHeight="1">
      <c r="A587" s="202">
        <v>44447.0</v>
      </c>
      <c r="B587" s="203" t="str">
        <f t="shared" si="4"/>
        <v>수</v>
      </c>
      <c r="C587" s="171"/>
      <c r="D587" s="204" t="str">
        <f t="shared" si="86"/>
        <v>Y</v>
      </c>
      <c r="E587" s="205">
        <v>5.0</v>
      </c>
      <c r="F587" s="171" t="str">
        <f>VLOOKUP(E587,'인원2'!$A:$B,2,FALSE)</f>
        <v>신명진</v>
      </c>
      <c r="G587" s="171"/>
      <c r="H587" s="171"/>
      <c r="I587" s="171"/>
      <c r="J587" s="205">
        <v>0.0</v>
      </c>
      <c r="K587" s="171" t="str">
        <f>VLOOKUP(J587,'인원2'!$A:$B,2,FALSE)</f>
        <v>박일</v>
      </c>
      <c r="L587" s="171"/>
      <c r="M587" s="198"/>
    </row>
    <row r="588" ht="15.75" hidden="1" customHeight="1">
      <c r="A588" s="202">
        <v>44448.0</v>
      </c>
      <c r="B588" s="203" t="str">
        <f t="shared" si="4"/>
        <v>목</v>
      </c>
      <c r="C588" s="171"/>
      <c r="D588" s="204" t="str">
        <f t="shared" si="86"/>
        <v>Y</v>
      </c>
      <c r="E588" s="205">
        <v>6.0</v>
      </c>
      <c r="F588" s="171" t="str">
        <f>VLOOKUP(E588,'인원2'!$A:$B,2,FALSE)</f>
        <v>이화용</v>
      </c>
      <c r="G588" s="171"/>
      <c r="H588" s="171"/>
      <c r="I588" s="171"/>
      <c r="J588" s="205">
        <v>2.0</v>
      </c>
      <c r="K588" s="171" t="str">
        <f>VLOOKUP(J588,'인원2'!$A:$B,2,FALSE)</f>
        <v>이승철</v>
      </c>
      <c r="L588" s="171"/>
      <c r="M588" s="198"/>
    </row>
    <row r="589" ht="15.75" hidden="1" customHeight="1">
      <c r="A589" s="202">
        <v>44449.0</v>
      </c>
      <c r="B589" s="203" t="str">
        <f t="shared" si="4"/>
        <v>금</v>
      </c>
      <c r="C589" s="171"/>
      <c r="D589" s="204" t="str">
        <f t="shared" si="86"/>
        <v>Y</v>
      </c>
      <c r="E589" s="205">
        <v>7.0</v>
      </c>
      <c r="F589" s="171" t="str">
        <f>VLOOKUP(E589,'인원2'!$A:$B,2,FALSE)</f>
        <v>김현호</v>
      </c>
      <c r="G589" s="171"/>
      <c r="H589" s="171"/>
      <c r="I589" s="171"/>
      <c r="J589" s="205">
        <v>3.0</v>
      </c>
      <c r="K589" s="171" t="str">
        <f>VLOOKUP(J589,'인원2'!$A:$B,2,FALSE)</f>
        <v>배태훈</v>
      </c>
      <c r="L589" s="171"/>
      <c r="M589" s="198"/>
    </row>
    <row r="590" ht="15.75" hidden="1" customHeight="1">
      <c r="A590" s="202">
        <v>44450.0</v>
      </c>
      <c r="B590" s="203" t="str">
        <f t="shared" si="4"/>
        <v>토</v>
      </c>
      <c r="C590" s="171"/>
      <c r="D590" s="204" t="str">
        <f t="shared" si="86"/>
        <v/>
      </c>
      <c r="E590" s="205"/>
      <c r="F590" s="171"/>
      <c r="G590" s="171"/>
      <c r="H590" s="171"/>
      <c r="I590" s="171"/>
      <c r="J590" s="205"/>
      <c r="K590" s="171"/>
      <c r="L590" s="171"/>
      <c r="M590" s="198"/>
    </row>
    <row r="591" ht="15.75" hidden="1" customHeight="1">
      <c r="A591" s="202">
        <v>44451.0</v>
      </c>
      <c r="B591" s="203" t="str">
        <f t="shared" si="4"/>
        <v>일</v>
      </c>
      <c r="C591" s="171"/>
      <c r="D591" s="204" t="str">
        <f t="shared" si="86"/>
        <v/>
      </c>
      <c r="E591" s="205"/>
      <c r="F591" s="171"/>
      <c r="G591" s="171"/>
      <c r="H591" s="171"/>
      <c r="I591" s="171"/>
      <c r="J591" s="205"/>
      <c r="K591" s="171"/>
      <c r="L591" s="171"/>
      <c r="M591" s="198"/>
    </row>
    <row r="592" ht="15.75" hidden="1" customHeight="1">
      <c r="A592" s="202">
        <v>44452.0</v>
      </c>
      <c r="B592" s="203" t="str">
        <f t="shared" si="4"/>
        <v>월</v>
      </c>
      <c r="C592" s="171"/>
      <c r="D592" s="204" t="str">
        <f t="shared" si="86"/>
        <v>Y</v>
      </c>
      <c r="E592" s="205">
        <v>8.0</v>
      </c>
      <c r="F592" s="171" t="str">
        <f>VLOOKUP(E592,'인원2'!$A:$B,2,FALSE)</f>
        <v>김연수</v>
      </c>
      <c r="G592" s="171"/>
      <c r="H592" s="171"/>
      <c r="I592" s="171"/>
      <c r="J592" s="205">
        <v>4.0</v>
      </c>
      <c r="K592" s="171" t="str">
        <f>VLOOKUP(J592,'인원2'!$A:$B,2,FALSE)</f>
        <v>윤신일</v>
      </c>
      <c r="L592" s="171"/>
      <c r="M592" s="198"/>
    </row>
    <row r="593" ht="15.75" hidden="1" customHeight="1">
      <c r="A593" s="202">
        <v>44453.0</v>
      </c>
      <c r="B593" s="203" t="str">
        <f t="shared" si="4"/>
        <v>화</v>
      </c>
      <c r="C593" s="171"/>
      <c r="D593" s="204" t="str">
        <f t="shared" si="86"/>
        <v>Y</v>
      </c>
      <c r="E593" s="205">
        <v>0.0</v>
      </c>
      <c r="F593" s="171" t="str">
        <f>VLOOKUP(E593,'인원2'!$A:$B,2,FALSE)</f>
        <v>박일</v>
      </c>
      <c r="G593" s="171"/>
      <c r="H593" s="171"/>
      <c r="I593" s="171"/>
      <c r="J593" s="205">
        <v>5.0</v>
      </c>
      <c r="K593" s="171" t="str">
        <f>VLOOKUP(J593,'인원2'!$A:$B,2,FALSE)</f>
        <v>신명진</v>
      </c>
      <c r="L593" s="171"/>
      <c r="M593" s="198"/>
    </row>
    <row r="594" ht="15.75" hidden="1" customHeight="1">
      <c r="A594" s="202">
        <v>44454.0</v>
      </c>
      <c r="B594" s="203" t="str">
        <f t="shared" si="4"/>
        <v>수</v>
      </c>
      <c r="C594" s="171"/>
      <c r="D594" s="204" t="str">
        <f t="shared" si="86"/>
        <v>Y</v>
      </c>
      <c r="E594" s="205">
        <v>2.0</v>
      </c>
      <c r="F594" s="171" t="str">
        <f>VLOOKUP(E594,'인원2'!$A:$B,2,FALSE)</f>
        <v>이승철</v>
      </c>
      <c r="G594" s="171"/>
      <c r="H594" s="171"/>
      <c r="I594" s="171"/>
      <c r="J594" s="205">
        <v>6.0</v>
      </c>
      <c r="K594" s="171" t="str">
        <f>VLOOKUP(J594,'인원2'!$A:$B,2,FALSE)</f>
        <v>이화용</v>
      </c>
      <c r="L594" s="171"/>
      <c r="M594" s="198"/>
    </row>
    <row r="595" ht="15.75" hidden="1" customHeight="1">
      <c r="A595" s="202">
        <v>44455.0</v>
      </c>
      <c r="B595" s="203" t="str">
        <f t="shared" si="4"/>
        <v>목</v>
      </c>
      <c r="C595" s="171"/>
      <c r="D595" s="204" t="str">
        <f t="shared" si="86"/>
        <v>Y</v>
      </c>
      <c r="E595" s="205">
        <v>3.0</v>
      </c>
      <c r="F595" s="171" t="str">
        <f>VLOOKUP(E595,'인원2'!$A:$B,2,FALSE)</f>
        <v>배태훈</v>
      </c>
      <c r="G595" s="171"/>
      <c r="H595" s="171"/>
      <c r="I595" s="171"/>
      <c r="J595" s="205">
        <v>7.0</v>
      </c>
      <c r="K595" s="171" t="str">
        <f>VLOOKUP(J595,'인원2'!$A:$B,2,FALSE)</f>
        <v>김현호</v>
      </c>
      <c r="L595" s="171"/>
      <c r="M595" s="198"/>
    </row>
    <row r="596" ht="15.75" hidden="1" customHeight="1">
      <c r="A596" s="202">
        <v>44456.0</v>
      </c>
      <c r="B596" s="203" t="str">
        <f t="shared" si="4"/>
        <v>금</v>
      </c>
      <c r="C596" s="171"/>
      <c r="D596" s="204" t="str">
        <f t="shared" si="86"/>
        <v>Y</v>
      </c>
      <c r="E596" s="205">
        <v>4.0</v>
      </c>
      <c r="F596" s="171" t="str">
        <f>VLOOKUP(E596,'인원2'!$A:$B,2,FALSE)</f>
        <v>윤신일</v>
      </c>
      <c r="G596" s="171"/>
      <c r="H596" s="171"/>
      <c r="I596" s="171"/>
      <c r="J596" s="205">
        <v>8.0</v>
      </c>
      <c r="K596" s="171" t="str">
        <f>VLOOKUP(J596,'인원2'!$A:$B,2,FALSE)</f>
        <v>김연수</v>
      </c>
      <c r="L596" s="171"/>
      <c r="M596" s="198"/>
    </row>
    <row r="597" ht="15.75" hidden="1" customHeight="1">
      <c r="A597" s="202">
        <v>44457.0</v>
      </c>
      <c r="B597" s="203" t="str">
        <f t="shared" si="4"/>
        <v>토</v>
      </c>
      <c r="C597" s="171"/>
      <c r="D597" s="204" t="str">
        <f t="shared" si="86"/>
        <v/>
      </c>
      <c r="E597" s="205"/>
      <c r="F597" s="171"/>
      <c r="G597" s="171"/>
      <c r="H597" s="171"/>
      <c r="I597" s="171"/>
      <c r="J597" s="205"/>
      <c r="K597" s="171"/>
      <c r="L597" s="171"/>
      <c r="M597" s="198"/>
    </row>
    <row r="598" ht="15.75" hidden="1" customHeight="1">
      <c r="A598" s="202">
        <v>44458.0</v>
      </c>
      <c r="B598" s="203" t="str">
        <f t="shared" si="4"/>
        <v>일</v>
      </c>
      <c r="C598" s="171"/>
      <c r="D598" s="204" t="str">
        <f t="shared" si="86"/>
        <v/>
      </c>
      <c r="E598" s="205"/>
      <c r="F598" s="171"/>
      <c r="G598" s="171"/>
      <c r="H598" s="171"/>
      <c r="I598" s="171"/>
      <c r="J598" s="205"/>
      <c r="K598" s="171"/>
      <c r="L598" s="171"/>
      <c r="M598" s="198"/>
    </row>
    <row r="599" ht="15.75" hidden="1" customHeight="1">
      <c r="A599" s="202">
        <v>44459.0</v>
      </c>
      <c r="B599" s="203" t="str">
        <f t="shared" si="4"/>
        <v>월</v>
      </c>
      <c r="C599" s="206" t="s">
        <v>407</v>
      </c>
      <c r="D599" s="204" t="str">
        <f t="shared" si="86"/>
        <v/>
      </c>
      <c r="E599" s="205"/>
      <c r="F599" s="206" t="s">
        <v>407</v>
      </c>
      <c r="G599" s="171"/>
      <c r="H599" s="171"/>
      <c r="I599" s="171"/>
      <c r="J599" s="205"/>
      <c r="K599" s="206" t="s">
        <v>407</v>
      </c>
      <c r="L599" s="171"/>
      <c r="M599" s="198"/>
    </row>
    <row r="600" ht="15.75" hidden="1" customHeight="1">
      <c r="A600" s="202">
        <v>44460.0</v>
      </c>
      <c r="B600" s="203" t="str">
        <f t="shared" si="4"/>
        <v>화</v>
      </c>
      <c r="C600" s="206" t="s">
        <v>407</v>
      </c>
      <c r="D600" s="204" t="str">
        <f t="shared" si="86"/>
        <v/>
      </c>
      <c r="E600" s="205"/>
      <c r="F600" s="206" t="s">
        <v>407</v>
      </c>
      <c r="G600" s="171"/>
      <c r="H600" s="171"/>
      <c r="I600" s="171"/>
      <c r="J600" s="205"/>
      <c r="K600" s="206" t="s">
        <v>407</v>
      </c>
      <c r="L600" s="171"/>
      <c r="M600" s="198"/>
    </row>
    <row r="601" ht="15.75" hidden="1" customHeight="1">
      <c r="A601" s="202">
        <v>44461.0</v>
      </c>
      <c r="B601" s="203" t="str">
        <f t="shared" si="4"/>
        <v>수</v>
      </c>
      <c r="C601" s="206" t="s">
        <v>407</v>
      </c>
      <c r="D601" s="204" t="str">
        <f t="shared" si="86"/>
        <v/>
      </c>
      <c r="E601" s="205"/>
      <c r="F601" s="206" t="s">
        <v>407</v>
      </c>
      <c r="G601" s="171"/>
      <c r="H601" s="171"/>
      <c r="I601" s="171"/>
      <c r="J601" s="205"/>
      <c r="K601" s="206" t="s">
        <v>407</v>
      </c>
      <c r="L601" s="171"/>
      <c r="M601" s="198"/>
    </row>
    <row r="602" ht="15.75" hidden="1" customHeight="1">
      <c r="A602" s="202">
        <v>44462.0</v>
      </c>
      <c r="B602" s="203" t="str">
        <f t="shared" si="4"/>
        <v>목</v>
      </c>
      <c r="C602" s="171"/>
      <c r="D602" s="204" t="str">
        <f t="shared" si="86"/>
        <v>Y</v>
      </c>
      <c r="E602" s="205">
        <v>5.0</v>
      </c>
      <c r="F602" s="171" t="str">
        <f>VLOOKUP(E602,'인원2'!$A:$B,2,FALSE)</f>
        <v>신명진</v>
      </c>
      <c r="G602" s="171"/>
      <c r="H602" s="171"/>
      <c r="I602" s="171"/>
      <c r="J602" s="205">
        <v>0.0</v>
      </c>
      <c r="K602" s="171" t="str">
        <f>VLOOKUP(J602,'인원2'!$A:$B,2,FALSE)</f>
        <v>박일</v>
      </c>
      <c r="L602" s="171"/>
      <c r="M602" s="198"/>
    </row>
    <row r="603" ht="15.75" hidden="1" customHeight="1">
      <c r="A603" s="202">
        <v>44463.0</v>
      </c>
      <c r="B603" s="203" t="str">
        <f t="shared" si="4"/>
        <v>금</v>
      </c>
      <c r="C603" s="171"/>
      <c r="D603" s="204" t="str">
        <f t="shared" si="86"/>
        <v>Y</v>
      </c>
      <c r="E603" s="205">
        <v>6.0</v>
      </c>
      <c r="F603" s="171" t="str">
        <f>VLOOKUP(E603,'인원2'!$A:$B,2,FALSE)</f>
        <v>이화용</v>
      </c>
      <c r="G603" s="171"/>
      <c r="H603" s="171"/>
      <c r="I603" s="171"/>
      <c r="J603" s="205">
        <v>2.0</v>
      </c>
      <c r="K603" s="171" t="str">
        <f>VLOOKUP(J603,'인원2'!$A:$B,2,FALSE)</f>
        <v>이승철</v>
      </c>
      <c r="L603" s="171"/>
      <c r="M603" s="198"/>
    </row>
    <row r="604" ht="15.75" hidden="1" customHeight="1">
      <c r="A604" s="202">
        <v>44464.0</v>
      </c>
      <c r="B604" s="203" t="str">
        <f t="shared" si="4"/>
        <v>토</v>
      </c>
      <c r="C604" s="171"/>
      <c r="D604" s="204" t="str">
        <f t="shared" si="86"/>
        <v/>
      </c>
      <c r="E604" s="205"/>
      <c r="F604" s="171"/>
      <c r="G604" s="171"/>
      <c r="H604" s="171"/>
      <c r="I604" s="171"/>
      <c r="J604" s="205"/>
      <c r="K604" s="171"/>
      <c r="L604" s="171"/>
      <c r="M604" s="198"/>
    </row>
    <row r="605" ht="15.75" hidden="1" customHeight="1">
      <c r="A605" s="202">
        <v>44465.0</v>
      </c>
      <c r="B605" s="203" t="str">
        <f t="shared" si="4"/>
        <v>일</v>
      </c>
      <c r="C605" s="171"/>
      <c r="D605" s="204" t="str">
        <f t="shared" si="86"/>
        <v/>
      </c>
      <c r="E605" s="205"/>
      <c r="F605" s="171"/>
      <c r="G605" s="171"/>
      <c r="H605" s="171"/>
      <c r="I605" s="171"/>
      <c r="J605" s="205"/>
      <c r="K605" s="171"/>
      <c r="L605" s="171"/>
      <c r="M605" s="198"/>
    </row>
    <row r="606" ht="15.75" hidden="1" customHeight="1">
      <c r="A606" s="202">
        <v>44466.0</v>
      </c>
      <c r="B606" s="203" t="str">
        <f t="shared" si="4"/>
        <v>월</v>
      </c>
      <c r="C606" s="171"/>
      <c r="D606" s="204" t="str">
        <f t="shared" si="86"/>
        <v>Y</v>
      </c>
      <c r="E606" s="205">
        <v>7.0</v>
      </c>
      <c r="F606" s="171" t="str">
        <f>VLOOKUP(E606,'인원2'!$A:$B,2,FALSE)</f>
        <v>김현호</v>
      </c>
      <c r="G606" s="171"/>
      <c r="H606" s="171"/>
      <c r="I606" s="171"/>
      <c r="J606" s="205">
        <v>0.0</v>
      </c>
      <c r="K606" s="171" t="str">
        <f>VLOOKUP(J606,'인원2'!$A:$B,2,FALSE)</f>
        <v>박일</v>
      </c>
      <c r="L606" s="171"/>
      <c r="M606" s="198"/>
    </row>
    <row r="607" ht="15.75" hidden="1" customHeight="1">
      <c r="A607" s="202">
        <v>44467.0</v>
      </c>
      <c r="B607" s="203" t="str">
        <f t="shared" si="4"/>
        <v>화</v>
      </c>
      <c r="C607" s="171"/>
      <c r="D607" s="204" t="str">
        <f t="shared" si="86"/>
        <v>Y</v>
      </c>
      <c r="E607" s="205">
        <v>8.0</v>
      </c>
      <c r="F607" s="171" t="str">
        <f>VLOOKUP(E607,'인원2'!$A:$B,2,FALSE)</f>
        <v>김연수</v>
      </c>
      <c r="G607" s="171"/>
      <c r="H607" s="171"/>
      <c r="I607" s="171"/>
      <c r="J607" s="205">
        <v>2.0</v>
      </c>
      <c r="K607" s="171" t="str">
        <f>VLOOKUP(J607,'인원2'!$A:$B,2,FALSE)</f>
        <v>이승철</v>
      </c>
      <c r="L607" s="171"/>
      <c r="M607" s="198"/>
    </row>
    <row r="608" ht="15.75" hidden="1" customHeight="1">
      <c r="A608" s="202">
        <v>44468.0</v>
      </c>
      <c r="B608" s="203" t="str">
        <f t="shared" si="4"/>
        <v>수</v>
      </c>
      <c r="C608" s="171"/>
      <c r="D608" s="204" t="str">
        <f t="shared" si="86"/>
        <v>Y</v>
      </c>
      <c r="E608" s="205">
        <v>0.0</v>
      </c>
      <c r="F608" s="171" t="str">
        <f>VLOOKUP(E608,'인원2'!$A:$B,2,FALSE)</f>
        <v>박일</v>
      </c>
      <c r="G608" s="171"/>
      <c r="H608" s="171"/>
      <c r="I608" s="171"/>
      <c r="J608" s="205">
        <v>4.0</v>
      </c>
      <c r="K608" s="171" t="str">
        <f>VLOOKUP(J608,'인원2'!$A:$B,2,FALSE)</f>
        <v>윤신일</v>
      </c>
      <c r="L608" s="171"/>
      <c r="M608" s="198"/>
    </row>
    <row r="609" ht="15.75" hidden="1" customHeight="1">
      <c r="A609" s="202">
        <v>44469.0</v>
      </c>
      <c r="B609" s="203" t="str">
        <f t="shared" si="4"/>
        <v>목</v>
      </c>
      <c r="C609" s="171"/>
      <c r="D609" s="204" t="str">
        <f t="shared" si="86"/>
        <v>Y</v>
      </c>
      <c r="E609" s="205">
        <v>2.0</v>
      </c>
      <c r="F609" s="171" t="str">
        <f>VLOOKUP(E609,'인원2'!$A:$B,2,FALSE)</f>
        <v>이승철</v>
      </c>
      <c r="G609" s="171"/>
      <c r="H609" s="171"/>
      <c r="I609" s="171"/>
      <c r="J609" s="205">
        <v>5.0</v>
      </c>
      <c r="K609" s="171" t="str">
        <f>VLOOKUP(J609,'인원2'!$A:$B,2,FALSE)</f>
        <v>신명진</v>
      </c>
      <c r="L609" s="171"/>
      <c r="M609" s="198"/>
    </row>
    <row r="610" ht="15.75" hidden="1" customHeight="1">
      <c r="A610" s="202">
        <v>44470.0</v>
      </c>
      <c r="B610" s="203" t="str">
        <f t="shared" si="4"/>
        <v>금</v>
      </c>
      <c r="C610" s="171"/>
      <c r="D610" s="204" t="str">
        <f t="shared" si="86"/>
        <v>Y</v>
      </c>
      <c r="E610" s="205">
        <v>4.0</v>
      </c>
      <c r="F610" s="171" t="str">
        <f>VLOOKUP(E610,'인원2'!$A:$B,2,FALSE)</f>
        <v>윤신일</v>
      </c>
      <c r="G610" s="171"/>
      <c r="H610" s="171"/>
      <c r="I610" s="171"/>
      <c r="J610" s="205">
        <v>6.0</v>
      </c>
      <c r="K610" s="171" t="str">
        <f>VLOOKUP(J610,'인원2'!$A:$B,2,FALSE)</f>
        <v>이화용</v>
      </c>
      <c r="L610" s="171"/>
      <c r="M610" s="198"/>
    </row>
    <row r="611" ht="15.75" hidden="1" customHeight="1">
      <c r="A611" s="202">
        <v>44471.0</v>
      </c>
      <c r="B611" s="203" t="str">
        <f t="shared" si="4"/>
        <v>토</v>
      </c>
      <c r="C611" s="171"/>
      <c r="D611" s="204" t="str">
        <f t="shared" si="86"/>
        <v/>
      </c>
      <c r="E611" s="205"/>
      <c r="F611" s="171"/>
      <c r="G611" s="171"/>
      <c r="H611" s="171"/>
      <c r="I611" s="171"/>
      <c r="J611" s="205"/>
      <c r="K611" s="171"/>
      <c r="L611" s="171"/>
      <c r="M611" s="198"/>
    </row>
    <row r="612" ht="15.75" hidden="1" customHeight="1">
      <c r="A612" s="202">
        <v>44472.0</v>
      </c>
      <c r="B612" s="203" t="str">
        <f t="shared" si="4"/>
        <v>일</v>
      </c>
      <c r="C612" s="171"/>
      <c r="D612" s="204" t="str">
        <f t="shared" si="86"/>
        <v/>
      </c>
      <c r="E612" s="205"/>
      <c r="F612" s="171"/>
      <c r="G612" s="171"/>
      <c r="H612" s="171"/>
      <c r="I612" s="171"/>
      <c r="J612" s="205"/>
      <c r="K612" s="171"/>
      <c r="L612" s="171"/>
      <c r="M612" s="198"/>
    </row>
    <row r="613" ht="15.75" hidden="1" customHeight="1">
      <c r="A613" s="202">
        <v>44473.0</v>
      </c>
      <c r="B613" s="203" t="str">
        <f t="shared" si="4"/>
        <v>월</v>
      </c>
      <c r="C613" s="206" t="s">
        <v>415</v>
      </c>
      <c r="D613" s="204"/>
      <c r="E613" s="205"/>
      <c r="F613" s="206" t="s">
        <v>415</v>
      </c>
      <c r="G613" s="171"/>
      <c r="H613" s="171"/>
      <c r="I613" s="171"/>
      <c r="J613" s="205"/>
      <c r="K613" s="206" t="s">
        <v>415</v>
      </c>
      <c r="L613" s="171"/>
      <c r="M613" s="198"/>
    </row>
    <row r="614" ht="15.75" hidden="1" customHeight="1">
      <c r="A614" s="202">
        <v>44474.0</v>
      </c>
      <c r="B614" s="203" t="str">
        <f t="shared" si="4"/>
        <v>화</v>
      </c>
      <c r="C614" s="171"/>
      <c r="D614" s="204" t="str">
        <f t="shared" ref="D614:D624" si="87">IF(AND(B614&lt;&gt;"토",B614&lt;&gt;"일",ISBLANK(C614)),"Y","")</f>
        <v>Y</v>
      </c>
      <c r="E614" s="205">
        <v>5.0</v>
      </c>
      <c r="F614" s="171" t="str">
        <f>VLOOKUP(E614,'인원2'!$A:$B,2,FALSE)</f>
        <v>신명진</v>
      </c>
      <c r="G614" s="171"/>
      <c r="H614" s="171"/>
      <c r="I614" s="171"/>
      <c r="J614" s="205">
        <v>7.0</v>
      </c>
      <c r="K614" s="171" t="str">
        <f>VLOOKUP(J614,'인원2'!$A:$B,2,FALSE)</f>
        <v>김현호</v>
      </c>
      <c r="L614" s="171"/>
      <c r="M614" s="198"/>
    </row>
    <row r="615" ht="15.75" hidden="1" customHeight="1">
      <c r="A615" s="202">
        <v>44475.0</v>
      </c>
      <c r="B615" s="203" t="str">
        <f t="shared" si="4"/>
        <v>수</v>
      </c>
      <c r="C615" s="171"/>
      <c r="D615" s="204" t="str">
        <f t="shared" si="87"/>
        <v>Y</v>
      </c>
      <c r="E615" s="205">
        <v>6.0</v>
      </c>
      <c r="F615" s="171" t="str">
        <f>VLOOKUP(E615,'인원2'!$A:$B,2,FALSE)</f>
        <v>이화용</v>
      </c>
      <c r="G615" s="171"/>
      <c r="H615" s="171"/>
      <c r="I615" s="171"/>
      <c r="J615" s="205">
        <v>8.0</v>
      </c>
      <c r="K615" s="171" t="str">
        <f>VLOOKUP(J615,'인원2'!$A:$B,2,FALSE)</f>
        <v>김연수</v>
      </c>
      <c r="L615" s="171"/>
      <c r="M615" s="198"/>
    </row>
    <row r="616" ht="15.75" hidden="1" customHeight="1">
      <c r="A616" s="202">
        <v>44476.0</v>
      </c>
      <c r="B616" s="203" t="str">
        <f t="shared" si="4"/>
        <v>목</v>
      </c>
      <c r="C616" s="171"/>
      <c r="D616" s="204" t="str">
        <f t="shared" si="87"/>
        <v>Y</v>
      </c>
      <c r="E616" s="205">
        <v>7.0</v>
      </c>
      <c r="F616" s="171" t="str">
        <f>VLOOKUP(E616,'인원2'!$A:$B,2,FALSE)</f>
        <v>김현호</v>
      </c>
      <c r="G616" s="171"/>
      <c r="H616" s="171"/>
      <c r="I616" s="171"/>
      <c r="J616" s="205">
        <v>0.0</v>
      </c>
      <c r="K616" s="171" t="str">
        <f>VLOOKUP(J616,'인원2'!$A:$B,2,FALSE)</f>
        <v>박일</v>
      </c>
      <c r="L616" s="171"/>
      <c r="M616" s="198"/>
    </row>
    <row r="617" ht="15.75" hidden="1" customHeight="1">
      <c r="A617" s="202">
        <v>44477.0</v>
      </c>
      <c r="B617" s="203" t="str">
        <f t="shared" si="4"/>
        <v>금</v>
      </c>
      <c r="C617" s="171"/>
      <c r="D617" s="204" t="str">
        <f t="shared" si="87"/>
        <v>Y</v>
      </c>
      <c r="E617" s="205">
        <v>8.0</v>
      </c>
      <c r="F617" s="171" t="str">
        <f>VLOOKUP(E617,'인원2'!$A:$B,2,FALSE)</f>
        <v>김연수</v>
      </c>
      <c r="G617" s="171"/>
      <c r="H617" s="171"/>
      <c r="I617" s="171"/>
      <c r="J617" s="205">
        <v>2.0</v>
      </c>
      <c r="K617" s="171" t="str">
        <f>VLOOKUP(J617,'인원2'!$A:$B,2,FALSE)</f>
        <v>이승철</v>
      </c>
      <c r="L617" s="171"/>
      <c r="M617" s="198"/>
    </row>
    <row r="618" ht="15.75" hidden="1" customHeight="1">
      <c r="A618" s="202">
        <v>44478.0</v>
      </c>
      <c r="B618" s="203" t="str">
        <f t="shared" si="4"/>
        <v>토</v>
      </c>
      <c r="C618" s="171"/>
      <c r="D618" s="204" t="str">
        <f t="shared" si="87"/>
        <v/>
      </c>
      <c r="E618" s="205"/>
      <c r="F618" s="171"/>
      <c r="G618" s="171"/>
      <c r="H618" s="171"/>
      <c r="I618" s="171"/>
      <c r="J618" s="205"/>
      <c r="K618" s="171"/>
      <c r="L618" s="171"/>
      <c r="M618" s="198"/>
    </row>
    <row r="619" ht="15.75" hidden="1" customHeight="1">
      <c r="A619" s="202">
        <v>44479.0</v>
      </c>
      <c r="B619" s="203" t="str">
        <f t="shared" si="4"/>
        <v>일</v>
      </c>
      <c r="C619" s="171"/>
      <c r="D619" s="204" t="str">
        <f t="shared" si="87"/>
        <v/>
      </c>
      <c r="E619" s="205"/>
      <c r="F619" s="171"/>
      <c r="G619" s="171"/>
      <c r="H619" s="171"/>
      <c r="I619" s="171"/>
      <c r="J619" s="205"/>
      <c r="K619" s="171"/>
      <c r="L619" s="171"/>
      <c r="M619" s="198"/>
    </row>
    <row r="620" ht="15.75" hidden="1" customHeight="1">
      <c r="A620" s="202">
        <v>44480.0</v>
      </c>
      <c r="B620" s="203" t="str">
        <f t="shared" si="4"/>
        <v>월</v>
      </c>
      <c r="C620" s="206" t="s">
        <v>415</v>
      </c>
      <c r="D620" s="204" t="str">
        <f t="shared" si="87"/>
        <v/>
      </c>
      <c r="E620" s="205"/>
      <c r="F620" s="206" t="s">
        <v>415</v>
      </c>
      <c r="G620" s="171"/>
      <c r="H620" s="171"/>
      <c r="I620" s="171"/>
      <c r="J620" s="205"/>
      <c r="K620" s="206" t="s">
        <v>415</v>
      </c>
      <c r="L620" s="171"/>
      <c r="M620" s="198"/>
    </row>
    <row r="621" ht="15.75" hidden="1" customHeight="1">
      <c r="A621" s="202">
        <v>44481.0</v>
      </c>
      <c r="B621" s="203" t="str">
        <f t="shared" si="4"/>
        <v>화</v>
      </c>
      <c r="C621" s="171"/>
      <c r="D621" s="204" t="str">
        <f t="shared" si="87"/>
        <v>Y</v>
      </c>
      <c r="E621" s="205">
        <v>0.0</v>
      </c>
      <c r="F621" s="171" t="str">
        <f>VLOOKUP(E621,'인원2'!$A:$B,2,FALSE)</f>
        <v>박일</v>
      </c>
      <c r="G621" s="171"/>
      <c r="H621" s="171"/>
      <c r="I621" s="171"/>
      <c r="J621" s="205">
        <v>4.0</v>
      </c>
      <c r="K621" s="171" t="str">
        <f>VLOOKUP(J621,'인원2'!$A:$B,2,FALSE)</f>
        <v>윤신일</v>
      </c>
      <c r="L621" s="171"/>
      <c r="M621" s="198"/>
    </row>
    <row r="622" ht="15.75" hidden="1" customHeight="1">
      <c r="A622" s="202">
        <v>44482.0</v>
      </c>
      <c r="B622" s="203" t="str">
        <f t="shared" si="4"/>
        <v>수</v>
      </c>
      <c r="C622" s="171"/>
      <c r="D622" s="204" t="str">
        <f t="shared" si="87"/>
        <v>Y</v>
      </c>
      <c r="E622" s="205">
        <v>2.0</v>
      </c>
      <c r="F622" s="171" t="str">
        <f>VLOOKUP(E622,'인원2'!$A:$B,2,FALSE)</f>
        <v>이승철</v>
      </c>
      <c r="G622" s="171"/>
      <c r="H622" s="171"/>
      <c r="I622" s="171"/>
      <c r="J622" s="205">
        <v>5.0</v>
      </c>
      <c r="K622" s="171" t="str">
        <f>VLOOKUP(J622,'인원2'!$A:$B,2,FALSE)</f>
        <v>신명진</v>
      </c>
      <c r="L622" s="171"/>
      <c r="M622" s="198"/>
    </row>
    <row r="623" ht="15.75" hidden="1" customHeight="1">
      <c r="A623" s="202">
        <v>44483.0</v>
      </c>
      <c r="B623" s="203" t="str">
        <f t="shared" si="4"/>
        <v>목</v>
      </c>
      <c r="C623" s="171"/>
      <c r="D623" s="204" t="str">
        <f t="shared" si="87"/>
        <v>Y</v>
      </c>
      <c r="E623" s="205">
        <v>4.0</v>
      </c>
      <c r="F623" s="171" t="str">
        <f>VLOOKUP(E623,'인원2'!$A:$B,2,FALSE)</f>
        <v>윤신일</v>
      </c>
      <c r="G623" s="171"/>
      <c r="H623" s="171"/>
      <c r="I623" s="171"/>
      <c r="J623" s="205">
        <v>6.0</v>
      </c>
      <c r="K623" s="171" t="str">
        <f>VLOOKUP(J623,'인원2'!$A:$B,2,FALSE)</f>
        <v>이화용</v>
      </c>
      <c r="L623" s="171"/>
      <c r="M623" s="198"/>
    </row>
    <row r="624" ht="15.75" hidden="1" customHeight="1">
      <c r="A624" s="202">
        <v>44484.0</v>
      </c>
      <c r="B624" s="203" t="str">
        <f t="shared" si="4"/>
        <v>금</v>
      </c>
      <c r="C624" s="171"/>
      <c r="D624" s="204" t="str">
        <f t="shared" si="87"/>
        <v>Y</v>
      </c>
      <c r="E624" s="205">
        <v>5.0</v>
      </c>
      <c r="F624" s="171" t="str">
        <f>VLOOKUP(E624,'인원2'!$A:$B,2,FALSE)</f>
        <v>신명진</v>
      </c>
      <c r="G624" s="171"/>
      <c r="H624" s="171"/>
      <c r="I624" s="171"/>
      <c r="J624" s="205">
        <v>7.0</v>
      </c>
      <c r="K624" s="171" t="str">
        <f>VLOOKUP(J624,'인원2'!$A:$B,2,FALSE)</f>
        <v>김현호</v>
      </c>
      <c r="L624" s="171"/>
      <c r="M624" s="198"/>
    </row>
    <row r="625" ht="15.75" hidden="1" customHeight="1">
      <c r="A625" s="202">
        <v>44485.0</v>
      </c>
      <c r="B625" s="203" t="str">
        <f t="shared" si="4"/>
        <v>토</v>
      </c>
      <c r="C625" s="171"/>
      <c r="D625" s="204"/>
      <c r="E625" s="205"/>
      <c r="F625" s="171"/>
      <c r="G625" s="171"/>
      <c r="H625" s="171"/>
      <c r="I625" s="171"/>
      <c r="J625" s="205"/>
      <c r="K625" s="171"/>
      <c r="L625" s="171"/>
      <c r="M625" s="198"/>
    </row>
    <row r="626" ht="15.75" hidden="1" customHeight="1">
      <c r="A626" s="202">
        <v>44486.0</v>
      </c>
      <c r="B626" s="203" t="str">
        <f t="shared" si="4"/>
        <v>일</v>
      </c>
      <c r="C626" s="171"/>
      <c r="D626" s="204"/>
      <c r="E626" s="205"/>
      <c r="F626" s="171"/>
      <c r="G626" s="171"/>
      <c r="H626" s="171"/>
      <c r="I626" s="171"/>
      <c r="J626" s="205"/>
      <c r="K626" s="171"/>
      <c r="L626" s="171"/>
      <c r="M626" s="198"/>
    </row>
    <row r="627" ht="15.75" hidden="1" customHeight="1">
      <c r="A627" s="202">
        <v>44487.0</v>
      </c>
      <c r="B627" s="203" t="str">
        <f t="shared" si="4"/>
        <v>월</v>
      </c>
      <c r="C627" s="171"/>
      <c r="D627" s="204" t="str">
        <f t="shared" ref="D627:D631" si="88">IF(AND(B627&lt;&gt;"토",B627&lt;&gt;"일",ISBLANK(C627)),"Y","")</f>
        <v>Y</v>
      </c>
      <c r="E627" s="205">
        <v>6.0</v>
      </c>
      <c r="F627" s="171" t="str">
        <f>VLOOKUP(E627,'인원2'!$A:$B,2,FALSE)</f>
        <v>이화용</v>
      </c>
      <c r="G627" s="171"/>
      <c r="H627" s="171"/>
      <c r="I627" s="171"/>
      <c r="J627" s="205">
        <v>8.0</v>
      </c>
      <c r="K627" s="171" t="str">
        <f>VLOOKUP(J627,'인원2'!$A:$B,2,FALSE)</f>
        <v>김연수</v>
      </c>
      <c r="L627" s="171"/>
      <c r="M627" s="198"/>
    </row>
    <row r="628" ht="15.75" hidden="1" customHeight="1">
      <c r="A628" s="202">
        <v>44488.0</v>
      </c>
      <c r="B628" s="203" t="str">
        <f t="shared" si="4"/>
        <v>화</v>
      </c>
      <c r="C628" s="171"/>
      <c r="D628" s="204" t="str">
        <f t="shared" si="88"/>
        <v>Y</v>
      </c>
      <c r="E628" s="205">
        <v>7.0</v>
      </c>
      <c r="F628" s="171" t="str">
        <f>VLOOKUP(E628,'인원2'!$A:$B,2,FALSE)</f>
        <v>김현호</v>
      </c>
      <c r="G628" s="171"/>
      <c r="H628" s="171"/>
      <c r="I628" s="171"/>
      <c r="J628" s="205">
        <v>0.0</v>
      </c>
      <c r="K628" s="171" t="str">
        <f>VLOOKUP(J628,'인원2'!$A:$B,2,FALSE)</f>
        <v>박일</v>
      </c>
      <c r="L628" s="171"/>
      <c r="M628" s="198"/>
    </row>
    <row r="629" ht="15.75" hidden="1" customHeight="1">
      <c r="A629" s="202">
        <v>44489.0</v>
      </c>
      <c r="B629" s="203" t="str">
        <f t="shared" si="4"/>
        <v>수</v>
      </c>
      <c r="C629" s="171"/>
      <c r="D629" s="204" t="str">
        <f t="shared" si="88"/>
        <v>Y</v>
      </c>
      <c r="E629" s="205">
        <v>8.0</v>
      </c>
      <c r="F629" s="171" t="str">
        <f>VLOOKUP(E629,'인원2'!$A:$B,2,FALSE)</f>
        <v>김연수</v>
      </c>
      <c r="G629" s="171"/>
      <c r="H629" s="171"/>
      <c r="I629" s="171"/>
      <c r="J629" s="205">
        <v>2.0</v>
      </c>
      <c r="K629" s="171" t="str">
        <f>VLOOKUP(J629,'인원2'!$A:$B,2,FALSE)</f>
        <v>이승철</v>
      </c>
      <c r="L629" s="171"/>
      <c r="M629" s="198"/>
    </row>
    <row r="630" ht="15.75" hidden="1" customHeight="1">
      <c r="A630" s="202">
        <v>44490.0</v>
      </c>
      <c r="B630" s="203" t="str">
        <f t="shared" si="4"/>
        <v>목</v>
      </c>
      <c r="C630" s="171"/>
      <c r="D630" s="204" t="str">
        <f t="shared" si="88"/>
        <v>Y</v>
      </c>
      <c r="E630" s="205">
        <v>0.0</v>
      </c>
      <c r="F630" s="171" t="str">
        <f>VLOOKUP(E630,'인원2'!$A:$B,2,FALSE)</f>
        <v>박일</v>
      </c>
      <c r="G630" s="171"/>
      <c r="H630" s="171"/>
      <c r="I630" s="171"/>
      <c r="J630" s="205">
        <v>4.0</v>
      </c>
      <c r="K630" s="171" t="str">
        <f>VLOOKUP(J630,'인원2'!$A:$B,2,FALSE)</f>
        <v>윤신일</v>
      </c>
      <c r="L630" s="171"/>
      <c r="M630" s="198"/>
    </row>
    <row r="631" ht="15.75" hidden="1" customHeight="1">
      <c r="A631" s="202">
        <v>44491.0</v>
      </c>
      <c r="B631" s="203" t="str">
        <f t="shared" si="4"/>
        <v>금</v>
      </c>
      <c r="C631" s="171"/>
      <c r="D631" s="204" t="str">
        <f t="shared" si="88"/>
        <v>Y</v>
      </c>
      <c r="E631" s="205">
        <v>2.0</v>
      </c>
      <c r="F631" s="171" t="str">
        <f>VLOOKUP(E631,'인원2'!$A:$B,2,FALSE)</f>
        <v>이승철</v>
      </c>
      <c r="G631" s="171"/>
      <c r="H631" s="171"/>
      <c r="I631" s="171"/>
      <c r="J631" s="205">
        <v>5.0</v>
      </c>
      <c r="K631" s="171" t="str">
        <f>VLOOKUP(J631,'인원2'!$A:$B,2,FALSE)</f>
        <v>신명진</v>
      </c>
      <c r="L631" s="171"/>
      <c r="M631" s="198"/>
    </row>
    <row r="632" ht="15.75" hidden="1" customHeight="1">
      <c r="A632" s="202">
        <v>44492.0</v>
      </c>
      <c r="B632" s="203" t="str">
        <f t="shared" si="4"/>
        <v>토</v>
      </c>
      <c r="C632" s="171"/>
      <c r="D632" s="204"/>
      <c r="E632" s="205"/>
      <c r="F632" s="171"/>
      <c r="G632" s="171"/>
      <c r="H632" s="171"/>
      <c r="I632" s="171"/>
      <c r="J632" s="205"/>
      <c r="K632" s="171"/>
      <c r="L632" s="171"/>
      <c r="M632" s="198"/>
    </row>
    <row r="633" ht="15.75" hidden="1" customHeight="1">
      <c r="A633" s="202">
        <v>44493.0</v>
      </c>
      <c r="B633" s="203" t="str">
        <f t="shared" si="4"/>
        <v>일</v>
      </c>
      <c r="C633" s="171"/>
      <c r="D633" s="204"/>
      <c r="E633" s="205"/>
      <c r="F633" s="171"/>
      <c r="G633" s="171"/>
      <c r="H633" s="171"/>
      <c r="I633" s="171"/>
      <c r="J633" s="205"/>
      <c r="K633" s="171"/>
      <c r="L633" s="171"/>
      <c r="M633" s="198"/>
    </row>
    <row r="634" ht="15.75" hidden="1" customHeight="1">
      <c r="A634" s="202">
        <v>44494.0</v>
      </c>
      <c r="B634" s="203" t="str">
        <f t="shared" si="4"/>
        <v>월</v>
      </c>
      <c r="C634" s="171"/>
      <c r="D634" s="204" t="str">
        <f t="shared" ref="D634:D638" si="89">IF(AND(B634&lt;&gt;"토",B634&lt;&gt;"일",ISBLANK(C634)),"Y","")</f>
        <v>Y</v>
      </c>
      <c r="E634" s="205">
        <v>4.0</v>
      </c>
      <c r="F634" s="171" t="str">
        <f>VLOOKUP(E634,'인원2'!$A:$B,2,FALSE)</f>
        <v>윤신일</v>
      </c>
      <c r="G634" s="171"/>
      <c r="H634" s="171"/>
      <c r="I634" s="171"/>
      <c r="J634" s="205">
        <v>6.0</v>
      </c>
      <c r="K634" s="171" t="str">
        <f>VLOOKUP(J634,'인원2'!$A:$B,2,FALSE)</f>
        <v>이화용</v>
      </c>
      <c r="L634" s="171"/>
      <c r="M634" s="198"/>
    </row>
    <row r="635" ht="15.75" hidden="1" customHeight="1">
      <c r="A635" s="202">
        <v>44495.0</v>
      </c>
      <c r="B635" s="203" t="str">
        <f t="shared" si="4"/>
        <v>화</v>
      </c>
      <c r="C635" s="171"/>
      <c r="D635" s="204" t="str">
        <f t="shared" si="89"/>
        <v>Y</v>
      </c>
      <c r="E635" s="205">
        <v>5.0</v>
      </c>
      <c r="F635" s="171" t="str">
        <f>VLOOKUP(E635,'인원2'!$A:$B,2,FALSE)</f>
        <v>신명진</v>
      </c>
      <c r="G635" s="171"/>
      <c r="H635" s="171"/>
      <c r="I635" s="171"/>
      <c r="J635" s="205">
        <v>7.0</v>
      </c>
      <c r="K635" s="171" t="str">
        <f>VLOOKUP(J635,'인원2'!$A:$B,2,FALSE)</f>
        <v>김현호</v>
      </c>
      <c r="L635" s="171"/>
      <c r="M635" s="198"/>
    </row>
    <row r="636" ht="15.75" hidden="1" customHeight="1">
      <c r="A636" s="202">
        <v>44496.0</v>
      </c>
      <c r="B636" s="203" t="str">
        <f t="shared" si="4"/>
        <v>수</v>
      </c>
      <c r="C636" s="171"/>
      <c r="D636" s="204" t="str">
        <f t="shared" si="89"/>
        <v>Y</v>
      </c>
      <c r="E636" s="205">
        <v>6.0</v>
      </c>
      <c r="F636" s="171" t="str">
        <f>VLOOKUP(E636,'인원2'!$A:$B,2,FALSE)</f>
        <v>이화용</v>
      </c>
      <c r="G636" s="171"/>
      <c r="H636" s="171"/>
      <c r="I636" s="171"/>
      <c r="J636" s="205">
        <v>8.0</v>
      </c>
      <c r="K636" s="171" t="str">
        <f>VLOOKUP(J636,'인원2'!$A:$B,2,FALSE)</f>
        <v>김연수</v>
      </c>
      <c r="L636" s="171"/>
      <c r="M636" s="198"/>
    </row>
    <row r="637" ht="15.75" hidden="1" customHeight="1">
      <c r="A637" s="202">
        <v>44497.0</v>
      </c>
      <c r="B637" s="203" t="str">
        <f t="shared" si="4"/>
        <v>목</v>
      </c>
      <c r="C637" s="171"/>
      <c r="D637" s="204" t="str">
        <f t="shared" si="89"/>
        <v>Y</v>
      </c>
      <c r="E637" s="205">
        <v>7.0</v>
      </c>
      <c r="F637" s="171" t="str">
        <f>VLOOKUP(E637,'인원2'!$A:$B,2,FALSE)</f>
        <v>김현호</v>
      </c>
      <c r="G637" s="171"/>
      <c r="H637" s="171"/>
      <c r="I637" s="171"/>
      <c r="J637" s="205">
        <v>0.0</v>
      </c>
      <c r="K637" s="171" t="str">
        <f>VLOOKUP(J637,'인원2'!$A:$B,2,FALSE)</f>
        <v>박일</v>
      </c>
      <c r="L637" s="171"/>
      <c r="M637" s="198"/>
    </row>
    <row r="638" ht="15.75" hidden="1" customHeight="1">
      <c r="A638" s="202">
        <v>44498.0</v>
      </c>
      <c r="B638" s="203" t="str">
        <f t="shared" si="4"/>
        <v>금</v>
      </c>
      <c r="C638" s="171"/>
      <c r="D638" s="204" t="str">
        <f t="shared" si="89"/>
        <v>Y</v>
      </c>
      <c r="E638" s="205">
        <v>8.0</v>
      </c>
      <c r="F638" s="171" t="str">
        <f>VLOOKUP(E638,'인원2'!$A:$B,2,FALSE)</f>
        <v>김연수</v>
      </c>
      <c r="G638" s="171"/>
      <c r="H638" s="171"/>
      <c r="I638" s="171"/>
      <c r="J638" s="205">
        <v>2.0</v>
      </c>
      <c r="K638" s="171" t="str">
        <f>VLOOKUP(J638,'인원2'!$A:$B,2,FALSE)</f>
        <v>이승철</v>
      </c>
      <c r="L638" s="171"/>
      <c r="M638" s="198"/>
    </row>
    <row r="639" ht="15.75" hidden="1" customHeight="1">
      <c r="A639" s="202">
        <v>44499.0</v>
      </c>
      <c r="B639" s="203" t="str">
        <f t="shared" si="4"/>
        <v>토</v>
      </c>
      <c r="C639" s="171"/>
      <c r="D639" s="204"/>
      <c r="E639" s="205"/>
      <c r="F639" s="171"/>
      <c r="G639" s="171"/>
      <c r="H639" s="171"/>
      <c r="I639" s="171"/>
      <c r="J639" s="205"/>
      <c r="K639" s="171"/>
      <c r="L639" s="171"/>
      <c r="M639" s="198"/>
    </row>
    <row r="640" ht="15.75" hidden="1" customHeight="1">
      <c r="A640" s="202">
        <v>44500.0</v>
      </c>
      <c r="B640" s="203" t="str">
        <f t="shared" si="4"/>
        <v>일</v>
      </c>
      <c r="C640" s="171"/>
      <c r="D640" s="204"/>
      <c r="E640" s="205"/>
      <c r="F640" s="171"/>
      <c r="G640" s="171"/>
      <c r="H640" s="171"/>
      <c r="I640" s="171"/>
      <c r="J640" s="205"/>
      <c r="K640" s="171"/>
      <c r="L640" s="171"/>
      <c r="M640" s="198"/>
    </row>
    <row r="641" ht="15.75" hidden="1" customHeight="1">
      <c r="A641" s="202">
        <v>44501.0</v>
      </c>
      <c r="B641" s="203" t="str">
        <f t="shared" si="4"/>
        <v>월</v>
      </c>
      <c r="C641" s="171"/>
      <c r="D641" s="204" t="str">
        <f t="shared" ref="D641:D645" si="90">IF(AND(B641&lt;&gt;"토",B641&lt;&gt;"일",ISBLANK(C641)),"Y","")</f>
        <v>Y</v>
      </c>
      <c r="E641" s="205">
        <v>0.0</v>
      </c>
      <c r="F641" s="171" t="str">
        <f>VLOOKUP(E641,'인원2'!$A:$B,2,FALSE)</f>
        <v>박일</v>
      </c>
      <c r="G641" s="171"/>
      <c r="H641" s="171"/>
      <c r="I641" s="171"/>
      <c r="J641" s="205">
        <v>4.0</v>
      </c>
      <c r="K641" s="171" t="str">
        <f>VLOOKUP(J641,'인원2'!$A:$B,2,FALSE)</f>
        <v>윤신일</v>
      </c>
      <c r="L641" s="171"/>
      <c r="M641" s="198"/>
    </row>
    <row r="642" ht="15.75" hidden="1" customHeight="1">
      <c r="A642" s="202">
        <v>44502.0</v>
      </c>
      <c r="B642" s="203" t="str">
        <f t="shared" si="4"/>
        <v>화</v>
      </c>
      <c r="C642" s="171"/>
      <c r="D642" s="204" t="str">
        <f t="shared" si="90"/>
        <v>Y</v>
      </c>
      <c r="E642" s="205">
        <v>2.0</v>
      </c>
      <c r="F642" s="171" t="str">
        <f>VLOOKUP(E642,'인원2'!$A:$B,2,FALSE)</f>
        <v>이승철</v>
      </c>
      <c r="G642" s="171"/>
      <c r="H642" s="171"/>
      <c r="I642" s="171"/>
      <c r="J642" s="205">
        <v>5.0</v>
      </c>
      <c r="K642" s="171" t="str">
        <f>VLOOKUP(J642,'인원2'!$A:$B,2,FALSE)</f>
        <v>신명진</v>
      </c>
      <c r="L642" s="171"/>
      <c r="M642" s="198"/>
    </row>
    <row r="643" ht="15.75" hidden="1" customHeight="1">
      <c r="A643" s="202">
        <v>44503.0</v>
      </c>
      <c r="B643" s="203" t="str">
        <f t="shared" si="4"/>
        <v>수</v>
      </c>
      <c r="C643" s="171"/>
      <c r="D643" s="204" t="str">
        <f t="shared" si="90"/>
        <v>Y</v>
      </c>
      <c r="E643" s="205">
        <v>4.0</v>
      </c>
      <c r="F643" s="171" t="str">
        <f>VLOOKUP(E643,'인원2'!$A:$B,2,FALSE)</f>
        <v>윤신일</v>
      </c>
      <c r="G643" s="171"/>
      <c r="H643" s="171"/>
      <c r="I643" s="171"/>
      <c r="J643" s="205">
        <v>6.0</v>
      </c>
      <c r="K643" s="171" t="str">
        <f>VLOOKUP(J643,'인원2'!$A:$B,2,FALSE)</f>
        <v>이화용</v>
      </c>
      <c r="L643" s="171"/>
      <c r="M643" s="198"/>
    </row>
    <row r="644" ht="15.75" hidden="1" customHeight="1">
      <c r="A644" s="202">
        <v>44504.0</v>
      </c>
      <c r="B644" s="203" t="str">
        <f t="shared" si="4"/>
        <v>목</v>
      </c>
      <c r="C644" s="171"/>
      <c r="D644" s="204" t="str">
        <f t="shared" si="90"/>
        <v>Y</v>
      </c>
      <c r="E644" s="205">
        <v>5.0</v>
      </c>
      <c r="F644" s="171" t="str">
        <f>VLOOKUP(E644,'인원2'!$A:$B,2,FALSE)</f>
        <v>신명진</v>
      </c>
      <c r="G644" s="171"/>
      <c r="H644" s="171"/>
      <c r="I644" s="171"/>
      <c r="J644" s="205">
        <v>7.0</v>
      </c>
      <c r="K644" s="171" t="str">
        <f>VLOOKUP(J644,'인원2'!$A:$B,2,FALSE)</f>
        <v>김현호</v>
      </c>
      <c r="L644" s="171"/>
      <c r="M644" s="198"/>
    </row>
    <row r="645" ht="15.75" hidden="1" customHeight="1">
      <c r="A645" s="202">
        <v>44505.0</v>
      </c>
      <c r="B645" s="203" t="str">
        <f t="shared" si="4"/>
        <v>금</v>
      </c>
      <c r="C645" s="171"/>
      <c r="D645" s="204" t="str">
        <f t="shared" si="90"/>
        <v>Y</v>
      </c>
      <c r="E645" s="205">
        <v>6.0</v>
      </c>
      <c r="F645" s="171" t="str">
        <f>VLOOKUP(E645,'인원2'!$A:$B,2,FALSE)</f>
        <v>이화용</v>
      </c>
      <c r="G645" s="171"/>
      <c r="H645" s="171"/>
      <c r="I645" s="171"/>
      <c r="J645" s="205">
        <v>8.0</v>
      </c>
      <c r="K645" s="171" t="str">
        <f>VLOOKUP(J645,'인원2'!$A:$B,2,FALSE)</f>
        <v>김연수</v>
      </c>
      <c r="L645" s="171"/>
      <c r="M645" s="198"/>
    </row>
    <row r="646" ht="15.75" hidden="1" customHeight="1">
      <c r="A646" s="202">
        <v>44506.0</v>
      </c>
      <c r="B646" s="203" t="str">
        <f t="shared" si="4"/>
        <v>토</v>
      </c>
      <c r="C646" s="171"/>
      <c r="D646" s="204"/>
      <c r="E646" s="205"/>
      <c r="F646" s="171"/>
      <c r="G646" s="171"/>
      <c r="H646" s="171"/>
      <c r="I646" s="171"/>
      <c r="J646" s="205"/>
      <c r="K646" s="171"/>
      <c r="L646" s="171"/>
      <c r="M646" s="198"/>
    </row>
    <row r="647" ht="15.75" hidden="1" customHeight="1">
      <c r="A647" s="202">
        <v>44507.0</v>
      </c>
      <c r="B647" s="203" t="str">
        <f t="shared" si="4"/>
        <v>일</v>
      </c>
      <c r="C647" s="171"/>
      <c r="D647" s="204"/>
      <c r="E647" s="205"/>
      <c r="F647" s="171"/>
      <c r="G647" s="171"/>
      <c r="H647" s="171"/>
      <c r="I647" s="171"/>
      <c r="J647" s="205"/>
      <c r="K647" s="171"/>
      <c r="L647" s="171"/>
      <c r="M647" s="198"/>
    </row>
    <row r="648" ht="15.75" hidden="1" customHeight="1">
      <c r="A648" s="202">
        <v>44508.0</v>
      </c>
      <c r="B648" s="203" t="str">
        <f t="shared" si="4"/>
        <v>월</v>
      </c>
      <c r="C648" s="171"/>
      <c r="D648" s="204" t="str">
        <f t="shared" ref="D648:D652" si="91">IF(AND(B648&lt;&gt;"토",B648&lt;&gt;"일",ISBLANK(C648)),"Y","")</f>
        <v>Y</v>
      </c>
      <c r="E648" s="205">
        <v>7.0</v>
      </c>
      <c r="F648" s="171" t="str">
        <f>VLOOKUP(E648,'인원2'!$A:$B,2,FALSE)</f>
        <v>김현호</v>
      </c>
      <c r="G648" s="171"/>
      <c r="H648" s="171"/>
      <c r="I648" s="171"/>
      <c r="J648" s="205">
        <v>0.0</v>
      </c>
      <c r="K648" s="171" t="str">
        <f>VLOOKUP(J648,'인원2'!$A:$B,2,FALSE)</f>
        <v>박일</v>
      </c>
      <c r="L648" s="171"/>
      <c r="M648" s="198"/>
    </row>
    <row r="649" ht="15.75" hidden="1" customHeight="1">
      <c r="A649" s="202">
        <v>44509.0</v>
      </c>
      <c r="B649" s="203" t="str">
        <f t="shared" si="4"/>
        <v>화</v>
      </c>
      <c r="C649" s="171"/>
      <c r="D649" s="204" t="str">
        <f t="shared" si="91"/>
        <v>Y</v>
      </c>
      <c r="E649" s="205">
        <v>8.0</v>
      </c>
      <c r="F649" s="171" t="str">
        <f>VLOOKUP(E649,'인원2'!$A:$B,2,FALSE)</f>
        <v>김연수</v>
      </c>
      <c r="G649" s="171"/>
      <c r="H649" s="171"/>
      <c r="I649" s="171"/>
      <c r="J649" s="205">
        <v>2.0</v>
      </c>
      <c r="K649" s="171" t="str">
        <f>VLOOKUP(J649,'인원2'!$A:$B,2,FALSE)</f>
        <v>이승철</v>
      </c>
      <c r="L649" s="171"/>
      <c r="M649" s="198"/>
    </row>
    <row r="650" ht="15.75" hidden="1" customHeight="1">
      <c r="A650" s="202">
        <v>44510.0</v>
      </c>
      <c r="B650" s="203" t="str">
        <f t="shared" si="4"/>
        <v>수</v>
      </c>
      <c r="C650" s="171"/>
      <c r="D650" s="204" t="str">
        <f t="shared" si="91"/>
        <v>Y</v>
      </c>
      <c r="E650" s="205">
        <v>0.0</v>
      </c>
      <c r="F650" s="171" t="str">
        <f>VLOOKUP(E650,'인원2'!$A:$B,2,FALSE)</f>
        <v>박일</v>
      </c>
      <c r="G650" s="171"/>
      <c r="H650" s="171"/>
      <c r="I650" s="171"/>
      <c r="J650" s="205">
        <v>4.0</v>
      </c>
      <c r="K650" s="171" t="str">
        <f>VLOOKUP(J650,'인원2'!$A:$B,2,FALSE)</f>
        <v>윤신일</v>
      </c>
      <c r="L650" s="171"/>
      <c r="M650" s="198"/>
    </row>
    <row r="651" ht="15.75" hidden="1" customHeight="1">
      <c r="A651" s="202">
        <v>44511.0</v>
      </c>
      <c r="B651" s="203" t="str">
        <f t="shared" si="4"/>
        <v>목</v>
      </c>
      <c r="C651" s="171"/>
      <c r="D651" s="204" t="str">
        <f t="shared" si="91"/>
        <v>Y</v>
      </c>
      <c r="E651" s="205">
        <v>2.0</v>
      </c>
      <c r="F651" s="171" t="str">
        <f>VLOOKUP(E651,'인원2'!$A:$B,2,FALSE)</f>
        <v>이승철</v>
      </c>
      <c r="G651" s="171"/>
      <c r="H651" s="171"/>
      <c r="I651" s="171"/>
      <c r="J651" s="205">
        <v>5.0</v>
      </c>
      <c r="K651" s="171" t="str">
        <f>VLOOKUP(J651,'인원2'!$A:$B,2,FALSE)</f>
        <v>신명진</v>
      </c>
      <c r="L651" s="171"/>
      <c r="M651" s="198"/>
    </row>
    <row r="652" ht="15.75" hidden="1" customHeight="1">
      <c r="A652" s="202">
        <v>44512.0</v>
      </c>
      <c r="B652" s="203" t="str">
        <f t="shared" si="4"/>
        <v>금</v>
      </c>
      <c r="C652" s="171"/>
      <c r="D652" s="204" t="str">
        <f t="shared" si="91"/>
        <v>Y</v>
      </c>
      <c r="E652" s="205">
        <v>4.0</v>
      </c>
      <c r="F652" s="171" t="str">
        <f>VLOOKUP(E652,'인원2'!$A:$B,2,FALSE)</f>
        <v>윤신일</v>
      </c>
      <c r="G652" s="171"/>
      <c r="H652" s="171"/>
      <c r="I652" s="171"/>
      <c r="J652" s="205">
        <v>6.0</v>
      </c>
      <c r="K652" s="171" t="str">
        <f>VLOOKUP(J652,'인원2'!$A:$B,2,FALSE)</f>
        <v>이화용</v>
      </c>
      <c r="L652" s="171"/>
      <c r="M652" s="198"/>
    </row>
    <row r="653" ht="15.75" hidden="1" customHeight="1">
      <c r="A653" s="202">
        <v>44513.0</v>
      </c>
      <c r="B653" s="203" t="str">
        <f t="shared" si="4"/>
        <v>토</v>
      </c>
      <c r="C653" s="171"/>
      <c r="D653" s="204"/>
      <c r="E653" s="205"/>
      <c r="F653" s="171"/>
      <c r="G653" s="171"/>
      <c r="H653" s="171"/>
      <c r="I653" s="171"/>
      <c r="J653" s="205"/>
      <c r="K653" s="171"/>
      <c r="L653" s="171"/>
      <c r="M653" s="198"/>
    </row>
    <row r="654" ht="15.75" hidden="1" customHeight="1">
      <c r="A654" s="202">
        <v>44514.0</v>
      </c>
      <c r="B654" s="203" t="str">
        <f t="shared" si="4"/>
        <v>일</v>
      </c>
      <c r="C654" s="171"/>
      <c r="D654" s="204"/>
      <c r="E654" s="205"/>
      <c r="F654" s="171"/>
      <c r="G654" s="171"/>
      <c r="H654" s="171"/>
      <c r="I654" s="171"/>
      <c r="J654" s="205"/>
      <c r="K654" s="171"/>
      <c r="L654" s="171"/>
      <c r="M654" s="198"/>
    </row>
    <row r="655" ht="15.75" hidden="1" customHeight="1">
      <c r="A655" s="202">
        <v>44515.0</v>
      </c>
      <c r="B655" s="203" t="str">
        <f t="shared" si="4"/>
        <v>월</v>
      </c>
      <c r="C655" s="171"/>
      <c r="D655" s="204" t="str">
        <f t="shared" ref="D655:D659" si="92">IF(AND(B655&lt;&gt;"토",B655&lt;&gt;"일",ISBLANK(C655)),"Y","")</f>
        <v>Y</v>
      </c>
      <c r="E655" s="205">
        <v>5.0</v>
      </c>
      <c r="F655" s="171" t="str">
        <f>VLOOKUP(E655,'인원2'!$A:$B,2,FALSE)</f>
        <v>신명진</v>
      </c>
      <c r="G655" s="171"/>
      <c r="H655" s="171"/>
      <c r="I655" s="171"/>
      <c r="J655" s="205">
        <v>7.0</v>
      </c>
      <c r="K655" s="171" t="str">
        <f>VLOOKUP(J655,'인원2'!$A:$B,2,FALSE)</f>
        <v>김현호</v>
      </c>
      <c r="L655" s="171"/>
      <c r="M655" s="198"/>
    </row>
    <row r="656" ht="15.75" hidden="1" customHeight="1">
      <c r="A656" s="202">
        <v>44516.0</v>
      </c>
      <c r="B656" s="203" t="str">
        <f t="shared" si="4"/>
        <v>화</v>
      </c>
      <c r="C656" s="171"/>
      <c r="D656" s="204" t="str">
        <f t="shared" si="92"/>
        <v>Y</v>
      </c>
      <c r="E656" s="205">
        <v>6.0</v>
      </c>
      <c r="F656" s="171" t="str">
        <f>VLOOKUP(E656,'인원2'!$A:$B,2,FALSE)</f>
        <v>이화용</v>
      </c>
      <c r="G656" s="171"/>
      <c r="H656" s="171"/>
      <c r="I656" s="171"/>
      <c r="J656" s="205">
        <v>8.0</v>
      </c>
      <c r="K656" s="171" t="str">
        <f>VLOOKUP(J656,'인원2'!$A:$B,2,FALSE)</f>
        <v>김연수</v>
      </c>
      <c r="L656" s="171"/>
      <c r="M656" s="198"/>
    </row>
    <row r="657" ht="15.75" hidden="1" customHeight="1">
      <c r="A657" s="202">
        <v>44517.0</v>
      </c>
      <c r="B657" s="203" t="str">
        <f t="shared" si="4"/>
        <v>수</v>
      </c>
      <c r="C657" s="171"/>
      <c r="D657" s="204" t="str">
        <f t="shared" si="92"/>
        <v>Y</v>
      </c>
      <c r="E657" s="205">
        <v>7.0</v>
      </c>
      <c r="F657" s="171" t="str">
        <f>VLOOKUP(E657,'인원2'!$A:$B,2,FALSE)</f>
        <v>김현호</v>
      </c>
      <c r="G657" s="171"/>
      <c r="H657" s="171"/>
      <c r="I657" s="171"/>
      <c r="J657" s="205">
        <v>0.0</v>
      </c>
      <c r="K657" s="171" t="str">
        <f>VLOOKUP(J657,'인원2'!$A:$B,2,FALSE)</f>
        <v>박일</v>
      </c>
      <c r="L657" s="171"/>
      <c r="M657" s="198"/>
    </row>
    <row r="658" ht="15.75" hidden="1" customHeight="1">
      <c r="A658" s="202">
        <v>44518.0</v>
      </c>
      <c r="B658" s="203" t="str">
        <f t="shared" si="4"/>
        <v>목</v>
      </c>
      <c r="C658" s="171"/>
      <c r="D658" s="204" t="str">
        <f t="shared" si="92"/>
        <v>Y</v>
      </c>
      <c r="E658" s="205">
        <v>8.0</v>
      </c>
      <c r="F658" s="171" t="str">
        <f>VLOOKUP(E658,'인원2'!$A:$B,2,FALSE)</f>
        <v>김연수</v>
      </c>
      <c r="G658" s="171"/>
      <c r="H658" s="171"/>
      <c r="I658" s="171"/>
      <c r="J658" s="205">
        <v>4.0</v>
      </c>
      <c r="K658" s="171" t="str">
        <f>VLOOKUP(J658,'인원2'!$A:$B,2,FALSE)</f>
        <v>윤신일</v>
      </c>
      <c r="L658" s="171"/>
      <c r="M658" s="198"/>
    </row>
    <row r="659" ht="15.75" hidden="1" customHeight="1">
      <c r="A659" s="202">
        <v>44519.0</v>
      </c>
      <c r="B659" s="203" t="str">
        <f t="shared" si="4"/>
        <v>금</v>
      </c>
      <c r="C659" s="171"/>
      <c r="D659" s="204" t="str">
        <f t="shared" si="92"/>
        <v>Y</v>
      </c>
      <c r="E659" s="205">
        <v>0.0</v>
      </c>
      <c r="F659" s="171" t="str">
        <f>VLOOKUP(E659,'인원2'!$A:$B,2,FALSE)</f>
        <v>박일</v>
      </c>
      <c r="G659" s="171"/>
      <c r="H659" s="171"/>
      <c r="I659" s="171"/>
      <c r="J659" s="205">
        <v>5.0</v>
      </c>
      <c r="K659" s="171" t="str">
        <f>VLOOKUP(J659,'인원2'!$A:$B,2,FALSE)</f>
        <v>신명진</v>
      </c>
      <c r="L659" s="171"/>
      <c r="M659" s="198"/>
    </row>
    <row r="660" ht="15.75" hidden="1" customHeight="1">
      <c r="A660" s="202">
        <v>44520.0</v>
      </c>
      <c r="B660" s="203" t="str">
        <f t="shared" si="4"/>
        <v>토</v>
      </c>
      <c r="C660" s="171"/>
      <c r="D660" s="204"/>
      <c r="E660" s="205"/>
      <c r="F660" s="171"/>
      <c r="G660" s="171"/>
      <c r="H660" s="171"/>
      <c r="I660" s="171"/>
      <c r="J660" s="205"/>
      <c r="K660" s="171"/>
      <c r="L660" s="171"/>
      <c r="M660" s="198"/>
    </row>
    <row r="661" ht="15.75" hidden="1" customHeight="1">
      <c r="A661" s="202">
        <v>44521.0</v>
      </c>
      <c r="B661" s="203" t="str">
        <f t="shared" si="4"/>
        <v>일</v>
      </c>
      <c r="C661" s="171"/>
      <c r="D661" s="204"/>
      <c r="E661" s="205"/>
      <c r="F661" s="171"/>
      <c r="G661" s="171"/>
      <c r="H661" s="171"/>
      <c r="I661" s="171"/>
      <c r="J661" s="205"/>
      <c r="K661" s="171"/>
      <c r="L661" s="171"/>
      <c r="M661" s="198"/>
    </row>
    <row r="662" ht="15.75" hidden="1" customHeight="1">
      <c r="A662" s="202">
        <v>44522.0</v>
      </c>
      <c r="B662" s="203" t="str">
        <f t="shared" si="4"/>
        <v>월</v>
      </c>
      <c r="C662" s="171"/>
      <c r="D662" s="204" t="str">
        <f t="shared" ref="D662:D666" si="93">IF(AND(B662&lt;&gt;"토",B662&lt;&gt;"일",ISBLANK(C662)),"Y","")</f>
        <v>Y</v>
      </c>
      <c r="E662" s="205">
        <v>4.0</v>
      </c>
      <c r="F662" s="171" t="str">
        <f>VLOOKUP(E662,'인원2'!$A:$B,2,FALSE)</f>
        <v>윤신일</v>
      </c>
      <c r="G662" s="171"/>
      <c r="H662" s="171"/>
      <c r="I662" s="171"/>
      <c r="J662" s="205">
        <v>6.0</v>
      </c>
      <c r="K662" s="171" t="str">
        <f>VLOOKUP(J662,'인원2'!$A:$B,2,FALSE)</f>
        <v>이화용</v>
      </c>
      <c r="L662" s="171"/>
      <c r="M662" s="198"/>
    </row>
    <row r="663" ht="15.75" hidden="1" customHeight="1">
      <c r="A663" s="202">
        <v>44523.0</v>
      </c>
      <c r="B663" s="203" t="str">
        <f t="shared" si="4"/>
        <v>화</v>
      </c>
      <c r="C663" s="171"/>
      <c r="D663" s="204" t="str">
        <f t="shared" si="93"/>
        <v>Y</v>
      </c>
      <c r="E663" s="205">
        <v>5.0</v>
      </c>
      <c r="F663" s="171" t="str">
        <f>VLOOKUP(E663,'인원2'!$A:$B,2,FALSE)</f>
        <v>신명진</v>
      </c>
      <c r="G663" s="171"/>
      <c r="H663" s="171"/>
      <c r="I663" s="171"/>
      <c r="J663" s="205">
        <v>7.0</v>
      </c>
      <c r="K663" s="171" t="str">
        <f>VLOOKUP(J663,'인원2'!$A:$B,2,FALSE)</f>
        <v>김현호</v>
      </c>
      <c r="L663" s="171"/>
      <c r="M663" s="198"/>
    </row>
    <row r="664" ht="15.75" hidden="1" customHeight="1">
      <c r="A664" s="202">
        <v>44524.0</v>
      </c>
      <c r="B664" s="203" t="str">
        <f t="shared" si="4"/>
        <v>수</v>
      </c>
      <c r="C664" s="171"/>
      <c r="D664" s="204" t="str">
        <f t="shared" si="93"/>
        <v>Y</v>
      </c>
      <c r="E664" s="205">
        <v>6.0</v>
      </c>
      <c r="F664" s="171" t="str">
        <f>VLOOKUP(E664,'인원2'!$A:$B,2,FALSE)</f>
        <v>이화용</v>
      </c>
      <c r="G664" s="171"/>
      <c r="H664" s="171"/>
      <c r="I664" s="171"/>
      <c r="J664" s="205">
        <v>8.0</v>
      </c>
      <c r="K664" s="171" t="str">
        <f>VLOOKUP(J664,'인원2'!$A:$B,2,FALSE)</f>
        <v>김연수</v>
      </c>
      <c r="L664" s="171"/>
      <c r="M664" s="198"/>
    </row>
    <row r="665" ht="15.75" hidden="1" customHeight="1">
      <c r="A665" s="202">
        <v>44525.0</v>
      </c>
      <c r="B665" s="203" t="str">
        <f t="shared" si="4"/>
        <v>목</v>
      </c>
      <c r="C665" s="171"/>
      <c r="D665" s="204" t="str">
        <f t="shared" si="93"/>
        <v>Y</v>
      </c>
      <c r="E665" s="205">
        <v>7.0</v>
      </c>
      <c r="F665" s="171" t="str">
        <f>VLOOKUP(E665,'인원2'!$A:$B,2,FALSE)</f>
        <v>김현호</v>
      </c>
      <c r="G665" s="171"/>
      <c r="H665" s="171"/>
      <c r="I665" s="171"/>
      <c r="J665" s="205">
        <v>0.0</v>
      </c>
      <c r="K665" s="171" t="str">
        <f>VLOOKUP(J665,'인원2'!$A:$B,2,FALSE)</f>
        <v>박일</v>
      </c>
      <c r="L665" s="171"/>
      <c r="M665" s="198"/>
    </row>
    <row r="666" ht="15.75" hidden="1" customHeight="1">
      <c r="A666" s="202">
        <v>44526.0</v>
      </c>
      <c r="B666" s="203" t="str">
        <f t="shared" si="4"/>
        <v>금</v>
      </c>
      <c r="C666" s="171"/>
      <c r="D666" s="204" t="str">
        <f t="shared" si="93"/>
        <v>Y</v>
      </c>
      <c r="E666" s="205">
        <v>8.0</v>
      </c>
      <c r="F666" s="171" t="str">
        <f>VLOOKUP(E666,'인원2'!$A:$B,2,FALSE)</f>
        <v>김연수</v>
      </c>
      <c r="G666" s="171"/>
      <c r="H666" s="171"/>
      <c r="I666" s="171"/>
      <c r="J666" s="205">
        <v>4.0</v>
      </c>
      <c r="K666" s="171" t="str">
        <f>VLOOKUP(J666,'인원2'!$A:$B,2,FALSE)</f>
        <v>윤신일</v>
      </c>
      <c r="L666" s="171"/>
      <c r="M666" s="198"/>
    </row>
    <row r="667" ht="15.75" hidden="1" customHeight="1">
      <c r="A667" s="202">
        <v>44527.0</v>
      </c>
      <c r="B667" s="203" t="str">
        <f t="shared" si="4"/>
        <v>토</v>
      </c>
      <c r="C667" s="171"/>
      <c r="D667" s="204"/>
      <c r="E667" s="205"/>
      <c r="F667" s="171"/>
      <c r="G667" s="171"/>
      <c r="H667" s="171"/>
      <c r="I667" s="171"/>
      <c r="J667" s="205"/>
      <c r="K667" s="171"/>
      <c r="L667" s="171"/>
      <c r="M667" s="198"/>
    </row>
    <row r="668" ht="15.75" hidden="1" customHeight="1">
      <c r="A668" s="202">
        <v>44528.0</v>
      </c>
      <c r="B668" s="203" t="str">
        <f t="shared" si="4"/>
        <v>일</v>
      </c>
      <c r="C668" s="171"/>
      <c r="D668" s="204"/>
      <c r="E668" s="205"/>
      <c r="F668" s="171"/>
      <c r="G668" s="171"/>
      <c r="H668" s="171"/>
      <c r="I668" s="171"/>
      <c r="J668" s="205"/>
      <c r="K668" s="171"/>
      <c r="L668" s="171"/>
      <c r="M668" s="198"/>
    </row>
    <row r="669" ht="15.75" hidden="1" customHeight="1">
      <c r="A669" s="202">
        <v>44529.0</v>
      </c>
      <c r="B669" s="203" t="str">
        <f t="shared" si="4"/>
        <v>월</v>
      </c>
      <c r="C669" s="171"/>
      <c r="D669" s="204" t="str">
        <f t="shared" ref="D669:D673" si="94">IF(AND(B669&lt;&gt;"토",B669&lt;&gt;"일",ISBLANK(C669)),"Y","")</f>
        <v>Y</v>
      </c>
      <c r="E669" s="205">
        <v>0.0</v>
      </c>
      <c r="F669" s="171" t="str">
        <f>VLOOKUP(E669,'인원2'!$A:$B,2,FALSE)</f>
        <v>박일</v>
      </c>
      <c r="G669" s="171"/>
      <c r="H669" s="171"/>
      <c r="I669" s="171"/>
      <c r="J669" s="205">
        <v>5.0</v>
      </c>
      <c r="K669" s="171" t="str">
        <f>VLOOKUP(J669,'인원2'!$A:$B,2,FALSE)</f>
        <v>신명진</v>
      </c>
      <c r="L669" s="171"/>
      <c r="M669" s="198"/>
    </row>
    <row r="670" ht="15.75" hidden="1" customHeight="1">
      <c r="A670" s="202">
        <v>44530.0</v>
      </c>
      <c r="B670" s="203" t="str">
        <f t="shared" si="4"/>
        <v>화</v>
      </c>
      <c r="C670" s="171"/>
      <c r="D670" s="204" t="str">
        <f t="shared" si="94"/>
        <v>Y</v>
      </c>
      <c r="E670" s="205">
        <v>4.0</v>
      </c>
      <c r="F670" s="171" t="str">
        <f>VLOOKUP(E670,'인원2'!$A:$B,2,FALSE)</f>
        <v>윤신일</v>
      </c>
      <c r="G670" s="171"/>
      <c r="H670" s="171"/>
      <c r="I670" s="171"/>
      <c r="J670" s="205">
        <v>6.0</v>
      </c>
      <c r="K670" s="171" t="str">
        <f>VLOOKUP(J670,'인원2'!$A:$B,2,FALSE)</f>
        <v>이화용</v>
      </c>
      <c r="L670" s="171"/>
      <c r="M670" s="198"/>
    </row>
    <row r="671" ht="15.75" customHeight="1">
      <c r="A671" s="202">
        <v>44531.0</v>
      </c>
      <c r="B671" s="203" t="str">
        <f t="shared" si="4"/>
        <v>수</v>
      </c>
      <c r="C671" s="171"/>
      <c r="D671" s="204" t="str">
        <f t="shared" si="94"/>
        <v>Y</v>
      </c>
      <c r="E671" s="205">
        <v>5.0</v>
      </c>
      <c r="F671" s="171" t="str">
        <f>VLOOKUP(E671,'인원2'!$A:$B,2,FALSE)</f>
        <v>신명진</v>
      </c>
      <c r="G671" s="171"/>
      <c r="H671" s="171"/>
      <c r="I671" s="171"/>
      <c r="J671" s="205">
        <v>7.0</v>
      </c>
      <c r="K671" s="171" t="str">
        <f>VLOOKUP(J671,'인원2'!$A:$B,2,FALSE)</f>
        <v>김현호</v>
      </c>
      <c r="L671" s="171"/>
      <c r="M671" s="198"/>
    </row>
    <row r="672" ht="15.75" customHeight="1">
      <c r="A672" s="202">
        <v>44532.0</v>
      </c>
      <c r="B672" s="203" t="str">
        <f t="shared" si="4"/>
        <v>목</v>
      </c>
      <c r="C672" s="171"/>
      <c r="D672" s="204" t="str">
        <f t="shared" si="94"/>
        <v>Y</v>
      </c>
      <c r="E672" s="205">
        <v>6.0</v>
      </c>
      <c r="F672" s="171" t="str">
        <f>VLOOKUP(E672,'인원2'!$A:$B,2,FALSE)</f>
        <v>이화용</v>
      </c>
      <c r="G672" s="171"/>
      <c r="H672" s="171"/>
      <c r="I672" s="171"/>
      <c r="J672" s="205">
        <v>8.0</v>
      </c>
      <c r="K672" s="171" t="str">
        <f>VLOOKUP(J672,'인원2'!$A:$B,2,FALSE)</f>
        <v>김연수</v>
      </c>
      <c r="L672" s="171"/>
      <c r="M672" s="198"/>
    </row>
    <row r="673" ht="15.75" customHeight="1">
      <c r="A673" s="202">
        <v>44533.0</v>
      </c>
      <c r="B673" s="203" t="str">
        <f t="shared" si="4"/>
        <v>금</v>
      </c>
      <c r="C673" s="171"/>
      <c r="D673" s="204" t="str">
        <f t="shared" si="94"/>
        <v>Y</v>
      </c>
      <c r="E673" s="205">
        <v>7.0</v>
      </c>
      <c r="F673" s="171" t="str">
        <f>VLOOKUP(E673,'인원2'!$A:$B,2,FALSE)</f>
        <v>김현호</v>
      </c>
      <c r="G673" s="171"/>
      <c r="H673" s="171"/>
      <c r="I673" s="171"/>
      <c r="J673" s="205">
        <v>0.0</v>
      </c>
      <c r="K673" s="171" t="str">
        <f>VLOOKUP(J673,'인원2'!$A:$B,2,FALSE)</f>
        <v>박일</v>
      </c>
      <c r="L673" s="171"/>
      <c r="M673" s="198"/>
    </row>
    <row r="674" ht="15.75" customHeight="1">
      <c r="A674" s="202">
        <v>44534.0</v>
      </c>
      <c r="B674" s="203" t="str">
        <f t="shared" si="4"/>
        <v>토</v>
      </c>
      <c r="C674" s="171"/>
      <c r="D674" s="204"/>
      <c r="E674" s="205"/>
      <c r="F674" s="171"/>
      <c r="G674" s="171"/>
      <c r="H674" s="171"/>
      <c r="I674" s="171"/>
      <c r="J674" s="205"/>
      <c r="K674" s="171"/>
      <c r="L674" s="171"/>
      <c r="M674" s="198"/>
    </row>
    <row r="675" ht="15.75" customHeight="1">
      <c r="A675" s="202">
        <v>44535.0</v>
      </c>
      <c r="B675" s="203" t="str">
        <f t="shared" si="4"/>
        <v>일</v>
      </c>
      <c r="C675" s="171"/>
      <c r="D675" s="204"/>
      <c r="E675" s="205"/>
      <c r="F675" s="171"/>
      <c r="G675" s="171"/>
      <c r="H675" s="171"/>
      <c r="I675" s="171"/>
      <c r="J675" s="205"/>
      <c r="K675" s="171"/>
      <c r="L675" s="171"/>
      <c r="M675" s="198"/>
    </row>
    <row r="676" ht="15.75" customHeight="1">
      <c r="A676" s="202">
        <v>44536.0</v>
      </c>
      <c r="B676" s="203" t="str">
        <f t="shared" si="4"/>
        <v>월</v>
      </c>
      <c r="C676" s="171"/>
      <c r="D676" s="204" t="str">
        <f t="shared" ref="D676:D680" si="95">IF(AND(B676&lt;&gt;"토",B676&lt;&gt;"일",ISBLANK(C676)),"Y","")</f>
        <v>Y</v>
      </c>
      <c r="E676" s="205">
        <v>8.0</v>
      </c>
      <c r="F676" s="171" t="str">
        <f>VLOOKUP(E676,'인원2'!$A:$B,2,FALSE)</f>
        <v>김연수</v>
      </c>
      <c r="G676" s="171"/>
      <c r="H676" s="171"/>
      <c r="I676" s="171"/>
      <c r="J676" s="205">
        <v>4.0</v>
      </c>
      <c r="K676" s="171" t="str">
        <f>VLOOKUP(J676,'인원2'!$A:$B,2,FALSE)</f>
        <v>윤신일</v>
      </c>
    </row>
    <row r="677" ht="15.75" customHeight="1">
      <c r="A677" s="202">
        <v>44537.0</v>
      </c>
      <c r="B677" s="203" t="str">
        <f t="shared" si="4"/>
        <v>화</v>
      </c>
      <c r="C677" s="171"/>
      <c r="D677" s="204" t="str">
        <f t="shared" si="95"/>
        <v>Y</v>
      </c>
      <c r="E677" s="205">
        <v>0.0</v>
      </c>
      <c r="F677" s="171" t="str">
        <f>VLOOKUP(E677,'인원2'!$A:$B,2,FALSE)</f>
        <v>박일</v>
      </c>
      <c r="G677" s="171"/>
      <c r="H677" s="171"/>
      <c r="I677" s="171"/>
      <c r="J677" s="205">
        <v>5.0</v>
      </c>
      <c r="K677" s="171" t="str">
        <f>VLOOKUP(J677,'인원2'!$A:$B,2,FALSE)</f>
        <v>신명진</v>
      </c>
    </row>
    <row r="678" ht="15.75" customHeight="1">
      <c r="A678" s="202">
        <v>44538.0</v>
      </c>
      <c r="B678" s="203" t="str">
        <f t="shared" si="4"/>
        <v>수</v>
      </c>
      <c r="C678" s="171"/>
      <c r="D678" s="204" t="str">
        <f t="shared" si="95"/>
        <v>Y</v>
      </c>
      <c r="E678" s="205">
        <v>4.0</v>
      </c>
      <c r="F678" s="171" t="str">
        <f>VLOOKUP(E678,'인원2'!$A:$B,2,FALSE)</f>
        <v>윤신일</v>
      </c>
      <c r="G678" s="171"/>
      <c r="H678" s="171"/>
      <c r="I678" s="171"/>
      <c r="J678" s="205">
        <v>6.0</v>
      </c>
      <c r="K678" s="171" t="str">
        <f>VLOOKUP(J678,'인원2'!$A:$B,2,FALSE)</f>
        <v>이화용</v>
      </c>
    </row>
    <row r="679" ht="15.75" customHeight="1">
      <c r="A679" s="202">
        <v>44539.0</v>
      </c>
      <c r="B679" s="203" t="str">
        <f t="shared" si="4"/>
        <v>목</v>
      </c>
      <c r="C679" s="171"/>
      <c r="D679" s="204" t="str">
        <f t="shared" si="95"/>
        <v>Y</v>
      </c>
      <c r="E679" s="205">
        <v>5.0</v>
      </c>
      <c r="F679" s="171" t="str">
        <f>VLOOKUP(E679,'인원2'!$A:$B,2,FALSE)</f>
        <v>신명진</v>
      </c>
      <c r="G679" s="171"/>
      <c r="H679" s="171"/>
      <c r="I679" s="171"/>
      <c r="J679" s="205">
        <v>7.0</v>
      </c>
      <c r="K679" s="171" t="str">
        <f>VLOOKUP(J679,'인원2'!$A:$B,2,FALSE)</f>
        <v>김현호</v>
      </c>
    </row>
    <row r="680" ht="15.75" customHeight="1">
      <c r="A680" s="202">
        <v>44540.0</v>
      </c>
      <c r="B680" s="203" t="str">
        <f t="shared" si="4"/>
        <v>금</v>
      </c>
      <c r="C680" s="171"/>
      <c r="D680" s="204" t="str">
        <f t="shared" si="95"/>
        <v>Y</v>
      </c>
      <c r="E680" s="205">
        <v>6.0</v>
      </c>
      <c r="F680" s="171" t="str">
        <f>VLOOKUP(E680,'인원2'!$A:$B,2,FALSE)</f>
        <v>이화용</v>
      </c>
      <c r="G680" s="171"/>
      <c r="H680" s="171"/>
      <c r="I680" s="171"/>
      <c r="J680" s="205">
        <v>8.0</v>
      </c>
      <c r="K680" s="171" t="str">
        <f>VLOOKUP(J680,'인원2'!$A:$B,2,FALSE)</f>
        <v>김연수</v>
      </c>
    </row>
    <row r="681" ht="15.75" customHeight="1">
      <c r="A681" s="202">
        <v>44541.0</v>
      </c>
      <c r="B681" s="203" t="str">
        <f t="shared" si="4"/>
        <v>토</v>
      </c>
      <c r="C681" s="171"/>
      <c r="D681" s="204"/>
      <c r="E681" s="205"/>
      <c r="F681" s="171"/>
      <c r="G681" s="171"/>
      <c r="H681" s="171"/>
      <c r="I681" s="171"/>
      <c r="J681" s="205"/>
      <c r="K681" s="171"/>
    </row>
    <row r="682" ht="15.75" customHeight="1">
      <c r="A682" s="202">
        <v>44542.0</v>
      </c>
      <c r="B682" s="203" t="str">
        <f t="shared" si="4"/>
        <v>일</v>
      </c>
      <c r="C682" s="171"/>
      <c r="D682" s="204"/>
      <c r="E682" s="205"/>
      <c r="F682" s="171"/>
      <c r="G682" s="171"/>
      <c r="H682" s="171"/>
      <c r="I682" s="171"/>
      <c r="J682" s="205"/>
      <c r="K682" s="171"/>
    </row>
    <row r="683" ht="15.75" customHeight="1">
      <c r="A683" s="202">
        <v>44543.0</v>
      </c>
      <c r="B683" s="203" t="str">
        <f t="shared" si="4"/>
        <v>월</v>
      </c>
      <c r="C683" s="171"/>
      <c r="D683" s="204" t="str">
        <f t="shared" ref="D683:D947" si="96">IF(AND(B683&lt;&gt;"토",B683&lt;&gt;"일",ISBLANK(C683)),"Y","")</f>
        <v>Y</v>
      </c>
      <c r="E683" s="205">
        <v>7.0</v>
      </c>
      <c r="F683" s="171" t="str">
        <f>VLOOKUP(E683,'인원2'!$A:$B,2,FALSE)</f>
        <v>김현호</v>
      </c>
      <c r="G683" s="171"/>
      <c r="H683" s="171"/>
      <c r="I683" s="171"/>
      <c r="J683" s="205">
        <v>0.0</v>
      </c>
      <c r="K683" s="171" t="str">
        <f>VLOOKUP(J683,'인원2'!$A:$B,2,FALSE)</f>
        <v>박일</v>
      </c>
    </row>
    <row r="684" ht="15.75" customHeight="1">
      <c r="A684" s="202">
        <v>44544.0</v>
      </c>
      <c r="B684" s="203" t="str">
        <f t="shared" si="4"/>
        <v>화</v>
      </c>
      <c r="C684" s="171"/>
      <c r="D684" s="204" t="str">
        <f t="shared" si="96"/>
        <v>Y</v>
      </c>
      <c r="E684" s="205">
        <v>8.0</v>
      </c>
      <c r="F684" s="171" t="str">
        <f>VLOOKUP(E684,'인원2'!$A:$B,2,FALSE)</f>
        <v>김연수</v>
      </c>
      <c r="G684" s="171"/>
      <c r="H684" s="171"/>
      <c r="I684" s="171"/>
      <c r="J684" s="205">
        <v>4.0</v>
      </c>
      <c r="K684" s="171" t="str">
        <f>VLOOKUP(J684,'인원2'!$A:$B,2,FALSE)</f>
        <v>윤신일</v>
      </c>
    </row>
    <row r="685" ht="15.75" customHeight="1">
      <c r="A685" s="202">
        <v>44545.0</v>
      </c>
      <c r="B685" s="203" t="str">
        <f t="shared" si="4"/>
        <v>수</v>
      </c>
      <c r="C685" s="171"/>
      <c r="D685" s="204" t="str">
        <f t="shared" si="96"/>
        <v>Y</v>
      </c>
      <c r="E685" s="205">
        <v>0.0</v>
      </c>
      <c r="F685" s="171" t="str">
        <f>VLOOKUP(E685,'인원2'!$A:$B,2,FALSE)</f>
        <v>박일</v>
      </c>
      <c r="G685" s="171"/>
      <c r="H685" s="171"/>
      <c r="I685" s="171"/>
      <c r="J685" s="205">
        <v>5.0</v>
      </c>
      <c r="K685" s="171" t="str">
        <f>VLOOKUP(J685,'인원2'!$A:$B,2,FALSE)</f>
        <v>신명진</v>
      </c>
    </row>
    <row r="686" ht="15.75" customHeight="1">
      <c r="A686" s="202">
        <v>44546.0</v>
      </c>
      <c r="B686" s="203" t="str">
        <f t="shared" si="4"/>
        <v>목</v>
      </c>
      <c r="C686" s="171"/>
      <c r="D686" s="204" t="str">
        <f t="shared" si="96"/>
        <v>Y</v>
      </c>
      <c r="E686" s="205">
        <v>4.0</v>
      </c>
      <c r="F686" s="171" t="str">
        <f>VLOOKUP(E686,'인원2'!$A:$B,2,FALSE)</f>
        <v>윤신일</v>
      </c>
      <c r="G686" s="171"/>
      <c r="H686" s="171"/>
      <c r="I686" s="171"/>
      <c r="J686" s="205">
        <v>6.0</v>
      </c>
      <c r="K686" s="171" t="str">
        <f>VLOOKUP(J686,'인원2'!$A:$B,2,FALSE)</f>
        <v>이화용</v>
      </c>
    </row>
    <row r="687" ht="15.75" customHeight="1">
      <c r="A687" s="202">
        <v>44547.0</v>
      </c>
      <c r="B687" s="203" t="str">
        <f t="shared" si="4"/>
        <v>금</v>
      </c>
      <c r="C687" s="171"/>
      <c r="D687" s="204" t="str">
        <f t="shared" si="96"/>
        <v>Y</v>
      </c>
      <c r="E687" s="205">
        <v>5.0</v>
      </c>
      <c r="F687" s="171" t="str">
        <f>VLOOKUP(E687,'인원2'!$A:$B,2,FALSE)</f>
        <v>신명진</v>
      </c>
      <c r="G687" s="171"/>
      <c r="H687" s="171"/>
      <c r="I687" s="171"/>
      <c r="J687" s="205">
        <v>7.0</v>
      </c>
      <c r="K687" s="171" t="str">
        <f>VLOOKUP(J687,'인원2'!$A:$B,2,FALSE)</f>
        <v>김현호</v>
      </c>
    </row>
    <row r="688" ht="15.75" customHeight="1">
      <c r="A688" s="202">
        <v>44548.0</v>
      </c>
      <c r="B688" s="203" t="str">
        <f t="shared" si="4"/>
        <v>토</v>
      </c>
      <c r="C688" s="171"/>
      <c r="D688" s="204" t="str">
        <f t="shared" si="96"/>
        <v/>
      </c>
      <c r="E688" s="205"/>
      <c r="F688" s="171"/>
      <c r="G688" s="171"/>
      <c r="H688" s="171"/>
      <c r="I688" s="171"/>
      <c r="J688" s="205"/>
      <c r="K688" s="171"/>
    </row>
    <row r="689" ht="15.75" customHeight="1">
      <c r="A689" s="202">
        <v>44549.0</v>
      </c>
      <c r="B689" s="203" t="str">
        <f t="shared" si="4"/>
        <v>일</v>
      </c>
      <c r="C689" s="171"/>
      <c r="D689" s="204" t="str">
        <f t="shared" si="96"/>
        <v/>
      </c>
      <c r="E689" s="205"/>
      <c r="F689" s="171"/>
      <c r="G689" s="171"/>
      <c r="H689" s="171"/>
      <c r="I689" s="171"/>
      <c r="J689" s="205"/>
      <c r="K689" s="171"/>
    </row>
    <row r="690" ht="15.75" customHeight="1">
      <c r="A690" s="202">
        <v>44550.0</v>
      </c>
      <c r="B690" s="203" t="str">
        <f t="shared" si="4"/>
        <v>월</v>
      </c>
      <c r="C690" s="171"/>
      <c r="D690" s="204" t="str">
        <f t="shared" si="96"/>
        <v>Y</v>
      </c>
      <c r="E690" s="205">
        <v>6.0</v>
      </c>
      <c r="F690" s="171" t="str">
        <f>VLOOKUP(E690,'인원2'!$A:$B,2,FALSE)</f>
        <v>이화용</v>
      </c>
      <c r="G690" s="171"/>
      <c r="H690" s="171"/>
      <c r="I690" s="171"/>
      <c r="J690" s="205">
        <v>8.0</v>
      </c>
      <c r="K690" s="171" t="str">
        <f>VLOOKUP(J690,'인원2'!$A:$B,2,FALSE)</f>
        <v>김연수</v>
      </c>
    </row>
    <row r="691" ht="15.75" customHeight="1">
      <c r="A691" s="202">
        <v>44551.0</v>
      </c>
      <c r="B691" s="203" t="str">
        <f t="shared" si="4"/>
        <v>화</v>
      </c>
      <c r="C691" s="171"/>
      <c r="D691" s="204" t="str">
        <f t="shared" si="96"/>
        <v>Y</v>
      </c>
      <c r="E691" s="205">
        <v>7.0</v>
      </c>
      <c r="F691" s="171" t="str">
        <f>VLOOKUP(E691,'인원2'!$A:$B,2,FALSE)</f>
        <v>김현호</v>
      </c>
      <c r="G691" s="171"/>
      <c r="H691" s="171"/>
      <c r="I691" s="171"/>
      <c r="J691" s="205">
        <v>0.0</v>
      </c>
      <c r="K691" s="171" t="str">
        <f>VLOOKUP(J691,'인원2'!$A:$B,2,FALSE)</f>
        <v>박일</v>
      </c>
    </row>
    <row r="692" ht="15.75" customHeight="1">
      <c r="A692" s="202">
        <v>44552.0</v>
      </c>
      <c r="B692" s="203" t="str">
        <f t="shared" si="4"/>
        <v>수</v>
      </c>
      <c r="C692" s="171"/>
      <c r="D692" s="204" t="str">
        <f t="shared" si="96"/>
        <v>Y</v>
      </c>
      <c r="E692" s="205">
        <v>8.0</v>
      </c>
      <c r="F692" s="171" t="str">
        <f>VLOOKUP(E692,'인원2'!$A:$B,2,FALSE)</f>
        <v>김연수</v>
      </c>
      <c r="G692" s="171"/>
      <c r="H692" s="171"/>
      <c r="I692" s="171"/>
      <c r="J692" s="205">
        <v>4.0</v>
      </c>
      <c r="K692" s="171" t="str">
        <f>VLOOKUP(J692,'인원2'!$A:$B,2,FALSE)</f>
        <v>윤신일</v>
      </c>
    </row>
    <row r="693" ht="15.75" customHeight="1">
      <c r="A693" s="202">
        <v>44553.0</v>
      </c>
      <c r="B693" s="203" t="str">
        <f t="shared" si="4"/>
        <v>목</v>
      </c>
      <c r="C693" s="171"/>
      <c r="D693" s="204" t="str">
        <f t="shared" si="96"/>
        <v>Y</v>
      </c>
      <c r="E693" s="205">
        <v>0.0</v>
      </c>
      <c r="F693" s="171" t="str">
        <f>VLOOKUP(E693,'인원2'!$A:$B,2,FALSE)</f>
        <v>박일</v>
      </c>
      <c r="G693" s="171"/>
      <c r="H693" s="171"/>
      <c r="I693" s="171"/>
      <c r="J693" s="205">
        <v>5.0</v>
      </c>
      <c r="K693" s="171" t="str">
        <f>VLOOKUP(J693,'인원2'!$A:$B,2,FALSE)</f>
        <v>신명진</v>
      </c>
    </row>
    <row r="694" ht="15.75" customHeight="1">
      <c r="A694" s="202">
        <v>44554.0</v>
      </c>
      <c r="B694" s="203" t="str">
        <f t="shared" si="4"/>
        <v>금</v>
      </c>
      <c r="C694" s="171"/>
      <c r="D694" s="204" t="str">
        <f t="shared" si="96"/>
        <v>Y</v>
      </c>
      <c r="E694" s="205">
        <v>4.0</v>
      </c>
      <c r="F694" s="171" t="str">
        <f>VLOOKUP(E694,'인원2'!$A:$B,2,FALSE)</f>
        <v>윤신일</v>
      </c>
      <c r="G694" s="171"/>
      <c r="H694" s="171"/>
      <c r="I694" s="171"/>
      <c r="J694" s="205">
        <v>6.0</v>
      </c>
      <c r="K694" s="171" t="str">
        <f>VLOOKUP(J694,'인원2'!$A:$B,2,FALSE)</f>
        <v>이화용</v>
      </c>
    </row>
    <row r="695" ht="15.75" customHeight="1">
      <c r="A695" s="202">
        <v>44555.0</v>
      </c>
      <c r="B695" s="203" t="str">
        <f t="shared" si="4"/>
        <v>토</v>
      </c>
      <c r="C695" s="171"/>
      <c r="D695" s="204" t="str">
        <f t="shared" si="96"/>
        <v/>
      </c>
      <c r="E695" s="205"/>
      <c r="F695" s="171"/>
      <c r="G695" s="171"/>
      <c r="H695" s="171"/>
      <c r="I695" s="171"/>
      <c r="J695" s="205"/>
      <c r="K695" s="171"/>
    </row>
    <row r="696" ht="15.75" customHeight="1">
      <c r="A696" s="202">
        <v>44556.0</v>
      </c>
      <c r="B696" s="203" t="str">
        <f t="shared" si="4"/>
        <v>일</v>
      </c>
      <c r="C696" s="171"/>
      <c r="D696" s="204" t="str">
        <f t="shared" si="96"/>
        <v/>
      </c>
      <c r="E696" s="205"/>
      <c r="F696" s="171"/>
      <c r="G696" s="171"/>
      <c r="H696" s="171"/>
      <c r="I696" s="171"/>
      <c r="J696" s="205"/>
      <c r="K696" s="171"/>
    </row>
    <row r="697" ht="15.75" customHeight="1">
      <c r="A697" s="202">
        <v>44557.0</v>
      </c>
      <c r="B697" s="203" t="str">
        <f t="shared" si="4"/>
        <v>월</v>
      </c>
      <c r="C697" s="171"/>
      <c r="D697" s="204" t="str">
        <f t="shared" si="96"/>
        <v>Y</v>
      </c>
      <c r="E697" s="205">
        <v>5.0</v>
      </c>
      <c r="F697" s="171" t="str">
        <f>VLOOKUP(E697,'인원2'!$A:$B,2,FALSE)</f>
        <v>신명진</v>
      </c>
      <c r="G697" s="171"/>
      <c r="H697" s="171"/>
      <c r="I697" s="171"/>
      <c r="J697" s="205">
        <v>7.0</v>
      </c>
      <c r="K697" s="171" t="str">
        <f>VLOOKUP(J697,'인원2'!$A:$B,2,FALSE)</f>
        <v>김현호</v>
      </c>
    </row>
    <row r="698" ht="15.75" customHeight="1">
      <c r="A698" s="202">
        <v>44558.0</v>
      </c>
      <c r="B698" s="203" t="str">
        <f t="shared" si="4"/>
        <v>화</v>
      </c>
      <c r="C698" s="171"/>
      <c r="D698" s="204" t="str">
        <f t="shared" si="96"/>
        <v>Y</v>
      </c>
      <c r="E698" s="205">
        <v>6.0</v>
      </c>
      <c r="F698" s="171" t="str">
        <f>VLOOKUP(E698,'인원2'!$A:$B,2,FALSE)</f>
        <v>이화용</v>
      </c>
      <c r="G698" s="171"/>
      <c r="H698" s="171"/>
      <c r="I698" s="171"/>
      <c r="J698" s="205">
        <v>8.0</v>
      </c>
      <c r="K698" s="171" t="str">
        <f>VLOOKUP(J698,'인원2'!$A:$B,2,FALSE)</f>
        <v>김연수</v>
      </c>
    </row>
    <row r="699" ht="15.75" customHeight="1">
      <c r="A699" s="202">
        <v>44559.0</v>
      </c>
      <c r="B699" s="203" t="str">
        <f t="shared" si="4"/>
        <v>수</v>
      </c>
      <c r="C699" s="171"/>
      <c r="D699" s="204" t="str">
        <f t="shared" si="96"/>
        <v>Y</v>
      </c>
      <c r="E699" s="205">
        <v>7.0</v>
      </c>
      <c r="F699" s="171" t="str">
        <f>VLOOKUP(E699,'인원2'!$A:$B,2,FALSE)</f>
        <v>김현호</v>
      </c>
      <c r="G699" s="171"/>
      <c r="H699" s="171"/>
      <c r="I699" s="171"/>
      <c r="J699" s="205">
        <v>0.0</v>
      </c>
      <c r="K699" s="171" t="str">
        <f>VLOOKUP(J699,'인원2'!$A:$B,2,FALSE)</f>
        <v>박일</v>
      </c>
    </row>
    <row r="700" ht="15.75" customHeight="1">
      <c r="A700" s="202">
        <v>44560.0</v>
      </c>
      <c r="B700" s="203" t="str">
        <f t="shared" si="4"/>
        <v>목</v>
      </c>
      <c r="C700" s="171"/>
      <c r="D700" s="204" t="str">
        <f t="shared" si="96"/>
        <v>Y</v>
      </c>
      <c r="E700" s="205">
        <v>8.0</v>
      </c>
      <c r="F700" s="171" t="str">
        <f>VLOOKUP(E700,'인원2'!$A:$B,2,FALSE)</f>
        <v>김연수</v>
      </c>
      <c r="G700" s="171"/>
      <c r="H700" s="171"/>
      <c r="I700" s="171"/>
      <c r="J700" s="205">
        <v>4.0</v>
      </c>
      <c r="K700" s="171" t="str">
        <f>VLOOKUP(J700,'인원2'!$A:$B,2,FALSE)</f>
        <v>윤신일</v>
      </c>
    </row>
    <row r="701" ht="15.75" customHeight="1">
      <c r="A701" s="202">
        <v>44561.0</v>
      </c>
      <c r="B701" s="203" t="str">
        <f t="shared" si="4"/>
        <v>금</v>
      </c>
      <c r="C701" s="171"/>
      <c r="D701" s="204" t="str">
        <f t="shared" si="96"/>
        <v>Y</v>
      </c>
      <c r="E701" s="205">
        <v>0.0</v>
      </c>
      <c r="F701" s="171" t="str">
        <f>VLOOKUP(E701,'인원2'!$A:$B,2,FALSE)</f>
        <v>박일</v>
      </c>
      <c r="G701" s="171"/>
      <c r="H701" s="171"/>
      <c r="I701" s="171"/>
      <c r="J701" s="205">
        <v>5.0</v>
      </c>
      <c r="K701" s="171" t="str">
        <f>VLOOKUP(J701,'인원2'!$A:$B,2,FALSE)</f>
        <v>신명진</v>
      </c>
    </row>
    <row r="702" ht="15.75" customHeight="1">
      <c r="A702" s="202">
        <v>44562.0</v>
      </c>
      <c r="B702" s="203" t="str">
        <f t="shared" si="4"/>
        <v>토</v>
      </c>
      <c r="C702" s="171"/>
      <c r="D702" s="204" t="str">
        <f t="shared" si="96"/>
        <v/>
      </c>
      <c r="E702" s="205"/>
      <c r="F702" s="171"/>
      <c r="G702" s="171"/>
      <c r="H702" s="171"/>
      <c r="I702" s="171"/>
      <c r="J702" s="205"/>
      <c r="K702" s="171"/>
    </row>
    <row r="703" ht="15.75" customHeight="1">
      <c r="A703" s="202">
        <v>44563.0</v>
      </c>
      <c r="B703" s="203" t="str">
        <f t="shared" si="4"/>
        <v>일</v>
      </c>
      <c r="C703" s="171"/>
      <c r="D703" s="204" t="str">
        <f t="shared" si="96"/>
        <v/>
      </c>
      <c r="E703" s="205"/>
      <c r="F703" s="171"/>
      <c r="G703" s="171"/>
      <c r="H703" s="171"/>
      <c r="I703" s="171"/>
      <c r="J703" s="205"/>
      <c r="K703" s="171"/>
    </row>
    <row r="704" ht="15.75" customHeight="1">
      <c r="A704" s="202">
        <v>44564.0</v>
      </c>
      <c r="B704" s="203" t="str">
        <f t="shared" si="4"/>
        <v>월</v>
      </c>
      <c r="C704" s="171"/>
      <c r="D704" s="204" t="str">
        <f t="shared" si="96"/>
        <v>Y</v>
      </c>
      <c r="E704" s="205">
        <v>4.0</v>
      </c>
      <c r="F704" s="171" t="str">
        <f>VLOOKUP(E704,'인원2'!$A:$B,2,FALSE)</f>
        <v>윤신일</v>
      </c>
      <c r="G704" s="171"/>
      <c r="H704" s="171"/>
      <c r="I704" s="171"/>
      <c r="J704" s="205">
        <v>6.0</v>
      </c>
      <c r="K704" s="171" t="str">
        <f>VLOOKUP(J704,'인원2'!$A:$B,2,FALSE)</f>
        <v>이화용</v>
      </c>
    </row>
    <row r="705" ht="15.75" customHeight="1">
      <c r="A705" s="202">
        <v>44565.0</v>
      </c>
      <c r="B705" s="203" t="str">
        <f t="shared" si="4"/>
        <v>화</v>
      </c>
      <c r="C705" s="171"/>
      <c r="D705" s="204" t="str">
        <f t="shared" si="96"/>
        <v>Y</v>
      </c>
      <c r="E705" s="205">
        <v>5.0</v>
      </c>
      <c r="F705" s="171" t="str">
        <f>VLOOKUP(E705,'인원2'!$A:$B,2,FALSE)</f>
        <v>신명진</v>
      </c>
      <c r="G705" s="171"/>
      <c r="H705" s="171"/>
      <c r="I705" s="171"/>
      <c r="J705" s="205">
        <v>7.0</v>
      </c>
      <c r="K705" s="171" t="str">
        <f>VLOOKUP(J705,'인원2'!$A:$B,2,FALSE)</f>
        <v>김현호</v>
      </c>
    </row>
    <row r="706" ht="15.75" customHeight="1">
      <c r="A706" s="202">
        <v>44566.0</v>
      </c>
      <c r="B706" s="203" t="str">
        <f t="shared" si="4"/>
        <v>수</v>
      </c>
      <c r="C706" s="171"/>
      <c r="D706" s="204" t="str">
        <f t="shared" si="96"/>
        <v>Y</v>
      </c>
      <c r="E706" s="205">
        <v>6.0</v>
      </c>
      <c r="F706" s="171" t="str">
        <f>VLOOKUP(E706,'인원2'!$A:$B,2,FALSE)</f>
        <v>이화용</v>
      </c>
      <c r="G706" s="171"/>
      <c r="H706" s="171"/>
      <c r="I706" s="171"/>
      <c r="J706" s="205">
        <v>8.0</v>
      </c>
      <c r="K706" s="171" t="str">
        <f>VLOOKUP(J706,'인원2'!$A:$B,2,FALSE)</f>
        <v>김연수</v>
      </c>
    </row>
    <row r="707" ht="15.75" customHeight="1">
      <c r="A707" s="202">
        <v>44567.0</v>
      </c>
      <c r="B707" s="203" t="str">
        <f t="shared" si="4"/>
        <v>목</v>
      </c>
      <c r="C707" s="171"/>
      <c r="D707" s="204" t="str">
        <f t="shared" si="96"/>
        <v>Y</v>
      </c>
      <c r="E707" s="205">
        <v>7.0</v>
      </c>
      <c r="F707" s="171" t="str">
        <f>VLOOKUP(E707,'인원2'!$A:$B,2,FALSE)</f>
        <v>김현호</v>
      </c>
      <c r="G707" s="171"/>
      <c r="H707" s="171"/>
      <c r="I707" s="171"/>
      <c r="J707" s="205">
        <v>0.0</v>
      </c>
      <c r="K707" s="171" t="str">
        <f>VLOOKUP(J707,'인원2'!$A:$B,2,FALSE)</f>
        <v>박일</v>
      </c>
    </row>
    <row r="708" ht="15.75" customHeight="1">
      <c r="A708" s="202">
        <v>44568.0</v>
      </c>
      <c r="B708" s="203" t="str">
        <f t="shared" si="4"/>
        <v>금</v>
      </c>
      <c r="C708" s="171"/>
      <c r="D708" s="204" t="str">
        <f t="shared" si="96"/>
        <v>Y</v>
      </c>
      <c r="E708" s="205">
        <v>8.0</v>
      </c>
      <c r="F708" s="171" t="str">
        <f>VLOOKUP(E708,'인원2'!$A:$B,2,FALSE)</f>
        <v>김연수</v>
      </c>
      <c r="G708" s="171"/>
      <c r="H708" s="171"/>
      <c r="I708" s="171"/>
      <c r="J708" s="205">
        <v>4.0</v>
      </c>
      <c r="K708" s="171" t="str">
        <f>VLOOKUP(J708,'인원2'!$A:$B,2,FALSE)</f>
        <v>윤신일</v>
      </c>
    </row>
    <row r="709" ht="15.75" customHeight="1">
      <c r="A709" s="202">
        <v>44569.0</v>
      </c>
      <c r="B709" s="203" t="str">
        <f t="shared" si="4"/>
        <v>토</v>
      </c>
      <c r="C709" s="171"/>
      <c r="D709" s="204" t="str">
        <f t="shared" si="96"/>
        <v/>
      </c>
      <c r="E709" s="205"/>
      <c r="F709" s="171"/>
      <c r="G709" s="171"/>
      <c r="H709" s="171"/>
      <c r="I709" s="171"/>
      <c r="J709" s="205"/>
      <c r="K709" s="171"/>
    </row>
    <row r="710" ht="15.75" customHeight="1">
      <c r="A710" s="202">
        <v>44570.0</v>
      </c>
      <c r="B710" s="203" t="str">
        <f t="shared" si="4"/>
        <v>일</v>
      </c>
      <c r="C710" s="171"/>
      <c r="D710" s="204" t="str">
        <f t="shared" si="96"/>
        <v/>
      </c>
      <c r="E710" s="205"/>
      <c r="F710" s="171"/>
      <c r="G710" s="171"/>
      <c r="H710" s="171"/>
      <c r="I710" s="171"/>
      <c r="J710" s="205"/>
      <c r="K710" s="171"/>
    </row>
    <row r="711" ht="15.75" customHeight="1">
      <c r="A711" s="202">
        <v>44571.0</v>
      </c>
      <c r="B711" s="203" t="str">
        <f t="shared" si="4"/>
        <v>월</v>
      </c>
      <c r="C711" s="171"/>
      <c r="D711" s="204" t="str">
        <f t="shared" si="96"/>
        <v>Y</v>
      </c>
      <c r="E711" s="205">
        <v>0.0</v>
      </c>
      <c r="F711" s="171" t="str">
        <f>VLOOKUP(E711,'인원2'!$A:$B,2,FALSE)</f>
        <v>박일</v>
      </c>
      <c r="G711" s="171"/>
      <c r="H711" s="171"/>
      <c r="I711" s="171"/>
      <c r="J711" s="205">
        <v>5.0</v>
      </c>
      <c r="K711" s="171" t="str">
        <f>VLOOKUP(J711,'인원2'!$A:$B,2,FALSE)</f>
        <v>신명진</v>
      </c>
    </row>
    <row r="712" ht="15.75" customHeight="1">
      <c r="A712" s="202">
        <v>44572.0</v>
      </c>
      <c r="B712" s="203" t="str">
        <f t="shared" si="4"/>
        <v>화</v>
      </c>
      <c r="C712" s="171"/>
      <c r="D712" s="204" t="str">
        <f t="shared" si="96"/>
        <v>Y</v>
      </c>
      <c r="E712" s="205">
        <v>4.0</v>
      </c>
      <c r="F712" s="171" t="str">
        <f>VLOOKUP(E712,'인원2'!$A:$B,2,FALSE)</f>
        <v>윤신일</v>
      </c>
      <c r="G712" s="171"/>
      <c r="H712" s="171"/>
      <c r="I712" s="171"/>
      <c r="J712" s="205">
        <v>6.0</v>
      </c>
      <c r="K712" s="171" t="str">
        <f>VLOOKUP(J712,'인원2'!$A:$B,2,FALSE)</f>
        <v>이화용</v>
      </c>
    </row>
    <row r="713" ht="15.75" customHeight="1">
      <c r="A713" s="202">
        <v>44573.0</v>
      </c>
      <c r="B713" s="203" t="str">
        <f t="shared" si="4"/>
        <v>수</v>
      </c>
      <c r="C713" s="171"/>
      <c r="D713" s="204" t="str">
        <f t="shared" si="96"/>
        <v>Y</v>
      </c>
      <c r="E713" s="205">
        <v>5.0</v>
      </c>
      <c r="F713" s="171" t="str">
        <f>VLOOKUP(E713,'인원2'!$A:$B,2,FALSE)</f>
        <v>신명진</v>
      </c>
      <c r="G713" s="171"/>
      <c r="H713" s="171"/>
      <c r="I713" s="171"/>
      <c r="J713" s="205">
        <v>7.0</v>
      </c>
      <c r="K713" s="171" t="str">
        <f>VLOOKUP(J713,'인원2'!$A:$B,2,FALSE)</f>
        <v>김현호</v>
      </c>
    </row>
    <row r="714" ht="15.75" customHeight="1">
      <c r="A714" s="202">
        <v>44574.0</v>
      </c>
      <c r="B714" s="203" t="str">
        <f t="shared" si="4"/>
        <v>목</v>
      </c>
      <c r="C714" s="171"/>
      <c r="D714" s="204" t="str">
        <f t="shared" si="96"/>
        <v>Y</v>
      </c>
      <c r="E714" s="205">
        <v>6.0</v>
      </c>
      <c r="F714" s="171" t="str">
        <f>VLOOKUP(E714,'인원2'!$A:$B,2,FALSE)</f>
        <v>이화용</v>
      </c>
      <c r="G714" s="171"/>
      <c r="H714" s="171"/>
      <c r="I714" s="171"/>
      <c r="J714" s="205">
        <v>8.0</v>
      </c>
      <c r="K714" s="171" t="str">
        <f>VLOOKUP(J714,'인원2'!$A:$B,2,FALSE)</f>
        <v>김연수</v>
      </c>
    </row>
    <row r="715" ht="15.75" customHeight="1">
      <c r="A715" s="202">
        <v>44575.0</v>
      </c>
      <c r="B715" s="203" t="str">
        <f t="shared" si="4"/>
        <v>금</v>
      </c>
      <c r="C715" s="171"/>
      <c r="D715" s="204" t="str">
        <f t="shared" si="96"/>
        <v>Y</v>
      </c>
      <c r="E715" s="205">
        <v>7.0</v>
      </c>
      <c r="F715" s="171" t="str">
        <f>VLOOKUP(E715,'인원2'!$A:$B,2,FALSE)</f>
        <v>김현호</v>
      </c>
      <c r="G715" s="171"/>
      <c r="H715" s="171"/>
      <c r="I715" s="171"/>
      <c r="J715" s="205">
        <v>0.0</v>
      </c>
      <c r="K715" s="171" t="str">
        <f>VLOOKUP(J715,'인원2'!$A:$B,2,FALSE)</f>
        <v>박일</v>
      </c>
    </row>
    <row r="716" ht="15.75" customHeight="1">
      <c r="A716" s="202">
        <v>44576.0</v>
      </c>
      <c r="B716" s="203" t="str">
        <f t="shared" si="4"/>
        <v>토</v>
      </c>
      <c r="C716" s="171"/>
      <c r="D716" s="204" t="str">
        <f t="shared" si="96"/>
        <v/>
      </c>
      <c r="E716" s="205"/>
      <c r="F716" s="171"/>
      <c r="G716" s="171"/>
      <c r="H716" s="171"/>
      <c r="I716" s="171"/>
      <c r="J716" s="205"/>
      <c r="K716" s="171"/>
    </row>
    <row r="717" ht="15.75" customHeight="1">
      <c r="A717" s="202">
        <v>44577.0</v>
      </c>
      <c r="B717" s="203" t="str">
        <f t="shared" si="4"/>
        <v>일</v>
      </c>
      <c r="C717" s="171"/>
      <c r="D717" s="204" t="str">
        <f t="shared" si="96"/>
        <v/>
      </c>
      <c r="E717" s="205"/>
      <c r="F717" s="171"/>
      <c r="G717" s="171"/>
      <c r="H717" s="171"/>
      <c r="I717" s="171"/>
      <c r="J717" s="205"/>
      <c r="K717" s="171"/>
    </row>
    <row r="718" ht="15.75" customHeight="1">
      <c r="A718" s="202">
        <v>44578.0</v>
      </c>
      <c r="B718" s="203" t="str">
        <f t="shared" si="4"/>
        <v>월</v>
      </c>
      <c r="C718" s="171"/>
      <c r="D718" s="204" t="str">
        <f t="shared" si="96"/>
        <v>Y</v>
      </c>
      <c r="E718" s="205">
        <v>8.0</v>
      </c>
      <c r="F718" s="171" t="str">
        <f>VLOOKUP(E718,'인원2'!$A:$B,2,FALSE)</f>
        <v>김연수</v>
      </c>
      <c r="G718" s="171"/>
      <c r="H718" s="171"/>
      <c r="I718" s="171"/>
      <c r="J718" s="205">
        <v>5.0</v>
      </c>
      <c r="K718" s="171" t="str">
        <f>VLOOKUP(J718,'인원2'!$A:$B,2,FALSE)</f>
        <v>신명진</v>
      </c>
    </row>
    <row r="719" ht="15.75" customHeight="1">
      <c r="A719" s="202">
        <v>44579.0</v>
      </c>
      <c r="B719" s="203" t="str">
        <f t="shared" si="4"/>
        <v>화</v>
      </c>
      <c r="C719" s="171"/>
      <c r="D719" s="204" t="str">
        <f t="shared" si="96"/>
        <v>Y</v>
      </c>
      <c r="E719" s="205">
        <v>0.0</v>
      </c>
      <c r="F719" s="171" t="str">
        <f>VLOOKUP(E719,'인원2'!$A:$B,2,FALSE)</f>
        <v>박일</v>
      </c>
      <c r="G719" s="171"/>
      <c r="H719" s="171"/>
      <c r="I719" s="171"/>
      <c r="J719" s="205">
        <v>6.0</v>
      </c>
      <c r="K719" s="171" t="str">
        <f>VLOOKUP(J719,'인원2'!$A:$B,2,FALSE)</f>
        <v>이화용</v>
      </c>
    </row>
    <row r="720" ht="15.75" customHeight="1">
      <c r="A720" s="202">
        <v>44580.0</v>
      </c>
      <c r="B720" s="203" t="str">
        <f t="shared" si="4"/>
        <v>수</v>
      </c>
      <c r="C720" s="171"/>
      <c r="D720" s="204" t="str">
        <f t="shared" si="96"/>
        <v>Y</v>
      </c>
      <c r="E720" s="205">
        <v>4.0</v>
      </c>
      <c r="F720" s="171" t="str">
        <f>VLOOKUP(E720,'인원2'!$A:$B,2,FALSE)</f>
        <v>윤신일</v>
      </c>
      <c r="G720" s="171"/>
      <c r="H720" s="171"/>
      <c r="I720" s="171"/>
      <c r="J720" s="205">
        <v>7.0</v>
      </c>
      <c r="K720" s="171" t="str">
        <f>VLOOKUP(J720,'인원2'!$A:$B,2,FALSE)</f>
        <v>김현호</v>
      </c>
    </row>
    <row r="721" ht="15.75" customHeight="1">
      <c r="A721" s="202">
        <v>44581.0</v>
      </c>
      <c r="B721" s="203" t="str">
        <f t="shared" si="4"/>
        <v>목</v>
      </c>
      <c r="C721" s="171"/>
      <c r="D721" s="204" t="str">
        <f t="shared" si="96"/>
        <v>Y</v>
      </c>
      <c r="E721" s="205">
        <v>5.0</v>
      </c>
      <c r="F721" s="171" t="str">
        <f>VLOOKUP(E721,'인원2'!$A:$B,2,FALSE)</f>
        <v>신명진</v>
      </c>
      <c r="G721" s="171"/>
      <c r="H721" s="171"/>
      <c r="I721" s="171"/>
      <c r="J721" s="205">
        <v>8.0</v>
      </c>
      <c r="K721" s="171" t="str">
        <f>VLOOKUP(J721,'인원2'!$A:$B,2,FALSE)</f>
        <v>김연수</v>
      </c>
    </row>
    <row r="722" ht="15.75" customHeight="1">
      <c r="A722" s="202">
        <v>44582.0</v>
      </c>
      <c r="B722" s="203" t="str">
        <f t="shared" si="4"/>
        <v>금</v>
      </c>
      <c r="C722" s="171"/>
      <c r="D722" s="204" t="str">
        <f t="shared" si="96"/>
        <v>Y</v>
      </c>
      <c r="E722" s="205">
        <v>6.0</v>
      </c>
      <c r="F722" s="171" t="str">
        <f>VLOOKUP(E722,'인원2'!$A:$B,2,FALSE)</f>
        <v>이화용</v>
      </c>
      <c r="G722" s="171"/>
      <c r="H722" s="171"/>
      <c r="I722" s="171"/>
      <c r="J722" s="205">
        <v>0.0</v>
      </c>
      <c r="K722" s="171" t="str">
        <f>VLOOKUP(J722,'인원2'!$A:$B,2,FALSE)</f>
        <v>박일</v>
      </c>
    </row>
    <row r="723" ht="15.75" customHeight="1">
      <c r="A723" s="202">
        <v>44583.0</v>
      </c>
      <c r="B723" s="203" t="str">
        <f t="shared" si="4"/>
        <v>토</v>
      </c>
      <c r="C723" s="171"/>
      <c r="D723" s="204" t="str">
        <f t="shared" si="96"/>
        <v/>
      </c>
      <c r="E723" s="205"/>
      <c r="F723" s="171"/>
      <c r="G723" s="171"/>
      <c r="H723" s="171"/>
      <c r="I723" s="171"/>
      <c r="J723" s="205"/>
      <c r="K723" s="171"/>
    </row>
    <row r="724" ht="15.75" customHeight="1">
      <c r="A724" s="202">
        <v>44584.0</v>
      </c>
      <c r="B724" s="203" t="str">
        <f t="shared" si="4"/>
        <v>일</v>
      </c>
      <c r="C724" s="171"/>
      <c r="D724" s="204" t="str">
        <f t="shared" si="96"/>
        <v/>
      </c>
      <c r="E724" s="205"/>
      <c r="F724" s="171"/>
      <c r="G724" s="171"/>
      <c r="H724" s="171"/>
      <c r="I724" s="171"/>
      <c r="J724" s="205"/>
      <c r="K724" s="171"/>
    </row>
    <row r="725" ht="15.75" customHeight="1">
      <c r="A725" s="202">
        <v>44585.0</v>
      </c>
      <c r="B725" s="203" t="str">
        <f t="shared" si="4"/>
        <v>월</v>
      </c>
      <c r="C725" s="171"/>
      <c r="D725" s="204" t="str">
        <f t="shared" si="96"/>
        <v>Y</v>
      </c>
      <c r="E725" s="205">
        <v>7.0</v>
      </c>
      <c r="F725" s="171" t="str">
        <f>VLOOKUP(E725,'인원2'!$A:$B,2,FALSE)</f>
        <v>김현호</v>
      </c>
      <c r="G725" s="171"/>
      <c r="H725" s="171"/>
      <c r="I725" s="171"/>
      <c r="J725" s="205">
        <v>3.0</v>
      </c>
      <c r="K725" s="171" t="str">
        <f>VLOOKUP(J725,'인원2'!$A:$B,2,FALSE)</f>
        <v>배태훈</v>
      </c>
    </row>
    <row r="726" ht="15.75" customHeight="1">
      <c r="A726" s="202">
        <v>44586.0</v>
      </c>
      <c r="B726" s="203" t="str">
        <f t="shared" si="4"/>
        <v>화</v>
      </c>
      <c r="C726" s="171"/>
      <c r="D726" s="204" t="str">
        <f t="shared" si="96"/>
        <v>Y</v>
      </c>
      <c r="E726" s="205">
        <v>8.0</v>
      </c>
      <c r="F726" s="171" t="str">
        <f>VLOOKUP(E726,'인원2'!$A:$B,2,FALSE)</f>
        <v>김연수</v>
      </c>
      <c r="G726" s="171"/>
      <c r="H726" s="171"/>
      <c r="I726" s="171"/>
      <c r="J726" s="205">
        <v>4.0</v>
      </c>
      <c r="K726" s="171" t="str">
        <f>VLOOKUP(J726,'인원2'!$A:$B,2,FALSE)</f>
        <v>윤신일</v>
      </c>
    </row>
    <row r="727" ht="15.75" customHeight="1">
      <c r="A727" s="202">
        <v>44587.0</v>
      </c>
      <c r="B727" s="203" t="str">
        <f t="shared" si="4"/>
        <v>수</v>
      </c>
      <c r="C727" s="171"/>
      <c r="D727" s="204" t="str">
        <f t="shared" si="96"/>
        <v>Y</v>
      </c>
      <c r="E727" s="205">
        <v>0.0</v>
      </c>
      <c r="F727" s="171" t="str">
        <f>VLOOKUP(E727,'인원2'!$A:$B,2,FALSE)</f>
        <v>박일</v>
      </c>
      <c r="G727" s="171"/>
      <c r="H727" s="171"/>
      <c r="I727" s="171"/>
      <c r="J727" s="205">
        <v>5.0</v>
      </c>
      <c r="K727" s="171" t="str">
        <f>VLOOKUP(J727,'인원2'!$A:$B,2,FALSE)</f>
        <v>신명진</v>
      </c>
    </row>
    <row r="728" ht="15.75" customHeight="1">
      <c r="A728" s="202">
        <v>44588.0</v>
      </c>
      <c r="B728" s="203" t="str">
        <f t="shared" si="4"/>
        <v>목</v>
      </c>
      <c r="C728" s="171"/>
      <c r="D728" s="204" t="str">
        <f t="shared" si="96"/>
        <v>Y</v>
      </c>
      <c r="E728" s="205">
        <v>4.0</v>
      </c>
      <c r="F728" s="171" t="str">
        <f>VLOOKUP(E728,'인원2'!$A:$B,2,FALSE)</f>
        <v>윤신일</v>
      </c>
      <c r="G728" s="171"/>
      <c r="H728" s="171"/>
      <c r="I728" s="171"/>
      <c r="J728" s="205">
        <v>6.0</v>
      </c>
      <c r="K728" s="171" t="str">
        <f>VLOOKUP(J728,'인원2'!$A:$B,2,FALSE)</f>
        <v>이화용</v>
      </c>
    </row>
    <row r="729" ht="15.75" customHeight="1">
      <c r="A729" s="202">
        <v>44589.0</v>
      </c>
      <c r="B729" s="203" t="str">
        <f t="shared" si="4"/>
        <v>금</v>
      </c>
      <c r="C729" s="171"/>
      <c r="D729" s="204" t="str">
        <f t="shared" si="96"/>
        <v>Y</v>
      </c>
      <c r="E729" s="205">
        <v>5.0</v>
      </c>
      <c r="F729" s="171" t="str">
        <f>VLOOKUP(E729,'인원2'!$A:$B,2,FALSE)</f>
        <v>신명진</v>
      </c>
      <c r="G729" s="171"/>
      <c r="H729" s="171"/>
      <c r="I729" s="171"/>
      <c r="J729" s="205">
        <v>7.0</v>
      </c>
      <c r="K729" s="171" t="str">
        <f>VLOOKUP(J729,'인원2'!$A:$B,2,FALSE)</f>
        <v>김현호</v>
      </c>
    </row>
    <row r="730" ht="15.75" customHeight="1">
      <c r="A730" s="202">
        <v>44590.0</v>
      </c>
      <c r="B730" s="203" t="str">
        <f t="shared" si="4"/>
        <v>토</v>
      </c>
      <c r="C730" s="171"/>
      <c r="D730" s="204" t="str">
        <f t="shared" si="96"/>
        <v/>
      </c>
      <c r="E730" s="205"/>
      <c r="F730" s="171"/>
      <c r="G730" s="171"/>
      <c r="H730" s="171"/>
      <c r="I730" s="171"/>
      <c r="J730" s="205"/>
      <c r="K730" s="171"/>
    </row>
    <row r="731" ht="15.75" customHeight="1">
      <c r="A731" s="202">
        <v>44591.0</v>
      </c>
      <c r="B731" s="203" t="str">
        <f t="shared" si="4"/>
        <v>일</v>
      </c>
      <c r="C731" s="171"/>
      <c r="D731" s="204" t="str">
        <f t="shared" si="96"/>
        <v/>
      </c>
      <c r="E731" s="205"/>
      <c r="F731" s="171"/>
      <c r="G731" s="171"/>
      <c r="H731" s="171"/>
      <c r="I731" s="171"/>
      <c r="J731" s="205"/>
      <c r="K731" s="171"/>
    </row>
    <row r="732" ht="15.75" customHeight="1">
      <c r="A732" s="202">
        <v>44592.0</v>
      </c>
      <c r="B732" s="203" t="str">
        <f t="shared" si="4"/>
        <v>월</v>
      </c>
      <c r="C732" s="206" t="s">
        <v>52</v>
      </c>
      <c r="D732" s="204" t="str">
        <f t="shared" si="96"/>
        <v/>
      </c>
      <c r="E732" s="205"/>
      <c r="F732" s="206" t="s">
        <v>52</v>
      </c>
      <c r="G732" s="171"/>
      <c r="H732" s="171"/>
      <c r="I732" s="171"/>
      <c r="J732" s="205"/>
      <c r="K732" s="206" t="s">
        <v>52</v>
      </c>
    </row>
    <row r="733" ht="15.75" customHeight="1">
      <c r="A733" s="202">
        <v>44593.0</v>
      </c>
      <c r="B733" s="203" t="str">
        <f t="shared" si="4"/>
        <v>화</v>
      </c>
      <c r="C733" s="206" t="s">
        <v>52</v>
      </c>
      <c r="D733" s="204" t="str">
        <f t="shared" si="96"/>
        <v/>
      </c>
      <c r="E733" s="205"/>
      <c r="F733" s="206" t="s">
        <v>52</v>
      </c>
      <c r="G733" s="171"/>
      <c r="H733" s="171"/>
      <c r="I733" s="171"/>
      <c r="J733" s="205"/>
      <c r="K733" s="206" t="s">
        <v>52</v>
      </c>
    </row>
    <row r="734" ht="15.75" customHeight="1">
      <c r="A734" s="202">
        <v>44594.0</v>
      </c>
      <c r="B734" s="203" t="str">
        <f t="shared" si="4"/>
        <v>수</v>
      </c>
      <c r="C734" s="206" t="s">
        <v>52</v>
      </c>
      <c r="D734" s="204" t="str">
        <f t="shared" si="96"/>
        <v/>
      </c>
      <c r="E734" s="205"/>
      <c r="F734" s="206" t="s">
        <v>52</v>
      </c>
      <c r="G734" s="171"/>
      <c r="H734" s="171"/>
      <c r="I734" s="171"/>
      <c r="J734" s="205"/>
      <c r="K734" s="206" t="s">
        <v>52</v>
      </c>
    </row>
    <row r="735" ht="15.75" customHeight="1">
      <c r="A735" s="202">
        <v>44595.0</v>
      </c>
      <c r="B735" s="203" t="str">
        <f t="shared" si="4"/>
        <v>목</v>
      </c>
      <c r="C735" s="171"/>
      <c r="D735" s="204" t="str">
        <f t="shared" si="96"/>
        <v>Y</v>
      </c>
      <c r="E735" s="205">
        <v>6.0</v>
      </c>
      <c r="F735" s="171" t="str">
        <f>VLOOKUP(E735,'인원2'!$A:$B,2,FALSE)</f>
        <v>이화용</v>
      </c>
      <c r="G735" s="171"/>
      <c r="H735" s="171"/>
      <c r="I735" s="171"/>
      <c r="J735" s="205">
        <v>8.0</v>
      </c>
      <c r="K735" s="171" t="str">
        <f>VLOOKUP(J735,'인원2'!$A:$B,2,FALSE)</f>
        <v>김연수</v>
      </c>
    </row>
    <row r="736" ht="15.75" customHeight="1">
      <c r="A736" s="202">
        <v>44596.0</v>
      </c>
      <c r="B736" s="203" t="str">
        <f t="shared" si="4"/>
        <v>금</v>
      </c>
      <c r="C736" s="171"/>
      <c r="D736" s="204" t="str">
        <f t="shared" si="96"/>
        <v>Y</v>
      </c>
      <c r="E736" s="205">
        <v>7.0</v>
      </c>
      <c r="F736" s="171" t="str">
        <f>VLOOKUP(E736,'인원2'!$A:$B,2,FALSE)</f>
        <v>김현호</v>
      </c>
      <c r="G736" s="171"/>
      <c r="H736" s="171"/>
      <c r="I736" s="171"/>
      <c r="J736" s="205">
        <v>0.0</v>
      </c>
      <c r="K736" s="171" t="str">
        <f>VLOOKUP(J736,'인원2'!$A:$B,2,FALSE)</f>
        <v>박일</v>
      </c>
    </row>
    <row r="737" ht="15.75" customHeight="1">
      <c r="A737" s="202">
        <v>44597.0</v>
      </c>
      <c r="B737" s="203" t="str">
        <f t="shared" si="4"/>
        <v>토</v>
      </c>
      <c r="C737" s="171"/>
      <c r="D737" s="204" t="str">
        <f t="shared" si="96"/>
        <v/>
      </c>
      <c r="E737" s="205"/>
      <c r="F737" s="171"/>
      <c r="G737" s="171"/>
      <c r="H737" s="171"/>
      <c r="I737" s="171"/>
      <c r="J737" s="205"/>
      <c r="K737" s="171"/>
    </row>
    <row r="738" ht="15.75" customHeight="1">
      <c r="A738" s="202">
        <v>44598.0</v>
      </c>
      <c r="B738" s="203" t="str">
        <f t="shared" si="4"/>
        <v>일</v>
      </c>
      <c r="C738" s="171"/>
      <c r="D738" s="204" t="str">
        <f t="shared" si="96"/>
        <v/>
      </c>
      <c r="E738" s="205"/>
      <c r="F738" s="171"/>
      <c r="G738" s="171"/>
      <c r="H738" s="171"/>
      <c r="I738" s="171"/>
      <c r="J738" s="205"/>
      <c r="K738" s="171"/>
    </row>
    <row r="739" ht="15.75" customHeight="1">
      <c r="A739" s="202">
        <v>44599.0</v>
      </c>
      <c r="B739" s="203" t="str">
        <f t="shared" si="4"/>
        <v>월</v>
      </c>
      <c r="C739" s="171"/>
      <c r="D739" s="204" t="str">
        <f t="shared" si="96"/>
        <v>Y</v>
      </c>
      <c r="E739" s="205">
        <v>8.0</v>
      </c>
      <c r="F739" s="171" t="str">
        <f>VLOOKUP(E739,'인원2'!$A:$B,2,FALSE)</f>
        <v>김연수</v>
      </c>
      <c r="G739" s="171"/>
      <c r="H739" s="171"/>
      <c r="I739" s="171"/>
      <c r="J739" s="205">
        <v>3.0</v>
      </c>
      <c r="K739" s="171" t="str">
        <f>VLOOKUP(J739,'인원2'!$A:$B,2,FALSE)</f>
        <v>배태훈</v>
      </c>
    </row>
    <row r="740" ht="15.75" customHeight="1">
      <c r="A740" s="202">
        <v>44600.0</v>
      </c>
      <c r="B740" s="203" t="str">
        <f t="shared" si="4"/>
        <v>화</v>
      </c>
      <c r="C740" s="171"/>
      <c r="D740" s="204" t="str">
        <f t="shared" si="96"/>
        <v>Y</v>
      </c>
      <c r="E740" s="205">
        <v>0.0</v>
      </c>
      <c r="F740" s="171" t="str">
        <f>VLOOKUP(E740,'인원2'!$A:$B,2,FALSE)</f>
        <v>박일</v>
      </c>
      <c r="G740" s="171"/>
      <c r="H740" s="171"/>
      <c r="I740" s="171"/>
      <c r="J740" s="205">
        <v>4.0</v>
      </c>
      <c r="K740" s="171" t="str">
        <f>VLOOKUP(J740,'인원2'!$A:$B,2,FALSE)</f>
        <v>윤신일</v>
      </c>
    </row>
    <row r="741" ht="15.75" customHeight="1">
      <c r="A741" s="202">
        <v>44601.0</v>
      </c>
      <c r="B741" s="203" t="str">
        <f t="shared" si="4"/>
        <v>수</v>
      </c>
      <c r="C741" s="171"/>
      <c r="D741" s="204" t="str">
        <f t="shared" si="96"/>
        <v>Y</v>
      </c>
      <c r="E741" s="205">
        <v>3.0</v>
      </c>
      <c r="F741" s="171" t="str">
        <f>VLOOKUP(E741,'인원2'!$A:$B,2,FALSE)</f>
        <v>배태훈</v>
      </c>
      <c r="G741" s="171"/>
      <c r="H741" s="171"/>
      <c r="I741" s="171"/>
      <c r="J741" s="205">
        <v>5.0</v>
      </c>
      <c r="K741" s="171" t="str">
        <f>VLOOKUP(J741,'인원2'!$A:$B,2,FALSE)</f>
        <v>신명진</v>
      </c>
    </row>
    <row r="742" ht="15.75" customHeight="1">
      <c r="A742" s="202">
        <v>44602.0</v>
      </c>
      <c r="B742" s="203" t="str">
        <f t="shared" si="4"/>
        <v>목</v>
      </c>
      <c r="C742" s="171"/>
      <c r="D742" s="204" t="str">
        <f t="shared" si="96"/>
        <v>Y</v>
      </c>
      <c r="E742" s="205">
        <v>4.0</v>
      </c>
      <c r="F742" s="171" t="str">
        <f>VLOOKUP(E742,'인원2'!$A:$B,2,FALSE)</f>
        <v>윤신일</v>
      </c>
      <c r="G742" s="171"/>
      <c r="H742" s="171"/>
      <c r="I742" s="171"/>
      <c r="J742" s="205">
        <v>6.0</v>
      </c>
      <c r="K742" s="171" t="str">
        <f>VLOOKUP(J742,'인원2'!$A:$B,2,FALSE)</f>
        <v>이화용</v>
      </c>
    </row>
    <row r="743" ht="15.75" customHeight="1">
      <c r="A743" s="202">
        <v>44603.0</v>
      </c>
      <c r="B743" s="203" t="str">
        <f t="shared" si="4"/>
        <v>금</v>
      </c>
      <c r="C743" s="171"/>
      <c r="D743" s="204" t="str">
        <f t="shared" si="96"/>
        <v>Y</v>
      </c>
      <c r="E743" s="205">
        <v>5.0</v>
      </c>
      <c r="F743" s="171" t="str">
        <f>VLOOKUP(E743,'인원2'!$A:$B,2,FALSE)</f>
        <v>신명진</v>
      </c>
      <c r="G743" s="171"/>
      <c r="H743" s="171"/>
      <c r="I743" s="171"/>
      <c r="J743" s="205">
        <v>7.0</v>
      </c>
      <c r="K743" s="171" t="str">
        <f>VLOOKUP(J743,'인원2'!$A:$B,2,FALSE)</f>
        <v>김현호</v>
      </c>
    </row>
    <row r="744" ht="15.75" customHeight="1">
      <c r="A744" s="202">
        <v>44604.0</v>
      </c>
      <c r="B744" s="203" t="str">
        <f t="shared" si="4"/>
        <v>토</v>
      </c>
      <c r="C744" s="171"/>
      <c r="D744" s="204" t="str">
        <f t="shared" si="96"/>
        <v/>
      </c>
      <c r="E744" s="205"/>
      <c r="F744" s="171"/>
      <c r="G744" s="171"/>
      <c r="H744" s="171"/>
      <c r="I744" s="171"/>
      <c r="J744" s="205"/>
      <c r="K744" s="171"/>
    </row>
    <row r="745" ht="15.75" customHeight="1">
      <c r="A745" s="202">
        <v>44605.0</v>
      </c>
      <c r="B745" s="203" t="str">
        <f t="shared" si="4"/>
        <v>일</v>
      </c>
      <c r="C745" s="171"/>
      <c r="D745" s="204" t="str">
        <f t="shared" si="96"/>
        <v/>
      </c>
      <c r="E745" s="205"/>
      <c r="F745" s="171"/>
      <c r="G745" s="171"/>
      <c r="H745" s="171"/>
      <c r="I745" s="171"/>
      <c r="J745" s="205"/>
      <c r="K745" s="171"/>
    </row>
    <row r="746" ht="15.75" customHeight="1">
      <c r="A746" s="202">
        <v>44606.0</v>
      </c>
      <c r="B746" s="203" t="str">
        <f t="shared" si="4"/>
        <v>월</v>
      </c>
      <c r="C746" s="171"/>
      <c r="D746" s="204" t="str">
        <f t="shared" si="96"/>
        <v>Y</v>
      </c>
      <c r="E746" s="205">
        <v>6.0</v>
      </c>
      <c r="F746" s="171" t="str">
        <f>VLOOKUP(E746,'인원2'!$A:$B,2,FALSE)</f>
        <v>이화용</v>
      </c>
      <c r="G746" s="171"/>
      <c r="H746" s="171"/>
      <c r="I746" s="171"/>
      <c r="J746" s="205">
        <v>8.0</v>
      </c>
      <c r="K746" s="171" t="str">
        <f>VLOOKUP(J746,'인원2'!$A:$B,2,FALSE)</f>
        <v>김연수</v>
      </c>
    </row>
    <row r="747" ht="15.75" customHeight="1">
      <c r="A747" s="202">
        <v>44607.0</v>
      </c>
      <c r="B747" s="203" t="str">
        <f t="shared" si="4"/>
        <v>화</v>
      </c>
      <c r="C747" s="171"/>
      <c r="D747" s="204" t="str">
        <f t="shared" si="96"/>
        <v>Y</v>
      </c>
      <c r="E747" s="205">
        <v>7.0</v>
      </c>
      <c r="F747" s="171" t="str">
        <f>VLOOKUP(E747,'인원2'!$A:$B,2,FALSE)</f>
        <v>김현호</v>
      </c>
      <c r="G747" s="171"/>
      <c r="H747" s="171"/>
      <c r="I747" s="171"/>
      <c r="J747" s="205">
        <v>0.0</v>
      </c>
      <c r="K747" s="171" t="str">
        <f>VLOOKUP(J747,'인원2'!$A:$B,2,FALSE)</f>
        <v>박일</v>
      </c>
    </row>
    <row r="748" ht="15.75" customHeight="1">
      <c r="A748" s="202">
        <v>44608.0</v>
      </c>
      <c r="B748" s="203" t="str">
        <f t="shared" si="4"/>
        <v>수</v>
      </c>
      <c r="C748" s="171"/>
      <c r="D748" s="204" t="str">
        <f t="shared" si="96"/>
        <v>Y</v>
      </c>
      <c r="E748" s="205">
        <v>8.0</v>
      </c>
      <c r="F748" s="171" t="str">
        <f>VLOOKUP(E748,'인원2'!$A:$B,2,FALSE)</f>
        <v>김연수</v>
      </c>
      <c r="G748" s="171"/>
      <c r="H748" s="171"/>
      <c r="I748" s="171"/>
      <c r="J748" s="205">
        <v>3.0</v>
      </c>
      <c r="K748" s="171" t="str">
        <f>VLOOKUP(J748,'인원2'!$A:$B,2,FALSE)</f>
        <v>배태훈</v>
      </c>
    </row>
    <row r="749" ht="15.75" customHeight="1">
      <c r="A749" s="202">
        <v>44609.0</v>
      </c>
      <c r="B749" s="203" t="str">
        <f t="shared" si="4"/>
        <v>목</v>
      </c>
      <c r="C749" s="171"/>
      <c r="D749" s="204" t="str">
        <f t="shared" si="96"/>
        <v>Y</v>
      </c>
      <c r="E749" s="205">
        <v>0.0</v>
      </c>
      <c r="F749" s="171" t="str">
        <f>VLOOKUP(E749,'인원2'!$A:$B,2,FALSE)</f>
        <v>박일</v>
      </c>
      <c r="G749" s="171"/>
      <c r="H749" s="171"/>
      <c r="I749" s="171"/>
      <c r="J749" s="205">
        <v>4.0</v>
      </c>
      <c r="K749" s="171" t="str">
        <f>VLOOKUP(J749,'인원2'!$A:$B,2,FALSE)</f>
        <v>윤신일</v>
      </c>
    </row>
    <row r="750" ht="15.75" customHeight="1">
      <c r="A750" s="202">
        <v>44610.0</v>
      </c>
      <c r="B750" s="203" t="str">
        <f t="shared" si="4"/>
        <v>금</v>
      </c>
      <c r="C750" s="171"/>
      <c r="D750" s="204" t="str">
        <f t="shared" si="96"/>
        <v>Y</v>
      </c>
      <c r="E750" s="205">
        <v>3.0</v>
      </c>
      <c r="F750" s="171" t="str">
        <f>VLOOKUP(E750,'인원2'!$A:$B,2,FALSE)</f>
        <v>배태훈</v>
      </c>
      <c r="G750" s="171"/>
      <c r="H750" s="171"/>
      <c r="I750" s="171"/>
      <c r="J750" s="205">
        <v>5.0</v>
      </c>
      <c r="K750" s="171" t="str">
        <f>VLOOKUP(J750,'인원2'!$A:$B,2,FALSE)</f>
        <v>신명진</v>
      </c>
    </row>
    <row r="751" ht="15.75" customHeight="1">
      <c r="A751" s="202">
        <v>44611.0</v>
      </c>
      <c r="B751" s="203" t="str">
        <f t="shared" si="4"/>
        <v>토</v>
      </c>
      <c r="C751" s="171"/>
      <c r="D751" s="204" t="str">
        <f t="shared" si="96"/>
        <v/>
      </c>
      <c r="E751" s="205"/>
      <c r="F751" s="171"/>
      <c r="G751" s="171"/>
      <c r="H751" s="171"/>
      <c r="I751" s="171"/>
      <c r="J751" s="205"/>
      <c r="K751" s="171"/>
    </row>
    <row r="752" ht="15.75" customHeight="1">
      <c r="A752" s="202">
        <v>44612.0</v>
      </c>
      <c r="B752" s="203" t="str">
        <f t="shared" si="4"/>
        <v>일</v>
      </c>
      <c r="C752" s="171"/>
      <c r="D752" s="204" t="str">
        <f t="shared" si="96"/>
        <v/>
      </c>
      <c r="E752" s="205"/>
      <c r="F752" s="171"/>
      <c r="G752" s="171"/>
      <c r="H752" s="171"/>
      <c r="I752" s="171"/>
      <c r="J752" s="205"/>
      <c r="K752" s="171"/>
    </row>
    <row r="753" ht="15.75" customHeight="1">
      <c r="A753" s="202">
        <v>44613.0</v>
      </c>
      <c r="B753" s="203" t="str">
        <f t="shared" si="4"/>
        <v>월</v>
      </c>
      <c r="C753" s="171"/>
      <c r="D753" s="204" t="str">
        <f t="shared" si="96"/>
        <v>Y</v>
      </c>
      <c r="E753" s="205">
        <v>4.0</v>
      </c>
      <c r="F753" s="171" t="str">
        <f>VLOOKUP(E753,'인원2'!$A:$B,2,FALSE)</f>
        <v>윤신일</v>
      </c>
      <c r="G753" s="171"/>
      <c r="H753" s="171"/>
      <c r="I753" s="171"/>
      <c r="J753" s="205">
        <v>6.0</v>
      </c>
      <c r="K753" s="171" t="str">
        <f>VLOOKUP(J753,'인원2'!$A:$B,2,FALSE)</f>
        <v>이화용</v>
      </c>
    </row>
    <row r="754" ht="15.75" customHeight="1">
      <c r="A754" s="202">
        <v>44614.0</v>
      </c>
      <c r="B754" s="203" t="str">
        <f t="shared" si="4"/>
        <v>화</v>
      </c>
      <c r="C754" s="171"/>
      <c r="D754" s="204" t="str">
        <f t="shared" si="96"/>
        <v>Y</v>
      </c>
      <c r="E754" s="205">
        <v>5.0</v>
      </c>
      <c r="F754" s="171" t="str">
        <f>VLOOKUP(E754,'인원2'!$A:$B,2,FALSE)</f>
        <v>신명진</v>
      </c>
      <c r="G754" s="171"/>
      <c r="H754" s="171"/>
      <c r="I754" s="171"/>
      <c r="J754" s="205">
        <v>7.0</v>
      </c>
      <c r="K754" s="171" t="str">
        <f>VLOOKUP(J754,'인원2'!$A:$B,2,FALSE)</f>
        <v>김현호</v>
      </c>
    </row>
    <row r="755" ht="15.75" customHeight="1">
      <c r="A755" s="202">
        <v>44615.0</v>
      </c>
      <c r="B755" s="203" t="str">
        <f t="shared" si="4"/>
        <v>수</v>
      </c>
      <c r="C755" s="171"/>
      <c r="D755" s="204" t="str">
        <f t="shared" si="96"/>
        <v>Y</v>
      </c>
      <c r="E755" s="205">
        <v>6.0</v>
      </c>
      <c r="F755" s="171" t="str">
        <f>VLOOKUP(E755,'인원2'!$A:$B,2,FALSE)</f>
        <v>이화용</v>
      </c>
      <c r="G755" s="171"/>
      <c r="H755" s="171"/>
      <c r="I755" s="171"/>
      <c r="J755" s="205">
        <v>8.0</v>
      </c>
      <c r="K755" s="171" t="str">
        <f>VLOOKUP(J755,'인원2'!$A:$B,2,FALSE)</f>
        <v>김연수</v>
      </c>
    </row>
    <row r="756" ht="15.75" customHeight="1">
      <c r="A756" s="202">
        <v>44616.0</v>
      </c>
      <c r="B756" s="203" t="str">
        <f t="shared" si="4"/>
        <v>목</v>
      </c>
      <c r="C756" s="171"/>
      <c r="D756" s="204" t="str">
        <f t="shared" si="96"/>
        <v>Y</v>
      </c>
      <c r="E756" s="205">
        <v>7.0</v>
      </c>
      <c r="F756" s="171" t="str">
        <f>VLOOKUP(E756,'인원2'!$A:$B,2,FALSE)</f>
        <v>김현호</v>
      </c>
      <c r="G756" s="171"/>
      <c r="H756" s="171"/>
      <c r="I756" s="171"/>
      <c r="J756" s="205">
        <v>0.0</v>
      </c>
      <c r="K756" s="171" t="str">
        <f>VLOOKUP(J756,'인원2'!$A:$B,2,FALSE)</f>
        <v>박일</v>
      </c>
    </row>
    <row r="757" ht="15.75" customHeight="1">
      <c r="A757" s="202">
        <v>44617.0</v>
      </c>
      <c r="B757" s="203" t="str">
        <f t="shared" si="4"/>
        <v>금</v>
      </c>
      <c r="C757" s="171"/>
      <c r="D757" s="204" t="str">
        <f t="shared" si="96"/>
        <v>Y</v>
      </c>
      <c r="E757" s="205">
        <v>8.0</v>
      </c>
      <c r="F757" s="171" t="str">
        <f>VLOOKUP(E757,'인원2'!$A:$B,2,FALSE)</f>
        <v>김연수</v>
      </c>
      <c r="G757" s="171"/>
      <c r="H757" s="171"/>
      <c r="I757" s="171"/>
      <c r="J757" s="205">
        <v>3.0</v>
      </c>
      <c r="K757" s="171" t="str">
        <f>VLOOKUP(J757,'인원2'!$A:$B,2,FALSE)</f>
        <v>배태훈</v>
      </c>
    </row>
    <row r="758" ht="15.75" customHeight="1">
      <c r="A758" s="202">
        <v>44618.0</v>
      </c>
      <c r="B758" s="203" t="str">
        <f t="shared" si="4"/>
        <v>토</v>
      </c>
      <c r="C758" s="171"/>
      <c r="D758" s="204" t="str">
        <f t="shared" si="96"/>
        <v/>
      </c>
      <c r="E758" s="205"/>
      <c r="F758" s="171"/>
      <c r="G758" s="171"/>
      <c r="H758" s="171"/>
      <c r="I758" s="171"/>
      <c r="J758" s="205"/>
      <c r="K758" s="171"/>
    </row>
    <row r="759" ht="15.75" customHeight="1">
      <c r="A759" s="202">
        <v>44619.0</v>
      </c>
      <c r="B759" s="203" t="str">
        <f t="shared" si="4"/>
        <v>일</v>
      </c>
      <c r="C759" s="171"/>
      <c r="D759" s="204" t="str">
        <f t="shared" si="96"/>
        <v/>
      </c>
      <c r="E759" s="205"/>
      <c r="F759" s="171"/>
      <c r="G759" s="171"/>
      <c r="H759" s="171"/>
      <c r="I759" s="171"/>
      <c r="J759" s="205"/>
      <c r="K759" s="171"/>
    </row>
    <row r="760" ht="15.75" customHeight="1">
      <c r="A760" s="202">
        <v>44620.0</v>
      </c>
      <c r="B760" s="203" t="str">
        <f t="shared" si="4"/>
        <v>월</v>
      </c>
      <c r="C760" s="171"/>
      <c r="D760" s="204" t="str">
        <f t="shared" si="96"/>
        <v>Y</v>
      </c>
      <c r="E760" s="205">
        <v>0.0</v>
      </c>
      <c r="F760" s="171" t="str">
        <f>VLOOKUP(E760,'인원2'!$A:$B,2,FALSE)</f>
        <v>박일</v>
      </c>
      <c r="G760" s="171"/>
      <c r="H760" s="171"/>
      <c r="I760" s="171"/>
      <c r="J760" s="205">
        <v>4.0</v>
      </c>
      <c r="K760" s="171" t="str">
        <f>VLOOKUP(J760,'인원2'!$A:$B,2,FALSE)</f>
        <v>윤신일</v>
      </c>
    </row>
    <row r="761" ht="15.75" customHeight="1">
      <c r="A761" s="202">
        <v>44621.0</v>
      </c>
      <c r="B761" s="203" t="str">
        <f t="shared" si="4"/>
        <v>화</v>
      </c>
      <c r="C761" s="206" t="s">
        <v>413</v>
      </c>
      <c r="D761" s="204" t="str">
        <f t="shared" si="96"/>
        <v/>
      </c>
      <c r="E761" s="205"/>
      <c r="F761" s="206" t="s">
        <v>413</v>
      </c>
      <c r="G761" s="171"/>
      <c r="H761" s="171"/>
      <c r="I761" s="171"/>
      <c r="J761" s="205"/>
      <c r="K761" s="206" t="s">
        <v>413</v>
      </c>
    </row>
    <row r="762" ht="15.75" customHeight="1">
      <c r="A762" s="202">
        <v>44622.0</v>
      </c>
      <c r="B762" s="203" t="str">
        <f t="shared" si="4"/>
        <v>수</v>
      </c>
      <c r="C762" s="171"/>
      <c r="D762" s="204" t="str">
        <f t="shared" si="96"/>
        <v>Y</v>
      </c>
      <c r="E762" s="205">
        <v>3.0</v>
      </c>
      <c r="F762" s="171" t="str">
        <f>VLOOKUP(E762,'인원2'!$A:$B,2,FALSE)</f>
        <v>배태훈</v>
      </c>
      <c r="G762" s="171"/>
      <c r="H762" s="171"/>
      <c r="I762" s="171"/>
      <c r="J762" s="205">
        <v>5.0</v>
      </c>
      <c r="K762" s="171" t="str">
        <f>VLOOKUP(J762,'인원2'!$A:$B,2,FALSE)</f>
        <v>신명진</v>
      </c>
    </row>
    <row r="763" ht="15.75" customHeight="1">
      <c r="A763" s="202">
        <v>44623.0</v>
      </c>
      <c r="B763" s="203" t="str">
        <f t="shared" si="4"/>
        <v>목</v>
      </c>
      <c r="C763" s="171"/>
      <c r="D763" s="204" t="str">
        <f t="shared" si="96"/>
        <v>Y</v>
      </c>
      <c r="E763" s="205">
        <v>4.0</v>
      </c>
      <c r="F763" s="171" t="str">
        <f>VLOOKUP(E763,'인원2'!$A:$B,2,FALSE)</f>
        <v>윤신일</v>
      </c>
      <c r="G763" s="171"/>
      <c r="H763" s="171"/>
      <c r="I763" s="171"/>
      <c r="J763" s="205">
        <v>6.0</v>
      </c>
      <c r="K763" s="171" t="str">
        <f>VLOOKUP(J763,'인원2'!$A:$B,2,FALSE)</f>
        <v>이화용</v>
      </c>
    </row>
    <row r="764" ht="15.75" customHeight="1">
      <c r="A764" s="202">
        <v>44624.0</v>
      </c>
      <c r="B764" s="203" t="str">
        <f t="shared" si="4"/>
        <v>금</v>
      </c>
      <c r="C764" s="171"/>
      <c r="D764" s="204" t="str">
        <f t="shared" si="96"/>
        <v>Y</v>
      </c>
      <c r="E764" s="205">
        <v>5.0</v>
      </c>
      <c r="F764" s="171" t="str">
        <f>VLOOKUP(E764,'인원2'!$A:$B,2,FALSE)</f>
        <v>신명진</v>
      </c>
      <c r="G764" s="171"/>
      <c r="H764" s="171"/>
      <c r="I764" s="171"/>
      <c r="J764" s="205">
        <v>7.0</v>
      </c>
      <c r="K764" s="171" t="str">
        <f>VLOOKUP(J764,'인원2'!$A:$B,2,FALSE)</f>
        <v>김현호</v>
      </c>
    </row>
    <row r="765" ht="15.75" customHeight="1">
      <c r="A765" s="202">
        <v>44625.0</v>
      </c>
      <c r="B765" s="203" t="str">
        <f t="shared" si="4"/>
        <v>토</v>
      </c>
      <c r="C765" s="171"/>
      <c r="D765" s="204" t="str">
        <f t="shared" si="96"/>
        <v/>
      </c>
      <c r="E765" s="205"/>
      <c r="F765" s="171"/>
      <c r="G765" s="171"/>
      <c r="H765" s="171"/>
      <c r="I765" s="171"/>
      <c r="J765" s="205"/>
      <c r="K765" s="171"/>
    </row>
    <row r="766" ht="15.75" customHeight="1">
      <c r="A766" s="202">
        <v>44626.0</v>
      </c>
      <c r="B766" s="203" t="str">
        <f t="shared" si="4"/>
        <v>일</v>
      </c>
      <c r="C766" s="171"/>
      <c r="D766" s="204" t="str">
        <f t="shared" si="96"/>
        <v/>
      </c>
      <c r="E766" s="205"/>
      <c r="F766" s="171"/>
      <c r="G766" s="171"/>
      <c r="H766" s="171"/>
      <c r="I766" s="171"/>
      <c r="J766" s="205"/>
      <c r="K766" s="171"/>
    </row>
    <row r="767" ht="15.75" customHeight="1">
      <c r="A767" s="202">
        <v>44627.0</v>
      </c>
      <c r="B767" s="203" t="str">
        <f t="shared" si="4"/>
        <v>월</v>
      </c>
      <c r="C767" s="171"/>
      <c r="D767" s="204" t="str">
        <f t="shared" si="96"/>
        <v>Y</v>
      </c>
      <c r="E767" s="205">
        <v>6.0</v>
      </c>
      <c r="F767" s="171" t="str">
        <f>VLOOKUP(E767,'인원2'!$A:$B,2,FALSE)</f>
        <v>이화용</v>
      </c>
      <c r="G767" s="171"/>
      <c r="H767" s="171"/>
      <c r="I767" s="171"/>
      <c r="J767" s="205">
        <v>8.0</v>
      </c>
      <c r="K767" s="171" t="str">
        <f>VLOOKUP(J767,'인원2'!$A:$B,2,FALSE)</f>
        <v>김연수</v>
      </c>
    </row>
    <row r="768" ht="15.75" customHeight="1">
      <c r="A768" s="202">
        <v>44628.0</v>
      </c>
      <c r="B768" s="203" t="str">
        <f t="shared" si="4"/>
        <v>화</v>
      </c>
      <c r="C768" s="171"/>
      <c r="D768" s="204" t="str">
        <f t="shared" si="96"/>
        <v>Y</v>
      </c>
      <c r="E768" s="205">
        <v>7.0</v>
      </c>
      <c r="F768" s="171" t="str">
        <f>VLOOKUP(E768,'인원2'!$A:$B,2,FALSE)</f>
        <v>김현호</v>
      </c>
      <c r="G768" s="171"/>
      <c r="H768" s="171"/>
      <c r="I768" s="171"/>
      <c r="J768" s="205">
        <v>0.0</v>
      </c>
      <c r="K768" s="171" t="str">
        <f>VLOOKUP(J768,'인원2'!$A:$B,2,FALSE)</f>
        <v>박일</v>
      </c>
    </row>
    <row r="769" ht="15.75" customHeight="1">
      <c r="A769" s="202">
        <v>44629.0</v>
      </c>
      <c r="B769" s="203" t="str">
        <f t="shared" si="4"/>
        <v>수</v>
      </c>
      <c r="C769" s="206" t="s">
        <v>416</v>
      </c>
      <c r="D769" s="204" t="str">
        <f t="shared" si="96"/>
        <v/>
      </c>
      <c r="E769" s="205"/>
      <c r="F769" s="206" t="s">
        <v>416</v>
      </c>
      <c r="G769" s="171"/>
      <c r="H769" s="171"/>
      <c r="I769" s="171"/>
      <c r="J769" s="205"/>
      <c r="K769" s="206" t="s">
        <v>416</v>
      </c>
    </row>
    <row r="770" ht="15.75" customHeight="1">
      <c r="A770" s="202">
        <v>44630.0</v>
      </c>
      <c r="B770" s="203" t="str">
        <f t="shared" si="4"/>
        <v>목</v>
      </c>
      <c r="C770" s="171"/>
      <c r="D770" s="204" t="str">
        <f t="shared" si="96"/>
        <v>Y</v>
      </c>
      <c r="E770" s="205">
        <v>8.0</v>
      </c>
      <c r="F770" s="171" t="str">
        <f>VLOOKUP(E770,'인원2'!$A:$B,2,FALSE)</f>
        <v>김연수</v>
      </c>
      <c r="G770" s="171"/>
      <c r="H770" s="171"/>
      <c r="I770" s="171"/>
      <c r="J770" s="205">
        <v>3.0</v>
      </c>
      <c r="K770" s="171" t="str">
        <f>VLOOKUP(J770,'인원2'!$A:$B,2,FALSE)</f>
        <v>배태훈</v>
      </c>
    </row>
    <row r="771" ht="15.75" customHeight="1">
      <c r="A771" s="202">
        <v>44631.0</v>
      </c>
      <c r="B771" s="203" t="str">
        <f t="shared" si="4"/>
        <v>금</v>
      </c>
      <c r="C771" s="171"/>
      <c r="D771" s="204" t="str">
        <f t="shared" si="96"/>
        <v>Y</v>
      </c>
      <c r="E771" s="205">
        <v>0.0</v>
      </c>
      <c r="F771" s="171" t="str">
        <f>VLOOKUP(E771,'인원2'!$A:$B,2,FALSE)</f>
        <v>박일</v>
      </c>
      <c r="G771" s="171"/>
      <c r="H771" s="171"/>
      <c r="I771" s="171"/>
      <c r="J771" s="205">
        <v>4.0</v>
      </c>
      <c r="K771" s="171" t="str">
        <f>VLOOKUP(J771,'인원2'!$A:$B,2,FALSE)</f>
        <v>윤신일</v>
      </c>
    </row>
    <row r="772" ht="15.75" customHeight="1">
      <c r="A772" s="202">
        <v>44632.0</v>
      </c>
      <c r="B772" s="203" t="str">
        <f t="shared" si="4"/>
        <v>토</v>
      </c>
      <c r="C772" s="171"/>
      <c r="D772" s="204" t="str">
        <f t="shared" si="96"/>
        <v/>
      </c>
      <c r="E772" s="205"/>
      <c r="F772" s="171"/>
      <c r="G772" s="171"/>
      <c r="H772" s="171"/>
      <c r="I772" s="171"/>
      <c r="J772" s="205"/>
      <c r="K772" s="171"/>
    </row>
    <row r="773" ht="15.75" customHeight="1">
      <c r="A773" s="202">
        <v>44633.0</v>
      </c>
      <c r="B773" s="203" t="str">
        <f t="shared" si="4"/>
        <v>일</v>
      </c>
      <c r="C773" s="171"/>
      <c r="D773" s="204" t="str">
        <f t="shared" si="96"/>
        <v/>
      </c>
      <c r="E773" s="205"/>
      <c r="F773" s="171"/>
      <c r="G773" s="171"/>
      <c r="H773" s="171"/>
      <c r="I773" s="171"/>
      <c r="J773" s="205"/>
      <c r="K773" s="171"/>
    </row>
    <row r="774" ht="15.75" customHeight="1">
      <c r="A774" s="202">
        <v>44634.0</v>
      </c>
      <c r="B774" s="203" t="str">
        <f t="shared" si="4"/>
        <v>월</v>
      </c>
      <c r="C774" s="171"/>
      <c r="D774" s="204" t="str">
        <f t="shared" si="96"/>
        <v>Y</v>
      </c>
      <c r="E774" s="205">
        <v>3.0</v>
      </c>
      <c r="F774" s="171" t="str">
        <f>VLOOKUP(E774,'인원2'!$A:$B,2,FALSE)</f>
        <v>배태훈</v>
      </c>
      <c r="G774" s="171"/>
      <c r="H774" s="171"/>
      <c r="I774" s="171"/>
      <c r="J774" s="205">
        <v>5.0</v>
      </c>
      <c r="K774" s="171" t="str">
        <f>VLOOKUP(J774,'인원2'!$A:$B,2,FALSE)</f>
        <v>신명진</v>
      </c>
    </row>
    <row r="775" ht="15.75" customHeight="1">
      <c r="A775" s="202">
        <v>44635.0</v>
      </c>
      <c r="B775" s="203" t="str">
        <f t="shared" si="4"/>
        <v>화</v>
      </c>
      <c r="C775" s="171"/>
      <c r="D775" s="204" t="str">
        <f t="shared" si="96"/>
        <v>Y</v>
      </c>
      <c r="E775" s="205">
        <v>4.0</v>
      </c>
      <c r="F775" s="171" t="str">
        <f>VLOOKUP(E775,'인원2'!$A:$B,2,FALSE)</f>
        <v>윤신일</v>
      </c>
      <c r="G775" s="171"/>
      <c r="H775" s="171"/>
      <c r="I775" s="171"/>
      <c r="J775" s="205">
        <v>6.0</v>
      </c>
      <c r="K775" s="171" t="str">
        <f>VLOOKUP(J775,'인원2'!$A:$B,2,FALSE)</f>
        <v>이화용</v>
      </c>
    </row>
    <row r="776" ht="15.75" customHeight="1">
      <c r="A776" s="202">
        <v>44636.0</v>
      </c>
      <c r="B776" s="203" t="str">
        <f t="shared" si="4"/>
        <v>수</v>
      </c>
      <c r="C776" s="171"/>
      <c r="D776" s="204" t="str">
        <f t="shared" si="96"/>
        <v>Y</v>
      </c>
      <c r="E776" s="205">
        <v>5.0</v>
      </c>
      <c r="F776" s="171" t="str">
        <f>VLOOKUP(E776,'인원2'!$A:$B,2,FALSE)</f>
        <v>신명진</v>
      </c>
      <c r="G776" s="171"/>
      <c r="H776" s="171"/>
      <c r="I776" s="171"/>
      <c r="J776" s="205">
        <v>7.0</v>
      </c>
      <c r="K776" s="171" t="str">
        <f>VLOOKUP(J776,'인원2'!$A:$B,2,FALSE)</f>
        <v>김현호</v>
      </c>
    </row>
    <row r="777" ht="15.75" customHeight="1">
      <c r="A777" s="202">
        <v>44637.0</v>
      </c>
      <c r="B777" s="203" t="str">
        <f t="shared" si="4"/>
        <v>목</v>
      </c>
      <c r="C777" s="171"/>
      <c r="D777" s="204" t="str">
        <f t="shared" si="96"/>
        <v>Y</v>
      </c>
      <c r="E777" s="205">
        <v>6.0</v>
      </c>
      <c r="F777" s="171" t="str">
        <f>VLOOKUP(E777,'인원2'!$A:$B,2,FALSE)</f>
        <v>이화용</v>
      </c>
      <c r="G777" s="171"/>
      <c r="H777" s="171"/>
      <c r="I777" s="171"/>
      <c r="J777" s="205">
        <v>8.0</v>
      </c>
      <c r="K777" s="171" t="str">
        <f>VLOOKUP(J777,'인원2'!$A:$B,2,FALSE)</f>
        <v>김연수</v>
      </c>
    </row>
    <row r="778" ht="15.75" customHeight="1">
      <c r="A778" s="202">
        <v>44638.0</v>
      </c>
      <c r="B778" s="203" t="str">
        <f t="shared" si="4"/>
        <v>금</v>
      </c>
      <c r="C778" s="171"/>
      <c r="D778" s="204" t="str">
        <f t="shared" si="96"/>
        <v>Y</v>
      </c>
      <c r="E778" s="205">
        <v>7.0</v>
      </c>
      <c r="F778" s="171" t="str">
        <f>VLOOKUP(E778,'인원2'!$A:$B,2,FALSE)</f>
        <v>김현호</v>
      </c>
      <c r="G778" s="171"/>
      <c r="H778" s="171"/>
      <c r="I778" s="171"/>
      <c r="J778" s="205">
        <v>0.0</v>
      </c>
      <c r="K778" s="171" t="str">
        <f>VLOOKUP(J778,'인원2'!$A:$B,2,FALSE)</f>
        <v>박일</v>
      </c>
    </row>
    <row r="779" ht="15.75" customHeight="1">
      <c r="A779" s="202">
        <v>44639.0</v>
      </c>
      <c r="B779" s="203" t="str">
        <f t="shared" si="4"/>
        <v>토</v>
      </c>
      <c r="C779" s="171"/>
      <c r="D779" s="204" t="str">
        <f t="shared" si="96"/>
        <v/>
      </c>
      <c r="E779" s="205"/>
      <c r="F779" s="171"/>
      <c r="G779" s="171"/>
      <c r="H779" s="171"/>
      <c r="I779" s="171"/>
      <c r="J779" s="205"/>
      <c r="K779" s="171"/>
    </row>
    <row r="780" ht="15.75" customHeight="1">
      <c r="A780" s="202">
        <v>44640.0</v>
      </c>
      <c r="B780" s="203" t="str">
        <f t="shared" si="4"/>
        <v>일</v>
      </c>
      <c r="C780" s="171"/>
      <c r="D780" s="204" t="str">
        <f t="shared" si="96"/>
        <v/>
      </c>
      <c r="E780" s="205"/>
      <c r="F780" s="171"/>
      <c r="G780" s="171"/>
      <c r="H780" s="171"/>
      <c r="I780" s="171"/>
      <c r="J780" s="205"/>
      <c r="K780" s="171"/>
    </row>
    <row r="781" ht="15.75" customHeight="1">
      <c r="A781" s="202">
        <v>44641.0</v>
      </c>
      <c r="B781" s="203" t="str">
        <f t="shared" si="4"/>
        <v>월</v>
      </c>
      <c r="C781" s="171"/>
      <c r="D781" s="204" t="str">
        <f t="shared" si="96"/>
        <v>Y</v>
      </c>
      <c r="E781" s="205">
        <v>8.0</v>
      </c>
      <c r="F781" s="171" t="str">
        <f>VLOOKUP(E781,'인원2'!$A:$B,2,FALSE)</f>
        <v>김연수</v>
      </c>
      <c r="G781" s="171"/>
      <c r="H781" s="171"/>
      <c r="I781" s="171"/>
      <c r="J781" s="205">
        <v>3.0</v>
      </c>
      <c r="K781" s="171" t="str">
        <f>VLOOKUP(J781,'인원2'!$A:$B,2,FALSE)</f>
        <v>배태훈</v>
      </c>
    </row>
    <row r="782" ht="15.75" customHeight="1">
      <c r="A782" s="202">
        <v>44642.0</v>
      </c>
      <c r="B782" s="203" t="str">
        <f t="shared" si="4"/>
        <v>화</v>
      </c>
      <c r="C782" s="171"/>
      <c r="D782" s="204" t="str">
        <f t="shared" si="96"/>
        <v>Y</v>
      </c>
      <c r="E782" s="205">
        <v>0.0</v>
      </c>
      <c r="F782" s="171" t="str">
        <f>VLOOKUP(E782,'인원2'!$A:$B,2,FALSE)</f>
        <v>박일</v>
      </c>
      <c r="G782" s="171"/>
      <c r="H782" s="171"/>
      <c r="I782" s="171"/>
      <c r="J782" s="205">
        <v>4.0</v>
      </c>
      <c r="K782" s="171" t="str">
        <f>VLOOKUP(J782,'인원2'!$A:$B,2,FALSE)</f>
        <v>윤신일</v>
      </c>
    </row>
    <row r="783" ht="15.75" customHeight="1">
      <c r="A783" s="202">
        <v>44643.0</v>
      </c>
      <c r="B783" s="203" t="str">
        <f t="shared" si="4"/>
        <v>수</v>
      </c>
      <c r="C783" s="171"/>
      <c r="D783" s="204" t="str">
        <f t="shared" si="96"/>
        <v>Y</v>
      </c>
      <c r="E783" s="205">
        <v>3.0</v>
      </c>
      <c r="F783" s="171" t="str">
        <f>VLOOKUP(E783,'인원2'!$A:$B,2,FALSE)</f>
        <v>배태훈</v>
      </c>
      <c r="G783" s="171"/>
      <c r="H783" s="171"/>
      <c r="I783" s="171"/>
      <c r="J783" s="205">
        <v>5.0</v>
      </c>
      <c r="K783" s="171" t="str">
        <f>VLOOKUP(J783,'인원2'!$A:$B,2,FALSE)</f>
        <v>신명진</v>
      </c>
    </row>
    <row r="784" ht="15.75" customHeight="1">
      <c r="A784" s="202">
        <v>44644.0</v>
      </c>
      <c r="B784" s="203" t="str">
        <f t="shared" si="4"/>
        <v>목</v>
      </c>
      <c r="C784" s="171"/>
      <c r="D784" s="204" t="str">
        <f t="shared" si="96"/>
        <v>Y</v>
      </c>
      <c r="E784" s="205">
        <v>4.0</v>
      </c>
      <c r="F784" s="171" t="str">
        <f>VLOOKUP(E784,'인원2'!$A:$B,2,FALSE)</f>
        <v>윤신일</v>
      </c>
      <c r="G784" s="171"/>
      <c r="H784" s="171"/>
      <c r="I784" s="171"/>
      <c r="J784" s="205">
        <v>6.0</v>
      </c>
      <c r="K784" s="171" t="str">
        <f>VLOOKUP(J784,'인원2'!$A:$B,2,FALSE)</f>
        <v>이화용</v>
      </c>
    </row>
    <row r="785" ht="15.75" customHeight="1">
      <c r="A785" s="202">
        <v>44645.0</v>
      </c>
      <c r="B785" s="203" t="str">
        <f t="shared" si="4"/>
        <v>금</v>
      </c>
      <c r="C785" s="171"/>
      <c r="D785" s="204" t="str">
        <f t="shared" si="96"/>
        <v>Y</v>
      </c>
      <c r="E785" s="205">
        <v>5.0</v>
      </c>
      <c r="F785" s="171" t="str">
        <f>VLOOKUP(E785,'인원2'!$A:$B,2,FALSE)</f>
        <v>신명진</v>
      </c>
      <c r="G785" s="171"/>
      <c r="H785" s="171"/>
      <c r="I785" s="171"/>
      <c r="J785" s="205">
        <v>7.0</v>
      </c>
      <c r="K785" s="171" t="str">
        <f>VLOOKUP(J785,'인원2'!$A:$B,2,FALSE)</f>
        <v>김현호</v>
      </c>
    </row>
    <row r="786" ht="15.75" customHeight="1">
      <c r="A786" s="202">
        <v>44646.0</v>
      </c>
      <c r="B786" s="203" t="str">
        <f t="shared" si="4"/>
        <v>토</v>
      </c>
      <c r="C786" s="171"/>
      <c r="D786" s="204" t="str">
        <f t="shared" si="96"/>
        <v/>
      </c>
      <c r="E786" s="205"/>
      <c r="F786" s="171"/>
      <c r="G786" s="171"/>
      <c r="H786" s="171"/>
      <c r="I786" s="171"/>
      <c r="J786" s="205"/>
      <c r="K786" s="171"/>
    </row>
    <row r="787" ht="15.75" customHeight="1">
      <c r="A787" s="202">
        <v>44647.0</v>
      </c>
      <c r="B787" s="203" t="str">
        <f t="shared" si="4"/>
        <v>일</v>
      </c>
      <c r="C787" s="171"/>
      <c r="D787" s="204" t="str">
        <f t="shared" si="96"/>
        <v/>
      </c>
      <c r="E787" s="205"/>
      <c r="F787" s="171"/>
      <c r="G787" s="171"/>
      <c r="H787" s="171"/>
      <c r="I787" s="171"/>
      <c r="J787" s="205"/>
      <c r="K787" s="171"/>
    </row>
    <row r="788" ht="15.75" customHeight="1">
      <c r="A788" s="202">
        <v>44648.0</v>
      </c>
      <c r="B788" s="203" t="str">
        <f t="shared" si="4"/>
        <v>월</v>
      </c>
      <c r="C788" s="171"/>
      <c r="D788" s="204" t="str">
        <f t="shared" si="96"/>
        <v>Y</v>
      </c>
      <c r="E788" s="205">
        <v>6.0</v>
      </c>
      <c r="F788" s="171" t="str">
        <f>VLOOKUP(E788,'인원2'!$A:$B,2,FALSE)</f>
        <v>이화용</v>
      </c>
      <c r="G788" s="171"/>
      <c r="H788" s="171"/>
      <c r="I788" s="171"/>
      <c r="J788" s="205">
        <v>8.0</v>
      </c>
      <c r="K788" s="171" t="str">
        <f>VLOOKUP(J788,'인원2'!$A:$B,2,FALSE)</f>
        <v>김연수</v>
      </c>
    </row>
    <row r="789" ht="15.75" customHeight="1">
      <c r="A789" s="202">
        <v>44649.0</v>
      </c>
      <c r="B789" s="203" t="str">
        <f t="shared" si="4"/>
        <v>화</v>
      </c>
      <c r="C789" s="171"/>
      <c r="D789" s="204" t="str">
        <f t="shared" si="96"/>
        <v>Y</v>
      </c>
      <c r="E789" s="205">
        <v>7.0</v>
      </c>
      <c r="F789" s="171" t="str">
        <f>VLOOKUP(E789,'인원2'!$A:$B,2,FALSE)</f>
        <v>김현호</v>
      </c>
      <c r="G789" s="171"/>
      <c r="H789" s="171"/>
      <c r="I789" s="171"/>
      <c r="J789" s="205">
        <v>0.0</v>
      </c>
      <c r="K789" s="171" t="str">
        <f>VLOOKUP(J789,'인원2'!$A:$B,2,FALSE)</f>
        <v>박일</v>
      </c>
    </row>
    <row r="790" ht="15.75" customHeight="1">
      <c r="A790" s="202">
        <v>44650.0</v>
      </c>
      <c r="B790" s="203" t="str">
        <f t="shared" si="4"/>
        <v>수</v>
      </c>
      <c r="C790" s="171"/>
      <c r="D790" s="204" t="str">
        <f t="shared" si="96"/>
        <v>Y</v>
      </c>
      <c r="E790" s="205">
        <v>8.0</v>
      </c>
      <c r="F790" s="171" t="str">
        <f>VLOOKUP(E790,'인원2'!$A:$B,2,FALSE)</f>
        <v>김연수</v>
      </c>
      <c r="G790" s="171"/>
      <c r="H790" s="171"/>
      <c r="I790" s="171"/>
      <c r="J790" s="205">
        <v>3.0</v>
      </c>
      <c r="K790" s="171" t="str">
        <f>VLOOKUP(J790,'인원2'!$A:$B,2,FALSE)</f>
        <v>배태훈</v>
      </c>
    </row>
    <row r="791" ht="15.75" customHeight="1">
      <c r="A791" s="202">
        <v>44651.0</v>
      </c>
      <c r="B791" s="203" t="str">
        <f t="shared" si="4"/>
        <v>목</v>
      </c>
      <c r="C791" s="171"/>
      <c r="D791" s="204" t="str">
        <f t="shared" si="96"/>
        <v>Y</v>
      </c>
      <c r="E791" s="205">
        <v>0.0</v>
      </c>
      <c r="F791" s="171" t="str">
        <f>VLOOKUP(E791,'인원2'!$A:$B,2,FALSE)</f>
        <v>박일</v>
      </c>
      <c r="G791" s="171"/>
      <c r="H791" s="171"/>
      <c r="I791" s="171"/>
      <c r="J791" s="205">
        <v>4.0</v>
      </c>
      <c r="K791" s="171" t="str">
        <f>VLOOKUP(J791,'인원2'!$A:$B,2,FALSE)</f>
        <v>윤신일</v>
      </c>
    </row>
    <row r="792" ht="15.75" customHeight="1">
      <c r="A792" s="202">
        <v>44652.0</v>
      </c>
      <c r="B792" s="203" t="str">
        <f t="shared" si="4"/>
        <v>금</v>
      </c>
      <c r="C792" s="171"/>
      <c r="D792" s="204" t="str">
        <f t="shared" si="96"/>
        <v>Y</v>
      </c>
      <c r="E792" s="205">
        <v>3.0</v>
      </c>
      <c r="F792" s="171" t="str">
        <f>VLOOKUP(E792,'인원2'!$A:$B,2,FALSE)</f>
        <v>배태훈</v>
      </c>
      <c r="G792" s="171"/>
      <c r="H792" s="171"/>
      <c r="I792" s="171"/>
      <c r="J792" s="205">
        <v>5.0</v>
      </c>
      <c r="K792" s="171" t="str">
        <f>VLOOKUP(J792,'인원2'!$A:$B,2,FALSE)</f>
        <v>신명진</v>
      </c>
    </row>
    <row r="793" ht="15.75" customHeight="1">
      <c r="A793" s="202">
        <v>44653.0</v>
      </c>
      <c r="B793" s="203" t="str">
        <f t="shared" si="4"/>
        <v>토</v>
      </c>
      <c r="C793" s="171"/>
      <c r="D793" s="204" t="str">
        <f t="shared" si="96"/>
        <v/>
      </c>
      <c r="E793" s="205"/>
      <c r="F793" s="171"/>
      <c r="G793" s="171"/>
      <c r="H793" s="171"/>
      <c r="I793" s="171"/>
      <c r="J793" s="205"/>
      <c r="K793" s="171"/>
    </row>
    <row r="794" ht="15.75" customHeight="1">
      <c r="A794" s="202">
        <v>44654.0</v>
      </c>
      <c r="B794" s="203" t="str">
        <f t="shared" si="4"/>
        <v>일</v>
      </c>
      <c r="C794" s="171"/>
      <c r="D794" s="204" t="str">
        <f t="shared" si="96"/>
        <v/>
      </c>
      <c r="E794" s="205"/>
      <c r="F794" s="171"/>
      <c r="G794" s="171"/>
      <c r="H794" s="171"/>
      <c r="I794" s="171"/>
      <c r="J794" s="205"/>
      <c r="K794" s="171"/>
    </row>
    <row r="795" ht="15.75" customHeight="1">
      <c r="A795" s="202">
        <v>44655.0</v>
      </c>
      <c r="B795" s="203" t="str">
        <f t="shared" si="4"/>
        <v>월</v>
      </c>
      <c r="C795" s="171"/>
      <c r="D795" s="204" t="str">
        <f t="shared" si="96"/>
        <v>Y</v>
      </c>
      <c r="E795" s="205">
        <v>4.0</v>
      </c>
      <c r="F795" s="171" t="str">
        <f>VLOOKUP(E795,'인원2'!$A:$B,2,FALSE)</f>
        <v>윤신일</v>
      </c>
      <c r="G795" s="171"/>
      <c r="H795" s="171"/>
      <c r="I795" s="171"/>
      <c r="J795" s="205">
        <v>6.0</v>
      </c>
      <c r="K795" s="171" t="str">
        <f>VLOOKUP(J795,'인원2'!$A:$B,2,FALSE)</f>
        <v>이화용</v>
      </c>
    </row>
    <row r="796" ht="15.75" customHeight="1">
      <c r="A796" s="202">
        <v>44656.0</v>
      </c>
      <c r="B796" s="203" t="str">
        <f t="shared" si="4"/>
        <v>화</v>
      </c>
      <c r="C796" s="171"/>
      <c r="D796" s="204" t="str">
        <f t="shared" si="96"/>
        <v>Y</v>
      </c>
      <c r="E796" s="205">
        <v>5.0</v>
      </c>
      <c r="F796" s="171" t="str">
        <f>VLOOKUP(E796,'인원2'!$A:$B,2,FALSE)</f>
        <v>신명진</v>
      </c>
      <c r="G796" s="171"/>
      <c r="H796" s="171"/>
      <c r="I796" s="171"/>
      <c r="J796" s="205">
        <v>7.0</v>
      </c>
      <c r="K796" s="171" t="str">
        <f>VLOOKUP(J796,'인원2'!$A:$B,2,FALSE)</f>
        <v>김현호</v>
      </c>
    </row>
    <row r="797" ht="15.75" customHeight="1">
      <c r="A797" s="202">
        <v>44657.0</v>
      </c>
      <c r="B797" s="203" t="str">
        <f t="shared" si="4"/>
        <v>수</v>
      </c>
      <c r="C797" s="171"/>
      <c r="D797" s="204" t="str">
        <f t="shared" si="96"/>
        <v>Y</v>
      </c>
      <c r="E797" s="205">
        <v>6.0</v>
      </c>
      <c r="F797" s="171" t="str">
        <f>VLOOKUP(E797,'인원2'!$A:$B,2,FALSE)</f>
        <v>이화용</v>
      </c>
      <c r="G797" s="171"/>
      <c r="H797" s="171"/>
      <c r="I797" s="171"/>
      <c r="J797" s="205">
        <v>8.0</v>
      </c>
      <c r="K797" s="171" t="str">
        <f>VLOOKUP(J797,'인원2'!$A:$B,2,FALSE)</f>
        <v>김연수</v>
      </c>
    </row>
    <row r="798" ht="15.75" customHeight="1">
      <c r="A798" s="202">
        <v>44658.0</v>
      </c>
      <c r="B798" s="203" t="str">
        <f t="shared" si="4"/>
        <v>목</v>
      </c>
      <c r="C798" s="171"/>
      <c r="D798" s="204" t="str">
        <f t="shared" si="96"/>
        <v>Y</v>
      </c>
      <c r="E798" s="205">
        <v>7.0</v>
      </c>
      <c r="F798" s="171" t="str">
        <f>VLOOKUP(E798,'인원2'!$A:$B,2,FALSE)</f>
        <v>김현호</v>
      </c>
      <c r="G798" s="171"/>
      <c r="H798" s="171"/>
      <c r="I798" s="171"/>
      <c r="J798" s="205">
        <v>0.0</v>
      </c>
      <c r="K798" s="171" t="str">
        <f>VLOOKUP(J798,'인원2'!$A:$B,2,FALSE)</f>
        <v>박일</v>
      </c>
    </row>
    <row r="799" ht="15.75" customHeight="1">
      <c r="A799" s="202">
        <v>44659.0</v>
      </c>
      <c r="B799" s="203" t="str">
        <f t="shared" si="4"/>
        <v>금</v>
      </c>
      <c r="C799" s="171"/>
      <c r="D799" s="204" t="str">
        <f t="shared" si="96"/>
        <v>Y</v>
      </c>
      <c r="E799" s="205">
        <v>8.0</v>
      </c>
      <c r="F799" s="171" t="str">
        <f>VLOOKUP(E799,'인원2'!$A:$B,2,FALSE)</f>
        <v>김연수</v>
      </c>
      <c r="G799" s="171"/>
      <c r="H799" s="171"/>
      <c r="I799" s="171"/>
      <c r="J799" s="205">
        <v>3.0</v>
      </c>
      <c r="K799" s="171" t="str">
        <f>VLOOKUP(J799,'인원2'!$A:$B,2,FALSE)</f>
        <v>배태훈</v>
      </c>
    </row>
    <row r="800" ht="15.75" customHeight="1">
      <c r="A800" s="202">
        <v>44660.0</v>
      </c>
      <c r="B800" s="203" t="str">
        <f t="shared" si="4"/>
        <v>토</v>
      </c>
      <c r="C800" s="171"/>
      <c r="D800" s="204" t="str">
        <f t="shared" si="96"/>
        <v/>
      </c>
      <c r="E800" s="205"/>
      <c r="F800" s="171"/>
      <c r="G800" s="171"/>
      <c r="H800" s="171"/>
      <c r="I800" s="171"/>
      <c r="J800" s="205"/>
      <c r="K800" s="171"/>
    </row>
    <row r="801" ht="15.75" customHeight="1">
      <c r="A801" s="202">
        <v>44661.0</v>
      </c>
      <c r="B801" s="203" t="str">
        <f t="shared" si="4"/>
        <v>일</v>
      </c>
      <c r="C801" s="171"/>
      <c r="D801" s="204" t="str">
        <f t="shared" si="96"/>
        <v/>
      </c>
      <c r="E801" s="205"/>
      <c r="F801" s="171"/>
      <c r="G801" s="171"/>
      <c r="H801" s="171"/>
      <c r="I801" s="171"/>
      <c r="J801" s="205"/>
      <c r="K801" s="171"/>
    </row>
    <row r="802" ht="15.75" customHeight="1">
      <c r="A802" s="202">
        <v>44662.0</v>
      </c>
      <c r="B802" s="203" t="str">
        <f t="shared" si="4"/>
        <v>월</v>
      </c>
      <c r="C802" s="171"/>
      <c r="D802" s="204" t="str">
        <f t="shared" si="96"/>
        <v>Y</v>
      </c>
      <c r="E802" s="205">
        <v>0.0</v>
      </c>
      <c r="F802" s="171" t="str">
        <f>VLOOKUP(E802,'인원2'!$A:$B,2,FALSE)</f>
        <v>박일</v>
      </c>
      <c r="G802" s="171"/>
      <c r="H802" s="171"/>
      <c r="I802" s="171"/>
      <c r="J802" s="205">
        <v>4.0</v>
      </c>
      <c r="K802" s="171" t="str">
        <f>VLOOKUP(J802,'인원2'!$A:$B,2,FALSE)</f>
        <v>윤신일</v>
      </c>
    </row>
    <row r="803" ht="15.75" customHeight="1">
      <c r="A803" s="202">
        <v>44663.0</v>
      </c>
      <c r="B803" s="203" t="str">
        <f t="shared" si="4"/>
        <v>화</v>
      </c>
      <c r="C803" s="171"/>
      <c r="D803" s="204" t="str">
        <f t="shared" si="96"/>
        <v>Y</v>
      </c>
      <c r="E803" s="205">
        <v>3.0</v>
      </c>
      <c r="F803" s="171" t="str">
        <f>VLOOKUP(E803,'인원2'!$A:$B,2,FALSE)</f>
        <v>배태훈</v>
      </c>
      <c r="G803" s="171"/>
      <c r="H803" s="171"/>
      <c r="I803" s="171"/>
      <c r="J803" s="205">
        <v>5.0</v>
      </c>
      <c r="K803" s="171" t="str">
        <f>VLOOKUP(J803,'인원2'!$A:$B,2,FALSE)</f>
        <v>신명진</v>
      </c>
    </row>
    <row r="804" ht="15.75" customHeight="1">
      <c r="A804" s="202">
        <v>44664.0</v>
      </c>
      <c r="B804" s="203" t="str">
        <f t="shared" si="4"/>
        <v>수</v>
      </c>
      <c r="C804" s="171"/>
      <c r="D804" s="204" t="str">
        <f t="shared" si="96"/>
        <v>Y</v>
      </c>
      <c r="E804" s="205">
        <v>4.0</v>
      </c>
      <c r="F804" s="171" t="str">
        <f>VLOOKUP(E804,'인원2'!$A:$B,2,FALSE)</f>
        <v>윤신일</v>
      </c>
      <c r="G804" s="171"/>
      <c r="H804" s="171"/>
      <c r="I804" s="171"/>
      <c r="J804" s="205">
        <v>6.0</v>
      </c>
      <c r="K804" s="171" t="str">
        <f>VLOOKUP(J804,'인원2'!$A:$B,2,FALSE)</f>
        <v>이화용</v>
      </c>
    </row>
    <row r="805" ht="15.75" customHeight="1">
      <c r="A805" s="202">
        <v>44665.0</v>
      </c>
      <c r="B805" s="203" t="str">
        <f t="shared" si="4"/>
        <v>목</v>
      </c>
      <c r="C805" s="171"/>
      <c r="D805" s="204" t="str">
        <f t="shared" si="96"/>
        <v>Y</v>
      </c>
      <c r="E805" s="205">
        <v>5.0</v>
      </c>
      <c r="F805" s="171" t="str">
        <f>VLOOKUP(E805,'인원2'!$A:$B,2,FALSE)</f>
        <v>신명진</v>
      </c>
      <c r="G805" s="171"/>
      <c r="H805" s="171"/>
      <c r="I805" s="171"/>
      <c r="J805" s="205">
        <v>7.0</v>
      </c>
      <c r="K805" s="171" t="str">
        <f>VLOOKUP(J805,'인원2'!$A:$B,2,FALSE)</f>
        <v>김현호</v>
      </c>
    </row>
    <row r="806" ht="15.75" customHeight="1">
      <c r="A806" s="202">
        <v>44666.0</v>
      </c>
      <c r="B806" s="203" t="str">
        <f t="shared" si="4"/>
        <v>금</v>
      </c>
      <c r="C806" s="171"/>
      <c r="D806" s="204" t="str">
        <f t="shared" si="96"/>
        <v>Y</v>
      </c>
      <c r="E806" s="205">
        <v>6.0</v>
      </c>
      <c r="F806" s="171" t="str">
        <f>VLOOKUP(E806,'인원2'!$A:$B,2,FALSE)</f>
        <v>이화용</v>
      </c>
      <c r="G806" s="171"/>
      <c r="H806" s="171"/>
      <c r="I806" s="171"/>
      <c r="J806" s="205">
        <v>8.0</v>
      </c>
      <c r="K806" s="171" t="str">
        <f>VLOOKUP(J806,'인원2'!$A:$B,2,FALSE)</f>
        <v>김연수</v>
      </c>
    </row>
    <row r="807" ht="15.75" customHeight="1">
      <c r="A807" s="202">
        <v>44667.0</v>
      </c>
      <c r="B807" s="203" t="str">
        <f t="shared" si="4"/>
        <v>토</v>
      </c>
      <c r="C807" s="171"/>
      <c r="D807" s="204" t="str">
        <f t="shared" si="96"/>
        <v/>
      </c>
      <c r="E807" s="205"/>
      <c r="F807" s="171"/>
      <c r="G807" s="171"/>
      <c r="H807" s="171"/>
      <c r="I807" s="171"/>
      <c r="J807" s="205"/>
      <c r="K807" s="171"/>
    </row>
    <row r="808" ht="15.75" customHeight="1">
      <c r="A808" s="202">
        <v>44668.0</v>
      </c>
      <c r="B808" s="203" t="str">
        <f t="shared" si="4"/>
        <v>일</v>
      </c>
      <c r="C808" s="171"/>
      <c r="D808" s="204" t="str">
        <f t="shared" si="96"/>
        <v/>
      </c>
      <c r="E808" s="205"/>
      <c r="F808" s="171"/>
      <c r="G808" s="171"/>
      <c r="H808" s="171"/>
      <c r="I808" s="171"/>
      <c r="J808" s="205"/>
      <c r="K808" s="171"/>
    </row>
    <row r="809" ht="15.75" customHeight="1">
      <c r="A809" s="202">
        <v>44669.0</v>
      </c>
      <c r="B809" s="203" t="str">
        <f t="shared" si="4"/>
        <v>월</v>
      </c>
      <c r="C809" s="171"/>
      <c r="D809" s="204" t="str">
        <f t="shared" si="96"/>
        <v>Y</v>
      </c>
      <c r="E809" s="205">
        <v>7.0</v>
      </c>
      <c r="F809" s="171" t="str">
        <f>VLOOKUP(E809,'인원2'!$A:$B,2,FALSE)</f>
        <v>김현호</v>
      </c>
      <c r="G809" s="171"/>
      <c r="H809" s="171"/>
      <c r="I809" s="171"/>
      <c r="J809" s="205">
        <v>0.0</v>
      </c>
      <c r="K809" s="171" t="str">
        <f>VLOOKUP(J809,'인원2'!$A:$B,2,FALSE)</f>
        <v>박일</v>
      </c>
    </row>
    <row r="810" ht="15.75" customHeight="1">
      <c r="A810" s="202">
        <v>44670.0</v>
      </c>
      <c r="B810" s="203" t="str">
        <f t="shared" si="4"/>
        <v>화</v>
      </c>
      <c r="C810" s="171"/>
      <c r="D810" s="204" t="str">
        <f t="shared" si="96"/>
        <v>Y</v>
      </c>
      <c r="E810" s="205">
        <v>8.0</v>
      </c>
      <c r="F810" s="171" t="str">
        <f>VLOOKUP(E810,'인원2'!$A:$B,2,FALSE)</f>
        <v>김연수</v>
      </c>
      <c r="G810" s="171"/>
      <c r="H810" s="171"/>
      <c r="I810" s="171"/>
      <c r="J810" s="205">
        <v>3.0</v>
      </c>
      <c r="K810" s="171" t="str">
        <f>VLOOKUP(J810,'인원2'!$A:$B,2,FALSE)</f>
        <v>배태훈</v>
      </c>
    </row>
    <row r="811" ht="15.75" customHeight="1">
      <c r="A811" s="202">
        <v>44671.0</v>
      </c>
      <c r="B811" s="203" t="str">
        <f t="shared" si="4"/>
        <v>수</v>
      </c>
      <c r="C811" s="171"/>
      <c r="D811" s="204" t="str">
        <f t="shared" si="96"/>
        <v>Y</v>
      </c>
      <c r="E811" s="205">
        <v>0.0</v>
      </c>
      <c r="F811" s="171" t="str">
        <f>VLOOKUP(E811,'인원2'!$A:$B,2,FALSE)</f>
        <v>박일</v>
      </c>
      <c r="G811" s="171"/>
      <c r="H811" s="171"/>
      <c r="I811" s="171"/>
      <c r="J811" s="205">
        <v>4.0</v>
      </c>
      <c r="K811" s="171" t="str">
        <f>VLOOKUP(J811,'인원2'!$A:$B,2,FALSE)</f>
        <v>윤신일</v>
      </c>
    </row>
    <row r="812" ht="15.75" customHeight="1">
      <c r="A812" s="202">
        <v>44672.0</v>
      </c>
      <c r="B812" s="203" t="str">
        <f t="shared" si="4"/>
        <v>목</v>
      </c>
      <c r="C812" s="171"/>
      <c r="D812" s="204" t="str">
        <f t="shared" si="96"/>
        <v>Y</v>
      </c>
      <c r="E812" s="205">
        <v>3.0</v>
      </c>
      <c r="F812" s="171" t="str">
        <f>VLOOKUP(E812,'인원2'!$A:$B,2,FALSE)</f>
        <v>배태훈</v>
      </c>
      <c r="G812" s="171"/>
      <c r="H812" s="171"/>
      <c r="I812" s="171"/>
      <c r="J812" s="205">
        <v>5.0</v>
      </c>
      <c r="K812" s="171" t="str">
        <f>VLOOKUP(J812,'인원2'!$A:$B,2,FALSE)</f>
        <v>신명진</v>
      </c>
    </row>
    <row r="813" ht="15.75" customHeight="1">
      <c r="A813" s="202">
        <v>44673.0</v>
      </c>
      <c r="B813" s="203" t="str">
        <f t="shared" si="4"/>
        <v>금</v>
      </c>
      <c r="C813" s="171"/>
      <c r="D813" s="204" t="str">
        <f t="shared" si="96"/>
        <v>Y</v>
      </c>
      <c r="E813" s="205">
        <v>4.0</v>
      </c>
      <c r="F813" s="171" t="str">
        <f>VLOOKUP(E813,'인원2'!$A:$B,2,FALSE)</f>
        <v>윤신일</v>
      </c>
      <c r="G813" s="171"/>
      <c r="H813" s="171"/>
      <c r="I813" s="171"/>
      <c r="J813" s="205">
        <v>6.0</v>
      </c>
      <c r="K813" s="171" t="str">
        <f>VLOOKUP(J813,'인원2'!$A:$B,2,FALSE)</f>
        <v>이화용</v>
      </c>
    </row>
    <row r="814" ht="15.75" customHeight="1">
      <c r="A814" s="202">
        <v>44674.0</v>
      </c>
      <c r="B814" s="203" t="str">
        <f t="shared" si="4"/>
        <v>토</v>
      </c>
      <c r="C814" s="171"/>
      <c r="D814" s="204" t="str">
        <f t="shared" si="96"/>
        <v/>
      </c>
      <c r="E814" s="205"/>
      <c r="F814" s="171"/>
      <c r="G814" s="171"/>
      <c r="H814" s="171"/>
      <c r="I814" s="171"/>
      <c r="J814" s="205"/>
      <c r="K814" s="171"/>
    </row>
    <row r="815" ht="15.75" customHeight="1">
      <c r="A815" s="202">
        <v>44675.0</v>
      </c>
      <c r="B815" s="203" t="str">
        <f t="shared" si="4"/>
        <v>일</v>
      </c>
      <c r="C815" s="171"/>
      <c r="D815" s="204" t="str">
        <f t="shared" si="96"/>
        <v/>
      </c>
      <c r="E815" s="205"/>
      <c r="F815" s="171"/>
      <c r="G815" s="171"/>
      <c r="H815" s="171"/>
      <c r="I815" s="171"/>
      <c r="J815" s="205"/>
      <c r="K815" s="171"/>
    </row>
    <row r="816" ht="15.75" customHeight="1">
      <c r="A816" s="202">
        <v>44676.0</v>
      </c>
      <c r="B816" s="203" t="str">
        <f t="shared" si="4"/>
        <v>월</v>
      </c>
      <c r="C816" s="171"/>
      <c r="D816" s="204" t="str">
        <f t="shared" si="96"/>
        <v>Y</v>
      </c>
      <c r="E816" s="205">
        <v>5.0</v>
      </c>
      <c r="F816" s="171" t="str">
        <f>VLOOKUP(E816,'인원2'!$A:$B,2,FALSE)</f>
        <v>신명진</v>
      </c>
      <c r="G816" s="171"/>
      <c r="H816" s="171"/>
      <c r="I816" s="171"/>
      <c r="J816" s="205">
        <v>7.0</v>
      </c>
      <c r="K816" s="171" t="str">
        <f>VLOOKUP(J816,'인원2'!$A:$B,2,FALSE)</f>
        <v>김현호</v>
      </c>
    </row>
    <row r="817" ht="15.75" customHeight="1">
      <c r="A817" s="202">
        <v>44677.0</v>
      </c>
      <c r="B817" s="203" t="str">
        <f t="shared" si="4"/>
        <v>화</v>
      </c>
      <c r="C817" s="171"/>
      <c r="D817" s="204" t="str">
        <f t="shared" si="96"/>
        <v>Y</v>
      </c>
      <c r="E817" s="205">
        <v>6.0</v>
      </c>
      <c r="F817" s="171" t="str">
        <f>VLOOKUP(E817,'인원2'!$A:$B,2,FALSE)</f>
        <v>이화용</v>
      </c>
      <c r="G817" s="171"/>
      <c r="H817" s="171"/>
      <c r="I817" s="171"/>
      <c r="J817" s="205">
        <v>8.0</v>
      </c>
      <c r="K817" s="171" t="str">
        <f>VLOOKUP(J817,'인원2'!$A:$B,2,FALSE)</f>
        <v>김연수</v>
      </c>
    </row>
    <row r="818" ht="15.75" customHeight="1">
      <c r="A818" s="202">
        <v>44678.0</v>
      </c>
      <c r="B818" s="203" t="str">
        <f t="shared" si="4"/>
        <v>수</v>
      </c>
      <c r="C818" s="171"/>
      <c r="D818" s="204" t="str">
        <f t="shared" si="96"/>
        <v>Y</v>
      </c>
      <c r="E818" s="205">
        <v>7.0</v>
      </c>
      <c r="F818" s="171" t="str">
        <f>VLOOKUP(E818,'인원2'!$A:$B,2,FALSE)</f>
        <v>김현호</v>
      </c>
      <c r="G818" s="171"/>
      <c r="H818" s="171"/>
      <c r="I818" s="171"/>
      <c r="J818" s="205">
        <v>0.0</v>
      </c>
      <c r="K818" s="171" t="str">
        <f>VLOOKUP(J818,'인원2'!$A:$B,2,FALSE)</f>
        <v>박일</v>
      </c>
    </row>
    <row r="819" ht="15.75" customHeight="1">
      <c r="A819" s="202">
        <v>44679.0</v>
      </c>
      <c r="B819" s="203" t="str">
        <f t="shared" si="4"/>
        <v>목</v>
      </c>
      <c r="C819" s="171"/>
      <c r="D819" s="204" t="str">
        <f t="shared" si="96"/>
        <v>Y</v>
      </c>
      <c r="E819" s="205">
        <v>8.0</v>
      </c>
      <c r="F819" s="171" t="str">
        <f>VLOOKUP(E819,'인원2'!$A:$B,2,FALSE)</f>
        <v>김연수</v>
      </c>
      <c r="G819" s="171"/>
      <c r="H819" s="171"/>
      <c r="I819" s="171"/>
      <c r="J819" s="205">
        <v>3.0</v>
      </c>
      <c r="K819" s="171" t="str">
        <f>VLOOKUP(J819,'인원2'!$A:$B,2,FALSE)</f>
        <v>배태훈</v>
      </c>
    </row>
    <row r="820" ht="15.75" customHeight="1">
      <c r="A820" s="202">
        <v>44680.0</v>
      </c>
      <c r="B820" s="203" t="str">
        <f t="shared" si="4"/>
        <v>금</v>
      </c>
      <c r="C820" s="171"/>
      <c r="D820" s="204" t="str">
        <f t="shared" si="96"/>
        <v>Y</v>
      </c>
      <c r="E820" s="205">
        <v>0.0</v>
      </c>
      <c r="F820" s="171" t="str">
        <f>VLOOKUP(E820,'인원2'!$A:$B,2,FALSE)</f>
        <v>박일</v>
      </c>
      <c r="G820" s="171"/>
      <c r="H820" s="171"/>
      <c r="I820" s="171"/>
      <c r="J820" s="205">
        <v>4.0</v>
      </c>
      <c r="K820" s="171" t="str">
        <f>VLOOKUP(J820,'인원2'!$A:$B,2,FALSE)</f>
        <v>윤신일</v>
      </c>
    </row>
    <row r="821" ht="15.75" customHeight="1">
      <c r="A821" s="202">
        <v>44681.0</v>
      </c>
      <c r="B821" s="203" t="str">
        <f t="shared" si="4"/>
        <v>토</v>
      </c>
      <c r="C821" s="171"/>
      <c r="D821" s="204" t="str">
        <f t="shared" si="96"/>
        <v/>
      </c>
      <c r="E821" s="205"/>
      <c r="F821" s="171"/>
      <c r="G821" s="171"/>
      <c r="H821" s="171"/>
      <c r="I821" s="171"/>
      <c r="J821" s="205"/>
      <c r="K821" s="171"/>
    </row>
    <row r="822" ht="15.75" customHeight="1">
      <c r="A822" s="202">
        <v>44682.0</v>
      </c>
      <c r="B822" s="203" t="str">
        <f t="shared" si="4"/>
        <v>일</v>
      </c>
      <c r="C822" s="171"/>
      <c r="D822" s="204" t="str">
        <f t="shared" si="96"/>
        <v/>
      </c>
      <c r="E822" s="205"/>
      <c r="F822" s="171"/>
      <c r="G822" s="171"/>
      <c r="H822" s="171"/>
      <c r="I822" s="171"/>
      <c r="J822" s="205"/>
      <c r="K822" s="171"/>
    </row>
    <row r="823" ht="15.75" customHeight="1">
      <c r="A823" s="202">
        <v>44683.0</v>
      </c>
      <c r="B823" s="203" t="str">
        <f t="shared" si="4"/>
        <v>월</v>
      </c>
      <c r="C823" s="171"/>
      <c r="D823" s="204" t="str">
        <f t="shared" si="96"/>
        <v>Y</v>
      </c>
      <c r="E823" s="205">
        <v>3.0</v>
      </c>
      <c r="F823" s="171" t="str">
        <f>VLOOKUP(E823,'인원2'!$A:$B,2,FALSE)</f>
        <v>배태훈</v>
      </c>
      <c r="G823" s="171"/>
      <c r="H823" s="171"/>
      <c r="I823" s="171"/>
      <c r="J823" s="205">
        <v>5.0</v>
      </c>
      <c r="K823" s="171" t="str">
        <f>VLOOKUP(J823,'인원2'!$A:$B,2,FALSE)</f>
        <v>신명진</v>
      </c>
    </row>
    <row r="824" ht="15.75" customHeight="1">
      <c r="A824" s="202">
        <v>44684.0</v>
      </c>
      <c r="B824" s="203" t="str">
        <f t="shared" si="4"/>
        <v>화</v>
      </c>
      <c r="C824" s="171"/>
      <c r="D824" s="204" t="str">
        <f t="shared" si="96"/>
        <v>Y</v>
      </c>
      <c r="E824" s="205">
        <v>4.0</v>
      </c>
      <c r="F824" s="171" t="str">
        <f>VLOOKUP(E824,'인원2'!$A:$B,2,FALSE)</f>
        <v>윤신일</v>
      </c>
      <c r="G824" s="171"/>
      <c r="H824" s="171"/>
      <c r="I824" s="171"/>
      <c r="J824" s="205">
        <v>6.0</v>
      </c>
      <c r="K824" s="171" t="str">
        <f>VLOOKUP(J824,'인원2'!$A:$B,2,FALSE)</f>
        <v>이화용</v>
      </c>
    </row>
    <row r="825" ht="15.75" customHeight="1">
      <c r="A825" s="202">
        <v>44685.0</v>
      </c>
      <c r="B825" s="203" t="str">
        <f t="shared" si="4"/>
        <v>수</v>
      </c>
      <c r="C825" s="171"/>
      <c r="D825" s="204" t="str">
        <f t="shared" si="96"/>
        <v>Y</v>
      </c>
      <c r="E825" s="205">
        <v>5.0</v>
      </c>
      <c r="F825" s="171" t="str">
        <f>VLOOKUP(E825,'인원2'!$A:$B,2,FALSE)</f>
        <v>신명진</v>
      </c>
      <c r="G825" s="171"/>
      <c r="H825" s="171"/>
      <c r="I825" s="171"/>
      <c r="J825" s="205">
        <v>7.0</v>
      </c>
      <c r="K825" s="171" t="str">
        <f>VLOOKUP(J825,'인원2'!$A:$B,2,FALSE)</f>
        <v>김현호</v>
      </c>
    </row>
    <row r="826" ht="15.75" customHeight="1">
      <c r="A826" s="202">
        <v>44686.0</v>
      </c>
      <c r="B826" s="203" t="str">
        <f t="shared" si="4"/>
        <v>목</v>
      </c>
      <c r="C826" s="206" t="s">
        <v>77</v>
      </c>
      <c r="D826" s="204" t="str">
        <f t="shared" si="96"/>
        <v/>
      </c>
      <c r="E826" s="205"/>
      <c r="F826" s="206" t="s">
        <v>77</v>
      </c>
      <c r="G826" s="171"/>
      <c r="H826" s="171"/>
      <c r="I826" s="171"/>
      <c r="J826" s="205"/>
      <c r="K826" s="206" t="s">
        <v>77</v>
      </c>
    </row>
    <row r="827" ht="15.75" customHeight="1">
      <c r="A827" s="202">
        <v>44687.0</v>
      </c>
      <c r="B827" s="203" t="str">
        <f t="shared" si="4"/>
        <v>금</v>
      </c>
      <c r="C827" s="171"/>
      <c r="D827" s="204" t="str">
        <f t="shared" si="96"/>
        <v>Y</v>
      </c>
      <c r="E827" s="205">
        <v>6.0</v>
      </c>
      <c r="F827" s="171" t="str">
        <f>VLOOKUP(E827,'인원2'!$A:$B,2,FALSE)</f>
        <v>이화용</v>
      </c>
      <c r="G827" s="171"/>
      <c r="H827" s="171"/>
      <c r="I827" s="171"/>
      <c r="J827" s="205">
        <v>8.0</v>
      </c>
      <c r="K827" s="171" t="str">
        <f>VLOOKUP(J827,'인원2'!$A:$B,2,FALSE)</f>
        <v>김연수</v>
      </c>
    </row>
    <row r="828" ht="15.75" customHeight="1">
      <c r="A828" s="202">
        <v>44688.0</v>
      </c>
      <c r="B828" s="203" t="str">
        <f t="shared" si="4"/>
        <v>토</v>
      </c>
      <c r="C828" s="171"/>
      <c r="D828" s="204" t="str">
        <f t="shared" si="96"/>
        <v/>
      </c>
      <c r="E828" s="205"/>
      <c r="F828" s="171"/>
      <c r="G828" s="171"/>
      <c r="H828" s="171"/>
      <c r="I828" s="171"/>
      <c r="J828" s="205"/>
      <c r="K828" s="171"/>
    </row>
    <row r="829" ht="15.75" customHeight="1">
      <c r="A829" s="202">
        <v>44689.0</v>
      </c>
      <c r="B829" s="203" t="str">
        <f t="shared" si="4"/>
        <v>일</v>
      </c>
      <c r="C829" s="171"/>
      <c r="D829" s="204" t="str">
        <f t="shared" si="96"/>
        <v/>
      </c>
      <c r="E829" s="205"/>
      <c r="F829" s="171"/>
      <c r="G829" s="171"/>
      <c r="H829" s="171"/>
      <c r="I829" s="171"/>
      <c r="J829" s="205"/>
      <c r="K829" s="171"/>
    </row>
    <row r="830" ht="15.75" customHeight="1">
      <c r="A830" s="202">
        <v>44690.0</v>
      </c>
      <c r="B830" s="203" t="str">
        <f t="shared" si="4"/>
        <v>월</v>
      </c>
      <c r="C830" s="171"/>
      <c r="D830" s="204" t="str">
        <f t="shared" si="96"/>
        <v>Y</v>
      </c>
      <c r="E830" s="205">
        <v>7.0</v>
      </c>
      <c r="F830" s="171" t="str">
        <f>VLOOKUP(E830,'인원2'!$A:$B,2,FALSE)</f>
        <v>김현호</v>
      </c>
      <c r="G830" s="171"/>
      <c r="H830" s="171"/>
      <c r="I830" s="171"/>
      <c r="J830" s="205">
        <v>0.0</v>
      </c>
      <c r="K830" s="171" t="str">
        <f>VLOOKUP(J830,'인원2'!$A:$B,2,FALSE)</f>
        <v>박일</v>
      </c>
    </row>
    <row r="831" ht="15.75" customHeight="1">
      <c r="A831" s="202">
        <v>44691.0</v>
      </c>
      <c r="B831" s="203" t="str">
        <f t="shared" si="4"/>
        <v>화</v>
      </c>
      <c r="C831" s="171"/>
      <c r="D831" s="204" t="str">
        <f t="shared" si="96"/>
        <v>Y</v>
      </c>
      <c r="E831" s="205">
        <v>8.0</v>
      </c>
      <c r="F831" s="171" t="str">
        <f>VLOOKUP(E831,'인원2'!$A:$B,2,FALSE)</f>
        <v>김연수</v>
      </c>
      <c r="G831" s="171"/>
      <c r="H831" s="171"/>
      <c r="I831" s="171"/>
      <c r="J831" s="205">
        <v>3.0</v>
      </c>
      <c r="K831" s="171" t="str">
        <f>VLOOKUP(J831,'인원2'!$A:$B,2,FALSE)</f>
        <v>배태훈</v>
      </c>
    </row>
    <row r="832" ht="15.75" customHeight="1">
      <c r="A832" s="202">
        <v>44692.0</v>
      </c>
      <c r="B832" s="203" t="str">
        <f t="shared" si="4"/>
        <v>수</v>
      </c>
      <c r="C832" s="171"/>
      <c r="D832" s="204" t="str">
        <f t="shared" si="96"/>
        <v>Y</v>
      </c>
      <c r="E832" s="205">
        <v>0.0</v>
      </c>
      <c r="F832" s="171" t="str">
        <f>VLOOKUP(E832,'인원2'!$A:$B,2,FALSE)</f>
        <v>박일</v>
      </c>
      <c r="G832" s="171"/>
      <c r="H832" s="171"/>
      <c r="I832" s="171"/>
      <c r="J832" s="205">
        <v>4.0</v>
      </c>
      <c r="K832" s="171" t="str">
        <f>VLOOKUP(J832,'인원2'!$A:$B,2,FALSE)</f>
        <v>윤신일</v>
      </c>
    </row>
    <row r="833" ht="15.75" customHeight="1">
      <c r="A833" s="202">
        <v>44693.0</v>
      </c>
      <c r="B833" s="203" t="str">
        <f t="shared" si="4"/>
        <v>목</v>
      </c>
      <c r="C833" s="171"/>
      <c r="D833" s="204" t="str">
        <f t="shared" si="96"/>
        <v>Y</v>
      </c>
      <c r="E833" s="205">
        <v>3.0</v>
      </c>
      <c r="F833" s="171" t="str">
        <f>VLOOKUP(E833,'인원2'!$A:$B,2,FALSE)</f>
        <v>배태훈</v>
      </c>
      <c r="G833" s="171"/>
      <c r="H833" s="171"/>
      <c r="I833" s="171"/>
      <c r="J833" s="205">
        <v>5.0</v>
      </c>
      <c r="K833" s="171" t="str">
        <f>VLOOKUP(J833,'인원2'!$A:$B,2,FALSE)</f>
        <v>신명진</v>
      </c>
    </row>
    <row r="834" ht="15.75" customHeight="1">
      <c r="A834" s="202">
        <v>44694.0</v>
      </c>
      <c r="B834" s="203" t="str">
        <f t="shared" si="4"/>
        <v>금</v>
      </c>
      <c r="C834" s="171"/>
      <c r="D834" s="204" t="str">
        <f t="shared" si="96"/>
        <v>Y</v>
      </c>
      <c r="E834" s="205">
        <v>4.0</v>
      </c>
      <c r="F834" s="171" t="str">
        <f>VLOOKUP(E834,'인원2'!$A:$B,2,FALSE)</f>
        <v>윤신일</v>
      </c>
      <c r="G834" s="171"/>
      <c r="H834" s="171"/>
      <c r="I834" s="171"/>
      <c r="J834" s="205">
        <v>6.0</v>
      </c>
      <c r="K834" s="171" t="str">
        <f>VLOOKUP(J834,'인원2'!$A:$B,2,FALSE)</f>
        <v>이화용</v>
      </c>
    </row>
    <row r="835" ht="15.75" customHeight="1">
      <c r="A835" s="202">
        <v>44695.0</v>
      </c>
      <c r="B835" s="203" t="str">
        <f t="shared" si="4"/>
        <v>토</v>
      </c>
      <c r="C835" s="171"/>
      <c r="D835" s="204" t="str">
        <f t="shared" si="96"/>
        <v/>
      </c>
      <c r="E835" s="205"/>
      <c r="F835" s="171"/>
      <c r="G835" s="171"/>
      <c r="H835" s="171"/>
      <c r="I835" s="171"/>
      <c r="J835" s="205"/>
      <c r="K835" s="171"/>
    </row>
    <row r="836" ht="15.75" customHeight="1">
      <c r="A836" s="202">
        <v>44696.0</v>
      </c>
      <c r="B836" s="203" t="str">
        <f t="shared" si="4"/>
        <v>일</v>
      </c>
      <c r="C836" s="171"/>
      <c r="D836" s="204" t="str">
        <f t="shared" si="96"/>
        <v/>
      </c>
      <c r="E836" s="205"/>
      <c r="F836" s="171"/>
      <c r="G836" s="171"/>
      <c r="H836" s="171"/>
      <c r="I836" s="171"/>
      <c r="J836" s="205"/>
      <c r="K836" s="171"/>
    </row>
    <row r="837" ht="15.75" customHeight="1">
      <c r="A837" s="202">
        <v>44697.0</v>
      </c>
      <c r="B837" s="203" t="str">
        <f t="shared" si="4"/>
        <v>월</v>
      </c>
      <c r="C837" s="171"/>
      <c r="D837" s="204" t="str">
        <f t="shared" si="96"/>
        <v>Y</v>
      </c>
      <c r="E837" s="205">
        <v>5.0</v>
      </c>
      <c r="F837" s="171" t="str">
        <f>VLOOKUP(E837,'인원2'!$A:$B,2,FALSE)</f>
        <v>신명진</v>
      </c>
      <c r="G837" s="171"/>
      <c r="H837" s="171"/>
      <c r="I837" s="171"/>
      <c r="J837" s="205">
        <v>7.0</v>
      </c>
      <c r="K837" s="171" t="str">
        <f>VLOOKUP(J837,'인원2'!$A:$B,2,FALSE)</f>
        <v>김현호</v>
      </c>
    </row>
    <row r="838" ht="15.75" customHeight="1">
      <c r="A838" s="202">
        <v>44698.0</v>
      </c>
      <c r="B838" s="203" t="str">
        <f t="shared" si="4"/>
        <v>화</v>
      </c>
      <c r="C838" s="171"/>
      <c r="D838" s="204" t="str">
        <f t="shared" si="96"/>
        <v>Y</v>
      </c>
      <c r="E838" s="205">
        <v>6.0</v>
      </c>
      <c r="F838" s="171" t="str">
        <f>VLOOKUP(E838,'인원2'!$A:$B,2,FALSE)</f>
        <v>이화용</v>
      </c>
      <c r="G838" s="171"/>
      <c r="H838" s="171"/>
      <c r="I838" s="171"/>
      <c r="J838" s="205">
        <v>8.0</v>
      </c>
      <c r="K838" s="171" t="str">
        <f>VLOOKUP(J838,'인원2'!$A:$B,2,FALSE)</f>
        <v>김연수</v>
      </c>
    </row>
    <row r="839" ht="15.75" customHeight="1">
      <c r="A839" s="202">
        <v>44699.0</v>
      </c>
      <c r="B839" s="203" t="str">
        <f t="shared" si="4"/>
        <v>수</v>
      </c>
      <c r="C839" s="171"/>
      <c r="D839" s="204" t="str">
        <f t="shared" si="96"/>
        <v>Y</v>
      </c>
      <c r="E839" s="205">
        <v>7.0</v>
      </c>
      <c r="F839" s="171" t="str">
        <f>VLOOKUP(E839,'인원2'!$A:$B,2,FALSE)</f>
        <v>김현호</v>
      </c>
      <c r="G839" s="171"/>
      <c r="H839" s="171"/>
      <c r="I839" s="171"/>
      <c r="J839" s="205">
        <v>0.0</v>
      </c>
      <c r="K839" s="171" t="str">
        <f>VLOOKUP(J839,'인원2'!$A:$B,2,FALSE)</f>
        <v>박일</v>
      </c>
    </row>
    <row r="840" ht="15.75" customHeight="1">
      <c r="A840" s="202">
        <v>44700.0</v>
      </c>
      <c r="B840" s="203" t="str">
        <f t="shared" si="4"/>
        <v>목</v>
      </c>
      <c r="C840" s="171"/>
      <c r="D840" s="204" t="str">
        <f t="shared" si="96"/>
        <v>Y</v>
      </c>
      <c r="E840" s="205">
        <v>8.0</v>
      </c>
      <c r="F840" s="171" t="str">
        <f>VLOOKUP(E840,'인원2'!$A:$B,2,FALSE)</f>
        <v>김연수</v>
      </c>
      <c r="G840" s="171"/>
      <c r="H840" s="171"/>
      <c r="I840" s="171"/>
      <c r="J840" s="205">
        <v>3.0</v>
      </c>
      <c r="K840" s="171" t="str">
        <f>VLOOKUP(J840,'인원2'!$A:$B,2,FALSE)</f>
        <v>배태훈</v>
      </c>
    </row>
    <row r="841" ht="15.75" customHeight="1">
      <c r="A841" s="202">
        <v>44701.0</v>
      </c>
      <c r="B841" s="203" t="str">
        <f t="shared" si="4"/>
        <v>금</v>
      </c>
      <c r="C841" s="171"/>
      <c r="D841" s="204" t="str">
        <f t="shared" si="96"/>
        <v>Y</v>
      </c>
      <c r="E841" s="205">
        <v>0.0</v>
      </c>
      <c r="F841" s="171" t="str">
        <f>VLOOKUP(E841,'인원2'!$A:$B,2,FALSE)</f>
        <v>박일</v>
      </c>
      <c r="G841" s="171"/>
      <c r="H841" s="171"/>
      <c r="I841" s="171"/>
      <c r="J841" s="205">
        <v>4.0</v>
      </c>
      <c r="K841" s="171" t="str">
        <f>VLOOKUP(J841,'인원2'!$A:$B,2,FALSE)</f>
        <v>윤신일</v>
      </c>
    </row>
    <row r="842" ht="15.75" customHeight="1">
      <c r="A842" s="202">
        <v>44702.0</v>
      </c>
      <c r="B842" s="203" t="str">
        <f t="shared" si="4"/>
        <v>토</v>
      </c>
      <c r="C842" s="171"/>
      <c r="D842" s="204" t="str">
        <f t="shared" si="96"/>
        <v/>
      </c>
      <c r="E842" s="205"/>
      <c r="F842" s="171"/>
      <c r="G842" s="171"/>
      <c r="H842" s="171"/>
      <c r="I842" s="171"/>
      <c r="J842" s="205"/>
      <c r="K842" s="171"/>
    </row>
    <row r="843" ht="15.75" customHeight="1">
      <c r="A843" s="202">
        <v>44703.0</v>
      </c>
      <c r="B843" s="203" t="str">
        <f t="shared" si="4"/>
        <v>일</v>
      </c>
      <c r="C843" s="171"/>
      <c r="D843" s="204" t="str">
        <f t="shared" si="96"/>
        <v/>
      </c>
      <c r="E843" s="205"/>
      <c r="F843" s="171"/>
      <c r="G843" s="171"/>
      <c r="H843" s="171"/>
      <c r="I843" s="171"/>
      <c r="J843" s="205"/>
      <c r="K843" s="171"/>
    </row>
    <row r="844" ht="15.75" customHeight="1">
      <c r="A844" s="202">
        <v>44704.0</v>
      </c>
      <c r="B844" s="203" t="str">
        <f t="shared" si="4"/>
        <v>월</v>
      </c>
      <c r="C844" s="171"/>
      <c r="D844" s="204" t="str">
        <f t="shared" si="96"/>
        <v>Y</v>
      </c>
      <c r="E844" s="205">
        <v>3.0</v>
      </c>
      <c r="F844" s="171" t="str">
        <f>VLOOKUP(E844,'인원2'!$A:$B,2,FALSE)</f>
        <v>배태훈</v>
      </c>
      <c r="G844" s="171"/>
      <c r="H844" s="171"/>
      <c r="I844" s="171"/>
      <c r="J844" s="205">
        <v>5.0</v>
      </c>
      <c r="K844" s="171" t="str">
        <f>VLOOKUP(J844,'인원2'!$A:$B,2,FALSE)</f>
        <v>신명진</v>
      </c>
    </row>
    <row r="845" ht="15.75" customHeight="1">
      <c r="A845" s="202">
        <v>44705.0</v>
      </c>
      <c r="B845" s="203" t="str">
        <f t="shared" si="4"/>
        <v>화</v>
      </c>
      <c r="C845" s="171"/>
      <c r="D845" s="204" t="str">
        <f t="shared" si="96"/>
        <v>Y</v>
      </c>
      <c r="E845" s="205">
        <v>4.0</v>
      </c>
      <c r="F845" s="171" t="str">
        <f>VLOOKUP(E845,'인원2'!$A:$B,2,FALSE)</f>
        <v>윤신일</v>
      </c>
      <c r="G845" s="171"/>
      <c r="H845" s="171"/>
      <c r="I845" s="171"/>
      <c r="J845" s="205">
        <v>6.0</v>
      </c>
      <c r="K845" s="171" t="str">
        <f>VLOOKUP(J845,'인원2'!$A:$B,2,FALSE)</f>
        <v>이화용</v>
      </c>
    </row>
    <row r="846" ht="15.75" customHeight="1">
      <c r="A846" s="202">
        <v>44706.0</v>
      </c>
      <c r="B846" s="203" t="str">
        <f t="shared" si="4"/>
        <v>수</v>
      </c>
      <c r="C846" s="171"/>
      <c r="D846" s="204" t="str">
        <f t="shared" si="96"/>
        <v>Y</v>
      </c>
      <c r="E846" s="205">
        <v>5.0</v>
      </c>
      <c r="F846" s="171" t="str">
        <f>VLOOKUP(E846,'인원2'!$A:$B,2,FALSE)</f>
        <v>신명진</v>
      </c>
      <c r="G846" s="171"/>
      <c r="H846" s="171"/>
      <c r="I846" s="171"/>
      <c r="J846" s="205">
        <v>7.0</v>
      </c>
      <c r="K846" s="171" t="str">
        <f>VLOOKUP(J846,'인원2'!$A:$B,2,FALSE)</f>
        <v>김현호</v>
      </c>
    </row>
    <row r="847" ht="15.75" customHeight="1">
      <c r="A847" s="202">
        <v>44707.0</v>
      </c>
      <c r="B847" s="203" t="str">
        <f t="shared" si="4"/>
        <v>목</v>
      </c>
      <c r="C847" s="171"/>
      <c r="D847" s="204" t="str">
        <f t="shared" si="96"/>
        <v>Y</v>
      </c>
      <c r="E847" s="205">
        <v>6.0</v>
      </c>
      <c r="F847" s="171" t="str">
        <f>VLOOKUP(E847,'인원2'!$A:$B,2,FALSE)</f>
        <v>이화용</v>
      </c>
      <c r="G847" s="171"/>
      <c r="H847" s="171"/>
      <c r="I847" s="171"/>
      <c r="J847" s="205">
        <v>8.0</v>
      </c>
      <c r="K847" s="171" t="str">
        <f>VLOOKUP(J847,'인원2'!$A:$B,2,FALSE)</f>
        <v>김연수</v>
      </c>
    </row>
    <row r="848" ht="15.75" customHeight="1">
      <c r="A848" s="202">
        <v>44708.0</v>
      </c>
      <c r="B848" s="203" t="str">
        <f t="shared" si="4"/>
        <v>금</v>
      </c>
      <c r="C848" s="171"/>
      <c r="D848" s="204" t="str">
        <f t="shared" si="96"/>
        <v>Y</v>
      </c>
      <c r="E848" s="205">
        <v>7.0</v>
      </c>
      <c r="F848" s="171" t="str">
        <f>VLOOKUP(E848,'인원2'!$A:$B,2,FALSE)</f>
        <v>김현호</v>
      </c>
      <c r="G848" s="171"/>
      <c r="H848" s="171"/>
      <c r="I848" s="171"/>
      <c r="J848" s="205">
        <v>0.0</v>
      </c>
      <c r="K848" s="171" t="str">
        <f>VLOOKUP(J848,'인원2'!$A:$B,2,FALSE)</f>
        <v>박일</v>
      </c>
    </row>
    <row r="849" ht="15.75" customHeight="1">
      <c r="A849" s="202">
        <v>44709.0</v>
      </c>
      <c r="B849" s="203" t="str">
        <f t="shared" si="4"/>
        <v>토</v>
      </c>
      <c r="C849" s="171"/>
      <c r="D849" s="204" t="str">
        <f t="shared" si="96"/>
        <v/>
      </c>
      <c r="E849" s="205"/>
      <c r="F849" s="171"/>
      <c r="G849" s="171"/>
      <c r="H849" s="171"/>
      <c r="I849" s="171"/>
      <c r="J849" s="205"/>
      <c r="K849" s="171"/>
    </row>
    <row r="850" ht="15.75" customHeight="1">
      <c r="A850" s="202">
        <v>44710.0</v>
      </c>
      <c r="B850" s="203" t="str">
        <f t="shared" si="4"/>
        <v>일</v>
      </c>
      <c r="C850" s="171"/>
      <c r="D850" s="204" t="str">
        <f t="shared" si="96"/>
        <v/>
      </c>
      <c r="E850" s="205"/>
      <c r="F850" s="171"/>
      <c r="G850" s="171"/>
      <c r="H850" s="171"/>
      <c r="I850" s="171"/>
      <c r="J850" s="205"/>
      <c r="K850" s="171"/>
    </row>
    <row r="851" ht="15.75" customHeight="1">
      <c r="A851" s="202">
        <v>44711.0</v>
      </c>
      <c r="B851" s="203" t="str">
        <f t="shared" si="4"/>
        <v>월</v>
      </c>
      <c r="C851" s="171"/>
      <c r="D851" s="204" t="str">
        <f t="shared" si="96"/>
        <v>Y</v>
      </c>
      <c r="E851" s="205">
        <v>8.0</v>
      </c>
      <c r="F851" s="171" t="str">
        <f>VLOOKUP(E851,'인원2'!$A:$B,2,FALSE)</f>
        <v>김연수</v>
      </c>
      <c r="G851" s="171"/>
      <c r="H851" s="171"/>
      <c r="I851" s="171"/>
      <c r="J851" s="205">
        <v>3.0</v>
      </c>
      <c r="K851" s="171" t="str">
        <f>VLOOKUP(J851,'인원2'!$A:$B,2,FALSE)</f>
        <v>배태훈</v>
      </c>
    </row>
    <row r="852" ht="15.75" customHeight="1">
      <c r="A852" s="202">
        <v>44712.0</v>
      </c>
      <c r="B852" s="203" t="str">
        <f t="shared" si="4"/>
        <v>화</v>
      </c>
      <c r="C852" s="171"/>
      <c r="D852" s="204" t="str">
        <f t="shared" si="96"/>
        <v>Y</v>
      </c>
      <c r="E852" s="205">
        <v>0.0</v>
      </c>
      <c r="F852" s="171" t="str">
        <f>VLOOKUP(E852,'인원2'!$A:$B,2,FALSE)</f>
        <v>박일</v>
      </c>
      <c r="G852" s="171"/>
      <c r="H852" s="171"/>
      <c r="I852" s="171"/>
      <c r="J852" s="205">
        <v>4.0</v>
      </c>
      <c r="K852" s="171" t="str">
        <f>VLOOKUP(J852,'인원2'!$A:$B,2,FALSE)</f>
        <v>윤신일</v>
      </c>
    </row>
    <row r="853" ht="15.75" customHeight="1">
      <c r="A853" s="202">
        <v>44713.0</v>
      </c>
      <c r="B853" s="203" t="str">
        <f t="shared" si="4"/>
        <v>수</v>
      </c>
      <c r="C853" s="206" t="s">
        <v>417</v>
      </c>
      <c r="D853" s="204" t="str">
        <f t="shared" si="96"/>
        <v/>
      </c>
      <c r="E853" s="205"/>
      <c r="F853" s="206" t="s">
        <v>417</v>
      </c>
      <c r="G853" s="171"/>
      <c r="H853" s="171"/>
      <c r="I853" s="171"/>
      <c r="J853" s="205"/>
      <c r="K853" s="206" t="s">
        <v>417</v>
      </c>
    </row>
    <row r="854" ht="15.75" customHeight="1">
      <c r="A854" s="202">
        <v>44714.0</v>
      </c>
      <c r="B854" s="203" t="str">
        <f t="shared" si="4"/>
        <v>목</v>
      </c>
      <c r="C854" s="171"/>
      <c r="D854" s="204" t="str">
        <f t="shared" si="96"/>
        <v>Y</v>
      </c>
      <c r="E854" s="205">
        <v>1.0</v>
      </c>
      <c r="F854" s="171" t="str">
        <f>VLOOKUP(E854,'인원2'!$A:$B,2,FALSE)</f>
        <v>최혜원</v>
      </c>
      <c r="G854" s="171"/>
      <c r="H854" s="171"/>
      <c r="I854" s="171"/>
      <c r="J854" s="205">
        <v>5.0</v>
      </c>
      <c r="K854" s="171" t="str">
        <f>VLOOKUP(J854,'인원2'!$A:$B,2,FALSE)</f>
        <v>신명진</v>
      </c>
    </row>
    <row r="855" ht="15.75" customHeight="1">
      <c r="A855" s="202">
        <v>44715.0</v>
      </c>
      <c r="B855" s="203" t="str">
        <f t="shared" si="4"/>
        <v>금</v>
      </c>
      <c r="C855" s="171"/>
      <c r="D855" s="204" t="str">
        <f t="shared" si="96"/>
        <v>Y</v>
      </c>
      <c r="E855" s="205">
        <v>3.0</v>
      </c>
      <c r="F855" s="171" t="str">
        <f>VLOOKUP(E855,'인원2'!$A:$B,2,FALSE)</f>
        <v>배태훈</v>
      </c>
      <c r="G855" s="171"/>
      <c r="H855" s="171"/>
      <c r="I855" s="171"/>
      <c r="J855" s="205">
        <v>6.0</v>
      </c>
      <c r="K855" s="171" t="str">
        <f>VLOOKUP(J855,'인원2'!$A:$B,2,FALSE)</f>
        <v>이화용</v>
      </c>
    </row>
    <row r="856" ht="15.75" customHeight="1">
      <c r="A856" s="202">
        <v>44716.0</v>
      </c>
      <c r="B856" s="203" t="str">
        <f t="shared" si="4"/>
        <v>토</v>
      </c>
      <c r="C856" s="171"/>
      <c r="D856" s="204" t="str">
        <f t="shared" si="96"/>
        <v/>
      </c>
      <c r="E856" s="205"/>
      <c r="F856" s="171"/>
      <c r="G856" s="171"/>
      <c r="H856" s="171"/>
      <c r="I856" s="171"/>
      <c r="J856" s="205"/>
      <c r="K856" s="171"/>
    </row>
    <row r="857" ht="15.75" customHeight="1">
      <c r="A857" s="202">
        <v>44717.0</v>
      </c>
      <c r="B857" s="203" t="str">
        <f t="shared" si="4"/>
        <v>일</v>
      </c>
      <c r="C857" s="171"/>
      <c r="D857" s="204" t="str">
        <f t="shared" si="96"/>
        <v/>
      </c>
      <c r="E857" s="205"/>
      <c r="F857" s="171"/>
      <c r="G857" s="171"/>
      <c r="H857" s="171"/>
      <c r="I857" s="171"/>
      <c r="J857" s="205"/>
      <c r="K857" s="171"/>
    </row>
    <row r="858" ht="15.75" customHeight="1">
      <c r="A858" s="202">
        <v>44718.0</v>
      </c>
      <c r="B858" s="203" t="str">
        <f t="shared" si="4"/>
        <v>월</v>
      </c>
      <c r="C858" s="206" t="s">
        <v>418</v>
      </c>
      <c r="D858" s="204" t="str">
        <f t="shared" si="96"/>
        <v/>
      </c>
      <c r="E858" s="205"/>
      <c r="F858" s="206" t="s">
        <v>418</v>
      </c>
      <c r="G858" s="171"/>
      <c r="H858" s="171"/>
      <c r="I858" s="171"/>
      <c r="J858" s="205"/>
      <c r="K858" s="206" t="s">
        <v>418</v>
      </c>
    </row>
    <row r="859" ht="15.75" customHeight="1">
      <c r="A859" s="202">
        <v>44719.0</v>
      </c>
      <c r="B859" s="203" t="str">
        <f t="shared" si="4"/>
        <v>화</v>
      </c>
      <c r="C859" s="171"/>
      <c r="D859" s="204" t="str">
        <f t="shared" si="96"/>
        <v>Y</v>
      </c>
      <c r="E859" s="205">
        <v>4.0</v>
      </c>
      <c r="F859" s="171" t="str">
        <f>VLOOKUP(E859,'인원2'!$A:$B,2,FALSE)</f>
        <v>윤신일</v>
      </c>
      <c r="G859" s="171"/>
      <c r="H859" s="171"/>
      <c r="I859" s="171"/>
      <c r="J859" s="205">
        <v>7.0</v>
      </c>
      <c r="K859" s="171" t="str">
        <f>VLOOKUP(J859,'인원2'!$A:$B,2,FALSE)</f>
        <v>김현호</v>
      </c>
    </row>
    <row r="860" ht="15.75" customHeight="1">
      <c r="A860" s="202">
        <v>44720.0</v>
      </c>
      <c r="B860" s="203" t="str">
        <f t="shared" si="4"/>
        <v>수</v>
      </c>
      <c r="C860" s="171"/>
      <c r="D860" s="204" t="str">
        <f t="shared" si="96"/>
        <v>Y</v>
      </c>
      <c r="E860" s="205">
        <v>5.0</v>
      </c>
      <c r="F860" s="171" t="str">
        <f>VLOOKUP(E860,'인원2'!$A:$B,2,FALSE)</f>
        <v>신명진</v>
      </c>
      <c r="G860" s="171"/>
      <c r="H860" s="171"/>
      <c r="I860" s="171"/>
      <c r="J860" s="205">
        <v>8.0</v>
      </c>
      <c r="K860" s="171" t="str">
        <f>VLOOKUP(J860,'인원2'!$A:$B,2,FALSE)</f>
        <v>김연수</v>
      </c>
    </row>
    <row r="861" ht="15.75" customHeight="1">
      <c r="A861" s="202">
        <v>44721.0</v>
      </c>
      <c r="B861" s="203" t="str">
        <f t="shared" si="4"/>
        <v>목</v>
      </c>
      <c r="C861" s="171"/>
      <c r="D861" s="204" t="str">
        <f t="shared" si="96"/>
        <v>Y</v>
      </c>
      <c r="E861" s="205">
        <v>6.0</v>
      </c>
      <c r="F861" s="171" t="str">
        <f>VLOOKUP(E861,'인원2'!$A:$B,2,FALSE)</f>
        <v>이화용</v>
      </c>
      <c r="G861" s="171"/>
      <c r="H861" s="171"/>
      <c r="I861" s="171"/>
      <c r="J861" s="205">
        <v>0.0</v>
      </c>
      <c r="K861" s="171" t="str">
        <f>VLOOKUP(J861,'인원2'!$A:$B,2,FALSE)</f>
        <v>박일</v>
      </c>
    </row>
    <row r="862" ht="15.75" customHeight="1">
      <c r="A862" s="202">
        <v>44722.0</v>
      </c>
      <c r="B862" s="203" t="str">
        <f t="shared" si="4"/>
        <v>금</v>
      </c>
      <c r="C862" s="171"/>
      <c r="D862" s="204" t="str">
        <f t="shared" si="96"/>
        <v>Y</v>
      </c>
      <c r="E862" s="205">
        <v>7.0</v>
      </c>
      <c r="F862" s="171" t="str">
        <f>VLOOKUP(E862,'인원2'!$A:$B,2,FALSE)</f>
        <v>김현호</v>
      </c>
      <c r="G862" s="171"/>
      <c r="H862" s="171"/>
      <c r="I862" s="171"/>
      <c r="J862" s="205">
        <v>1.0</v>
      </c>
      <c r="K862" s="171" t="str">
        <f>VLOOKUP(J862,'인원2'!$A:$B,2,FALSE)</f>
        <v>최혜원</v>
      </c>
    </row>
    <row r="863" ht="15.75" customHeight="1">
      <c r="A863" s="202">
        <v>44723.0</v>
      </c>
      <c r="B863" s="203" t="str">
        <f t="shared" si="4"/>
        <v>토</v>
      </c>
      <c r="C863" s="171"/>
      <c r="D863" s="204" t="str">
        <f t="shared" si="96"/>
        <v/>
      </c>
      <c r="E863" s="205"/>
      <c r="F863" s="171"/>
      <c r="G863" s="171"/>
      <c r="H863" s="171"/>
      <c r="I863" s="171"/>
      <c r="J863" s="205"/>
      <c r="K863" s="171"/>
    </row>
    <row r="864" ht="15.75" customHeight="1">
      <c r="A864" s="202">
        <v>44724.0</v>
      </c>
      <c r="B864" s="203" t="str">
        <f t="shared" si="4"/>
        <v>일</v>
      </c>
      <c r="C864" s="171"/>
      <c r="D864" s="204" t="str">
        <f t="shared" si="96"/>
        <v/>
      </c>
      <c r="E864" s="205"/>
      <c r="F864" s="171"/>
      <c r="G864" s="171"/>
      <c r="H864" s="171"/>
      <c r="I864" s="171"/>
      <c r="J864" s="205"/>
      <c r="K864" s="171"/>
    </row>
    <row r="865" ht="15.75" customHeight="1">
      <c r="A865" s="202">
        <v>44725.0</v>
      </c>
      <c r="B865" s="203" t="str">
        <f t="shared" si="4"/>
        <v>월</v>
      </c>
      <c r="C865" s="171"/>
      <c r="D865" s="204" t="str">
        <f t="shared" si="96"/>
        <v>Y</v>
      </c>
      <c r="E865" s="205">
        <v>8.0</v>
      </c>
      <c r="F865" s="171" t="str">
        <f>VLOOKUP(E865,'인원2'!$A:$B,2,FALSE)</f>
        <v>김연수</v>
      </c>
      <c r="G865" s="171"/>
      <c r="H865" s="171"/>
      <c r="I865" s="171"/>
      <c r="J865" s="205">
        <v>3.0</v>
      </c>
      <c r="K865" s="171" t="str">
        <f>VLOOKUP(J865,'인원2'!$A:$B,2,FALSE)</f>
        <v>배태훈</v>
      </c>
    </row>
    <row r="866" ht="15.75" customHeight="1">
      <c r="A866" s="202">
        <v>44726.0</v>
      </c>
      <c r="B866" s="203" t="str">
        <f t="shared" si="4"/>
        <v>화</v>
      </c>
      <c r="C866" s="171"/>
      <c r="D866" s="204" t="str">
        <f t="shared" si="96"/>
        <v>Y</v>
      </c>
      <c r="E866" s="205">
        <v>0.0</v>
      </c>
      <c r="F866" s="171" t="str">
        <f>VLOOKUP(E866,'인원2'!$A:$B,2,FALSE)</f>
        <v>박일</v>
      </c>
      <c r="G866" s="171"/>
      <c r="H866" s="171"/>
      <c r="I866" s="171"/>
      <c r="J866" s="205">
        <v>4.0</v>
      </c>
      <c r="K866" s="171" t="str">
        <f>VLOOKUP(J866,'인원2'!$A:$B,2,FALSE)</f>
        <v>윤신일</v>
      </c>
    </row>
    <row r="867" ht="15.75" customHeight="1">
      <c r="A867" s="202">
        <v>44727.0</v>
      </c>
      <c r="B867" s="203" t="str">
        <f t="shared" si="4"/>
        <v>수</v>
      </c>
      <c r="C867" s="171"/>
      <c r="D867" s="204" t="str">
        <f t="shared" si="96"/>
        <v>Y</v>
      </c>
      <c r="E867" s="205">
        <v>1.0</v>
      </c>
      <c r="F867" s="171" t="str">
        <f>VLOOKUP(E867,'인원2'!$A:$B,2,FALSE)</f>
        <v>최혜원</v>
      </c>
      <c r="G867" s="171"/>
      <c r="H867" s="171"/>
      <c r="I867" s="171"/>
      <c r="J867" s="205">
        <v>5.0</v>
      </c>
      <c r="K867" s="171" t="str">
        <f>VLOOKUP(J867,'인원2'!$A:$B,2,FALSE)</f>
        <v>신명진</v>
      </c>
    </row>
    <row r="868" ht="15.75" customHeight="1">
      <c r="A868" s="202">
        <v>44728.0</v>
      </c>
      <c r="B868" s="203" t="str">
        <f t="shared" si="4"/>
        <v>목</v>
      </c>
      <c r="C868" s="171"/>
      <c r="D868" s="204" t="str">
        <f t="shared" si="96"/>
        <v>Y</v>
      </c>
      <c r="E868" s="205">
        <v>3.0</v>
      </c>
      <c r="F868" s="171" t="str">
        <f>VLOOKUP(E868,'인원2'!$A:$B,2,FALSE)</f>
        <v>배태훈</v>
      </c>
      <c r="G868" s="171"/>
      <c r="H868" s="171"/>
      <c r="I868" s="171"/>
      <c r="J868" s="205">
        <v>6.0</v>
      </c>
      <c r="K868" s="171" t="str">
        <f>VLOOKUP(J868,'인원2'!$A:$B,2,FALSE)</f>
        <v>이화용</v>
      </c>
    </row>
    <row r="869" ht="15.75" customHeight="1">
      <c r="A869" s="202">
        <v>44729.0</v>
      </c>
      <c r="B869" s="203" t="str">
        <f t="shared" si="4"/>
        <v>금</v>
      </c>
      <c r="C869" s="171"/>
      <c r="D869" s="204" t="str">
        <f t="shared" si="96"/>
        <v>Y</v>
      </c>
      <c r="E869" s="205">
        <v>4.0</v>
      </c>
      <c r="F869" s="171" t="str">
        <f>VLOOKUP(E869,'인원2'!$A:$B,2,FALSE)</f>
        <v>윤신일</v>
      </c>
      <c r="G869" s="171"/>
      <c r="H869" s="171"/>
      <c r="I869" s="171"/>
      <c r="J869" s="205">
        <v>7.0</v>
      </c>
      <c r="K869" s="171" t="str">
        <f>VLOOKUP(J869,'인원2'!$A:$B,2,FALSE)</f>
        <v>김현호</v>
      </c>
    </row>
    <row r="870" ht="15.75" customHeight="1">
      <c r="A870" s="202">
        <v>44730.0</v>
      </c>
      <c r="B870" s="203" t="str">
        <f t="shared" si="4"/>
        <v>토</v>
      </c>
      <c r="C870" s="171"/>
      <c r="D870" s="204" t="str">
        <f t="shared" si="96"/>
        <v/>
      </c>
      <c r="E870" s="205"/>
      <c r="F870" s="171"/>
      <c r="G870" s="171"/>
      <c r="H870" s="171"/>
      <c r="I870" s="171"/>
      <c r="J870" s="205"/>
      <c r="K870" s="171"/>
    </row>
    <row r="871" ht="15.75" customHeight="1">
      <c r="A871" s="202">
        <v>44731.0</v>
      </c>
      <c r="B871" s="203" t="str">
        <f t="shared" si="4"/>
        <v>일</v>
      </c>
      <c r="C871" s="171"/>
      <c r="D871" s="204" t="str">
        <f t="shared" si="96"/>
        <v/>
      </c>
      <c r="E871" s="205"/>
      <c r="F871" s="171"/>
      <c r="G871" s="171"/>
      <c r="H871" s="171"/>
      <c r="I871" s="171"/>
      <c r="J871" s="205"/>
      <c r="K871" s="171"/>
    </row>
    <row r="872" ht="15.75" customHeight="1">
      <c r="A872" s="202">
        <v>44732.0</v>
      </c>
      <c r="B872" s="203" t="str">
        <f t="shared" si="4"/>
        <v>월</v>
      </c>
      <c r="C872" s="171"/>
      <c r="D872" s="204" t="str">
        <f t="shared" si="96"/>
        <v>Y</v>
      </c>
      <c r="E872" s="205">
        <v>5.0</v>
      </c>
      <c r="F872" s="171" t="str">
        <f>VLOOKUP(E872,'인원2'!$A:$B,2,FALSE)</f>
        <v>신명진</v>
      </c>
      <c r="G872" s="171"/>
      <c r="H872" s="171"/>
      <c r="I872" s="171"/>
      <c r="J872" s="205">
        <v>8.0</v>
      </c>
      <c r="K872" s="171" t="str">
        <f>VLOOKUP(J872,'인원2'!$A:$B,2,FALSE)</f>
        <v>김연수</v>
      </c>
    </row>
    <row r="873" ht="15.75" customHeight="1">
      <c r="A873" s="202">
        <v>44733.0</v>
      </c>
      <c r="B873" s="203" t="str">
        <f t="shared" si="4"/>
        <v>화</v>
      </c>
      <c r="C873" s="171"/>
      <c r="D873" s="204" t="str">
        <f t="shared" si="96"/>
        <v>Y</v>
      </c>
      <c r="E873" s="205">
        <v>6.0</v>
      </c>
      <c r="F873" s="171" t="str">
        <f>VLOOKUP(E873,'인원2'!$A:$B,2,FALSE)</f>
        <v>이화용</v>
      </c>
      <c r="G873" s="171"/>
      <c r="H873" s="171"/>
      <c r="I873" s="171"/>
      <c r="J873" s="205">
        <v>0.0</v>
      </c>
      <c r="K873" s="171" t="str">
        <f>VLOOKUP(J873,'인원2'!$A:$B,2,FALSE)</f>
        <v>박일</v>
      </c>
    </row>
    <row r="874" ht="15.75" customHeight="1">
      <c r="A874" s="202">
        <v>44734.0</v>
      </c>
      <c r="B874" s="203" t="str">
        <f t="shared" si="4"/>
        <v>수</v>
      </c>
      <c r="C874" s="171"/>
      <c r="D874" s="204" t="str">
        <f t="shared" si="96"/>
        <v>Y</v>
      </c>
      <c r="E874" s="205">
        <v>7.0</v>
      </c>
      <c r="F874" s="171" t="str">
        <f>VLOOKUP(E874,'인원2'!$A:$B,2,FALSE)</f>
        <v>김현호</v>
      </c>
      <c r="G874" s="171"/>
      <c r="H874" s="171"/>
      <c r="I874" s="171"/>
      <c r="J874" s="205">
        <v>1.0</v>
      </c>
      <c r="K874" s="171" t="str">
        <f>VLOOKUP(J874,'인원2'!$A:$B,2,FALSE)</f>
        <v>최혜원</v>
      </c>
    </row>
    <row r="875" ht="15.75" customHeight="1">
      <c r="A875" s="202">
        <v>44735.0</v>
      </c>
      <c r="B875" s="203" t="str">
        <f t="shared" si="4"/>
        <v>목</v>
      </c>
      <c r="C875" s="171"/>
      <c r="D875" s="204" t="str">
        <f t="shared" si="96"/>
        <v>Y</v>
      </c>
      <c r="E875" s="205">
        <v>8.0</v>
      </c>
      <c r="F875" s="171" t="str">
        <f>VLOOKUP(E875,'인원2'!$A:$B,2,FALSE)</f>
        <v>김연수</v>
      </c>
      <c r="G875" s="171"/>
      <c r="H875" s="171"/>
      <c r="I875" s="171"/>
      <c r="J875" s="205">
        <v>3.0</v>
      </c>
      <c r="K875" s="171" t="str">
        <f>VLOOKUP(J875,'인원2'!$A:$B,2,FALSE)</f>
        <v>배태훈</v>
      </c>
    </row>
    <row r="876" ht="15.75" customHeight="1">
      <c r="A876" s="202">
        <v>44736.0</v>
      </c>
      <c r="B876" s="203" t="str">
        <f t="shared" si="4"/>
        <v>금</v>
      </c>
      <c r="C876" s="171"/>
      <c r="D876" s="204" t="str">
        <f t="shared" si="96"/>
        <v>Y</v>
      </c>
      <c r="E876" s="205">
        <v>0.0</v>
      </c>
      <c r="F876" s="171" t="str">
        <f>VLOOKUP(E876,'인원2'!$A:$B,2,FALSE)</f>
        <v>박일</v>
      </c>
      <c r="G876" s="171"/>
      <c r="H876" s="171"/>
      <c r="I876" s="171"/>
      <c r="J876" s="205">
        <v>4.0</v>
      </c>
      <c r="K876" s="171" t="str">
        <f>VLOOKUP(J876,'인원2'!$A:$B,2,FALSE)</f>
        <v>윤신일</v>
      </c>
    </row>
    <row r="877" ht="15.75" customHeight="1">
      <c r="A877" s="202">
        <v>44737.0</v>
      </c>
      <c r="B877" s="203" t="str">
        <f t="shared" si="4"/>
        <v>토</v>
      </c>
      <c r="C877" s="171"/>
      <c r="D877" s="204" t="str">
        <f t="shared" si="96"/>
        <v/>
      </c>
      <c r="E877" s="205"/>
      <c r="F877" s="171"/>
      <c r="G877" s="171"/>
      <c r="H877" s="171"/>
      <c r="I877" s="171"/>
      <c r="J877" s="205"/>
      <c r="K877" s="171"/>
    </row>
    <row r="878" ht="15.75" customHeight="1">
      <c r="A878" s="202">
        <v>44738.0</v>
      </c>
      <c r="B878" s="203" t="str">
        <f t="shared" si="4"/>
        <v>일</v>
      </c>
      <c r="C878" s="171"/>
      <c r="D878" s="204" t="str">
        <f t="shared" si="96"/>
        <v/>
      </c>
      <c r="E878" s="205"/>
      <c r="F878" s="171"/>
      <c r="G878" s="171"/>
      <c r="H878" s="171"/>
      <c r="I878" s="171"/>
      <c r="J878" s="205"/>
      <c r="K878" s="171"/>
    </row>
    <row r="879" ht="15.75" customHeight="1">
      <c r="A879" s="202">
        <v>44739.0</v>
      </c>
      <c r="B879" s="203" t="str">
        <f t="shared" si="4"/>
        <v>월</v>
      </c>
      <c r="C879" s="171"/>
      <c r="D879" s="204" t="str">
        <f t="shared" si="96"/>
        <v>Y</v>
      </c>
      <c r="E879" s="205">
        <v>1.0</v>
      </c>
      <c r="F879" s="171" t="str">
        <f>VLOOKUP(E879,'인원2'!$A:$B,2,FALSE)</f>
        <v>최혜원</v>
      </c>
      <c r="G879" s="171"/>
      <c r="H879" s="171"/>
      <c r="I879" s="171"/>
      <c r="J879" s="205">
        <v>5.0</v>
      </c>
      <c r="K879" s="171" t="str">
        <f>VLOOKUP(J879,'인원2'!$A:$B,2,FALSE)</f>
        <v>신명진</v>
      </c>
    </row>
    <row r="880" ht="15.75" customHeight="1">
      <c r="A880" s="202">
        <v>44740.0</v>
      </c>
      <c r="B880" s="203" t="str">
        <f t="shared" si="4"/>
        <v>화</v>
      </c>
      <c r="C880" s="171"/>
      <c r="D880" s="204" t="str">
        <f t="shared" si="96"/>
        <v>Y</v>
      </c>
      <c r="E880" s="205">
        <v>3.0</v>
      </c>
      <c r="F880" s="171" t="str">
        <f>VLOOKUP(E880,'인원2'!$A:$B,2,FALSE)</f>
        <v>배태훈</v>
      </c>
      <c r="G880" s="171"/>
      <c r="H880" s="171"/>
      <c r="I880" s="171"/>
      <c r="J880" s="205">
        <v>6.0</v>
      </c>
      <c r="K880" s="171" t="str">
        <f>VLOOKUP(J880,'인원2'!$A:$B,2,FALSE)</f>
        <v>이화용</v>
      </c>
    </row>
    <row r="881" ht="15.75" customHeight="1">
      <c r="A881" s="202">
        <v>44741.0</v>
      </c>
      <c r="B881" s="203" t="str">
        <f t="shared" si="4"/>
        <v>수</v>
      </c>
      <c r="C881" s="171"/>
      <c r="D881" s="204" t="str">
        <f t="shared" si="96"/>
        <v>Y</v>
      </c>
      <c r="E881" s="205">
        <v>4.0</v>
      </c>
      <c r="F881" s="171" t="str">
        <f>VLOOKUP(E881,'인원2'!$A:$B,2,FALSE)</f>
        <v>윤신일</v>
      </c>
      <c r="G881" s="171"/>
      <c r="H881" s="171"/>
      <c r="I881" s="171"/>
      <c r="J881" s="205">
        <v>7.0</v>
      </c>
      <c r="K881" s="171" t="str">
        <f>VLOOKUP(J881,'인원2'!$A:$B,2,FALSE)</f>
        <v>김현호</v>
      </c>
    </row>
    <row r="882" ht="15.75" customHeight="1">
      <c r="A882" s="202">
        <v>44742.0</v>
      </c>
      <c r="B882" s="203" t="str">
        <f t="shared" si="4"/>
        <v>목</v>
      </c>
      <c r="C882" s="171"/>
      <c r="D882" s="204" t="str">
        <f t="shared" si="96"/>
        <v>Y</v>
      </c>
      <c r="E882" s="205">
        <v>5.0</v>
      </c>
      <c r="F882" s="171" t="str">
        <f>VLOOKUP(E882,'인원2'!$A:$B,2,FALSE)</f>
        <v>신명진</v>
      </c>
      <c r="G882" s="171"/>
      <c r="H882" s="171"/>
      <c r="I882" s="171"/>
      <c r="J882" s="205">
        <v>8.0</v>
      </c>
      <c r="K882" s="171" t="str">
        <f>VLOOKUP(J882,'인원2'!$A:$B,2,FALSE)</f>
        <v>김연수</v>
      </c>
    </row>
    <row r="883" ht="15.75" customHeight="1">
      <c r="A883" s="202">
        <v>44743.0</v>
      </c>
      <c r="B883" s="203" t="str">
        <f t="shared" si="4"/>
        <v>금</v>
      </c>
      <c r="C883" s="171"/>
      <c r="D883" s="204" t="str">
        <f t="shared" si="96"/>
        <v>Y</v>
      </c>
      <c r="E883" s="205">
        <v>6.0</v>
      </c>
      <c r="F883" s="171" t="str">
        <f>VLOOKUP(E883,'인원2'!$A:$B,2,FALSE)</f>
        <v>이화용</v>
      </c>
      <c r="G883" s="171"/>
      <c r="H883" s="171"/>
      <c r="I883" s="171"/>
      <c r="J883" s="205">
        <v>0.0</v>
      </c>
      <c r="K883" s="171" t="str">
        <f>VLOOKUP(J883,'인원2'!$A:$B,2,FALSE)</f>
        <v>박일</v>
      </c>
    </row>
    <row r="884" ht="15.75" customHeight="1">
      <c r="A884" s="202">
        <v>44744.0</v>
      </c>
      <c r="B884" s="203" t="str">
        <f t="shared" si="4"/>
        <v>토</v>
      </c>
      <c r="C884" s="171"/>
      <c r="D884" s="204" t="str">
        <f t="shared" si="96"/>
        <v/>
      </c>
      <c r="E884" s="205"/>
      <c r="F884" s="171"/>
      <c r="G884" s="171"/>
      <c r="H884" s="171"/>
      <c r="I884" s="171"/>
      <c r="J884" s="205"/>
      <c r="K884" s="171"/>
    </row>
    <row r="885" ht="15.75" customHeight="1">
      <c r="A885" s="202">
        <v>44745.0</v>
      </c>
      <c r="B885" s="203" t="str">
        <f t="shared" si="4"/>
        <v>일</v>
      </c>
      <c r="C885" s="171"/>
      <c r="D885" s="204" t="str">
        <f t="shared" si="96"/>
        <v/>
      </c>
      <c r="E885" s="205"/>
      <c r="F885" s="171"/>
      <c r="G885" s="171"/>
      <c r="H885" s="171"/>
      <c r="I885" s="171"/>
      <c r="J885" s="205"/>
      <c r="K885" s="171"/>
    </row>
    <row r="886" ht="15.75" customHeight="1">
      <c r="A886" s="207">
        <v>44746.0</v>
      </c>
      <c r="B886" s="203" t="str">
        <f t="shared" si="4"/>
        <v>월</v>
      </c>
      <c r="C886" s="171"/>
      <c r="D886" s="204" t="str">
        <f t="shared" si="96"/>
        <v>Y</v>
      </c>
      <c r="E886" s="205">
        <v>7.0</v>
      </c>
      <c r="F886" s="171" t="str">
        <f>VLOOKUP(E886,'인원2'!$A:$B,2,FALSE)</f>
        <v>김현호</v>
      </c>
      <c r="G886" s="171"/>
      <c r="H886" s="171"/>
      <c r="I886" s="171"/>
      <c r="J886" s="205">
        <v>1.0</v>
      </c>
      <c r="K886" s="171" t="str">
        <f>VLOOKUP(J886,'인원2'!$A:$B,2,FALSE)</f>
        <v>최혜원</v>
      </c>
    </row>
    <row r="887" ht="15.75" customHeight="1">
      <c r="A887" s="207">
        <v>44747.0</v>
      </c>
      <c r="B887" s="203" t="str">
        <f t="shared" si="4"/>
        <v>화</v>
      </c>
      <c r="C887" s="171"/>
      <c r="D887" s="204" t="str">
        <f t="shared" si="96"/>
        <v>Y</v>
      </c>
      <c r="E887" s="205">
        <v>8.0</v>
      </c>
      <c r="F887" s="171" t="str">
        <f>VLOOKUP(E887,'인원2'!$A:$B,2,FALSE)</f>
        <v>김연수</v>
      </c>
      <c r="G887" s="171"/>
      <c r="H887" s="171"/>
      <c r="I887" s="171"/>
      <c r="J887" s="205">
        <v>3.0</v>
      </c>
      <c r="K887" s="171" t="str">
        <f>VLOOKUP(J887,'인원2'!$A:$B,2,FALSE)</f>
        <v>배태훈</v>
      </c>
    </row>
    <row r="888" ht="15.75" customHeight="1">
      <c r="A888" s="207">
        <v>44748.0</v>
      </c>
      <c r="B888" s="203" t="str">
        <f t="shared" si="4"/>
        <v>수</v>
      </c>
      <c r="C888" s="171"/>
      <c r="D888" s="204" t="str">
        <f t="shared" si="96"/>
        <v>Y</v>
      </c>
      <c r="E888" s="205">
        <v>0.0</v>
      </c>
      <c r="F888" s="171" t="str">
        <f>VLOOKUP(E888,'인원2'!$A:$B,2,FALSE)</f>
        <v>박일</v>
      </c>
      <c r="G888" s="171"/>
      <c r="H888" s="171"/>
      <c r="I888" s="171"/>
      <c r="J888" s="205">
        <v>4.0</v>
      </c>
      <c r="K888" s="171" t="str">
        <f>VLOOKUP(J888,'인원2'!$A:$B,2,FALSE)</f>
        <v>윤신일</v>
      </c>
    </row>
    <row r="889" ht="15.75" customHeight="1">
      <c r="A889" s="207">
        <v>44749.0</v>
      </c>
      <c r="B889" s="203" t="str">
        <f t="shared" si="4"/>
        <v>목</v>
      </c>
      <c r="C889" s="171"/>
      <c r="D889" s="204" t="str">
        <f t="shared" si="96"/>
        <v>Y</v>
      </c>
      <c r="E889" s="205">
        <v>1.0</v>
      </c>
      <c r="F889" s="171" t="str">
        <f>VLOOKUP(E889,'인원2'!$A:$B,2,FALSE)</f>
        <v>최혜원</v>
      </c>
      <c r="G889" s="171"/>
      <c r="H889" s="171"/>
      <c r="I889" s="171"/>
      <c r="J889" s="205">
        <v>5.0</v>
      </c>
      <c r="K889" s="171" t="str">
        <f>VLOOKUP(J889,'인원2'!$A:$B,2,FALSE)</f>
        <v>신명진</v>
      </c>
    </row>
    <row r="890" ht="15.75" customHeight="1">
      <c r="A890" s="207">
        <v>44750.0</v>
      </c>
      <c r="B890" s="203" t="str">
        <f t="shared" si="4"/>
        <v>금</v>
      </c>
      <c r="C890" s="171"/>
      <c r="D890" s="204" t="str">
        <f t="shared" si="96"/>
        <v>Y</v>
      </c>
      <c r="E890" s="205">
        <v>3.0</v>
      </c>
      <c r="F890" s="171" t="str">
        <f>VLOOKUP(E890,'인원2'!$A:$B,2,FALSE)</f>
        <v>배태훈</v>
      </c>
      <c r="G890" s="171"/>
      <c r="H890" s="171"/>
      <c r="I890" s="171"/>
      <c r="J890" s="205">
        <v>6.0</v>
      </c>
      <c r="K890" s="171" t="str">
        <f>VLOOKUP(J890,'인원2'!$A:$B,2,FALSE)</f>
        <v>이화용</v>
      </c>
    </row>
    <row r="891" ht="15.75" customHeight="1">
      <c r="A891" s="207">
        <v>44751.0</v>
      </c>
      <c r="B891" s="203" t="str">
        <f t="shared" si="4"/>
        <v>토</v>
      </c>
      <c r="C891" s="171"/>
      <c r="D891" s="204" t="str">
        <f t="shared" si="96"/>
        <v/>
      </c>
      <c r="E891" s="205"/>
      <c r="F891" s="171"/>
      <c r="G891" s="171"/>
      <c r="H891" s="171"/>
      <c r="I891" s="171"/>
      <c r="J891" s="205"/>
      <c r="K891" s="171"/>
    </row>
    <row r="892" ht="15.75" customHeight="1">
      <c r="A892" s="207">
        <v>44752.0</v>
      </c>
      <c r="B892" s="203" t="str">
        <f t="shared" si="4"/>
        <v>일</v>
      </c>
      <c r="C892" s="171"/>
      <c r="D892" s="204" t="str">
        <f t="shared" si="96"/>
        <v/>
      </c>
      <c r="E892" s="205"/>
      <c r="F892" s="171"/>
      <c r="G892" s="171"/>
      <c r="H892" s="171"/>
      <c r="I892" s="171"/>
      <c r="J892" s="205"/>
      <c r="K892" s="171"/>
    </row>
    <row r="893" ht="15.75" customHeight="1">
      <c r="A893" s="207">
        <v>44753.0</v>
      </c>
      <c r="B893" s="203" t="str">
        <f t="shared" si="4"/>
        <v>월</v>
      </c>
      <c r="C893" s="171"/>
      <c r="D893" s="204" t="str">
        <f t="shared" si="96"/>
        <v>Y</v>
      </c>
      <c r="E893" s="205">
        <v>4.0</v>
      </c>
      <c r="F893" s="171" t="str">
        <f>VLOOKUP(E893,'인원2'!$A:$B,2,FALSE)</f>
        <v>윤신일</v>
      </c>
      <c r="G893" s="171"/>
      <c r="H893" s="171"/>
      <c r="I893" s="171"/>
      <c r="J893" s="205">
        <v>7.0</v>
      </c>
      <c r="K893" s="171" t="str">
        <f>VLOOKUP(J893,'인원2'!$A:$B,2,FALSE)</f>
        <v>김현호</v>
      </c>
    </row>
    <row r="894" ht="15.75" customHeight="1">
      <c r="A894" s="207">
        <v>44754.0</v>
      </c>
      <c r="B894" s="203" t="str">
        <f t="shared" si="4"/>
        <v>화</v>
      </c>
      <c r="C894" s="171"/>
      <c r="D894" s="204" t="str">
        <f t="shared" si="96"/>
        <v>Y</v>
      </c>
      <c r="E894" s="205">
        <v>5.0</v>
      </c>
      <c r="F894" s="171" t="str">
        <f>VLOOKUP(E894,'인원2'!$A:$B,2,FALSE)</f>
        <v>신명진</v>
      </c>
      <c r="G894" s="171"/>
      <c r="H894" s="171"/>
      <c r="I894" s="171"/>
      <c r="J894" s="205">
        <v>8.0</v>
      </c>
      <c r="K894" s="171" t="str">
        <f>VLOOKUP(J894,'인원2'!$A:$B,2,FALSE)</f>
        <v>김연수</v>
      </c>
    </row>
    <row r="895" ht="15.75" customHeight="1">
      <c r="A895" s="207">
        <v>44755.0</v>
      </c>
      <c r="B895" s="203" t="str">
        <f t="shared" si="4"/>
        <v>수</v>
      </c>
      <c r="C895" s="171"/>
      <c r="D895" s="204" t="str">
        <f t="shared" si="96"/>
        <v>Y</v>
      </c>
      <c r="E895" s="205">
        <v>6.0</v>
      </c>
      <c r="F895" s="171" t="str">
        <f>VLOOKUP(E895,'인원2'!$A:$B,2,FALSE)</f>
        <v>이화용</v>
      </c>
      <c r="G895" s="171"/>
      <c r="H895" s="171"/>
      <c r="I895" s="171"/>
      <c r="J895" s="205">
        <v>0.0</v>
      </c>
      <c r="K895" s="171" t="str">
        <f>VLOOKUP(J895,'인원2'!$A:$B,2,FALSE)</f>
        <v>박일</v>
      </c>
    </row>
    <row r="896" ht="15.75" customHeight="1">
      <c r="A896" s="207">
        <v>44756.0</v>
      </c>
      <c r="B896" s="203" t="str">
        <f t="shared" si="4"/>
        <v>목</v>
      </c>
      <c r="C896" s="171"/>
      <c r="D896" s="204" t="str">
        <f t="shared" si="96"/>
        <v>Y</v>
      </c>
      <c r="E896" s="205">
        <v>7.0</v>
      </c>
      <c r="F896" s="171" t="str">
        <f>VLOOKUP(E896,'인원2'!$A:$B,2,FALSE)</f>
        <v>김현호</v>
      </c>
      <c r="G896" s="171"/>
      <c r="H896" s="171"/>
      <c r="I896" s="171"/>
      <c r="J896" s="205">
        <v>1.0</v>
      </c>
      <c r="K896" s="171" t="str">
        <f>VLOOKUP(J896,'인원2'!$A:$B,2,FALSE)</f>
        <v>최혜원</v>
      </c>
    </row>
    <row r="897" ht="15.75" customHeight="1">
      <c r="A897" s="207">
        <v>44757.0</v>
      </c>
      <c r="B897" s="203" t="str">
        <f t="shared" si="4"/>
        <v>금</v>
      </c>
      <c r="C897" s="171"/>
      <c r="D897" s="204" t="str">
        <f t="shared" si="96"/>
        <v>Y</v>
      </c>
      <c r="E897" s="205">
        <v>8.0</v>
      </c>
      <c r="F897" s="171" t="str">
        <f>VLOOKUP(E897,'인원2'!$A:$B,2,FALSE)</f>
        <v>김연수</v>
      </c>
      <c r="G897" s="171"/>
      <c r="H897" s="171"/>
      <c r="I897" s="171"/>
      <c r="J897" s="205">
        <v>3.0</v>
      </c>
      <c r="K897" s="171" t="str">
        <f>VLOOKUP(J897,'인원2'!$A:$B,2,FALSE)</f>
        <v>배태훈</v>
      </c>
    </row>
    <row r="898" ht="15.75" customHeight="1">
      <c r="A898" s="207">
        <v>44758.0</v>
      </c>
      <c r="B898" s="203" t="str">
        <f t="shared" si="4"/>
        <v>토</v>
      </c>
      <c r="C898" s="171"/>
      <c r="D898" s="204" t="str">
        <f t="shared" si="96"/>
        <v/>
      </c>
      <c r="E898" s="205"/>
      <c r="F898" s="171"/>
      <c r="G898" s="171"/>
      <c r="H898" s="171"/>
      <c r="I898" s="171"/>
      <c r="J898" s="205"/>
      <c r="K898" s="171"/>
    </row>
    <row r="899" ht="15.75" customHeight="1">
      <c r="A899" s="207">
        <v>44759.0</v>
      </c>
      <c r="B899" s="203" t="str">
        <f t="shared" si="4"/>
        <v>일</v>
      </c>
      <c r="C899" s="171"/>
      <c r="D899" s="204" t="str">
        <f t="shared" si="96"/>
        <v/>
      </c>
      <c r="E899" s="205"/>
      <c r="F899" s="171"/>
      <c r="G899" s="171"/>
      <c r="H899" s="171"/>
      <c r="I899" s="171"/>
      <c r="J899" s="205"/>
      <c r="K899" s="171"/>
    </row>
    <row r="900" ht="15.75" customHeight="1">
      <c r="A900" s="207">
        <v>44760.0</v>
      </c>
      <c r="B900" s="203" t="str">
        <f t="shared" si="4"/>
        <v>월</v>
      </c>
      <c r="C900" s="171"/>
      <c r="D900" s="204" t="str">
        <f t="shared" si="96"/>
        <v>Y</v>
      </c>
      <c r="E900" s="205">
        <v>0.0</v>
      </c>
      <c r="F900" s="171" t="str">
        <f>VLOOKUP(E900,'인원2'!$A:$B,2,FALSE)</f>
        <v>박일</v>
      </c>
      <c r="G900" s="171"/>
      <c r="H900" s="171"/>
      <c r="I900" s="171"/>
      <c r="J900" s="205">
        <v>4.0</v>
      </c>
      <c r="K900" s="171" t="str">
        <f>VLOOKUP(J900,'인원2'!$A:$B,2,FALSE)</f>
        <v>윤신일</v>
      </c>
    </row>
    <row r="901" ht="15.75" customHeight="1">
      <c r="A901" s="207">
        <v>44761.0</v>
      </c>
      <c r="B901" s="203" t="str">
        <f t="shared" si="4"/>
        <v>화</v>
      </c>
      <c r="C901" s="171"/>
      <c r="D901" s="204" t="str">
        <f t="shared" si="96"/>
        <v>Y</v>
      </c>
      <c r="E901" s="205">
        <v>1.0</v>
      </c>
      <c r="F901" s="171" t="str">
        <f>VLOOKUP(E901,'인원2'!$A:$B,2,FALSE)</f>
        <v>최혜원</v>
      </c>
      <c r="G901" s="171"/>
      <c r="H901" s="171"/>
      <c r="I901" s="171"/>
      <c r="J901" s="205">
        <v>5.0</v>
      </c>
      <c r="K901" s="171" t="str">
        <f>VLOOKUP(J901,'인원2'!$A:$B,2,FALSE)</f>
        <v>신명진</v>
      </c>
    </row>
    <row r="902" ht="15.75" customHeight="1">
      <c r="A902" s="207">
        <v>44762.0</v>
      </c>
      <c r="B902" s="203" t="str">
        <f t="shared" si="4"/>
        <v>수</v>
      </c>
      <c r="C902" s="171"/>
      <c r="D902" s="204" t="str">
        <f t="shared" si="96"/>
        <v>Y</v>
      </c>
      <c r="E902" s="205">
        <v>3.0</v>
      </c>
      <c r="F902" s="171" t="str">
        <f>VLOOKUP(E902,'인원2'!$A:$B,2,FALSE)</f>
        <v>배태훈</v>
      </c>
      <c r="G902" s="171"/>
      <c r="H902" s="171"/>
      <c r="I902" s="171"/>
      <c r="J902" s="205">
        <v>6.0</v>
      </c>
      <c r="K902" s="171" t="str">
        <f>VLOOKUP(J902,'인원2'!$A:$B,2,FALSE)</f>
        <v>이화용</v>
      </c>
    </row>
    <row r="903" ht="15.75" customHeight="1">
      <c r="A903" s="207">
        <v>44763.0</v>
      </c>
      <c r="B903" s="203" t="str">
        <f t="shared" si="4"/>
        <v>목</v>
      </c>
      <c r="C903" s="171"/>
      <c r="D903" s="204" t="str">
        <f t="shared" si="96"/>
        <v>Y</v>
      </c>
      <c r="E903" s="205">
        <v>4.0</v>
      </c>
      <c r="F903" s="171" t="str">
        <f>VLOOKUP(E903,'인원2'!$A:$B,2,FALSE)</f>
        <v>윤신일</v>
      </c>
      <c r="G903" s="171"/>
      <c r="H903" s="171"/>
      <c r="I903" s="171"/>
      <c r="J903" s="205">
        <v>7.0</v>
      </c>
      <c r="K903" s="171" t="str">
        <f>VLOOKUP(J903,'인원2'!$A:$B,2,FALSE)</f>
        <v>김현호</v>
      </c>
    </row>
    <row r="904" ht="15.75" customHeight="1">
      <c r="A904" s="207">
        <v>44764.0</v>
      </c>
      <c r="B904" s="203" t="str">
        <f t="shared" si="4"/>
        <v>금</v>
      </c>
      <c r="C904" s="171"/>
      <c r="D904" s="204" t="str">
        <f t="shared" si="96"/>
        <v>Y</v>
      </c>
      <c r="E904" s="205">
        <v>5.0</v>
      </c>
      <c r="F904" s="171" t="str">
        <f>VLOOKUP(E904,'인원2'!$A:$B,2,FALSE)</f>
        <v>신명진</v>
      </c>
      <c r="G904" s="171"/>
      <c r="H904" s="171"/>
      <c r="I904" s="171"/>
      <c r="J904" s="205">
        <v>8.0</v>
      </c>
      <c r="K904" s="171" t="str">
        <f>VLOOKUP(J904,'인원2'!$A:$B,2,FALSE)</f>
        <v>김연수</v>
      </c>
    </row>
    <row r="905" ht="15.75" customHeight="1">
      <c r="A905" s="207">
        <v>44765.0</v>
      </c>
      <c r="B905" s="203" t="str">
        <f t="shared" si="4"/>
        <v>토</v>
      </c>
      <c r="C905" s="171"/>
      <c r="D905" s="204" t="str">
        <f t="shared" si="96"/>
        <v/>
      </c>
      <c r="E905" s="205"/>
      <c r="F905" s="171"/>
      <c r="G905" s="171"/>
      <c r="H905" s="171"/>
      <c r="I905" s="171"/>
      <c r="J905" s="205"/>
      <c r="K905" s="171"/>
    </row>
    <row r="906" ht="15.75" customHeight="1">
      <c r="A906" s="207">
        <v>44766.0</v>
      </c>
      <c r="B906" s="203" t="str">
        <f t="shared" si="4"/>
        <v>일</v>
      </c>
      <c r="C906" s="171"/>
      <c r="D906" s="204" t="str">
        <f t="shared" si="96"/>
        <v/>
      </c>
      <c r="E906" s="205"/>
      <c r="F906" s="171"/>
      <c r="G906" s="171"/>
      <c r="H906" s="171"/>
      <c r="I906" s="171"/>
      <c r="J906" s="205"/>
      <c r="K906" s="171"/>
    </row>
    <row r="907" ht="15.75" customHeight="1">
      <c r="A907" s="207">
        <v>44767.0</v>
      </c>
      <c r="B907" s="203" t="str">
        <f t="shared" si="4"/>
        <v>월</v>
      </c>
      <c r="C907" s="171"/>
      <c r="D907" s="204" t="str">
        <f t="shared" si="96"/>
        <v>Y</v>
      </c>
      <c r="E907" s="205">
        <v>6.0</v>
      </c>
      <c r="F907" s="171" t="str">
        <f>VLOOKUP(E907,'인원2'!$A:$B,2,FALSE)</f>
        <v>이화용</v>
      </c>
      <c r="G907" s="171"/>
      <c r="H907" s="171"/>
      <c r="I907" s="171"/>
      <c r="J907" s="205">
        <v>0.0</v>
      </c>
      <c r="K907" s="171" t="str">
        <f>VLOOKUP(J907,'인원2'!$A:$B,2,FALSE)</f>
        <v>박일</v>
      </c>
    </row>
    <row r="908" ht="15.75" customHeight="1">
      <c r="A908" s="207">
        <v>44768.0</v>
      </c>
      <c r="B908" s="203" t="str">
        <f t="shared" si="4"/>
        <v>화</v>
      </c>
      <c r="C908" s="171"/>
      <c r="D908" s="204" t="str">
        <f t="shared" si="96"/>
        <v>Y</v>
      </c>
      <c r="E908" s="205">
        <v>7.0</v>
      </c>
      <c r="F908" s="171" t="str">
        <f>VLOOKUP(E908,'인원2'!$A:$B,2,FALSE)</f>
        <v>김현호</v>
      </c>
      <c r="G908" s="171"/>
      <c r="H908" s="171"/>
      <c r="I908" s="171"/>
      <c r="J908" s="205">
        <v>1.0</v>
      </c>
      <c r="K908" s="171" t="str">
        <f>VLOOKUP(J908,'인원2'!$A:$B,2,FALSE)</f>
        <v>최혜원</v>
      </c>
    </row>
    <row r="909" ht="15.75" customHeight="1">
      <c r="A909" s="207">
        <v>44769.0</v>
      </c>
      <c r="B909" s="203" t="str">
        <f t="shared" si="4"/>
        <v>수</v>
      </c>
      <c r="C909" s="171"/>
      <c r="D909" s="204" t="str">
        <f t="shared" si="96"/>
        <v>Y</v>
      </c>
      <c r="E909" s="205">
        <v>8.0</v>
      </c>
      <c r="F909" s="171" t="str">
        <f>VLOOKUP(E909,'인원2'!$A:$B,2,FALSE)</f>
        <v>김연수</v>
      </c>
      <c r="G909" s="171"/>
      <c r="H909" s="171"/>
      <c r="I909" s="171"/>
      <c r="J909" s="205">
        <v>3.0</v>
      </c>
      <c r="K909" s="171" t="str">
        <f>VLOOKUP(J909,'인원2'!$A:$B,2,FALSE)</f>
        <v>배태훈</v>
      </c>
    </row>
    <row r="910" ht="15.75" customHeight="1">
      <c r="A910" s="207">
        <v>44770.0</v>
      </c>
      <c r="B910" s="203" t="str">
        <f t="shared" si="4"/>
        <v>목</v>
      </c>
      <c r="C910" s="171"/>
      <c r="D910" s="204" t="str">
        <f t="shared" si="96"/>
        <v>Y</v>
      </c>
      <c r="E910" s="205">
        <v>0.0</v>
      </c>
      <c r="F910" s="171" t="str">
        <f>VLOOKUP(E910,'인원2'!$A:$B,2,FALSE)</f>
        <v>박일</v>
      </c>
      <c r="G910" s="171"/>
      <c r="H910" s="171"/>
      <c r="I910" s="171"/>
      <c r="J910" s="205">
        <v>4.0</v>
      </c>
      <c r="K910" s="171" t="str">
        <f>VLOOKUP(J910,'인원2'!$A:$B,2,FALSE)</f>
        <v>윤신일</v>
      </c>
    </row>
    <row r="911" ht="15.75" customHeight="1">
      <c r="A911" s="207">
        <v>44771.0</v>
      </c>
      <c r="B911" s="203" t="str">
        <f t="shared" si="4"/>
        <v>금</v>
      </c>
      <c r="C911" s="171"/>
      <c r="D911" s="204" t="str">
        <f t="shared" si="96"/>
        <v>Y</v>
      </c>
      <c r="E911" s="205">
        <v>1.0</v>
      </c>
      <c r="F911" s="171" t="str">
        <f>VLOOKUP(E911,'인원2'!$A:$B,2,FALSE)</f>
        <v>최혜원</v>
      </c>
      <c r="G911" s="171"/>
      <c r="H911" s="171"/>
      <c r="I911" s="171"/>
      <c r="J911" s="205">
        <v>5.0</v>
      </c>
      <c r="K911" s="171" t="str">
        <f>VLOOKUP(J911,'인원2'!$A:$B,2,FALSE)</f>
        <v>신명진</v>
      </c>
    </row>
    <row r="912" ht="15.75" customHeight="1">
      <c r="A912" s="207">
        <v>44772.0</v>
      </c>
      <c r="B912" s="203" t="str">
        <f t="shared" si="4"/>
        <v>토</v>
      </c>
      <c r="C912" s="171"/>
      <c r="D912" s="204" t="str">
        <f t="shared" si="96"/>
        <v/>
      </c>
      <c r="E912" s="205"/>
      <c r="F912" s="171"/>
      <c r="G912" s="171"/>
      <c r="H912" s="171"/>
      <c r="I912" s="171"/>
      <c r="J912" s="205"/>
      <c r="K912" s="171"/>
    </row>
    <row r="913" ht="15.75" customHeight="1">
      <c r="A913" s="207">
        <v>44773.0</v>
      </c>
      <c r="B913" s="203" t="str">
        <f t="shared" si="4"/>
        <v>일</v>
      </c>
      <c r="C913" s="171"/>
      <c r="D913" s="204" t="str">
        <f t="shared" si="96"/>
        <v/>
      </c>
      <c r="E913" s="205"/>
      <c r="F913" s="171"/>
      <c r="G913" s="171"/>
      <c r="H913" s="171"/>
      <c r="I913" s="171"/>
      <c r="J913" s="205"/>
      <c r="K913" s="171"/>
    </row>
    <row r="914" ht="15.75" customHeight="1">
      <c r="A914" s="207">
        <v>44774.0</v>
      </c>
      <c r="B914" s="203" t="str">
        <f t="shared" si="4"/>
        <v>월</v>
      </c>
      <c r="C914" s="171"/>
      <c r="D914" s="204" t="str">
        <f t="shared" si="96"/>
        <v>Y</v>
      </c>
      <c r="E914" s="205">
        <v>3.0</v>
      </c>
      <c r="F914" s="171" t="str">
        <f>VLOOKUP(E914,'인원2'!$A:$B,2,FALSE)</f>
        <v>배태훈</v>
      </c>
      <c r="G914" s="171"/>
      <c r="H914" s="171"/>
      <c r="I914" s="171"/>
      <c r="J914" s="205">
        <v>6.0</v>
      </c>
      <c r="K914" s="171" t="str">
        <f>VLOOKUP(J914,'인원2'!$A:$B,2,FALSE)</f>
        <v>이화용</v>
      </c>
    </row>
    <row r="915" ht="15.75" customHeight="1">
      <c r="A915" s="207">
        <v>44775.0</v>
      </c>
      <c r="B915" s="203" t="str">
        <f t="shared" si="4"/>
        <v>화</v>
      </c>
      <c r="C915" s="171"/>
      <c r="D915" s="204" t="str">
        <f t="shared" si="96"/>
        <v>Y</v>
      </c>
      <c r="E915" s="205">
        <v>4.0</v>
      </c>
      <c r="F915" s="171" t="str">
        <f>VLOOKUP(E915,'인원2'!$A:$B,2,FALSE)</f>
        <v>윤신일</v>
      </c>
      <c r="G915" s="171"/>
      <c r="H915" s="171"/>
      <c r="I915" s="171"/>
      <c r="J915" s="205">
        <v>7.0</v>
      </c>
      <c r="K915" s="171" t="str">
        <f>VLOOKUP(J915,'인원2'!$A:$B,2,FALSE)</f>
        <v>김현호</v>
      </c>
    </row>
    <row r="916" ht="15.75" customHeight="1">
      <c r="A916" s="207">
        <v>44776.0</v>
      </c>
      <c r="B916" s="203" t="str">
        <f t="shared" si="4"/>
        <v>수</v>
      </c>
      <c r="C916" s="171"/>
      <c r="D916" s="204" t="str">
        <f t="shared" si="96"/>
        <v>Y</v>
      </c>
      <c r="E916" s="205">
        <v>5.0</v>
      </c>
      <c r="F916" s="171" t="str">
        <f>VLOOKUP(E916,'인원2'!$A:$B,2,FALSE)</f>
        <v>신명진</v>
      </c>
      <c r="G916" s="171"/>
      <c r="H916" s="171"/>
      <c r="I916" s="171"/>
      <c r="J916" s="205">
        <v>8.0</v>
      </c>
      <c r="K916" s="171" t="str">
        <f>VLOOKUP(J916,'인원2'!$A:$B,2,FALSE)</f>
        <v>김연수</v>
      </c>
    </row>
    <row r="917" ht="15.75" customHeight="1">
      <c r="A917" s="207">
        <v>44777.0</v>
      </c>
      <c r="B917" s="203" t="str">
        <f t="shared" si="4"/>
        <v>목</v>
      </c>
      <c r="C917" s="171"/>
      <c r="D917" s="204" t="str">
        <f t="shared" si="96"/>
        <v>Y</v>
      </c>
      <c r="E917" s="205">
        <v>6.0</v>
      </c>
      <c r="F917" s="171" t="str">
        <f>VLOOKUP(E917,'인원2'!$A:$B,2,FALSE)</f>
        <v>이화용</v>
      </c>
      <c r="G917" s="171"/>
      <c r="H917" s="171"/>
      <c r="I917" s="171"/>
      <c r="J917" s="205">
        <v>0.0</v>
      </c>
      <c r="K917" s="171" t="str">
        <f>VLOOKUP(J917,'인원2'!$A:$B,2,FALSE)</f>
        <v>박일</v>
      </c>
    </row>
    <row r="918" ht="15.75" customHeight="1">
      <c r="A918" s="207">
        <v>44778.0</v>
      </c>
      <c r="B918" s="203" t="str">
        <f t="shared" si="4"/>
        <v>금</v>
      </c>
      <c r="C918" s="171"/>
      <c r="D918" s="204" t="str">
        <f t="shared" si="96"/>
        <v>Y</v>
      </c>
      <c r="E918" s="205">
        <v>7.0</v>
      </c>
      <c r="F918" s="171" t="str">
        <f>VLOOKUP(E918,'인원2'!$A:$B,2,FALSE)</f>
        <v>김현호</v>
      </c>
      <c r="G918" s="171"/>
      <c r="H918" s="171"/>
      <c r="I918" s="171"/>
      <c r="J918" s="205">
        <v>1.0</v>
      </c>
      <c r="K918" s="171" t="str">
        <f>VLOOKUP(J918,'인원2'!$A:$B,2,FALSE)</f>
        <v>최혜원</v>
      </c>
    </row>
    <row r="919" ht="15.75" customHeight="1">
      <c r="A919" s="207">
        <v>44779.0</v>
      </c>
      <c r="B919" s="203" t="str">
        <f t="shared" si="4"/>
        <v>토</v>
      </c>
      <c r="C919" s="171"/>
      <c r="D919" s="204" t="str">
        <f t="shared" si="96"/>
        <v/>
      </c>
      <c r="E919" s="205"/>
      <c r="F919" s="171"/>
      <c r="G919" s="171"/>
      <c r="H919" s="171"/>
      <c r="I919" s="171"/>
      <c r="J919" s="205"/>
      <c r="K919" s="171"/>
    </row>
    <row r="920" ht="15.75" customHeight="1">
      <c r="A920" s="207">
        <v>44780.0</v>
      </c>
      <c r="B920" s="203" t="str">
        <f t="shared" si="4"/>
        <v>일</v>
      </c>
      <c r="C920" s="171"/>
      <c r="D920" s="204" t="str">
        <f t="shared" si="96"/>
        <v/>
      </c>
      <c r="E920" s="205"/>
      <c r="F920" s="171"/>
      <c r="G920" s="171"/>
      <c r="H920" s="171"/>
      <c r="I920" s="171"/>
      <c r="J920" s="205"/>
      <c r="K920" s="171"/>
    </row>
    <row r="921" ht="15.75" customHeight="1">
      <c r="A921" s="207">
        <v>44781.0</v>
      </c>
      <c r="B921" s="203" t="str">
        <f t="shared" si="4"/>
        <v>월</v>
      </c>
      <c r="C921" s="171"/>
      <c r="D921" s="204" t="str">
        <f t="shared" si="96"/>
        <v>Y</v>
      </c>
      <c r="E921" s="205">
        <v>8.0</v>
      </c>
      <c r="F921" s="171" t="str">
        <f>VLOOKUP(E921,'인원2'!$A:$B,2,FALSE)</f>
        <v>김연수</v>
      </c>
      <c r="G921" s="171"/>
      <c r="H921" s="171"/>
      <c r="I921" s="171"/>
      <c r="J921" s="205">
        <v>3.0</v>
      </c>
      <c r="K921" s="171" t="str">
        <f>VLOOKUP(J921,'인원2'!$A:$B,2,FALSE)</f>
        <v>배태훈</v>
      </c>
    </row>
    <row r="922" ht="15.75" customHeight="1">
      <c r="A922" s="207">
        <v>44782.0</v>
      </c>
      <c r="B922" s="203" t="str">
        <f t="shared" si="4"/>
        <v>화</v>
      </c>
      <c r="C922" s="171"/>
      <c r="D922" s="204" t="str">
        <f t="shared" si="96"/>
        <v>Y</v>
      </c>
      <c r="E922" s="205">
        <v>0.0</v>
      </c>
      <c r="F922" s="171" t="str">
        <f>VLOOKUP(E922,'인원2'!$A:$B,2,FALSE)</f>
        <v>박일</v>
      </c>
      <c r="G922" s="171"/>
      <c r="H922" s="171"/>
      <c r="I922" s="171"/>
      <c r="J922" s="205">
        <v>4.0</v>
      </c>
      <c r="K922" s="171" t="str">
        <f>VLOOKUP(J922,'인원2'!$A:$B,2,FALSE)</f>
        <v>윤신일</v>
      </c>
    </row>
    <row r="923" ht="15.75" customHeight="1">
      <c r="A923" s="207">
        <v>44783.0</v>
      </c>
      <c r="B923" s="203" t="str">
        <f t="shared" si="4"/>
        <v>수</v>
      </c>
      <c r="C923" s="171"/>
      <c r="D923" s="204" t="str">
        <f t="shared" si="96"/>
        <v>Y</v>
      </c>
      <c r="E923" s="205">
        <v>1.0</v>
      </c>
      <c r="F923" s="171" t="str">
        <f>VLOOKUP(E923,'인원2'!$A:$B,2,FALSE)</f>
        <v>최혜원</v>
      </c>
      <c r="G923" s="171"/>
      <c r="H923" s="171"/>
      <c r="I923" s="171"/>
      <c r="J923" s="205">
        <v>5.0</v>
      </c>
      <c r="K923" s="171" t="str">
        <f>VLOOKUP(J923,'인원2'!$A:$B,2,FALSE)</f>
        <v>신명진</v>
      </c>
    </row>
    <row r="924" ht="15.75" customHeight="1">
      <c r="A924" s="207">
        <v>44784.0</v>
      </c>
      <c r="B924" s="203" t="str">
        <f t="shared" si="4"/>
        <v>목</v>
      </c>
      <c r="C924" s="171"/>
      <c r="D924" s="204" t="str">
        <f t="shared" si="96"/>
        <v>Y</v>
      </c>
      <c r="E924" s="205">
        <v>3.0</v>
      </c>
      <c r="F924" s="171" t="str">
        <f>VLOOKUP(E924,'인원2'!$A:$B,2,FALSE)</f>
        <v>배태훈</v>
      </c>
      <c r="G924" s="171"/>
      <c r="H924" s="171"/>
      <c r="I924" s="171"/>
      <c r="J924" s="205">
        <v>6.0</v>
      </c>
      <c r="K924" s="171" t="str">
        <f>VLOOKUP(J924,'인원2'!$A:$B,2,FALSE)</f>
        <v>이화용</v>
      </c>
    </row>
    <row r="925" ht="15.75" customHeight="1">
      <c r="A925" s="207">
        <v>44785.0</v>
      </c>
      <c r="B925" s="203" t="str">
        <f t="shared" si="4"/>
        <v>금</v>
      </c>
      <c r="C925" s="171"/>
      <c r="D925" s="204" t="str">
        <f t="shared" si="96"/>
        <v>Y</v>
      </c>
      <c r="E925" s="205">
        <v>4.0</v>
      </c>
      <c r="F925" s="171" t="str">
        <f>VLOOKUP(E925,'인원2'!$A:$B,2,FALSE)</f>
        <v>윤신일</v>
      </c>
      <c r="G925" s="171"/>
      <c r="H925" s="171"/>
      <c r="I925" s="171"/>
      <c r="J925" s="205">
        <v>7.0</v>
      </c>
      <c r="K925" s="171" t="str">
        <f>VLOOKUP(J925,'인원2'!$A:$B,2,FALSE)</f>
        <v>김현호</v>
      </c>
    </row>
    <row r="926" ht="15.75" customHeight="1">
      <c r="A926" s="207">
        <v>44786.0</v>
      </c>
      <c r="B926" s="203" t="str">
        <f t="shared" si="4"/>
        <v>토</v>
      </c>
      <c r="C926" s="171"/>
      <c r="D926" s="204" t="str">
        <f t="shared" si="96"/>
        <v/>
      </c>
      <c r="E926" s="205"/>
      <c r="F926" s="171"/>
      <c r="G926" s="171"/>
      <c r="H926" s="171"/>
      <c r="I926" s="171"/>
      <c r="J926" s="205"/>
      <c r="K926" s="171"/>
    </row>
    <row r="927" ht="15.75" customHeight="1">
      <c r="A927" s="207">
        <v>44787.0</v>
      </c>
      <c r="B927" s="203" t="str">
        <f t="shared" si="4"/>
        <v>일</v>
      </c>
      <c r="C927" s="171"/>
      <c r="D927" s="204" t="str">
        <f t="shared" si="96"/>
        <v/>
      </c>
      <c r="E927" s="205"/>
      <c r="F927" s="171"/>
      <c r="G927" s="171"/>
      <c r="H927" s="171"/>
      <c r="I927" s="171"/>
      <c r="J927" s="205"/>
      <c r="K927" s="171"/>
    </row>
    <row r="928" ht="15.75" customHeight="1">
      <c r="A928" s="207">
        <v>44788.0</v>
      </c>
      <c r="B928" s="203" t="str">
        <f t="shared" si="4"/>
        <v>월</v>
      </c>
      <c r="C928" s="206" t="s">
        <v>406</v>
      </c>
      <c r="D928" s="204" t="str">
        <f t="shared" si="96"/>
        <v/>
      </c>
      <c r="E928" s="205"/>
      <c r="F928" s="206" t="s">
        <v>406</v>
      </c>
      <c r="G928" s="171"/>
      <c r="H928" s="171"/>
      <c r="I928" s="171"/>
      <c r="J928" s="205"/>
      <c r="K928" s="206" t="s">
        <v>406</v>
      </c>
    </row>
    <row r="929" ht="15.75" customHeight="1">
      <c r="A929" s="207">
        <v>44789.0</v>
      </c>
      <c r="B929" s="203" t="str">
        <f t="shared" si="4"/>
        <v>화</v>
      </c>
      <c r="C929" s="171"/>
      <c r="D929" s="204" t="str">
        <f t="shared" si="96"/>
        <v>Y</v>
      </c>
      <c r="E929" s="205">
        <v>5.0</v>
      </c>
      <c r="F929" s="171" t="str">
        <f>VLOOKUP(E929,'인원2'!$A:$B,2,FALSE)</f>
        <v>신명진</v>
      </c>
      <c r="G929" s="171"/>
      <c r="H929" s="171"/>
      <c r="I929" s="171"/>
      <c r="J929" s="205">
        <v>8.0</v>
      </c>
      <c r="K929" s="171" t="str">
        <f>VLOOKUP(J929,'인원2'!$A:$B,2,FALSE)</f>
        <v>김연수</v>
      </c>
    </row>
    <row r="930" ht="15.75" customHeight="1">
      <c r="A930" s="207">
        <v>44790.0</v>
      </c>
      <c r="B930" s="203" t="str">
        <f t="shared" si="4"/>
        <v>수</v>
      </c>
      <c r="C930" s="171"/>
      <c r="D930" s="204" t="str">
        <f t="shared" si="96"/>
        <v>Y</v>
      </c>
      <c r="E930" s="205">
        <v>6.0</v>
      </c>
      <c r="F930" s="171" t="str">
        <f>VLOOKUP(E930,'인원2'!$A:$B,2,FALSE)</f>
        <v>이화용</v>
      </c>
      <c r="G930" s="171"/>
      <c r="H930" s="171"/>
      <c r="I930" s="171"/>
      <c r="J930" s="205">
        <v>0.0</v>
      </c>
      <c r="K930" s="171" t="str">
        <f>VLOOKUP(J930,'인원2'!$A:$B,2,FALSE)</f>
        <v>박일</v>
      </c>
    </row>
    <row r="931" ht="15.75" customHeight="1">
      <c r="A931" s="207">
        <v>44791.0</v>
      </c>
      <c r="B931" s="203" t="str">
        <f t="shared" si="4"/>
        <v>목</v>
      </c>
      <c r="C931" s="171"/>
      <c r="D931" s="204" t="str">
        <f t="shared" si="96"/>
        <v>Y</v>
      </c>
      <c r="E931" s="205">
        <v>7.0</v>
      </c>
      <c r="F931" s="171" t="str">
        <f>VLOOKUP(E931,'인원2'!$A:$B,2,FALSE)</f>
        <v>김현호</v>
      </c>
      <c r="G931" s="171"/>
      <c r="H931" s="171"/>
      <c r="I931" s="171"/>
      <c r="J931" s="205">
        <v>1.0</v>
      </c>
      <c r="K931" s="171" t="str">
        <f>VLOOKUP(J931,'인원2'!$A:$B,2,FALSE)</f>
        <v>최혜원</v>
      </c>
    </row>
    <row r="932" ht="15.75" customHeight="1">
      <c r="A932" s="207">
        <v>44792.0</v>
      </c>
      <c r="B932" s="203" t="str">
        <f t="shared" si="4"/>
        <v>금</v>
      </c>
      <c r="C932" s="171"/>
      <c r="D932" s="204" t="str">
        <f t="shared" si="96"/>
        <v>Y</v>
      </c>
      <c r="E932" s="205">
        <v>8.0</v>
      </c>
      <c r="F932" s="171" t="str">
        <f>VLOOKUP(E932,'인원2'!$A:$B,2,FALSE)</f>
        <v>김연수</v>
      </c>
      <c r="G932" s="171"/>
      <c r="H932" s="171"/>
      <c r="I932" s="171"/>
      <c r="J932" s="205">
        <v>3.0</v>
      </c>
      <c r="K932" s="171" t="str">
        <f>VLOOKUP(J932,'인원2'!$A:$B,2,FALSE)</f>
        <v>배태훈</v>
      </c>
    </row>
    <row r="933" ht="15.75" customHeight="1">
      <c r="A933" s="207">
        <v>44793.0</v>
      </c>
      <c r="B933" s="203" t="str">
        <f t="shared" si="4"/>
        <v>토</v>
      </c>
      <c r="C933" s="171"/>
      <c r="D933" s="204" t="str">
        <f t="shared" si="96"/>
        <v/>
      </c>
      <c r="E933" s="205"/>
      <c r="F933" s="171"/>
      <c r="G933" s="171"/>
      <c r="H933" s="171"/>
      <c r="I933" s="171"/>
      <c r="J933" s="205"/>
      <c r="K933" s="171"/>
    </row>
    <row r="934" ht="15.75" customHeight="1">
      <c r="A934" s="207">
        <v>44794.0</v>
      </c>
      <c r="B934" s="203" t="str">
        <f t="shared" si="4"/>
        <v>일</v>
      </c>
      <c r="C934" s="171"/>
      <c r="D934" s="204" t="str">
        <f t="shared" si="96"/>
        <v/>
      </c>
      <c r="E934" s="205"/>
      <c r="F934" s="171"/>
      <c r="G934" s="171"/>
      <c r="H934" s="171"/>
      <c r="I934" s="171"/>
      <c r="J934" s="205"/>
      <c r="K934" s="171"/>
    </row>
    <row r="935" ht="15.75" customHeight="1">
      <c r="A935" s="207">
        <v>44795.0</v>
      </c>
      <c r="B935" s="203" t="str">
        <f t="shared" si="4"/>
        <v>월</v>
      </c>
      <c r="C935" s="171"/>
      <c r="D935" s="204" t="str">
        <f t="shared" si="96"/>
        <v>Y</v>
      </c>
      <c r="E935" s="205">
        <v>0.0</v>
      </c>
      <c r="F935" s="171" t="str">
        <f>VLOOKUP(E935,'인원2'!$A:$B,2,FALSE)</f>
        <v>박일</v>
      </c>
      <c r="G935" s="171"/>
      <c r="H935" s="171"/>
      <c r="I935" s="171"/>
      <c r="J935" s="205">
        <v>4.0</v>
      </c>
      <c r="K935" s="171" t="str">
        <f>VLOOKUP(J935,'인원2'!$A:$B,2,FALSE)</f>
        <v>윤신일</v>
      </c>
    </row>
    <row r="936" ht="15.75" customHeight="1">
      <c r="A936" s="207">
        <v>44796.0</v>
      </c>
      <c r="B936" s="203" t="str">
        <f t="shared" si="4"/>
        <v>화</v>
      </c>
      <c r="C936" s="171"/>
      <c r="D936" s="204" t="str">
        <f t="shared" si="96"/>
        <v>Y</v>
      </c>
      <c r="E936" s="205">
        <v>1.0</v>
      </c>
      <c r="F936" s="171" t="str">
        <f>VLOOKUP(E936,'인원2'!$A:$B,2,FALSE)</f>
        <v>최혜원</v>
      </c>
      <c r="G936" s="171"/>
      <c r="H936" s="171"/>
      <c r="I936" s="171"/>
      <c r="J936" s="205">
        <v>5.0</v>
      </c>
      <c r="K936" s="171" t="str">
        <f>VLOOKUP(J936,'인원2'!$A:$B,2,FALSE)</f>
        <v>신명진</v>
      </c>
    </row>
    <row r="937" ht="15.75" customHeight="1">
      <c r="A937" s="207">
        <v>44797.0</v>
      </c>
      <c r="B937" s="203" t="str">
        <f t="shared" si="4"/>
        <v>수</v>
      </c>
      <c r="C937" s="171"/>
      <c r="D937" s="204" t="str">
        <f t="shared" si="96"/>
        <v>Y</v>
      </c>
      <c r="E937" s="205">
        <v>3.0</v>
      </c>
      <c r="F937" s="171" t="str">
        <f>VLOOKUP(E937,'인원2'!$A:$B,2,FALSE)</f>
        <v>배태훈</v>
      </c>
      <c r="G937" s="171"/>
      <c r="H937" s="171"/>
      <c r="I937" s="171"/>
      <c r="J937" s="205">
        <v>6.0</v>
      </c>
      <c r="K937" s="171" t="str">
        <f>VLOOKUP(J937,'인원2'!$A:$B,2,FALSE)</f>
        <v>이화용</v>
      </c>
    </row>
    <row r="938" ht="15.75" customHeight="1">
      <c r="A938" s="207">
        <v>44798.0</v>
      </c>
      <c r="B938" s="203" t="str">
        <f t="shared" si="4"/>
        <v>목</v>
      </c>
      <c r="C938" s="171"/>
      <c r="D938" s="204" t="str">
        <f t="shared" si="96"/>
        <v>Y</v>
      </c>
      <c r="E938" s="205">
        <v>4.0</v>
      </c>
      <c r="F938" s="171" t="str">
        <f>VLOOKUP(E938,'인원2'!$A:$B,2,FALSE)</f>
        <v>윤신일</v>
      </c>
      <c r="G938" s="171"/>
      <c r="H938" s="171"/>
      <c r="I938" s="171"/>
      <c r="J938" s="205">
        <v>7.0</v>
      </c>
      <c r="K938" s="171" t="str">
        <f>VLOOKUP(J938,'인원2'!$A:$B,2,FALSE)</f>
        <v>김현호</v>
      </c>
    </row>
    <row r="939" ht="15.75" customHeight="1">
      <c r="A939" s="207">
        <v>44799.0</v>
      </c>
      <c r="B939" s="203" t="str">
        <f t="shared" si="4"/>
        <v>금</v>
      </c>
      <c r="C939" s="171"/>
      <c r="D939" s="204" t="str">
        <f t="shared" si="96"/>
        <v>Y</v>
      </c>
      <c r="E939" s="205">
        <v>5.0</v>
      </c>
      <c r="F939" s="171" t="str">
        <f>VLOOKUP(E939,'인원2'!$A:$B,2,FALSE)</f>
        <v>신명진</v>
      </c>
      <c r="G939" s="171"/>
      <c r="H939" s="171"/>
      <c r="I939" s="171"/>
      <c r="J939" s="205">
        <v>8.0</v>
      </c>
      <c r="K939" s="171" t="str">
        <f>VLOOKUP(J939,'인원2'!$A:$B,2,FALSE)</f>
        <v>김연수</v>
      </c>
    </row>
    <row r="940" ht="15.75" customHeight="1">
      <c r="A940" s="207">
        <v>44800.0</v>
      </c>
      <c r="B940" s="203" t="str">
        <f t="shared" si="4"/>
        <v>토</v>
      </c>
      <c r="C940" s="171"/>
      <c r="D940" s="204" t="str">
        <f t="shared" si="96"/>
        <v/>
      </c>
      <c r="E940" s="205"/>
      <c r="F940" s="171"/>
      <c r="G940" s="171"/>
      <c r="H940" s="171"/>
      <c r="I940" s="171"/>
      <c r="J940" s="205"/>
      <c r="K940" s="171"/>
    </row>
    <row r="941" ht="15.75" customHeight="1">
      <c r="A941" s="207">
        <v>44801.0</v>
      </c>
      <c r="B941" s="203" t="str">
        <f t="shared" si="4"/>
        <v>일</v>
      </c>
      <c r="C941" s="171"/>
      <c r="D941" s="204" t="str">
        <f t="shared" si="96"/>
        <v/>
      </c>
      <c r="E941" s="205"/>
      <c r="F941" s="171"/>
      <c r="G941" s="171"/>
      <c r="H941" s="171"/>
      <c r="I941" s="171"/>
      <c r="J941" s="205"/>
      <c r="K941" s="171"/>
    </row>
    <row r="942" ht="15.75" customHeight="1">
      <c r="A942" s="207">
        <v>44802.0</v>
      </c>
      <c r="B942" s="203" t="str">
        <f t="shared" si="4"/>
        <v>월</v>
      </c>
      <c r="C942" s="171"/>
      <c r="D942" s="204" t="str">
        <f t="shared" si="96"/>
        <v>Y</v>
      </c>
      <c r="E942" s="205">
        <v>6.0</v>
      </c>
      <c r="F942" s="171" t="str">
        <f>VLOOKUP(E942,'인원2'!$A:$B,2,FALSE)</f>
        <v>이화용</v>
      </c>
      <c r="G942" s="171"/>
      <c r="H942" s="171"/>
      <c r="I942" s="171"/>
      <c r="J942" s="205">
        <v>0.0</v>
      </c>
      <c r="K942" s="171" t="str">
        <f>VLOOKUP(J942,'인원2'!$A:$B,2,FALSE)</f>
        <v>박일</v>
      </c>
    </row>
    <row r="943" ht="15.75" customHeight="1">
      <c r="A943" s="207">
        <v>44803.0</v>
      </c>
      <c r="B943" s="203" t="str">
        <f t="shared" si="4"/>
        <v>화</v>
      </c>
      <c r="C943" s="171"/>
      <c r="D943" s="204" t="str">
        <f t="shared" si="96"/>
        <v>Y</v>
      </c>
      <c r="E943" s="205">
        <v>7.0</v>
      </c>
      <c r="F943" s="171" t="str">
        <f>VLOOKUP(E943,'인원2'!$A:$B,2,FALSE)</f>
        <v>김현호</v>
      </c>
      <c r="G943" s="171"/>
      <c r="H943" s="171"/>
      <c r="I943" s="171"/>
      <c r="J943" s="205">
        <v>1.0</v>
      </c>
      <c r="K943" s="171" t="str">
        <f>VLOOKUP(J943,'인원2'!$A:$B,2,FALSE)</f>
        <v>최혜원</v>
      </c>
    </row>
    <row r="944" ht="15.75" customHeight="1">
      <c r="A944" s="207">
        <v>44804.0</v>
      </c>
      <c r="B944" s="203" t="str">
        <f t="shared" si="4"/>
        <v>수</v>
      </c>
      <c r="C944" s="171"/>
      <c r="D944" s="204" t="str">
        <f t="shared" si="96"/>
        <v>Y</v>
      </c>
      <c r="E944" s="205">
        <v>8.0</v>
      </c>
      <c r="F944" s="171" t="str">
        <f>VLOOKUP(E944,'인원2'!$A:$B,2,FALSE)</f>
        <v>김연수</v>
      </c>
      <c r="G944" s="171"/>
      <c r="H944" s="171"/>
      <c r="I944" s="171"/>
      <c r="J944" s="205">
        <v>3.0</v>
      </c>
      <c r="K944" s="171" t="str">
        <f>VLOOKUP(J944,'인원2'!$A:$B,2,FALSE)</f>
        <v>배태훈</v>
      </c>
    </row>
    <row r="945" ht="15.75" customHeight="1">
      <c r="A945" s="207">
        <v>44805.0</v>
      </c>
      <c r="B945" s="203" t="str">
        <f t="shared" si="4"/>
        <v>목</v>
      </c>
      <c r="C945" s="171"/>
      <c r="D945" s="204" t="str">
        <f t="shared" si="96"/>
        <v>Y</v>
      </c>
      <c r="E945" s="205">
        <v>0.0</v>
      </c>
      <c r="F945" s="171" t="str">
        <f>VLOOKUP(E945,'인원2'!$A:$B,2,FALSE)</f>
        <v>박일</v>
      </c>
      <c r="G945" s="171"/>
      <c r="H945" s="171"/>
      <c r="I945" s="171"/>
      <c r="J945" s="205">
        <v>4.0</v>
      </c>
      <c r="K945" s="171" t="str">
        <f>VLOOKUP(J945,'인원2'!$A:$B,2,FALSE)</f>
        <v>윤신일</v>
      </c>
    </row>
    <row r="946" ht="15.75" customHeight="1">
      <c r="A946" s="207">
        <v>44806.0</v>
      </c>
      <c r="B946" s="203" t="str">
        <f t="shared" si="4"/>
        <v>금</v>
      </c>
      <c r="C946" s="171"/>
      <c r="D946" s="204" t="str">
        <f t="shared" si="96"/>
        <v>Y</v>
      </c>
      <c r="E946" s="205">
        <v>1.0</v>
      </c>
      <c r="F946" s="171" t="str">
        <f>VLOOKUP(E946,'인원2'!$A:$B,2,FALSE)</f>
        <v>최혜원</v>
      </c>
      <c r="G946" s="171"/>
      <c r="H946" s="171"/>
      <c r="I946" s="171"/>
      <c r="J946" s="205">
        <v>5.0</v>
      </c>
      <c r="K946" s="171" t="str">
        <f>VLOOKUP(J946,'인원2'!$A:$B,2,FALSE)</f>
        <v>신명진</v>
      </c>
    </row>
    <row r="947" ht="15.75" customHeight="1">
      <c r="A947" s="207">
        <v>44807.0</v>
      </c>
      <c r="B947" s="203" t="str">
        <f t="shared" si="4"/>
        <v>토</v>
      </c>
      <c r="C947" s="171"/>
      <c r="D947" s="204" t="str">
        <f t="shared" si="96"/>
        <v/>
      </c>
      <c r="E947" s="205"/>
      <c r="F947" s="171"/>
      <c r="G947" s="171"/>
      <c r="H947" s="171"/>
      <c r="I947" s="171"/>
      <c r="J947" s="205"/>
      <c r="K947" s="171"/>
    </row>
    <row r="948" ht="15.75" customHeight="1">
      <c r="C948" s="199"/>
    </row>
    <row r="949" ht="15.75" customHeight="1">
      <c r="C949" s="199"/>
    </row>
    <row r="950" ht="15.75" customHeight="1">
      <c r="C950" s="199"/>
    </row>
    <row r="951" ht="15.75" customHeight="1">
      <c r="C951" s="199"/>
    </row>
    <row r="952" ht="15.75" customHeight="1">
      <c r="C952" s="199"/>
    </row>
    <row r="953" ht="15.75" customHeight="1">
      <c r="C953" s="199"/>
    </row>
    <row r="954" ht="15.75" customHeight="1">
      <c r="C954" s="199"/>
    </row>
    <row r="955" ht="15.75" customHeight="1">
      <c r="C955" s="199"/>
    </row>
    <row r="956" ht="15.75" customHeight="1">
      <c r="C956" s="199"/>
    </row>
    <row r="957" ht="15.75" customHeight="1">
      <c r="C957" s="199"/>
    </row>
    <row r="958" ht="15.75" customHeight="1">
      <c r="C958" s="199"/>
    </row>
    <row r="959" ht="15.75" customHeight="1">
      <c r="C959" s="199"/>
    </row>
    <row r="960" ht="15.75" customHeight="1">
      <c r="C960" s="199"/>
    </row>
    <row r="961" ht="15.75" customHeight="1">
      <c r="C961" s="199"/>
    </row>
    <row r="962" ht="15.75" customHeight="1">
      <c r="C962" s="199"/>
    </row>
    <row r="963" ht="15.75" customHeight="1">
      <c r="C963" s="199"/>
    </row>
    <row r="964" ht="15.75" customHeight="1">
      <c r="C964" s="199"/>
    </row>
    <row r="965" ht="15.75" customHeight="1">
      <c r="C965" s="199"/>
    </row>
    <row r="966" ht="15.75" customHeight="1">
      <c r="C966" s="199"/>
    </row>
    <row r="967" ht="15.75" customHeight="1">
      <c r="C967" s="199"/>
    </row>
    <row r="968" ht="15.75" customHeight="1">
      <c r="C968" s="199"/>
    </row>
    <row r="969" ht="15.75" customHeight="1">
      <c r="C969" s="199"/>
    </row>
    <row r="970" ht="15.75" customHeight="1">
      <c r="C970" s="199"/>
    </row>
    <row r="971" ht="15.75" customHeight="1">
      <c r="C971" s="199"/>
    </row>
    <row r="972" ht="15.75" customHeight="1">
      <c r="C972" s="199"/>
    </row>
    <row r="973" ht="15.75" customHeight="1">
      <c r="C973" s="199"/>
    </row>
    <row r="974" ht="15.75" customHeight="1">
      <c r="C974" s="199"/>
    </row>
    <row r="975" ht="15.75" customHeight="1">
      <c r="C975" s="199"/>
    </row>
    <row r="976" ht="15.75" customHeight="1">
      <c r="C976" s="199"/>
    </row>
    <row r="977" ht="15.75" customHeight="1">
      <c r="C977" s="199"/>
    </row>
    <row r="978" ht="15.75" customHeight="1">
      <c r="C978" s="199"/>
    </row>
    <row r="979" ht="15.75" customHeight="1">
      <c r="C979" s="199"/>
    </row>
    <row r="980" ht="15.75" customHeight="1">
      <c r="C980" s="199"/>
    </row>
    <row r="981" ht="15.75" customHeight="1">
      <c r="C981" s="199"/>
    </row>
    <row r="982" ht="15.75" customHeight="1">
      <c r="C982" s="199"/>
    </row>
    <row r="983" ht="15.75" customHeight="1">
      <c r="C983" s="199"/>
    </row>
    <row r="984" ht="15.75" customHeight="1">
      <c r="C984" s="199"/>
    </row>
    <row r="985" ht="15.75" customHeight="1">
      <c r="C985" s="199"/>
    </row>
    <row r="986" ht="15.75" customHeight="1">
      <c r="C986" s="199"/>
    </row>
    <row r="987" ht="15.75" customHeight="1">
      <c r="C987" s="199"/>
    </row>
    <row r="988" ht="15.75" customHeight="1">
      <c r="C988" s="199"/>
    </row>
    <row r="989" ht="15.75" customHeight="1">
      <c r="C989" s="199"/>
    </row>
    <row r="990" ht="15.75" customHeight="1">
      <c r="C990" s="199"/>
    </row>
    <row r="991" ht="15.75" customHeight="1">
      <c r="C991" s="199"/>
    </row>
    <row r="992" ht="15.75" customHeight="1">
      <c r="C992" s="199"/>
    </row>
    <row r="993" ht="15.75" customHeight="1">
      <c r="C993" s="199"/>
    </row>
    <row r="994" ht="15.75" customHeight="1">
      <c r="C994" s="199"/>
    </row>
    <row r="995" ht="15.75" customHeight="1">
      <c r="C995" s="199"/>
    </row>
    <row r="996" ht="15.75" customHeight="1">
      <c r="C996" s="199"/>
    </row>
    <row r="997" ht="15.75" customHeight="1">
      <c r="C997" s="199"/>
    </row>
    <row r="998" ht="15.75" customHeight="1">
      <c r="C998" s="199"/>
    </row>
    <row r="999" ht="15.75" customHeight="1">
      <c r="C999" s="199"/>
    </row>
    <row r="1000" ht="15.75" customHeight="1">
      <c r="C1000" s="199"/>
    </row>
    <row r="1001" ht="15.75" customHeight="1">
      <c r="C1001" s="199"/>
    </row>
    <row r="1002" ht="15.75" customHeight="1">
      <c r="C1002" s="199"/>
    </row>
    <row r="1003" ht="15.75" customHeight="1">
      <c r="C1003" s="199"/>
    </row>
    <row r="1004" ht="15.75" customHeight="1">
      <c r="C1004" s="199"/>
    </row>
    <row r="1005" ht="15.75" customHeight="1">
      <c r="C1005" s="199"/>
    </row>
    <row r="1006" ht="15.75" customHeight="1">
      <c r="C1006" s="199"/>
    </row>
    <row r="1007" ht="15.75" customHeight="1">
      <c r="C1007" s="199"/>
    </row>
    <row r="1008" ht="15.75" customHeight="1">
      <c r="C1008" s="199"/>
    </row>
    <row r="1009" ht="15.75" customHeight="1">
      <c r="C1009" s="199"/>
    </row>
    <row r="1010" ht="15.75" customHeight="1">
      <c r="C1010" s="199"/>
    </row>
    <row r="1011" ht="15.75" customHeight="1">
      <c r="C1011" s="199"/>
    </row>
    <row r="1012" ht="15.75" customHeight="1">
      <c r="C1012" s="199"/>
    </row>
    <row r="1013" ht="15.75" customHeight="1">
      <c r="C1013" s="199"/>
    </row>
    <row r="1014" ht="15.75" customHeight="1">
      <c r="C1014" s="199"/>
    </row>
    <row r="1015" ht="15.75" customHeight="1">
      <c r="C1015" s="199"/>
    </row>
    <row r="1016" ht="15.75" customHeight="1">
      <c r="C1016" s="199"/>
    </row>
    <row r="1017" ht="15.75" customHeight="1">
      <c r="C1017" s="199"/>
    </row>
    <row r="1018" ht="15.75" customHeight="1">
      <c r="C1018" s="199"/>
    </row>
    <row r="1019" ht="15.75" customHeight="1">
      <c r="C1019" s="199"/>
    </row>
    <row r="1020" ht="15.75" customHeight="1">
      <c r="C1020" s="199"/>
    </row>
    <row r="1021" ht="15.75" customHeight="1">
      <c r="C1021" s="199"/>
    </row>
    <row r="1022" ht="15.75" customHeight="1">
      <c r="C1022" s="199"/>
    </row>
    <row r="1023" ht="15.75" customHeight="1">
      <c r="C1023" s="199"/>
    </row>
    <row r="1024" ht="15.75" customHeight="1">
      <c r="C1024" s="199"/>
    </row>
    <row r="1025" ht="15.75" customHeight="1">
      <c r="C1025" s="199"/>
    </row>
    <row r="1026" ht="15.75" customHeight="1">
      <c r="C1026" s="199"/>
    </row>
    <row r="1027" ht="15.75" customHeight="1">
      <c r="C1027" s="199"/>
    </row>
    <row r="1028" ht="15.75" customHeight="1">
      <c r="C1028" s="199"/>
    </row>
    <row r="1029" ht="15.75" customHeight="1">
      <c r="C1029" s="199"/>
    </row>
    <row r="1030" ht="15.75" customHeight="1">
      <c r="C1030" s="199"/>
    </row>
    <row r="1031" ht="15.75" customHeight="1">
      <c r="C1031" s="199"/>
    </row>
    <row r="1032" ht="15.75" customHeight="1">
      <c r="C1032" s="199"/>
    </row>
    <row r="1033" ht="15.75" customHeight="1">
      <c r="C1033" s="199"/>
    </row>
    <row r="1034" ht="15.75" customHeight="1">
      <c r="C1034" s="199"/>
    </row>
    <row r="1035" ht="15.75" customHeight="1">
      <c r="C1035" s="199"/>
    </row>
    <row r="1036" ht="15.75" customHeight="1">
      <c r="C1036" s="199"/>
    </row>
    <row r="1037" ht="15.75" customHeight="1">
      <c r="C1037" s="199"/>
    </row>
    <row r="1038" ht="15.75" customHeight="1">
      <c r="C1038" s="199"/>
    </row>
    <row r="1039" ht="15.75" customHeight="1">
      <c r="C1039" s="199"/>
    </row>
    <row r="1040" ht="15.75" customHeight="1">
      <c r="C1040" s="199"/>
    </row>
    <row r="1041" ht="15.75" customHeight="1">
      <c r="C1041" s="199"/>
    </row>
    <row r="1042" ht="15.75" customHeight="1">
      <c r="C1042" s="199"/>
    </row>
    <row r="1043" ht="15.75" customHeight="1">
      <c r="C1043" s="199"/>
    </row>
    <row r="1044" ht="15.75" customHeight="1">
      <c r="C1044" s="199"/>
    </row>
    <row r="1045" ht="15.75" customHeight="1">
      <c r="C1045" s="199"/>
    </row>
    <row r="1046" ht="15.75" customHeight="1">
      <c r="C1046" s="199"/>
    </row>
    <row r="1047" ht="15.75" customHeight="1">
      <c r="C1047" s="199"/>
    </row>
    <row r="1048" ht="15.75" customHeight="1">
      <c r="C1048" s="199"/>
    </row>
    <row r="1049" ht="15.75" customHeight="1">
      <c r="C1049" s="199"/>
    </row>
    <row r="1050" ht="15.75" customHeight="1">
      <c r="C1050" s="199"/>
    </row>
    <row r="1051" ht="15.75" customHeight="1">
      <c r="C1051" s="199"/>
    </row>
    <row r="1052" ht="15.75" customHeight="1">
      <c r="C1052" s="199"/>
    </row>
    <row r="1053" ht="15.75" customHeight="1">
      <c r="C1053" s="199"/>
    </row>
    <row r="1054" ht="15.75" customHeight="1">
      <c r="C1054" s="199"/>
    </row>
    <row r="1055" ht="15.75" customHeight="1">
      <c r="C1055" s="199"/>
    </row>
    <row r="1056" ht="15.75" customHeight="1">
      <c r="C1056" s="199"/>
    </row>
    <row r="1057" ht="15.75" customHeight="1">
      <c r="C1057" s="199"/>
    </row>
    <row r="1058" ht="15.75" customHeight="1">
      <c r="C1058" s="199"/>
    </row>
    <row r="1059" ht="15.75" customHeight="1">
      <c r="C1059" s="199"/>
    </row>
    <row r="1060" ht="15.75" customHeight="1">
      <c r="C1060" s="199"/>
    </row>
    <row r="1061" ht="15.75" customHeight="1">
      <c r="C1061" s="199"/>
    </row>
    <row r="1062" ht="15.75" customHeight="1">
      <c r="C1062" s="199"/>
    </row>
    <row r="1063" ht="15.75" customHeight="1">
      <c r="C1063" s="199"/>
    </row>
    <row r="1064" ht="15.75" customHeight="1">
      <c r="C1064" s="199"/>
    </row>
    <row r="1065" ht="15.75" customHeight="1">
      <c r="C1065" s="199"/>
    </row>
    <row r="1066" ht="15.75" customHeight="1">
      <c r="C1066" s="199"/>
    </row>
    <row r="1067" ht="15.75" customHeight="1">
      <c r="C1067" s="199"/>
    </row>
    <row r="1068" ht="15.75" customHeight="1">
      <c r="C1068" s="199"/>
    </row>
    <row r="1069" ht="15.75" customHeight="1">
      <c r="C1069" s="199"/>
    </row>
    <row r="1070" ht="15.75" customHeight="1">
      <c r="C1070" s="199"/>
    </row>
    <row r="1071" ht="15.75" customHeight="1">
      <c r="C1071" s="199"/>
    </row>
    <row r="1072" ht="15.75" customHeight="1">
      <c r="C1072" s="199"/>
    </row>
    <row r="1073" ht="15.75" customHeight="1">
      <c r="C1073" s="199"/>
    </row>
    <row r="1074" ht="15.75" customHeight="1">
      <c r="C1074" s="199"/>
    </row>
    <row r="1075" ht="15.75" customHeight="1">
      <c r="C1075" s="199"/>
    </row>
    <row r="1076" ht="15.75" customHeight="1">
      <c r="C1076" s="199"/>
    </row>
    <row r="1077" ht="15.75" customHeight="1">
      <c r="C1077" s="199"/>
    </row>
    <row r="1078" ht="15.75" customHeight="1">
      <c r="C1078" s="199"/>
    </row>
    <row r="1079" ht="15.75" customHeight="1">
      <c r="C1079" s="199"/>
    </row>
    <row r="1080" ht="15.75" customHeight="1">
      <c r="C1080" s="199"/>
    </row>
    <row r="1081" ht="15.75" customHeight="1">
      <c r="C1081" s="199"/>
    </row>
    <row r="1082" ht="15.75" customHeight="1">
      <c r="C1082" s="199"/>
    </row>
    <row r="1083" ht="15.75" customHeight="1">
      <c r="C1083" s="199"/>
    </row>
    <row r="1084" ht="15.75" customHeight="1">
      <c r="C1084" s="199"/>
    </row>
    <row r="1085" ht="15.75" customHeight="1">
      <c r="C1085" s="199"/>
    </row>
    <row r="1086" ht="15.75" customHeight="1">
      <c r="C1086" s="199"/>
    </row>
    <row r="1087" ht="15.75" customHeight="1">
      <c r="C1087" s="199"/>
    </row>
    <row r="1088" ht="15.75" customHeight="1">
      <c r="C1088" s="199"/>
    </row>
    <row r="1089" ht="15.75" customHeight="1">
      <c r="C1089" s="199"/>
    </row>
    <row r="1090" ht="15.75" customHeight="1">
      <c r="C1090" s="199"/>
    </row>
    <row r="1091" ht="15.75" customHeight="1">
      <c r="C1091" s="199"/>
    </row>
    <row r="1092" ht="15.75" customHeight="1">
      <c r="C1092" s="199"/>
    </row>
    <row r="1093" ht="15.75" customHeight="1">
      <c r="C1093" s="199"/>
    </row>
    <row r="1094" ht="15.75" customHeight="1">
      <c r="C1094" s="199"/>
    </row>
    <row r="1095" ht="15.75" customHeight="1">
      <c r="C1095" s="199"/>
    </row>
    <row r="1096" ht="15.75" customHeight="1">
      <c r="C1096" s="199"/>
    </row>
    <row r="1097" ht="15.75" customHeight="1">
      <c r="C1097" s="199"/>
    </row>
    <row r="1098" ht="15.75" customHeight="1">
      <c r="C1098" s="199"/>
    </row>
    <row r="1099" ht="15.75" customHeight="1">
      <c r="C1099" s="199"/>
    </row>
    <row r="1100" ht="15.75" customHeight="1">
      <c r="C1100" s="199"/>
    </row>
    <row r="1101" ht="15.75" customHeight="1">
      <c r="C1101" s="199"/>
    </row>
    <row r="1102" ht="15.75" customHeight="1">
      <c r="C1102" s="199"/>
    </row>
    <row r="1103" ht="15.75" customHeight="1">
      <c r="C1103" s="199"/>
    </row>
    <row r="1104" ht="15.75" customHeight="1">
      <c r="C1104" s="199"/>
    </row>
    <row r="1105" ht="15.75" customHeight="1">
      <c r="C1105" s="199"/>
    </row>
    <row r="1106" ht="15.75" customHeight="1">
      <c r="C1106" s="199"/>
    </row>
    <row r="1107" ht="15.75" customHeight="1">
      <c r="C1107" s="199"/>
    </row>
    <row r="1108" ht="15.75" customHeight="1">
      <c r="C1108" s="199"/>
    </row>
    <row r="1109" ht="15.75" customHeight="1">
      <c r="C1109" s="199"/>
    </row>
    <row r="1110" ht="15.75" customHeight="1">
      <c r="C1110" s="199"/>
    </row>
    <row r="1111" ht="15.75" customHeight="1">
      <c r="C1111" s="199"/>
    </row>
    <row r="1112" ht="15.75" customHeight="1">
      <c r="C1112" s="199"/>
    </row>
    <row r="1113" ht="15.75" customHeight="1">
      <c r="C1113" s="199"/>
    </row>
    <row r="1114" ht="15.75" customHeight="1">
      <c r="C1114" s="199"/>
    </row>
    <row r="1115" ht="15.75" customHeight="1">
      <c r="C1115" s="199"/>
    </row>
    <row r="1116" ht="15.75" customHeight="1">
      <c r="C1116" s="199"/>
    </row>
    <row r="1117" ht="15.75" customHeight="1">
      <c r="C1117" s="199"/>
    </row>
    <row r="1118" ht="15.75" customHeight="1">
      <c r="C1118" s="199"/>
    </row>
    <row r="1119" ht="15.75" customHeight="1">
      <c r="C1119" s="199"/>
    </row>
    <row r="1120" ht="15.75" customHeight="1">
      <c r="C1120" s="199"/>
    </row>
    <row r="1121" ht="15.75" customHeight="1">
      <c r="C1121" s="199"/>
    </row>
    <row r="1122" ht="15.75" customHeight="1">
      <c r="C1122" s="199"/>
    </row>
    <row r="1123" ht="15.75" customHeight="1">
      <c r="C1123" s="199"/>
    </row>
    <row r="1124" ht="15.75" customHeight="1">
      <c r="C1124" s="199"/>
    </row>
    <row r="1125" ht="15.75" customHeight="1">
      <c r="C1125" s="199"/>
    </row>
    <row r="1126" ht="15.75" customHeight="1">
      <c r="C1126" s="199"/>
    </row>
    <row r="1127" ht="15.75" customHeight="1">
      <c r="C1127" s="199"/>
    </row>
    <row r="1128" ht="15.75" customHeight="1">
      <c r="C1128" s="199"/>
    </row>
    <row r="1129" ht="15.75" customHeight="1">
      <c r="C1129" s="199"/>
    </row>
    <row r="1130" ht="15.75" customHeight="1">
      <c r="C1130" s="199"/>
    </row>
    <row r="1131" ht="15.75" customHeight="1">
      <c r="C1131" s="199"/>
    </row>
    <row r="1132" ht="15.75" customHeight="1">
      <c r="C1132" s="199"/>
    </row>
    <row r="1133" ht="15.75" customHeight="1">
      <c r="C1133" s="199"/>
    </row>
    <row r="1134" ht="15.75" customHeight="1">
      <c r="C1134" s="199"/>
    </row>
    <row r="1135" ht="15.75" customHeight="1">
      <c r="C1135" s="199"/>
    </row>
    <row r="1136" ht="15.75" customHeight="1">
      <c r="C1136" s="199"/>
    </row>
    <row r="1137" ht="15.75" customHeight="1">
      <c r="C1137" s="199"/>
    </row>
    <row r="1138" ht="15.75" customHeight="1">
      <c r="C1138" s="199"/>
    </row>
    <row r="1139" ht="15.75" customHeight="1">
      <c r="C1139" s="199"/>
    </row>
    <row r="1140" ht="15.75" customHeight="1">
      <c r="C1140" s="199"/>
    </row>
    <row r="1141" ht="15.75" customHeight="1">
      <c r="C1141" s="199"/>
    </row>
    <row r="1142" ht="15.75" customHeight="1">
      <c r="C1142" s="199"/>
    </row>
    <row r="1143" ht="15.75" customHeight="1">
      <c r="C1143" s="199"/>
    </row>
    <row r="1144" ht="15.75" customHeight="1">
      <c r="C1144" s="199"/>
    </row>
    <row r="1145" ht="15.75" customHeight="1">
      <c r="C1145" s="199"/>
    </row>
    <row r="1146" ht="15.75" customHeight="1">
      <c r="C1146" s="199"/>
    </row>
    <row r="1147" ht="15.75" customHeight="1">
      <c r="C1147" s="199"/>
    </row>
    <row r="1148" ht="15.75" customHeight="1">
      <c r="C1148" s="199"/>
    </row>
    <row r="1149" ht="15.75" customHeight="1">
      <c r="C1149" s="199"/>
    </row>
    <row r="1150" ht="15.75" customHeight="1">
      <c r="C1150" s="199"/>
    </row>
    <row r="1151" ht="15.75" customHeight="1">
      <c r="C1151" s="199"/>
    </row>
    <row r="1152" ht="15.75" customHeight="1">
      <c r="C1152" s="199"/>
    </row>
    <row r="1153" ht="15.75" customHeight="1">
      <c r="C1153" s="199"/>
    </row>
    <row r="1154" ht="15.75" customHeight="1">
      <c r="C1154" s="199"/>
    </row>
    <row r="1155" ht="15.75" customHeight="1">
      <c r="C1155" s="199"/>
    </row>
    <row r="1156" ht="15.75" customHeight="1">
      <c r="C1156" s="199"/>
    </row>
    <row r="1157" ht="15.75" customHeight="1">
      <c r="C1157" s="199"/>
    </row>
    <row r="1158" ht="15.75" customHeight="1">
      <c r="C1158" s="199"/>
    </row>
    <row r="1159" ht="15.75" customHeight="1">
      <c r="C1159" s="199"/>
    </row>
    <row r="1160" ht="15.75" customHeight="1">
      <c r="C1160" s="199"/>
    </row>
    <row r="1161" ht="15.75" customHeight="1">
      <c r="C1161" s="199"/>
    </row>
    <row r="1162" ht="15.75" customHeight="1">
      <c r="C1162" s="199"/>
    </row>
    <row r="1163" ht="15.75" customHeight="1">
      <c r="C1163" s="199"/>
    </row>
    <row r="1164" ht="15.75" customHeight="1">
      <c r="C1164" s="199"/>
    </row>
    <row r="1165" ht="15.75" customHeight="1">
      <c r="C1165" s="199"/>
    </row>
    <row r="1166" ht="15.75" customHeight="1">
      <c r="C1166" s="199"/>
    </row>
    <row r="1167" ht="15.75" customHeight="1">
      <c r="C1167" s="199"/>
    </row>
    <row r="1168" ht="15.75" customHeight="1">
      <c r="C1168" s="199"/>
    </row>
    <row r="1169" ht="15.75" customHeight="1">
      <c r="C1169" s="199"/>
    </row>
    <row r="1170" ht="15.75" customHeight="1">
      <c r="C1170" s="199"/>
    </row>
    <row r="1171" ht="15.75" customHeight="1">
      <c r="C1171" s="199"/>
    </row>
    <row r="1172" ht="15.75" customHeight="1">
      <c r="C1172" s="199"/>
    </row>
    <row r="1173" ht="15.75" customHeight="1">
      <c r="C1173" s="199"/>
    </row>
    <row r="1174" ht="15.75" customHeight="1">
      <c r="C1174" s="199"/>
    </row>
    <row r="1175" ht="15.75" customHeight="1">
      <c r="C1175" s="199"/>
    </row>
    <row r="1176" ht="15.75" customHeight="1">
      <c r="C1176" s="199"/>
    </row>
    <row r="1177" ht="15.75" customHeight="1">
      <c r="C1177" s="199"/>
    </row>
    <row r="1178" ht="15.75" customHeight="1">
      <c r="C1178" s="199"/>
    </row>
    <row r="1179" ht="15.75" customHeight="1">
      <c r="C1179" s="199"/>
    </row>
    <row r="1180" ht="15.75" customHeight="1">
      <c r="C1180" s="199"/>
    </row>
    <row r="1181" ht="15.75" customHeight="1">
      <c r="C1181" s="199"/>
    </row>
    <row r="1182" ht="15.75" customHeight="1">
      <c r="C1182" s="199"/>
    </row>
    <row r="1183" ht="15.75" customHeight="1">
      <c r="C1183" s="199"/>
    </row>
    <row r="1184" ht="15.75" customHeight="1">
      <c r="C1184" s="199"/>
    </row>
    <row r="1185" ht="15.75" customHeight="1">
      <c r="C1185" s="199"/>
    </row>
    <row r="1186" ht="15.75" customHeight="1">
      <c r="C1186" s="199"/>
    </row>
    <row r="1187" ht="15.75" customHeight="1">
      <c r="C1187" s="199"/>
    </row>
    <row r="1188" ht="15.75" customHeight="1">
      <c r="C1188" s="199"/>
    </row>
    <row r="1189" ht="15.75" customHeight="1">
      <c r="C1189" s="199"/>
    </row>
    <row r="1190" ht="15.75" customHeight="1">
      <c r="C1190" s="199"/>
    </row>
    <row r="1191" ht="15.75" customHeight="1">
      <c r="C1191" s="199"/>
    </row>
    <row r="1192" ht="15.75" customHeight="1">
      <c r="C1192" s="199"/>
    </row>
    <row r="1193" ht="15.75" customHeight="1">
      <c r="C1193" s="199"/>
    </row>
    <row r="1194" ht="15.75" customHeight="1">
      <c r="C1194" s="199"/>
    </row>
    <row r="1195" ht="15.75" customHeight="1">
      <c r="C1195" s="199"/>
    </row>
    <row r="1196" ht="15.75" customHeight="1">
      <c r="C1196" s="199"/>
    </row>
    <row r="1197" ht="15.75" customHeight="1">
      <c r="C1197" s="199"/>
    </row>
    <row r="1198" ht="15.75" customHeight="1">
      <c r="C1198" s="199"/>
    </row>
    <row r="1199" ht="15.75" customHeight="1">
      <c r="C1199" s="199"/>
    </row>
    <row r="1200" ht="15.75" customHeight="1">
      <c r="C1200" s="199"/>
    </row>
    <row r="1201" ht="15.75" customHeight="1">
      <c r="C1201" s="199"/>
    </row>
    <row r="1202" ht="15.75" customHeight="1">
      <c r="C1202" s="199"/>
    </row>
    <row r="1203" ht="15.75" customHeight="1">
      <c r="C1203" s="199"/>
    </row>
    <row r="1204" ht="15.75" customHeight="1">
      <c r="C1204" s="199"/>
    </row>
    <row r="1205" ht="15.75" customHeight="1">
      <c r="C1205" s="199"/>
    </row>
    <row r="1206" ht="15.75" customHeight="1">
      <c r="C1206" s="199"/>
    </row>
    <row r="1207" ht="15.75" customHeight="1">
      <c r="C1207" s="199"/>
    </row>
    <row r="1208" ht="15.75" customHeight="1">
      <c r="C1208" s="199"/>
    </row>
    <row r="1209" ht="15.75" customHeight="1">
      <c r="C1209" s="199"/>
    </row>
    <row r="1210" ht="15.75" customHeight="1">
      <c r="C1210" s="199"/>
    </row>
    <row r="1211" ht="15.75" customHeight="1">
      <c r="C1211" s="199"/>
    </row>
    <row r="1212" ht="15.75" customHeight="1">
      <c r="C1212" s="199"/>
    </row>
    <row r="1213" ht="15.75" customHeight="1">
      <c r="C1213" s="199"/>
    </row>
    <row r="1214" ht="15.75" customHeight="1">
      <c r="C1214" s="199"/>
    </row>
    <row r="1215" ht="15.75" customHeight="1">
      <c r="C1215" s="199"/>
    </row>
    <row r="1216" ht="15.75" customHeight="1">
      <c r="C1216" s="199"/>
    </row>
    <row r="1217" ht="15.75" customHeight="1">
      <c r="C1217" s="199"/>
    </row>
    <row r="1218" ht="15.75" customHeight="1">
      <c r="C1218" s="199"/>
    </row>
    <row r="1219" ht="15.75" customHeight="1">
      <c r="C1219" s="199"/>
    </row>
    <row r="1220" ht="15.75" customHeight="1">
      <c r="C1220" s="199"/>
    </row>
    <row r="1221" ht="15.75" customHeight="1">
      <c r="C1221" s="199"/>
    </row>
    <row r="1222" ht="15.75" customHeight="1">
      <c r="C1222" s="199"/>
    </row>
    <row r="1223" ht="15.75" customHeight="1">
      <c r="C1223" s="199"/>
    </row>
    <row r="1224" ht="15.75" customHeight="1">
      <c r="C1224" s="199"/>
    </row>
    <row r="1225" ht="15.75" customHeight="1">
      <c r="C1225" s="199"/>
    </row>
    <row r="1226" ht="15.75" customHeight="1">
      <c r="C1226" s="199"/>
    </row>
    <row r="1227" ht="15.75" customHeight="1">
      <c r="C1227" s="199"/>
    </row>
    <row r="1228" ht="15.75" customHeight="1">
      <c r="C1228" s="199"/>
    </row>
    <row r="1229" ht="15.75" customHeight="1">
      <c r="C1229" s="199"/>
    </row>
    <row r="1230" ht="15.75" customHeight="1">
      <c r="C1230" s="199"/>
    </row>
    <row r="1231" ht="15.75" customHeight="1">
      <c r="C1231" s="199"/>
    </row>
    <row r="1232" ht="15.75" customHeight="1">
      <c r="C1232" s="199"/>
    </row>
    <row r="1233" ht="15.75" customHeight="1">
      <c r="C1233" s="199"/>
    </row>
    <row r="1234" ht="15.75" customHeight="1">
      <c r="C1234" s="199"/>
    </row>
    <row r="1235" ht="15.75" customHeight="1">
      <c r="C1235" s="199"/>
    </row>
    <row r="1236" ht="15.75" customHeight="1">
      <c r="C1236" s="199"/>
    </row>
    <row r="1237" ht="15.75" customHeight="1">
      <c r="C1237" s="199"/>
    </row>
    <row r="1238" ht="15.75" customHeight="1">
      <c r="C1238" s="199"/>
    </row>
    <row r="1239" ht="15.75" customHeight="1">
      <c r="C1239" s="199"/>
    </row>
    <row r="1240" ht="15.75" customHeight="1">
      <c r="C1240" s="199"/>
    </row>
    <row r="1241" ht="15.75" customHeight="1">
      <c r="C1241" s="199"/>
    </row>
    <row r="1242" ht="15.75" customHeight="1">
      <c r="C1242" s="199"/>
    </row>
    <row r="1243" ht="15.75" customHeight="1">
      <c r="C1243" s="199"/>
    </row>
    <row r="1244" ht="15.75" customHeight="1">
      <c r="C1244" s="199"/>
    </row>
    <row r="1245" ht="15.75" customHeight="1">
      <c r="C1245" s="199"/>
    </row>
    <row r="1246" ht="15.75" customHeight="1">
      <c r="C1246" s="199"/>
    </row>
    <row r="1247" ht="15.75" customHeight="1">
      <c r="C1247" s="199"/>
    </row>
    <row r="1248" ht="15.75" customHeight="1">
      <c r="C1248" s="199"/>
    </row>
    <row r="1249" ht="15.75" customHeight="1">
      <c r="C1249" s="199"/>
    </row>
    <row r="1250" ht="15.75" customHeight="1">
      <c r="C1250" s="199"/>
    </row>
    <row r="1251" ht="15.75" customHeight="1">
      <c r="C1251" s="199"/>
    </row>
    <row r="1252" ht="15.75" customHeight="1">
      <c r="C1252" s="199"/>
    </row>
    <row r="1253" ht="15.75" customHeight="1">
      <c r="C1253" s="199"/>
    </row>
    <row r="1254" ht="15.75" customHeight="1">
      <c r="C1254" s="199"/>
    </row>
    <row r="1255" ht="15.75" customHeight="1">
      <c r="C1255" s="199"/>
    </row>
    <row r="1256" ht="15.75" customHeight="1">
      <c r="C1256" s="199"/>
    </row>
    <row r="1257" ht="15.75" customHeight="1">
      <c r="C1257" s="199"/>
    </row>
    <row r="1258" ht="15.75" customHeight="1">
      <c r="C1258" s="199"/>
    </row>
    <row r="1259" ht="15.75" customHeight="1">
      <c r="C1259" s="199"/>
    </row>
    <row r="1260" ht="15.75" customHeight="1">
      <c r="C1260" s="199"/>
    </row>
    <row r="1261" ht="15.75" customHeight="1">
      <c r="C1261" s="199"/>
    </row>
    <row r="1262" ht="15.75" customHeight="1">
      <c r="C1262" s="199"/>
    </row>
    <row r="1263" ht="15.75" customHeight="1">
      <c r="C1263" s="199"/>
    </row>
    <row r="1264" ht="15.75" customHeight="1">
      <c r="C1264" s="199"/>
    </row>
    <row r="1265" ht="15.75" customHeight="1">
      <c r="C1265" s="199"/>
    </row>
    <row r="1266" ht="15.75" customHeight="1">
      <c r="C1266" s="199"/>
    </row>
    <row r="1267" ht="15.75" customHeight="1">
      <c r="C1267" s="199"/>
    </row>
    <row r="1268" ht="15.75" customHeight="1">
      <c r="C1268" s="199"/>
    </row>
    <row r="1269" ht="15.75" customHeight="1">
      <c r="C1269" s="199"/>
    </row>
    <row r="1270" ht="15.75" customHeight="1">
      <c r="C1270" s="199"/>
    </row>
    <row r="1271" ht="15.75" customHeight="1">
      <c r="C1271" s="199"/>
    </row>
    <row r="1272" ht="15.75" customHeight="1">
      <c r="C1272" s="199"/>
    </row>
    <row r="1273" ht="15.75" customHeight="1">
      <c r="C1273" s="199"/>
    </row>
    <row r="1274" ht="15.75" customHeight="1">
      <c r="C1274" s="199"/>
    </row>
    <row r="1275" ht="15.75" customHeight="1">
      <c r="C1275" s="199"/>
    </row>
    <row r="1276" ht="15.75" customHeight="1">
      <c r="C1276" s="199"/>
    </row>
    <row r="1277" ht="15.75" customHeight="1">
      <c r="C1277" s="199"/>
    </row>
    <row r="1278" ht="15.75" customHeight="1">
      <c r="C1278" s="199"/>
    </row>
    <row r="1279" ht="15.75" customHeight="1">
      <c r="C1279" s="199"/>
    </row>
    <row r="1280" ht="15.75" customHeight="1">
      <c r="C1280" s="199"/>
    </row>
    <row r="1281" ht="15.75" customHeight="1">
      <c r="C1281" s="199"/>
    </row>
    <row r="1282" ht="15.75" customHeight="1">
      <c r="C1282" s="199"/>
    </row>
    <row r="1283" ht="15.75" customHeight="1">
      <c r="C1283" s="199"/>
    </row>
    <row r="1284" ht="15.75" customHeight="1">
      <c r="C1284" s="199"/>
    </row>
    <row r="1285" ht="15.75" customHeight="1">
      <c r="C1285" s="199"/>
    </row>
    <row r="1286" ht="15.75" customHeight="1">
      <c r="C1286" s="199"/>
    </row>
    <row r="1287" ht="15.75" customHeight="1">
      <c r="C1287" s="199"/>
    </row>
    <row r="1288" ht="15.75" customHeight="1">
      <c r="C1288" s="199"/>
    </row>
    <row r="1289" ht="15.75" customHeight="1">
      <c r="C1289" s="199"/>
    </row>
    <row r="1290" ht="15.75" customHeight="1">
      <c r="C1290" s="199"/>
    </row>
    <row r="1291" ht="15.75" customHeight="1">
      <c r="C1291" s="199"/>
    </row>
    <row r="1292" ht="15.75" customHeight="1">
      <c r="C1292" s="199"/>
    </row>
    <row r="1293" ht="15.75" customHeight="1">
      <c r="C1293" s="199"/>
    </row>
    <row r="1294" ht="15.75" customHeight="1">
      <c r="C1294" s="199"/>
    </row>
    <row r="1295" ht="15.75" customHeight="1">
      <c r="C1295" s="199"/>
    </row>
    <row r="1296" ht="15.75" customHeight="1">
      <c r="C1296" s="199"/>
    </row>
    <row r="1297" ht="15.75" customHeight="1">
      <c r="C1297" s="199"/>
    </row>
    <row r="1298" ht="15.75" customHeight="1">
      <c r="C1298" s="199"/>
    </row>
    <row r="1299" ht="15.75" customHeight="1">
      <c r="C1299" s="199"/>
    </row>
    <row r="1300" ht="15.75" customHeight="1">
      <c r="C1300" s="199"/>
    </row>
    <row r="1301" ht="15.75" customHeight="1">
      <c r="C1301" s="199"/>
    </row>
    <row r="1302" ht="15.75" customHeight="1">
      <c r="C1302" s="199"/>
    </row>
    <row r="1303" ht="15.75" customHeight="1">
      <c r="C1303" s="199"/>
    </row>
    <row r="1304" ht="15.75" customHeight="1">
      <c r="C1304" s="199"/>
    </row>
    <row r="1305" ht="15.75" customHeight="1">
      <c r="C1305" s="199"/>
    </row>
    <row r="1306" ht="15.75" customHeight="1">
      <c r="C1306" s="199"/>
    </row>
    <row r="1307" ht="15.75" customHeight="1">
      <c r="C1307" s="199"/>
    </row>
    <row r="1308" ht="15.75" customHeight="1">
      <c r="C1308" s="199"/>
    </row>
    <row r="1309" ht="15.75" customHeight="1">
      <c r="C1309" s="199"/>
    </row>
    <row r="1310" ht="15.75" customHeight="1">
      <c r="C1310" s="199"/>
    </row>
    <row r="1311" ht="15.75" customHeight="1">
      <c r="C1311" s="199"/>
    </row>
    <row r="1312" ht="15.75" customHeight="1">
      <c r="C1312" s="199"/>
    </row>
    <row r="1313" ht="15.75" customHeight="1">
      <c r="C1313" s="199"/>
    </row>
    <row r="1314" ht="15.75" customHeight="1">
      <c r="C1314" s="199"/>
    </row>
    <row r="1315" ht="15.75" customHeight="1">
      <c r="C1315" s="199"/>
    </row>
    <row r="1316" ht="15.75" customHeight="1">
      <c r="C1316" s="199"/>
    </row>
    <row r="1317" ht="15.75" customHeight="1">
      <c r="C1317" s="199"/>
    </row>
    <row r="1318" ht="15.75" customHeight="1">
      <c r="C1318" s="199"/>
    </row>
    <row r="1319" ht="15.75" customHeight="1">
      <c r="C1319" s="199"/>
    </row>
    <row r="1320" ht="15.75" customHeight="1">
      <c r="C1320" s="199"/>
    </row>
    <row r="1321" ht="15.75" customHeight="1">
      <c r="C1321" s="199"/>
    </row>
    <row r="1322" ht="15.75" customHeight="1">
      <c r="C1322" s="199"/>
    </row>
    <row r="1323" ht="15.75" customHeight="1">
      <c r="C1323" s="199"/>
    </row>
    <row r="1324" ht="15.75" customHeight="1">
      <c r="C1324" s="199"/>
    </row>
    <row r="1325" ht="15.75" customHeight="1">
      <c r="C1325" s="199"/>
    </row>
    <row r="1326" ht="15.75" customHeight="1">
      <c r="C1326" s="199"/>
    </row>
    <row r="1327" ht="15.75" customHeight="1">
      <c r="C1327" s="199"/>
    </row>
    <row r="1328" ht="15.75" customHeight="1">
      <c r="C1328" s="199"/>
    </row>
    <row r="1329" ht="15.75" customHeight="1">
      <c r="C1329" s="199"/>
    </row>
    <row r="1330" ht="15.75" customHeight="1">
      <c r="C1330" s="199"/>
    </row>
    <row r="1331" ht="15.75" customHeight="1">
      <c r="C1331" s="199"/>
    </row>
    <row r="1332" ht="15.75" customHeight="1">
      <c r="C1332" s="199"/>
    </row>
    <row r="1333" ht="15.75" customHeight="1">
      <c r="C1333" s="199"/>
    </row>
    <row r="1334" ht="15.75" customHeight="1">
      <c r="C1334" s="199"/>
    </row>
    <row r="1335" ht="15.75" customHeight="1">
      <c r="C1335" s="199"/>
    </row>
    <row r="1336" ht="15.75" customHeight="1">
      <c r="C1336" s="199"/>
    </row>
    <row r="1337" ht="15.75" customHeight="1">
      <c r="C1337" s="199"/>
    </row>
    <row r="1338" ht="15.75" customHeight="1">
      <c r="C1338" s="199"/>
    </row>
    <row r="1339" ht="15.75" customHeight="1">
      <c r="C1339" s="199"/>
    </row>
    <row r="1340" ht="15.75" customHeight="1">
      <c r="C1340" s="199"/>
    </row>
    <row r="1341" ht="15.75" customHeight="1">
      <c r="C1341" s="199"/>
    </row>
    <row r="1342" ht="15.75" customHeight="1">
      <c r="C1342" s="199"/>
    </row>
    <row r="1343" ht="15.75" customHeight="1">
      <c r="C1343" s="199"/>
    </row>
    <row r="1344" ht="15.75" customHeight="1">
      <c r="C1344" s="199"/>
    </row>
    <row r="1345" ht="15.75" customHeight="1">
      <c r="C1345" s="199"/>
    </row>
    <row r="1346" ht="15.75" customHeight="1">
      <c r="C1346" s="199"/>
    </row>
    <row r="1347" ht="15.75" customHeight="1">
      <c r="C1347" s="199"/>
    </row>
    <row r="1348" ht="15.75" customHeight="1">
      <c r="C1348" s="199"/>
    </row>
    <row r="1349" ht="15.75" customHeight="1">
      <c r="C1349" s="199"/>
    </row>
    <row r="1350" ht="15.75" customHeight="1">
      <c r="C1350" s="199"/>
    </row>
    <row r="1351" ht="15.75" customHeight="1">
      <c r="C1351" s="199"/>
    </row>
    <row r="1352" ht="15.75" customHeight="1">
      <c r="C1352" s="199"/>
    </row>
    <row r="1353" ht="15.75" customHeight="1">
      <c r="C1353" s="199"/>
    </row>
    <row r="1354" ht="15.75" customHeight="1">
      <c r="C1354" s="199"/>
    </row>
    <row r="1355" ht="15.75" customHeight="1">
      <c r="C1355" s="199"/>
    </row>
    <row r="1356" ht="15.75" customHeight="1">
      <c r="C1356" s="199"/>
    </row>
    <row r="1357" ht="15.75" customHeight="1">
      <c r="C1357" s="199"/>
    </row>
    <row r="1358" ht="15.75" customHeight="1">
      <c r="C1358" s="199"/>
    </row>
    <row r="1359" ht="15.75" customHeight="1">
      <c r="C1359" s="199"/>
    </row>
    <row r="1360" ht="15.75" customHeight="1">
      <c r="C1360" s="199"/>
    </row>
    <row r="1361" ht="15.75" customHeight="1">
      <c r="C1361" s="199"/>
    </row>
    <row r="1362" ht="15.75" customHeight="1">
      <c r="C1362" s="199"/>
    </row>
    <row r="1363" ht="15.75" customHeight="1">
      <c r="C1363" s="199"/>
    </row>
    <row r="1364" ht="15.75" customHeight="1">
      <c r="C1364" s="199"/>
    </row>
    <row r="1365" ht="15.75" customHeight="1">
      <c r="C1365" s="199"/>
    </row>
    <row r="1366" ht="15.75" customHeight="1">
      <c r="C1366" s="199"/>
    </row>
    <row r="1367" ht="15.75" customHeight="1">
      <c r="C1367" s="199"/>
    </row>
    <row r="1368" ht="15.75" customHeight="1">
      <c r="C1368" s="199"/>
    </row>
    <row r="1369" ht="15.75" customHeight="1">
      <c r="C1369" s="199"/>
    </row>
    <row r="1370" ht="15.75" customHeight="1">
      <c r="C1370" s="199"/>
    </row>
    <row r="1371" ht="15.75" customHeight="1">
      <c r="C1371" s="199"/>
    </row>
    <row r="1372" ht="15.75" customHeight="1">
      <c r="C1372" s="199"/>
    </row>
    <row r="1373" ht="15.75" customHeight="1">
      <c r="C1373" s="199"/>
    </row>
    <row r="1374" ht="15.75" customHeight="1">
      <c r="C1374" s="199"/>
    </row>
    <row r="1375" ht="15.75" customHeight="1">
      <c r="C1375" s="199"/>
    </row>
    <row r="1376" ht="15.75" customHeight="1">
      <c r="C1376" s="199"/>
    </row>
    <row r="1377" ht="15.75" customHeight="1">
      <c r="C1377" s="199"/>
    </row>
    <row r="1378" ht="15.75" customHeight="1">
      <c r="C1378" s="199"/>
    </row>
    <row r="1379" ht="15.75" customHeight="1">
      <c r="C1379" s="199"/>
    </row>
    <row r="1380" ht="15.75" customHeight="1">
      <c r="C1380" s="199"/>
    </row>
    <row r="1381" ht="15.75" customHeight="1">
      <c r="C1381" s="199"/>
    </row>
    <row r="1382" ht="15.75" customHeight="1">
      <c r="C1382" s="199"/>
    </row>
    <row r="1383" ht="15.75" customHeight="1">
      <c r="C1383" s="199"/>
    </row>
    <row r="1384" ht="15.75" customHeight="1">
      <c r="C1384" s="199"/>
    </row>
    <row r="1385" ht="15.75" customHeight="1">
      <c r="C1385" s="199"/>
    </row>
    <row r="1386" ht="15.75" customHeight="1">
      <c r="C1386" s="199"/>
    </row>
    <row r="1387" ht="15.75" customHeight="1">
      <c r="C1387" s="199"/>
    </row>
    <row r="1388" ht="15.75" customHeight="1">
      <c r="C1388" s="199"/>
    </row>
    <row r="1389" ht="15.75" customHeight="1">
      <c r="C1389" s="199"/>
    </row>
    <row r="1390" ht="15.75" customHeight="1">
      <c r="C1390" s="199"/>
    </row>
    <row r="1391" ht="15.75" customHeight="1">
      <c r="C1391" s="199"/>
    </row>
    <row r="1392" ht="15.75" customHeight="1">
      <c r="C1392" s="199"/>
    </row>
    <row r="1393" ht="15.75" customHeight="1">
      <c r="C1393" s="199"/>
    </row>
    <row r="1394" ht="15.75" customHeight="1">
      <c r="C1394" s="199"/>
    </row>
    <row r="1395" ht="15.75" customHeight="1">
      <c r="C1395" s="199"/>
    </row>
    <row r="1396" ht="15.75" customHeight="1">
      <c r="C1396" s="199"/>
    </row>
    <row r="1397" ht="15.75" customHeight="1">
      <c r="C1397" s="199"/>
    </row>
    <row r="1398" ht="15.75" customHeight="1">
      <c r="C1398" s="199"/>
    </row>
    <row r="1399" ht="15.75" customHeight="1">
      <c r="C1399" s="199"/>
    </row>
    <row r="1400" ht="15.75" customHeight="1">
      <c r="C1400" s="199"/>
    </row>
    <row r="1401" ht="15.75" customHeight="1">
      <c r="C1401" s="199"/>
    </row>
    <row r="1402" ht="15.75" customHeight="1">
      <c r="C1402" s="199"/>
    </row>
    <row r="1403" ht="15.75" customHeight="1">
      <c r="C1403" s="199"/>
    </row>
    <row r="1404" ht="15.75" customHeight="1">
      <c r="C1404" s="199"/>
    </row>
    <row r="1405" ht="15.75" customHeight="1">
      <c r="C1405" s="199"/>
    </row>
    <row r="1406" ht="15.75" customHeight="1">
      <c r="C1406" s="199"/>
    </row>
    <row r="1407" ht="15.75" customHeight="1">
      <c r="C1407" s="199"/>
    </row>
    <row r="1408" ht="15.75" customHeight="1">
      <c r="C1408" s="199"/>
    </row>
    <row r="1409" ht="15.75" customHeight="1">
      <c r="C1409" s="199"/>
    </row>
    <row r="1410" ht="15.75" customHeight="1">
      <c r="C1410" s="199"/>
    </row>
    <row r="1411" ht="15.75" customHeight="1">
      <c r="C1411" s="199"/>
    </row>
    <row r="1412" ht="15.75" customHeight="1">
      <c r="C1412" s="199"/>
    </row>
    <row r="1413" ht="15.75" customHeight="1">
      <c r="C1413" s="199"/>
    </row>
    <row r="1414" ht="15.75" customHeight="1">
      <c r="C1414" s="199"/>
    </row>
    <row r="1415" ht="15.75" customHeight="1">
      <c r="C1415" s="199"/>
    </row>
    <row r="1416" ht="15.75" customHeight="1">
      <c r="C1416" s="199"/>
    </row>
    <row r="1417" ht="15.75" customHeight="1">
      <c r="C1417" s="199"/>
    </row>
    <row r="1418" ht="15.75" customHeight="1">
      <c r="C1418" s="199"/>
    </row>
    <row r="1419" ht="15.75" customHeight="1">
      <c r="C1419" s="199"/>
    </row>
    <row r="1420" ht="15.75" customHeight="1">
      <c r="C1420" s="199"/>
    </row>
    <row r="1421" ht="15.75" customHeight="1">
      <c r="C1421" s="199"/>
    </row>
    <row r="1422" ht="15.75" customHeight="1">
      <c r="C1422" s="199"/>
    </row>
    <row r="1423" ht="15.75" customHeight="1">
      <c r="C1423" s="199"/>
    </row>
    <row r="1424" ht="15.75" customHeight="1">
      <c r="C1424" s="199"/>
    </row>
    <row r="1425" ht="15.75" customHeight="1">
      <c r="C1425" s="199"/>
    </row>
    <row r="1426" ht="15.75" customHeight="1">
      <c r="C1426" s="199"/>
    </row>
    <row r="1427" ht="15.75" customHeight="1">
      <c r="C1427" s="199"/>
    </row>
    <row r="1428" ht="15.75" customHeight="1">
      <c r="C1428" s="199"/>
    </row>
    <row r="1429" ht="15.75" customHeight="1">
      <c r="C1429" s="199"/>
    </row>
    <row r="1430" ht="15.75" customHeight="1">
      <c r="C1430" s="199"/>
    </row>
    <row r="1431" ht="15.75" customHeight="1">
      <c r="C1431" s="199"/>
    </row>
    <row r="1432" ht="15.75" customHeight="1">
      <c r="C1432" s="199"/>
    </row>
    <row r="1433" ht="15.75" customHeight="1">
      <c r="C1433" s="199"/>
    </row>
    <row r="1434" ht="15.75" customHeight="1">
      <c r="C1434" s="199"/>
    </row>
    <row r="1435" ht="15.75" customHeight="1">
      <c r="C1435" s="199"/>
    </row>
    <row r="1436" ht="15.75" customHeight="1">
      <c r="C1436" s="199"/>
    </row>
    <row r="1437" ht="15.75" customHeight="1">
      <c r="C1437" s="199"/>
    </row>
    <row r="1438" ht="15.75" customHeight="1">
      <c r="C1438" s="199"/>
    </row>
    <row r="1439" ht="15.75" customHeight="1">
      <c r="C1439" s="199"/>
    </row>
    <row r="1440" ht="15.75" customHeight="1">
      <c r="C1440" s="199"/>
    </row>
    <row r="1441" ht="15.75" customHeight="1">
      <c r="C1441" s="199"/>
    </row>
    <row r="1442" ht="15.75" customHeight="1">
      <c r="C1442" s="199"/>
    </row>
    <row r="1443" ht="15.75" customHeight="1">
      <c r="C1443" s="199"/>
    </row>
    <row r="1444" ht="15.75" customHeight="1">
      <c r="C1444" s="199"/>
    </row>
    <row r="1445" ht="15.75" customHeight="1">
      <c r="C1445" s="199"/>
    </row>
    <row r="1446" ht="15.75" customHeight="1">
      <c r="C1446" s="199"/>
    </row>
    <row r="1447" ht="15.75" customHeight="1">
      <c r="C1447" s="199"/>
    </row>
    <row r="1448" ht="15.75" customHeight="1">
      <c r="C1448" s="199"/>
    </row>
    <row r="1449" ht="15.75" customHeight="1">
      <c r="C1449" s="199"/>
    </row>
    <row r="1450" ht="15.75" customHeight="1">
      <c r="C1450" s="199"/>
    </row>
    <row r="1451" ht="15.75" customHeight="1">
      <c r="C1451" s="199"/>
    </row>
    <row r="1452" ht="15.75" customHeight="1">
      <c r="C1452" s="199"/>
    </row>
    <row r="1453" ht="15.75" customHeight="1">
      <c r="C1453" s="199"/>
    </row>
    <row r="1454" ht="15.75" customHeight="1">
      <c r="C1454" s="199"/>
    </row>
    <row r="1455" ht="15.75" customHeight="1">
      <c r="C1455" s="199"/>
    </row>
    <row r="1456" ht="15.75" customHeight="1">
      <c r="C1456" s="199"/>
    </row>
    <row r="1457" ht="15.75" customHeight="1">
      <c r="C1457" s="199"/>
    </row>
    <row r="1458" ht="15.75" customHeight="1">
      <c r="C1458" s="199"/>
    </row>
    <row r="1459" ht="15.75" customHeight="1">
      <c r="C1459" s="199"/>
    </row>
    <row r="1460" ht="15.75" customHeight="1">
      <c r="C1460" s="199"/>
    </row>
    <row r="1461" ht="15.75" customHeight="1">
      <c r="C1461" s="199"/>
    </row>
    <row r="1462" ht="15.75" customHeight="1">
      <c r="C1462" s="199"/>
    </row>
    <row r="1463" ht="15.75" customHeight="1">
      <c r="C1463" s="199"/>
    </row>
    <row r="1464" ht="15.75" customHeight="1">
      <c r="C1464" s="199"/>
    </row>
    <row r="1465" ht="15.75" customHeight="1">
      <c r="C1465" s="199"/>
    </row>
    <row r="1466" ht="15.75" customHeight="1">
      <c r="C1466" s="199"/>
    </row>
    <row r="1467" ht="15.75" customHeight="1">
      <c r="C1467" s="199"/>
    </row>
    <row r="1468" ht="15.75" customHeight="1">
      <c r="C1468" s="199"/>
    </row>
    <row r="1469" ht="15.75" customHeight="1">
      <c r="C1469" s="199"/>
    </row>
    <row r="1470" ht="15.75" customHeight="1">
      <c r="C1470" s="199"/>
    </row>
    <row r="1471" ht="15.75" customHeight="1">
      <c r="C1471" s="199"/>
    </row>
    <row r="1472" ht="15.75" customHeight="1">
      <c r="C1472" s="199"/>
    </row>
    <row r="1473" ht="15.75" customHeight="1">
      <c r="C1473" s="199"/>
    </row>
    <row r="1474" ht="15.75" customHeight="1">
      <c r="C1474" s="199"/>
    </row>
    <row r="1475" ht="15.75" customHeight="1">
      <c r="C1475" s="199"/>
    </row>
    <row r="1476" ht="15.75" customHeight="1">
      <c r="C1476" s="199"/>
    </row>
    <row r="1477" ht="15.75" customHeight="1">
      <c r="C1477" s="199"/>
    </row>
    <row r="1478" ht="15.75" customHeight="1">
      <c r="C1478" s="199"/>
    </row>
    <row r="1479" ht="15.75" customHeight="1">
      <c r="C1479" s="199"/>
    </row>
    <row r="1480" ht="15.75" customHeight="1">
      <c r="C1480" s="199"/>
    </row>
    <row r="1481" ht="15.75" customHeight="1">
      <c r="C1481" s="199"/>
    </row>
    <row r="1482" ht="15.75" customHeight="1">
      <c r="C1482" s="199"/>
    </row>
    <row r="1483" ht="15.75" customHeight="1">
      <c r="C1483" s="199"/>
    </row>
    <row r="1484" ht="15.75" customHeight="1">
      <c r="C1484" s="199"/>
    </row>
    <row r="1485" ht="15.75" customHeight="1">
      <c r="C1485" s="199"/>
    </row>
    <row r="1486" ht="15.75" customHeight="1">
      <c r="C1486" s="199"/>
    </row>
    <row r="1487" ht="15.75" customHeight="1">
      <c r="C1487" s="199"/>
    </row>
    <row r="1488" ht="15.75" customHeight="1">
      <c r="C1488" s="199"/>
    </row>
    <row r="1489" ht="15.75" customHeight="1">
      <c r="C1489" s="199"/>
    </row>
    <row r="1490" ht="15.75" customHeight="1">
      <c r="C1490" s="199"/>
    </row>
    <row r="1491" ht="15.75" customHeight="1">
      <c r="C1491" s="199"/>
    </row>
    <row r="1492" ht="15.75" customHeight="1">
      <c r="C1492" s="199"/>
    </row>
    <row r="1493" ht="15.75" customHeight="1">
      <c r="C1493" s="199"/>
    </row>
    <row r="1494" ht="15.75" customHeight="1">
      <c r="C1494" s="199"/>
    </row>
    <row r="1495" ht="15.75" customHeight="1">
      <c r="C1495" s="199"/>
    </row>
    <row r="1496" ht="15.75" customHeight="1">
      <c r="C1496" s="199"/>
    </row>
    <row r="1497" ht="15.75" customHeight="1">
      <c r="C1497" s="199"/>
    </row>
    <row r="1498" ht="15.75" customHeight="1">
      <c r="C1498" s="199"/>
    </row>
    <row r="1499" ht="15.75" customHeight="1">
      <c r="C1499" s="199"/>
    </row>
    <row r="1500" ht="15.75" customHeight="1">
      <c r="C1500" s="199"/>
    </row>
    <row r="1501" ht="15.75" customHeight="1">
      <c r="C1501" s="199"/>
    </row>
    <row r="1502" ht="15.75" customHeight="1">
      <c r="C1502" s="199"/>
    </row>
    <row r="1503" ht="15.75" customHeight="1">
      <c r="C1503" s="199"/>
    </row>
    <row r="1504" ht="15.75" customHeight="1">
      <c r="C1504" s="199"/>
    </row>
    <row r="1505" ht="15.75" customHeight="1">
      <c r="C1505" s="199"/>
    </row>
    <row r="1506" ht="15.75" customHeight="1">
      <c r="C1506" s="199"/>
    </row>
    <row r="1507" ht="15.75" customHeight="1">
      <c r="C1507" s="199"/>
    </row>
    <row r="1508" ht="15.75" customHeight="1">
      <c r="C1508" s="199"/>
    </row>
    <row r="1509" ht="15.75" customHeight="1">
      <c r="C1509" s="199"/>
    </row>
    <row r="1510" ht="15.75" customHeight="1">
      <c r="C1510" s="199"/>
    </row>
    <row r="1511" ht="15.75" customHeight="1">
      <c r="C1511" s="199"/>
    </row>
    <row r="1512" ht="15.75" customHeight="1">
      <c r="C1512" s="199"/>
    </row>
    <row r="1513" ht="15.75" customHeight="1">
      <c r="C1513" s="199"/>
    </row>
    <row r="1514" ht="15.75" customHeight="1">
      <c r="C1514" s="199"/>
    </row>
    <row r="1515" ht="15.75" customHeight="1">
      <c r="C1515" s="199"/>
    </row>
    <row r="1516" ht="15.75" customHeight="1">
      <c r="C1516" s="199"/>
    </row>
    <row r="1517" ht="15.75" customHeight="1">
      <c r="C1517" s="199"/>
    </row>
    <row r="1518" ht="15.75" customHeight="1">
      <c r="C1518" s="199"/>
    </row>
    <row r="1519" ht="15.75" customHeight="1">
      <c r="C1519" s="199"/>
    </row>
    <row r="1520" ht="15.75" customHeight="1">
      <c r="C1520" s="199"/>
    </row>
    <row r="1521" ht="15.75" customHeight="1">
      <c r="C1521" s="199"/>
    </row>
    <row r="1522" ht="15.75" customHeight="1">
      <c r="C1522" s="199"/>
    </row>
    <row r="1523" ht="15.75" customHeight="1">
      <c r="C1523" s="199"/>
    </row>
    <row r="1524" ht="15.75" customHeight="1">
      <c r="C1524" s="199"/>
    </row>
    <row r="1525" ht="15.75" customHeight="1">
      <c r="C1525" s="199"/>
    </row>
    <row r="1526" ht="15.75" customHeight="1">
      <c r="C1526" s="199"/>
    </row>
    <row r="1527" ht="15.75" customHeight="1">
      <c r="C1527" s="199"/>
    </row>
    <row r="1528" ht="15.75" customHeight="1">
      <c r="C1528" s="199"/>
    </row>
    <row r="1529" ht="15.75" customHeight="1">
      <c r="C1529" s="199"/>
    </row>
    <row r="1530" ht="15.75" customHeight="1">
      <c r="C1530" s="199"/>
    </row>
    <row r="1531" ht="15.75" customHeight="1">
      <c r="C1531" s="199"/>
    </row>
    <row r="1532" ht="15.75" customHeight="1">
      <c r="C1532" s="199"/>
    </row>
    <row r="1533" ht="15.75" customHeight="1">
      <c r="C1533" s="199"/>
    </row>
    <row r="1534" ht="15.75" customHeight="1">
      <c r="C1534" s="199"/>
    </row>
    <row r="1535" ht="15.75" customHeight="1">
      <c r="C1535" s="199"/>
    </row>
    <row r="1536" ht="15.75" customHeight="1">
      <c r="C1536" s="199"/>
    </row>
    <row r="1537" ht="15.75" customHeight="1">
      <c r="C1537" s="199"/>
    </row>
    <row r="1538" ht="15.75" customHeight="1">
      <c r="C1538" s="199"/>
    </row>
    <row r="1539" ht="15.75" customHeight="1">
      <c r="C1539" s="199"/>
    </row>
    <row r="1540" ht="15.75" customHeight="1">
      <c r="C1540" s="199"/>
    </row>
    <row r="1541" ht="15.75" customHeight="1">
      <c r="C1541" s="199"/>
    </row>
    <row r="1542" ht="15.75" customHeight="1">
      <c r="C1542" s="199"/>
    </row>
    <row r="1543" ht="15.75" customHeight="1">
      <c r="C1543" s="199"/>
    </row>
    <row r="1544" ht="15.75" customHeight="1">
      <c r="C1544" s="199"/>
    </row>
    <row r="1545" ht="15.75" customHeight="1">
      <c r="C1545" s="199"/>
    </row>
    <row r="1546" ht="15.75" customHeight="1">
      <c r="C1546" s="199"/>
    </row>
    <row r="1547" ht="15.75" customHeight="1">
      <c r="C1547" s="199"/>
    </row>
    <row r="1548" ht="15.75" customHeight="1">
      <c r="C1548" s="199"/>
    </row>
    <row r="1549" ht="15.75" customHeight="1">
      <c r="C1549" s="199"/>
    </row>
    <row r="1550" ht="15.75" customHeight="1">
      <c r="C1550" s="199"/>
    </row>
    <row r="1551" ht="15.75" customHeight="1">
      <c r="C1551" s="199"/>
    </row>
    <row r="1552" ht="15.75" customHeight="1">
      <c r="C1552" s="199"/>
    </row>
    <row r="1553" ht="15.75" customHeight="1">
      <c r="C1553" s="199"/>
    </row>
    <row r="1554" ht="15.75" customHeight="1">
      <c r="C1554" s="199"/>
    </row>
    <row r="1555" ht="15.75" customHeight="1">
      <c r="C1555" s="199"/>
    </row>
    <row r="1556" ht="15.75" customHeight="1">
      <c r="C1556" s="199"/>
    </row>
    <row r="1557" ht="15.75" customHeight="1">
      <c r="C1557" s="199"/>
    </row>
    <row r="1558" ht="15.75" customHeight="1">
      <c r="C1558" s="199"/>
    </row>
    <row r="1559" ht="15.75" customHeight="1">
      <c r="C1559" s="199"/>
    </row>
    <row r="1560" ht="15.75" customHeight="1">
      <c r="C1560" s="199"/>
    </row>
    <row r="1561" ht="15.75" customHeight="1">
      <c r="C1561" s="199"/>
    </row>
    <row r="1562" ht="15.75" customHeight="1">
      <c r="C1562" s="199"/>
    </row>
    <row r="1563" ht="15.75" customHeight="1">
      <c r="C1563" s="199"/>
    </row>
    <row r="1564" ht="15.75" customHeight="1">
      <c r="C1564" s="199"/>
    </row>
    <row r="1565" ht="15.75" customHeight="1">
      <c r="C1565" s="199"/>
    </row>
    <row r="1566" ht="15.75" customHeight="1">
      <c r="C1566" s="199"/>
    </row>
    <row r="1567" ht="15.75" customHeight="1">
      <c r="C1567" s="199"/>
    </row>
    <row r="1568" ht="15.75" customHeight="1">
      <c r="C1568" s="199"/>
    </row>
    <row r="1569" ht="15.75" customHeight="1">
      <c r="C1569" s="199"/>
    </row>
    <row r="1570" ht="15.75" customHeight="1">
      <c r="C1570" s="199"/>
    </row>
    <row r="1571" ht="15.75" customHeight="1">
      <c r="C1571" s="199"/>
    </row>
    <row r="1572" ht="15.75" customHeight="1">
      <c r="C1572" s="199"/>
    </row>
    <row r="1573" ht="15.75" customHeight="1">
      <c r="C1573" s="199"/>
    </row>
    <row r="1574" ht="15.75" customHeight="1">
      <c r="C1574" s="199"/>
    </row>
    <row r="1575" ht="15.75" customHeight="1">
      <c r="C1575" s="199"/>
    </row>
    <row r="1576" ht="15.75" customHeight="1">
      <c r="C1576" s="199"/>
    </row>
    <row r="1577" ht="15.75" customHeight="1">
      <c r="C1577" s="199"/>
    </row>
    <row r="1578" ht="15.75" customHeight="1">
      <c r="C1578" s="199"/>
    </row>
    <row r="1579" ht="15.75" customHeight="1">
      <c r="C1579" s="199"/>
    </row>
    <row r="1580" ht="15.75" customHeight="1">
      <c r="C1580" s="199"/>
    </row>
    <row r="1581" ht="15.75" customHeight="1">
      <c r="C1581" s="199"/>
    </row>
    <row r="1582" ht="15.75" customHeight="1">
      <c r="C1582" s="199"/>
    </row>
    <row r="1583" ht="15.75" customHeight="1">
      <c r="C1583" s="199"/>
    </row>
    <row r="1584" ht="15.75" customHeight="1">
      <c r="C1584" s="199"/>
    </row>
    <row r="1585" ht="15.75" customHeight="1">
      <c r="C1585" s="199"/>
    </row>
    <row r="1586" ht="15.75" customHeight="1">
      <c r="C1586" s="199"/>
    </row>
    <row r="1587" ht="15.75" customHeight="1">
      <c r="C1587" s="199"/>
    </row>
    <row r="1588" ht="15.75" customHeight="1">
      <c r="C1588" s="199"/>
    </row>
    <row r="1589" ht="15.75" customHeight="1">
      <c r="C1589" s="199"/>
    </row>
    <row r="1590" ht="15.75" customHeight="1">
      <c r="C1590" s="199"/>
    </row>
    <row r="1591" ht="15.75" customHeight="1">
      <c r="C1591" s="199"/>
    </row>
    <row r="1592" ht="15.75" customHeight="1">
      <c r="C1592" s="199"/>
    </row>
    <row r="1593" ht="15.75" customHeight="1">
      <c r="C1593" s="199"/>
    </row>
    <row r="1594" ht="15.75" customHeight="1">
      <c r="C1594" s="199"/>
    </row>
    <row r="1595" ht="15.75" customHeight="1">
      <c r="C1595" s="199"/>
    </row>
    <row r="1596" ht="15.75" customHeight="1">
      <c r="C1596" s="199"/>
    </row>
    <row r="1597" ht="15.75" customHeight="1">
      <c r="C1597" s="199"/>
    </row>
    <row r="1598" ht="15.75" customHeight="1">
      <c r="C1598" s="199"/>
    </row>
    <row r="1599" ht="15.75" customHeight="1">
      <c r="C1599" s="199"/>
    </row>
    <row r="1600" ht="15.75" customHeight="1">
      <c r="C1600" s="199"/>
    </row>
    <row r="1601" ht="15.75" customHeight="1">
      <c r="C1601" s="199"/>
    </row>
    <row r="1602" ht="15.75" customHeight="1">
      <c r="C1602" s="199"/>
    </row>
    <row r="1603" ht="15.75" customHeight="1">
      <c r="C1603" s="199"/>
    </row>
    <row r="1604" ht="15.75" customHeight="1">
      <c r="C1604" s="199"/>
    </row>
    <row r="1605" ht="15.75" customHeight="1">
      <c r="C1605" s="199"/>
    </row>
    <row r="1606" ht="15.75" customHeight="1">
      <c r="C1606" s="199"/>
    </row>
    <row r="1607" ht="15.75" customHeight="1">
      <c r="C1607" s="199"/>
    </row>
    <row r="1608" ht="15.75" customHeight="1">
      <c r="C1608" s="199"/>
    </row>
    <row r="1609" ht="15.75" customHeight="1">
      <c r="C1609" s="199"/>
    </row>
    <row r="1610" ht="15.75" customHeight="1">
      <c r="C1610" s="199"/>
    </row>
    <row r="1611" ht="15.75" customHeight="1">
      <c r="C1611" s="199"/>
    </row>
    <row r="1612" ht="15.75" customHeight="1">
      <c r="C1612" s="199"/>
    </row>
    <row r="1613" ht="15.75" customHeight="1">
      <c r="C1613" s="199"/>
    </row>
    <row r="1614" ht="15.75" customHeight="1">
      <c r="C1614" s="199"/>
    </row>
    <row r="1615" ht="15.75" customHeight="1">
      <c r="C1615" s="199"/>
    </row>
    <row r="1616" ht="15.75" customHeight="1">
      <c r="C1616" s="199"/>
    </row>
    <row r="1617" ht="15.75" customHeight="1">
      <c r="C1617" s="199"/>
    </row>
    <row r="1618" ht="15.75" customHeight="1">
      <c r="C1618" s="199"/>
    </row>
    <row r="1619" ht="15.75" customHeight="1">
      <c r="C1619" s="199"/>
    </row>
    <row r="1620" ht="15.75" customHeight="1">
      <c r="C1620" s="199"/>
    </row>
    <row r="1621" ht="15.75" customHeight="1">
      <c r="C1621" s="199"/>
    </row>
    <row r="1622" ht="15.75" customHeight="1">
      <c r="C1622" s="199"/>
    </row>
    <row r="1623" ht="15.75" customHeight="1">
      <c r="C1623" s="199"/>
    </row>
    <row r="1624" ht="15.75" customHeight="1">
      <c r="C1624" s="199"/>
    </row>
    <row r="1625" ht="15.75" customHeight="1">
      <c r="C1625" s="199"/>
    </row>
    <row r="1626" ht="15.75" customHeight="1">
      <c r="C1626" s="199"/>
    </row>
    <row r="1627" ht="15.75" customHeight="1">
      <c r="C1627" s="199"/>
    </row>
    <row r="1628" ht="15.75" customHeight="1">
      <c r="C1628" s="199"/>
    </row>
    <row r="1629" ht="15.75" customHeight="1">
      <c r="C1629" s="199"/>
    </row>
    <row r="1630" ht="15.75" customHeight="1">
      <c r="C1630" s="199"/>
    </row>
    <row r="1631" ht="15.75" customHeight="1">
      <c r="C1631" s="199"/>
    </row>
    <row r="1632" ht="15.75" customHeight="1">
      <c r="C1632" s="199"/>
    </row>
    <row r="1633" ht="15.75" customHeight="1">
      <c r="C1633" s="199"/>
    </row>
    <row r="1634" ht="15.75" customHeight="1">
      <c r="C1634" s="199"/>
    </row>
    <row r="1635" ht="15.75" customHeight="1">
      <c r="C1635" s="199"/>
    </row>
    <row r="1636" ht="15.75" customHeight="1">
      <c r="C1636" s="199"/>
    </row>
    <row r="1637" ht="15.75" customHeight="1">
      <c r="C1637" s="199"/>
    </row>
    <row r="1638" ht="15.75" customHeight="1">
      <c r="C1638" s="199"/>
    </row>
    <row r="1639" ht="15.75" customHeight="1">
      <c r="C1639" s="199"/>
    </row>
    <row r="1640" ht="15.75" customHeight="1">
      <c r="C1640" s="199"/>
    </row>
    <row r="1641" ht="15.75" customHeight="1">
      <c r="C1641" s="199"/>
    </row>
    <row r="1642" ht="15.75" customHeight="1">
      <c r="C1642" s="199"/>
    </row>
    <row r="1643" ht="15.75" customHeight="1">
      <c r="C1643" s="199"/>
    </row>
    <row r="1644" ht="15.75" customHeight="1">
      <c r="C1644" s="199"/>
    </row>
    <row r="1645" ht="15.75" customHeight="1">
      <c r="C1645" s="199"/>
    </row>
    <row r="1646" ht="15.75" customHeight="1">
      <c r="C1646" s="199"/>
    </row>
    <row r="1647" ht="15.75" customHeight="1">
      <c r="C1647" s="199"/>
    </row>
    <row r="1648" ht="15.75" customHeight="1">
      <c r="C1648" s="199"/>
    </row>
    <row r="1649" ht="15.75" customHeight="1">
      <c r="C1649" s="199"/>
    </row>
    <row r="1650" ht="15.75" customHeight="1">
      <c r="C1650" s="199"/>
    </row>
    <row r="1651" ht="15.75" customHeight="1">
      <c r="C1651" s="199"/>
    </row>
    <row r="1652" ht="15.75" customHeight="1">
      <c r="C1652" s="199"/>
    </row>
    <row r="1653" ht="15.75" customHeight="1">
      <c r="C1653" s="199"/>
    </row>
    <row r="1654" ht="15.75" customHeight="1">
      <c r="C1654" s="199"/>
    </row>
    <row r="1655" ht="15.75" customHeight="1">
      <c r="C1655" s="199"/>
    </row>
    <row r="1656" ht="15.75" customHeight="1">
      <c r="C1656" s="199"/>
    </row>
    <row r="1657" ht="15.75" customHeight="1">
      <c r="C1657" s="199"/>
    </row>
    <row r="1658" ht="15.75" customHeight="1">
      <c r="C1658" s="199"/>
    </row>
    <row r="1659" ht="15.75" customHeight="1">
      <c r="C1659" s="199"/>
    </row>
    <row r="1660" ht="15.75" customHeight="1">
      <c r="C1660" s="199"/>
    </row>
    <row r="1661" ht="15.75" customHeight="1">
      <c r="C1661" s="199"/>
    </row>
    <row r="1662" ht="15.75" customHeight="1">
      <c r="C1662" s="199"/>
    </row>
    <row r="1663" ht="15.75" customHeight="1">
      <c r="C1663" s="199"/>
    </row>
    <row r="1664" ht="15.75" customHeight="1">
      <c r="C1664" s="199"/>
    </row>
    <row r="1665" ht="15.75" customHeight="1">
      <c r="C1665" s="199"/>
    </row>
    <row r="1666" ht="15.75" customHeight="1">
      <c r="C1666" s="199"/>
    </row>
    <row r="1667" ht="15.75" customHeight="1">
      <c r="C1667" s="199"/>
    </row>
    <row r="1668" ht="15.75" customHeight="1">
      <c r="C1668" s="199"/>
    </row>
    <row r="1669" ht="15.75" customHeight="1">
      <c r="C1669" s="199"/>
    </row>
    <row r="1670" ht="15.75" customHeight="1">
      <c r="C1670" s="199"/>
    </row>
    <row r="1671" ht="15.75" customHeight="1">
      <c r="C1671" s="199"/>
    </row>
    <row r="1672" ht="15.75" customHeight="1">
      <c r="C1672" s="199"/>
    </row>
    <row r="1673" ht="15.75" customHeight="1">
      <c r="C1673" s="199"/>
    </row>
    <row r="1674" ht="15.75" customHeight="1">
      <c r="C1674" s="199"/>
    </row>
    <row r="1675" ht="15.75" customHeight="1">
      <c r="C1675" s="199"/>
    </row>
    <row r="1676" ht="15.75" customHeight="1">
      <c r="C1676" s="199"/>
    </row>
    <row r="1677" ht="15.75" customHeight="1">
      <c r="C1677" s="199"/>
    </row>
    <row r="1678" ht="15.75" customHeight="1">
      <c r="C1678" s="199"/>
    </row>
    <row r="1679" ht="15.75" customHeight="1">
      <c r="C1679" s="199"/>
    </row>
    <row r="1680" ht="15.75" customHeight="1">
      <c r="C1680" s="199"/>
    </row>
    <row r="1681" ht="15.75" customHeight="1">
      <c r="C1681" s="199"/>
    </row>
    <row r="1682" ht="15.75" customHeight="1">
      <c r="C1682" s="199"/>
    </row>
    <row r="1683" ht="15.75" customHeight="1">
      <c r="C1683" s="199"/>
    </row>
    <row r="1684" ht="15.75" customHeight="1">
      <c r="C1684" s="199"/>
    </row>
    <row r="1685" ht="15.75" customHeight="1">
      <c r="C1685" s="199"/>
    </row>
    <row r="1686" ht="15.75" customHeight="1">
      <c r="C1686" s="199"/>
    </row>
    <row r="1687" ht="15.75" customHeight="1">
      <c r="C1687" s="199"/>
    </row>
    <row r="1688" ht="15.75" customHeight="1">
      <c r="C1688" s="199"/>
    </row>
    <row r="1689" ht="15.75" customHeight="1">
      <c r="C1689" s="199"/>
    </row>
    <row r="1690" ht="15.75" customHeight="1">
      <c r="C1690" s="199"/>
    </row>
    <row r="1691" ht="15.75" customHeight="1">
      <c r="C1691" s="199"/>
    </row>
    <row r="1692" ht="15.75" customHeight="1">
      <c r="C1692" s="199"/>
    </row>
    <row r="1693" ht="15.75" customHeight="1">
      <c r="C1693" s="199"/>
    </row>
    <row r="1694" ht="15.75" customHeight="1">
      <c r="C1694" s="199"/>
    </row>
    <row r="1695" ht="15.75" customHeight="1">
      <c r="C1695" s="199"/>
    </row>
    <row r="1696" ht="15.75" customHeight="1">
      <c r="C1696" s="199"/>
    </row>
    <row r="1697" ht="15.75" customHeight="1">
      <c r="C1697" s="199"/>
    </row>
    <row r="1698" ht="15.75" customHeight="1">
      <c r="C1698" s="199"/>
    </row>
    <row r="1699" ht="15.75" customHeight="1">
      <c r="C1699" s="199"/>
    </row>
    <row r="1700" ht="15.75" customHeight="1">
      <c r="C1700" s="199"/>
    </row>
    <row r="1701" ht="15.75" customHeight="1">
      <c r="C1701" s="199"/>
    </row>
    <row r="1702" ht="15.75" customHeight="1">
      <c r="C1702" s="199"/>
    </row>
    <row r="1703" ht="15.75" customHeight="1">
      <c r="C1703" s="199"/>
    </row>
    <row r="1704" ht="15.75" customHeight="1">
      <c r="C1704" s="199"/>
    </row>
    <row r="1705" ht="15.75" customHeight="1">
      <c r="C1705" s="199"/>
    </row>
    <row r="1706" ht="15.75" customHeight="1">
      <c r="C1706" s="199"/>
    </row>
    <row r="1707" ht="15.75" customHeight="1">
      <c r="C1707" s="199"/>
    </row>
    <row r="1708" ht="15.75" customHeight="1">
      <c r="C1708" s="199"/>
    </row>
    <row r="1709" ht="15.75" customHeight="1">
      <c r="C1709" s="199"/>
    </row>
    <row r="1710" ht="15.75" customHeight="1">
      <c r="C1710" s="199"/>
    </row>
    <row r="1711" ht="15.75" customHeight="1">
      <c r="C1711" s="199"/>
    </row>
    <row r="1712" ht="15.75" customHeight="1">
      <c r="C1712" s="199"/>
    </row>
    <row r="1713" ht="15.75" customHeight="1">
      <c r="C1713" s="199"/>
    </row>
    <row r="1714" ht="15.75" customHeight="1">
      <c r="C1714" s="199"/>
    </row>
    <row r="1715" ht="15.75" customHeight="1">
      <c r="C1715" s="199"/>
    </row>
    <row r="1716" ht="15.75" customHeight="1">
      <c r="C1716" s="199"/>
    </row>
    <row r="1717" ht="15.75" customHeight="1">
      <c r="C1717" s="199"/>
    </row>
    <row r="1718" ht="15.75" customHeight="1">
      <c r="C1718" s="199"/>
    </row>
    <row r="1719" ht="15.75" customHeight="1">
      <c r="C1719" s="199"/>
    </row>
    <row r="1720" ht="15.75" customHeight="1">
      <c r="C1720" s="199"/>
    </row>
    <row r="1721" ht="15.75" customHeight="1">
      <c r="C1721" s="199"/>
    </row>
    <row r="1722" ht="15.75" customHeight="1">
      <c r="C1722" s="199"/>
    </row>
    <row r="1723" ht="15.75" customHeight="1">
      <c r="C1723" s="199"/>
    </row>
    <row r="1724" ht="15.75" customHeight="1">
      <c r="C1724" s="199"/>
    </row>
    <row r="1725" ht="15.75" customHeight="1">
      <c r="C1725" s="199"/>
    </row>
    <row r="1726" ht="15.75" customHeight="1">
      <c r="C1726" s="199"/>
    </row>
    <row r="1727" ht="15.75" customHeight="1">
      <c r="C1727" s="199"/>
    </row>
    <row r="1728" ht="15.75" customHeight="1">
      <c r="C1728" s="199"/>
    </row>
    <row r="1729" ht="15.75" customHeight="1">
      <c r="C1729" s="199"/>
    </row>
    <row r="1730" ht="15.75" customHeight="1">
      <c r="C1730" s="199"/>
    </row>
    <row r="1731" ht="15.75" customHeight="1">
      <c r="C1731" s="199"/>
    </row>
    <row r="1732" ht="15.75" customHeight="1">
      <c r="C1732" s="199"/>
    </row>
    <row r="1733" ht="15.75" customHeight="1">
      <c r="C1733" s="199"/>
    </row>
    <row r="1734" ht="15.75" customHeight="1">
      <c r="C1734" s="199"/>
    </row>
    <row r="1735" ht="15.75" customHeight="1">
      <c r="C1735" s="199"/>
    </row>
    <row r="1736" ht="15.75" customHeight="1">
      <c r="C1736" s="199"/>
    </row>
    <row r="1737" ht="15.75" customHeight="1">
      <c r="C1737" s="199"/>
    </row>
    <row r="1738" ht="15.75" customHeight="1">
      <c r="C1738" s="199"/>
    </row>
    <row r="1739" ht="15.75" customHeight="1">
      <c r="C1739" s="199"/>
    </row>
    <row r="1740" ht="15.75" customHeight="1">
      <c r="C1740" s="199"/>
    </row>
    <row r="1741" ht="15.75" customHeight="1">
      <c r="C1741" s="199"/>
    </row>
    <row r="1742" ht="15.75" customHeight="1">
      <c r="C1742" s="199"/>
    </row>
    <row r="1743" ht="15.75" customHeight="1">
      <c r="C1743" s="199"/>
    </row>
    <row r="1744" ht="15.75" customHeight="1">
      <c r="C1744" s="199"/>
    </row>
    <row r="1745" ht="15.75" customHeight="1">
      <c r="C1745" s="199"/>
    </row>
    <row r="1746" ht="15.75" customHeight="1">
      <c r="C1746" s="199"/>
    </row>
    <row r="1747" ht="15.75" customHeight="1">
      <c r="C1747" s="199"/>
    </row>
    <row r="1748" ht="15.75" customHeight="1">
      <c r="C1748" s="199"/>
    </row>
    <row r="1749" ht="15.75" customHeight="1">
      <c r="C1749" s="199"/>
    </row>
    <row r="1750" ht="15.75" customHeight="1">
      <c r="C1750" s="199"/>
    </row>
    <row r="1751" ht="15.75" customHeight="1">
      <c r="C1751" s="199"/>
    </row>
    <row r="1752" ht="15.75" customHeight="1">
      <c r="C1752" s="199"/>
    </row>
    <row r="1753" ht="15.75" customHeight="1">
      <c r="C1753" s="199"/>
    </row>
    <row r="1754" ht="15.75" customHeight="1">
      <c r="C1754" s="199"/>
    </row>
    <row r="1755" ht="15.75" customHeight="1">
      <c r="C1755" s="199"/>
    </row>
    <row r="1756" ht="15.75" customHeight="1">
      <c r="C1756" s="199"/>
    </row>
    <row r="1757" ht="15.75" customHeight="1">
      <c r="C1757" s="199"/>
    </row>
    <row r="1758" ht="15.75" customHeight="1">
      <c r="C1758" s="199"/>
    </row>
    <row r="1759" ht="15.75" customHeight="1">
      <c r="C1759" s="199"/>
    </row>
    <row r="1760" ht="15.75" customHeight="1">
      <c r="C1760" s="199"/>
    </row>
    <row r="1761" ht="15.75" customHeight="1">
      <c r="C1761" s="199"/>
    </row>
    <row r="1762" ht="15.75" customHeight="1">
      <c r="C1762" s="199"/>
    </row>
    <row r="1763" ht="15.75" customHeight="1">
      <c r="C1763" s="199"/>
    </row>
    <row r="1764" ht="15.75" customHeight="1">
      <c r="C1764" s="199"/>
    </row>
    <row r="1765" ht="15.75" customHeight="1">
      <c r="C1765" s="199"/>
    </row>
    <row r="1766" ht="15.75" customHeight="1">
      <c r="C1766" s="199"/>
    </row>
    <row r="1767" ht="15.75" customHeight="1">
      <c r="C1767" s="199"/>
    </row>
    <row r="1768" ht="15.75" customHeight="1">
      <c r="C1768" s="199"/>
    </row>
    <row r="1769" ht="15.75" customHeight="1">
      <c r="C1769" s="199"/>
    </row>
    <row r="1770" ht="15.75" customHeight="1">
      <c r="C1770" s="199"/>
    </row>
    <row r="1771" ht="15.75" customHeight="1">
      <c r="C1771" s="199"/>
    </row>
    <row r="1772" ht="15.75" customHeight="1">
      <c r="C1772" s="199"/>
    </row>
    <row r="1773" ht="15.75" customHeight="1">
      <c r="C1773" s="199"/>
    </row>
    <row r="1774" ht="15.75" customHeight="1">
      <c r="C1774" s="199"/>
    </row>
    <row r="1775" ht="15.75" customHeight="1">
      <c r="C1775" s="199"/>
    </row>
    <row r="1776" ht="15.75" customHeight="1">
      <c r="C1776" s="199"/>
    </row>
    <row r="1777" ht="15.75" customHeight="1">
      <c r="C1777" s="199"/>
    </row>
    <row r="1778" ht="15.75" customHeight="1">
      <c r="C1778" s="199"/>
    </row>
    <row r="1779" ht="15.75" customHeight="1">
      <c r="C1779" s="199"/>
    </row>
    <row r="1780" ht="15.75" customHeight="1">
      <c r="C1780" s="199"/>
    </row>
    <row r="1781" ht="15.75" customHeight="1">
      <c r="C1781" s="199"/>
    </row>
    <row r="1782" ht="15.75" customHeight="1">
      <c r="C1782" s="199"/>
    </row>
    <row r="1783" ht="15.75" customHeight="1">
      <c r="C1783" s="199"/>
    </row>
    <row r="1784" ht="15.75" customHeight="1">
      <c r="C1784" s="199"/>
    </row>
    <row r="1785" ht="15.75" customHeight="1">
      <c r="C1785" s="199"/>
    </row>
    <row r="1786" ht="15.75" customHeight="1">
      <c r="C1786" s="199"/>
    </row>
    <row r="1787" ht="15.75" customHeight="1">
      <c r="C1787" s="199"/>
    </row>
    <row r="1788" ht="15.75" customHeight="1">
      <c r="C1788" s="199"/>
    </row>
    <row r="1789" ht="15.75" customHeight="1">
      <c r="C1789" s="199"/>
    </row>
    <row r="1790" ht="15.75" customHeight="1">
      <c r="C1790" s="199"/>
    </row>
    <row r="1791" ht="15.75" customHeight="1">
      <c r="C1791" s="199"/>
    </row>
    <row r="1792" ht="15.75" customHeight="1">
      <c r="C1792" s="199"/>
    </row>
    <row r="1793" ht="15.75" customHeight="1">
      <c r="C1793" s="199"/>
    </row>
    <row r="1794" ht="15.75" customHeight="1">
      <c r="C1794" s="199"/>
    </row>
    <row r="1795" ht="15.75" customHeight="1">
      <c r="C1795" s="199"/>
    </row>
    <row r="1796" ht="15.75" customHeight="1">
      <c r="C1796" s="199"/>
    </row>
    <row r="1797" ht="15.75" customHeight="1">
      <c r="C1797" s="199"/>
    </row>
    <row r="1798" ht="15.75" customHeight="1">
      <c r="C1798" s="199"/>
    </row>
    <row r="1799" ht="15.75" customHeight="1">
      <c r="C1799" s="199"/>
    </row>
    <row r="1800" ht="15.75" customHeight="1">
      <c r="C1800" s="199"/>
    </row>
    <row r="1801" ht="15.75" customHeight="1">
      <c r="C1801" s="199"/>
    </row>
    <row r="1802" ht="15.75" customHeight="1">
      <c r="C1802" s="199"/>
    </row>
    <row r="1803" ht="15.75" customHeight="1">
      <c r="C1803" s="199"/>
    </row>
    <row r="1804" ht="15.75" customHeight="1">
      <c r="C1804" s="199"/>
    </row>
    <row r="1805" ht="15.75" customHeight="1">
      <c r="C1805" s="199"/>
    </row>
    <row r="1806" ht="15.75" customHeight="1">
      <c r="C1806" s="199"/>
    </row>
    <row r="1807" ht="15.75" customHeight="1">
      <c r="C1807" s="199"/>
    </row>
    <row r="1808" ht="15.75" customHeight="1">
      <c r="C1808" s="199"/>
    </row>
    <row r="1809" ht="15.75" customHeight="1">
      <c r="C1809" s="199"/>
    </row>
    <row r="1810" ht="15.75" customHeight="1">
      <c r="C1810" s="199"/>
    </row>
    <row r="1811" ht="15.75" customHeight="1">
      <c r="C1811" s="199"/>
    </row>
    <row r="1812" ht="15.75" customHeight="1">
      <c r="C1812" s="199"/>
    </row>
    <row r="1813" ht="15.75" customHeight="1">
      <c r="C1813" s="199"/>
    </row>
    <row r="1814" ht="15.75" customHeight="1">
      <c r="C1814" s="199"/>
    </row>
    <row r="1815" ht="15.75" customHeight="1">
      <c r="C1815" s="199"/>
    </row>
    <row r="1816" ht="15.75" customHeight="1">
      <c r="C1816" s="199"/>
    </row>
    <row r="1817" ht="15.75" customHeight="1">
      <c r="C1817" s="199"/>
    </row>
    <row r="1818" ht="15.75" customHeight="1">
      <c r="C1818" s="199"/>
    </row>
    <row r="1819" ht="15.75" customHeight="1">
      <c r="C1819" s="199"/>
    </row>
    <row r="1820" ht="15.75" customHeight="1">
      <c r="C1820" s="199"/>
    </row>
    <row r="1821" ht="15.75" customHeight="1">
      <c r="C1821" s="199"/>
    </row>
    <row r="1822" ht="15.75" customHeight="1">
      <c r="C1822" s="199"/>
    </row>
    <row r="1823" ht="15.75" customHeight="1">
      <c r="C1823" s="199"/>
    </row>
    <row r="1824" ht="15.75" customHeight="1">
      <c r="C1824" s="199"/>
    </row>
    <row r="1825" ht="15.75" customHeight="1">
      <c r="C1825" s="199"/>
    </row>
    <row r="1826" ht="15.75" customHeight="1">
      <c r="C1826" s="199"/>
    </row>
    <row r="1827" ht="15.75" customHeight="1">
      <c r="C1827" s="199"/>
    </row>
    <row r="1828" ht="15.75" customHeight="1">
      <c r="C1828" s="199"/>
    </row>
    <row r="1829" ht="15.75" customHeight="1">
      <c r="C1829" s="199"/>
    </row>
    <row r="1830" ht="15.75" customHeight="1">
      <c r="C1830" s="199"/>
    </row>
    <row r="1831" ht="15.75" customHeight="1">
      <c r="C1831" s="199"/>
    </row>
    <row r="1832" ht="15.75" customHeight="1">
      <c r="C1832" s="199"/>
    </row>
    <row r="1833" ht="15.75" customHeight="1">
      <c r="C1833" s="199"/>
    </row>
    <row r="1834" ht="15.75" customHeight="1">
      <c r="C1834" s="199"/>
    </row>
    <row r="1835" ht="15.75" customHeight="1">
      <c r="C1835" s="199"/>
    </row>
    <row r="1836" ht="15.75" customHeight="1">
      <c r="C1836" s="199"/>
    </row>
    <row r="1837" ht="15.75" customHeight="1">
      <c r="C1837" s="199"/>
    </row>
    <row r="1838" ht="15.75" customHeight="1">
      <c r="C1838" s="199"/>
    </row>
    <row r="1839" ht="15.75" customHeight="1">
      <c r="C1839" s="199"/>
    </row>
    <row r="1840" ht="15.75" customHeight="1">
      <c r="C1840" s="199"/>
    </row>
    <row r="1841" ht="15.75" customHeight="1">
      <c r="C1841" s="199"/>
    </row>
    <row r="1842" ht="15.75" customHeight="1">
      <c r="C1842" s="199"/>
    </row>
    <row r="1843" ht="15.75" customHeight="1">
      <c r="C1843" s="199"/>
    </row>
    <row r="1844" ht="15.75" customHeight="1">
      <c r="C1844" s="199"/>
    </row>
    <row r="1845" ht="15.75" customHeight="1">
      <c r="C1845" s="199"/>
    </row>
    <row r="1846" ht="15.75" customHeight="1">
      <c r="C1846" s="199"/>
    </row>
    <row r="1847" ht="15.75" customHeight="1">
      <c r="C1847" s="199"/>
    </row>
    <row r="1848" ht="15.75" customHeight="1">
      <c r="C1848" s="199"/>
    </row>
    <row r="1849" ht="15.75" customHeight="1">
      <c r="C1849" s="199"/>
    </row>
    <row r="1850" ht="15.75" customHeight="1">
      <c r="C1850" s="199"/>
    </row>
    <row r="1851" ht="15.75" customHeight="1">
      <c r="C1851" s="199"/>
    </row>
    <row r="1852" ht="15.75" customHeight="1">
      <c r="C1852" s="199"/>
    </row>
    <row r="1853" ht="15.75" customHeight="1">
      <c r="C1853" s="199"/>
    </row>
    <row r="1854" ht="15.75" customHeight="1">
      <c r="C1854" s="199"/>
    </row>
    <row r="1855" ht="15.75" customHeight="1">
      <c r="C1855" s="199"/>
    </row>
    <row r="1856" ht="15.75" customHeight="1">
      <c r="C1856" s="199"/>
    </row>
    <row r="1857" ht="15.75" customHeight="1">
      <c r="C1857" s="199"/>
    </row>
    <row r="1858" ht="15.75" customHeight="1">
      <c r="C1858" s="199"/>
    </row>
    <row r="1859" ht="15.75" customHeight="1">
      <c r="C1859" s="199"/>
    </row>
    <row r="1860" ht="15.75" customHeight="1">
      <c r="C1860" s="199"/>
    </row>
    <row r="1861" ht="15.75" customHeight="1">
      <c r="C1861" s="199"/>
    </row>
    <row r="1862" ht="15.75" customHeight="1">
      <c r="C1862" s="199"/>
    </row>
    <row r="1863" ht="15.75" customHeight="1">
      <c r="C1863" s="199"/>
    </row>
    <row r="1864" ht="15.75" customHeight="1">
      <c r="C1864" s="199"/>
    </row>
    <row r="1865" ht="15.75" customHeight="1">
      <c r="C1865" s="199"/>
    </row>
  </sheetData>
  <autoFilter ref="$A$1:$M$653"/>
  <customSheetViews>
    <customSheetView guid="{319B68FF-51CB-49F7-8A87-CF40A05096DB}" filter="1" showAutoFilter="1">
      <autoFilter ref="$A$1:$Z$339"/>
    </customSheetView>
  </customSheetViews>
  <printOptions/>
  <pageMargins bottom="0.75" footer="0.0" header="0.0" left="0.7" right="0.7" top="0.75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6.5" customHeight="1">
      <c r="A1" t="s">
        <v>419</v>
      </c>
      <c r="B1" t="s">
        <v>420</v>
      </c>
      <c r="D1" t="s">
        <v>421</v>
      </c>
      <c r="E1" s="5">
        <f>COUNTA(A2:A9)</f>
        <v>8</v>
      </c>
    </row>
    <row r="2" ht="16.5" customHeight="1">
      <c r="A2" t="s">
        <v>11</v>
      </c>
      <c r="B2">
        <v>1.0</v>
      </c>
    </row>
    <row r="3" ht="16.5" customHeight="1">
      <c r="A3" s="5" t="s">
        <v>49</v>
      </c>
      <c r="B3">
        <v>2.0</v>
      </c>
    </row>
    <row r="4" ht="16.5" customHeight="1">
      <c r="A4" t="s">
        <v>5</v>
      </c>
      <c r="B4">
        <v>3.0</v>
      </c>
    </row>
    <row r="5" ht="16.5" customHeight="1">
      <c r="A5" t="s">
        <v>1</v>
      </c>
      <c r="B5">
        <v>4.0</v>
      </c>
    </row>
    <row r="6" ht="16.5" customHeight="1">
      <c r="A6" t="s">
        <v>9</v>
      </c>
      <c r="B6">
        <v>5.0</v>
      </c>
    </row>
    <row r="7" ht="16.5" customHeight="1">
      <c r="A7" t="s">
        <v>6</v>
      </c>
      <c r="B7">
        <v>6.0</v>
      </c>
    </row>
    <row r="8" ht="16.5" customHeight="1">
      <c r="A8" t="s">
        <v>14</v>
      </c>
      <c r="B8" s="5">
        <v>7.0</v>
      </c>
    </row>
    <row r="9" ht="16.5" customHeight="1">
      <c r="A9" s="5" t="s">
        <v>10</v>
      </c>
      <c r="B9" s="5">
        <v>0.0</v>
      </c>
    </row>
    <row r="10" ht="16.5" customHeight="1">
      <c r="A10" t="s">
        <v>15</v>
      </c>
      <c r="B10">
        <v>-1.0</v>
      </c>
    </row>
    <row r="11" ht="16.5" customHeight="1">
      <c r="A11">
        <v>1.0</v>
      </c>
      <c r="B11" t="s">
        <v>11</v>
      </c>
    </row>
    <row r="12" ht="16.5" customHeight="1">
      <c r="A12">
        <v>2.0</v>
      </c>
      <c r="B12" s="5" t="s">
        <v>49</v>
      </c>
    </row>
    <row r="13" ht="16.5" customHeight="1">
      <c r="A13">
        <v>3.0</v>
      </c>
      <c r="B13" t="s">
        <v>5</v>
      </c>
    </row>
    <row r="14" ht="16.5" customHeight="1">
      <c r="A14">
        <v>4.0</v>
      </c>
      <c r="B14" t="s">
        <v>1</v>
      </c>
    </row>
    <row r="15" ht="16.5" customHeight="1">
      <c r="A15">
        <v>5.0</v>
      </c>
      <c r="B15" t="s">
        <v>9</v>
      </c>
    </row>
    <row r="16" ht="16.5" customHeight="1">
      <c r="A16" s="5">
        <v>0.0</v>
      </c>
      <c r="B16" t="s">
        <v>14</v>
      </c>
    </row>
    <row r="17" ht="16.5" customHeight="1">
      <c r="A17">
        <v>-1.0</v>
      </c>
      <c r="B17" t="s">
        <v>15</v>
      </c>
    </row>
    <row r="18" ht="16.5" customHeight="1">
      <c r="A18">
        <v>6.0</v>
      </c>
      <c r="B18" t="s">
        <v>6</v>
      </c>
    </row>
    <row r="19" ht="16.5" customHeight="1">
      <c r="A19" s="5">
        <v>7.0</v>
      </c>
      <c r="B19" s="5" t="s">
        <v>10</v>
      </c>
    </row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1" t="s">
        <v>419</v>
      </c>
      <c r="B1" s="171" t="s">
        <v>420</v>
      </c>
    </row>
    <row r="2">
      <c r="A2" s="206" t="s">
        <v>370</v>
      </c>
      <c r="B2" s="208">
        <v>1.0</v>
      </c>
    </row>
    <row r="3">
      <c r="A3" s="206" t="s">
        <v>4</v>
      </c>
      <c r="B3" s="208">
        <v>2.0</v>
      </c>
    </row>
    <row r="4">
      <c r="A4" s="171" t="s">
        <v>1</v>
      </c>
      <c r="B4" s="208">
        <v>3.0</v>
      </c>
    </row>
    <row r="5">
      <c r="A5" s="171" t="s">
        <v>9</v>
      </c>
      <c r="B5" s="208">
        <v>4.0</v>
      </c>
    </row>
    <row r="6">
      <c r="A6" s="171" t="s">
        <v>6</v>
      </c>
      <c r="B6" s="208">
        <v>5.0</v>
      </c>
    </row>
    <row r="7">
      <c r="A7" s="171" t="s">
        <v>10</v>
      </c>
      <c r="B7" s="209">
        <v>6.0</v>
      </c>
    </row>
    <row r="8">
      <c r="A8" s="206" t="s">
        <v>81</v>
      </c>
      <c r="B8" s="209">
        <v>0.0</v>
      </c>
    </row>
    <row r="9">
      <c r="A9" s="206" t="s">
        <v>240</v>
      </c>
      <c r="B9" s="209">
        <v>7.0</v>
      </c>
    </row>
    <row r="10">
      <c r="A10" s="206" t="s">
        <v>236</v>
      </c>
      <c r="B10" s="209">
        <v>8.0</v>
      </c>
    </row>
    <row r="11">
      <c r="A11" s="171" t="s">
        <v>15</v>
      </c>
      <c r="B11" s="208">
        <v>-1.0</v>
      </c>
    </row>
    <row r="12">
      <c r="A12" s="208">
        <v>1.0</v>
      </c>
      <c r="B12" s="206" t="s">
        <v>370</v>
      </c>
    </row>
    <row r="13">
      <c r="A13" s="208">
        <v>2.0</v>
      </c>
      <c r="B13" s="206" t="s">
        <v>4</v>
      </c>
    </row>
    <row r="14">
      <c r="A14" s="208">
        <v>3.0</v>
      </c>
      <c r="B14" s="171" t="s">
        <v>1</v>
      </c>
    </row>
    <row r="15">
      <c r="A15" s="208">
        <v>4.0</v>
      </c>
      <c r="B15" s="171" t="s">
        <v>9</v>
      </c>
    </row>
    <row r="16">
      <c r="A16" s="208">
        <v>5.0</v>
      </c>
      <c r="B16" s="171" t="s">
        <v>6</v>
      </c>
    </row>
    <row r="17">
      <c r="A17" s="209">
        <v>6.0</v>
      </c>
      <c r="B17" s="171" t="s">
        <v>10</v>
      </c>
    </row>
    <row r="18">
      <c r="A18" s="209">
        <v>0.0</v>
      </c>
      <c r="B18" s="206" t="s">
        <v>81</v>
      </c>
    </row>
    <row r="19">
      <c r="A19" s="209">
        <v>7.0</v>
      </c>
      <c r="B19" s="206" t="s">
        <v>240</v>
      </c>
    </row>
    <row r="20">
      <c r="A20" s="209">
        <v>8.0</v>
      </c>
      <c r="B20" s="206" t="s">
        <v>236</v>
      </c>
    </row>
    <row r="21">
      <c r="A21" s="208">
        <v>-1.0</v>
      </c>
      <c r="B21" s="171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