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미팅\"/>
    </mc:Choice>
  </mc:AlternateContent>
  <xr:revisionPtr revIDLastSave="0" documentId="13_ncr:1_{D3121950-B96D-47EB-96B1-D0B313F9AB87}" xr6:coauthVersionLast="36" xr6:coauthVersionMax="43" xr10:uidLastSave="{00000000-0000-0000-0000-000000000000}"/>
  <bookViews>
    <workbookView xWindow="2610" yWindow="2610" windowWidth="17280" windowHeight="8970" activeTab="2" xr2:uid="{5E153393-4FEB-4332-9822-9E7670C7E69E}"/>
  </bookViews>
  <sheets>
    <sheet name="Raw" sheetId="7" r:id="rId1"/>
    <sheet name="Ordered" sheetId="9" r:id="rId2"/>
    <sheet name="Table" sheetId="10" r:id="rId3"/>
    <sheet name="Scenario" sheetId="1" r:id="rId4"/>
    <sheet name="Sheet1" sheetId="6" r:id="rId5"/>
  </sheets>
  <definedNames>
    <definedName name="_xlnm._FilterDatabase" localSheetId="4" hidden="1">Sheet1!$Q$1:$AC$1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23" i="10" l="1"/>
  <c r="AJ23" i="10"/>
  <c r="AI23" i="10"/>
  <c r="AH23" i="10"/>
  <c r="AK22" i="10"/>
  <c r="AJ22" i="10"/>
  <c r="AI22" i="10"/>
  <c r="AH22" i="10"/>
  <c r="AK21" i="10"/>
  <c r="AJ21" i="10"/>
  <c r="AI21" i="10"/>
  <c r="AH21" i="10"/>
  <c r="AK20" i="10"/>
  <c r="AJ20" i="10"/>
  <c r="AI20" i="10"/>
  <c r="AH20" i="10"/>
  <c r="AK19" i="10"/>
  <c r="AJ19" i="10"/>
  <c r="AI19" i="10"/>
  <c r="AH19" i="10"/>
  <c r="AK18" i="10"/>
  <c r="AJ18" i="10"/>
  <c r="AI18" i="10"/>
  <c r="AH18" i="10"/>
  <c r="AK17" i="10"/>
  <c r="AJ17" i="10"/>
  <c r="AI17" i="10"/>
  <c r="AH17" i="10"/>
  <c r="AK16" i="10"/>
  <c r="AJ16" i="10"/>
  <c r="AI16" i="10"/>
  <c r="AH16" i="10"/>
  <c r="AK15" i="10"/>
  <c r="AJ15" i="10"/>
  <c r="AI15" i="10"/>
  <c r="AH15" i="10"/>
  <c r="AK13" i="10"/>
  <c r="AJ13" i="10"/>
  <c r="AI13" i="10"/>
  <c r="AH13" i="10"/>
  <c r="AK12" i="10"/>
  <c r="AJ12" i="10"/>
  <c r="AI12" i="10"/>
  <c r="AH12" i="10"/>
  <c r="AK11" i="10"/>
  <c r="AJ11" i="10"/>
  <c r="AI11" i="10"/>
  <c r="AH11" i="10"/>
  <c r="AK10" i="10"/>
  <c r="AJ10" i="10"/>
  <c r="AI10" i="10"/>
  <c r="AH10" i="10"/>
  <c r="AK9" i="10"/>
  <c r="AJ9" i="10"/>
  <c r="AI9" i="10"/>
  <c r="AH9" i="10"/>
  <c r="AK8" i="10"/>
  <c r="AJ8" i="10"/>
  <c r="AI8" i="10"/>
  <c r="AH8" i="10"/>
  <c r="AK7" i="10"/>
  <c r="AJ7" i="10"/>
  <c r="AI7" i="10"/>
  <c r="AH7" i="10"/>
  <c r="AK6" i="10"/>
  <c r="AJ6" i="10"/>
  <c r="AI6" i="10"/>
  <c r="AH6" i="10"/>
  <c r="AK5" i="10"/>
  <c r="AJ5" i="10"/>
  <c r="AI5" i="10"/>
  <c r="AH5" i="10"/>
  <c r="AA23" i="10"/>
  <c r="Z23" i="10"/>
  <c r="Y23" i="10"/>
  <c r="X23" i="10"/>
  <c r="AA22" i="10"/>
  <c r="Z22" i="10"/>
  <c r="Y22" i="10"/>
  <c r="X22" i="10"/>
  <c r="AA21" i="10"/>
  <c r="Z21" i="10"/>
  <c r="Y21" i="10"/>
  <c r="X21" i="10"/>
  <c r="AA20" i="10"/>
  <c r="AB20" i="10" s="1"/>
  <c r="Z20" i="10"/>
  <c r="Y20" i="10"/>
  <c r="X20" i="10"/>
  <c r="AA19" i="10"/>
  <c r="Z19" i="10"/>
  <c r="Y19" i="10"/>
  <c r="X19" i="10"/>
  <c r="AA18" i="10"/>
  <c r="Z18" i="10"/>
  <c r="Y18" i="10"/>
  <c r="X18" i="10"/>
  <c r="AA17" i="10"/>
  <c r="Z17" i="10"/>
  <c r="Y17" i="10"/>
  <c r="X17" i="10"/>
  <c r="AA16" i="10"/>
  <c r="Z16" i="10"/>
  <c r="Y16" i="10"/>
  <c r="X16" i="10"/>
  <c r="AA15" i="10"/>
  <c r="Z15" i="10"/>
  <c r="Y15" i="10"/>
  <c r="X15" i="10"/>
  <c r="AA13" i="10"/>
  <c r="Z13" i="10"/>
  <c r="Y13" i="10"/>
  <c r="X13" i="10"/>
  <c r="AA12" i="10"/>
  <c r="Z12" i="10"/>
  <c r="Y12" i="10"/>
  <c r="X12" i="10"/>
  <c r="AA11" i="10"/>
  <c r="Z11" i="10"/>
  <c r="Y11" i="10"/>
  <c r="X11" i="10"/>
  <c r="AA10" i="10"/>
  <c r="Z10" i="10"/>
  <c r="Y10" i="10"/>
  <c r="X10" i="10"/>
  <c r="AA9" i="10"/>
  <c r="Z9" i="10"/>
  <c r="Y9" i="10"/>
  <c r="X9" i="10"/>
  <c r="AA8" i="10"/>
  <c r="Z8" i="10"/>
  <c r="Y8" i="10"/>
  <c r="X8" i="10"/>
  <c r="AA7" i="10"/>
  <c r="Z7" i="10"/>
  <c r="Y7" i="10"/>
  <c r="X7" i="10"/>
  <c r="AA6" i="10"/>
  <c r="Z6" i="10"/>
  <c r="Y6" i="10"/>
  <c r="X6" i="10"/>
  <c r="AA5" i="10"/>
  <c r="Z5" i="10"/>
  <c r="Y5" i="10"/>
  <c r="X5" i="10"/>
  <c r="Q23" i="10"/>
  <c r="P23" i="10"/>
  <c r="O23" i="10"/>
  <c r="N23" i="10"/>
  <c r="Q22" i="10"/>
  <c r="P22" i="10"/>
  <c r="O22" i="10"/>
  <c r="N22" i="10"/>
  <c r="Q21" i="10"/>
  <c r="P21" i="10"/>
  <c r="O21" i="10"/>
  <c r="N21" i="10"/>
  <c r="Q20" i="10"/>
  <c r="P20" i="10"/>
  <c r="O20" i="10"/>
  <c r="N20" i="10"/>
  <c r="Q19" i="10"/>
  <c r="P19" i="10"/>
  <c r="O19" i="10"/>
  <c r="N19" i="10"/>
  <c r="Q18" i="10"/>
  <c r="P18" i="10"/>
  <c r="O18" i="10"/>
  <c r="N18" i="10"/>
  <c r="Q17" i="10"/>
  <c r="P17" i="10"/>
  <c r="O17" i="10"/>
  <c r="N17" i="10"/>
  <c r="Q16" i="10"/>
  <c r="P16" i="10"/>
  <c r="O16" i="10"/>
  <c r="N16" i="10"/>
  <c r="Q15" i="10"/>
  <c r="P15" i="10"/>
  <c r="O15" i="10"/>
  <c r="N15" i="10"/>
  <c r="Q13" i="10"/>
  <c r="P13" i="10"/>
  <c r="O13" i="10"/>
  <c r="N13" i="10"/>
  <c r="Q12" i="10"/>
  <c r="P12" i="10"/>
  <c r="O12" i="10"/>
  <c r="N12" i="10"/>
  <c r="Q11" i="10"/>
  <c r="P11" i="10"/>
  <c r="O11" i="10"/>
  <c r="N11" i="10"/>
  <c r="Q10" i="10"/>
  <c r="P10" i="10"/>
  <c r="O10" i="10"/>
  <c r="N10" i="10"/>
  <c r="Q9" i="10"/>
  <c r="P9" i="10"/>
  <c r="O9" i="10"/>
  <c r="N9" i="10"/>
  <c r="Q8" i="10"/>
  <c r="P8" i="10"/>
  <c r="O8" i="10"/>
  <c r="N8" i="10"/>
  <c r="Q7" i="10"/>
  <c r="P7" i="10"/>
  <c r="O7" i="10"/>
  <c r="N7" i="10"/>
  <c r="Q6" i="10"/>
  <c r="P6" i="10"/>
  <c r="O6" i="10"/>
  <c r="N6" i="10"/>
  <c r="Q5" i="10"/>
  <c r="P5" i="10"/>
  <c r="O5" i="10"/>
  <c r="N5" i="10"/>
  <c r="G23" i="10"/>
  <c r="F23" i="10"/>
  <c r="E23" i="10"/>
  <c r="D23" i="10"/>
  <c r="G22" i="10"/>
  <c r="F22" i="10"/>
  <c r="E22" i="10"/>
  <c r="D22" i="10"/>
  <c r="G21" i="10"/>
  <c r="F21" i="10"/>
  <c r="E21" i="10"/>
  <c r="D21" i="10"/>
  <c r="G20" i="10"/>
  <c r="F20" i="10"/>
  <c r="E20" i="10"/>
  <c r="D20" i="10"/>
  <c r="G19" i="10"/>
  <c r="F19" i="10"/>
  <c r="E19" i="10"/>
  <c r="D19" i="10"/>
  <c r="G18" i="10"/>
  <c r="F18" i="10"/>
  <c r="E18" i="10"/>
  <c r="D18" i="10"/>
  <c r="G17" i="10"/>
  <c r="F17" i="10"/>
  <c r="E17" i="10"/>
  <c r="D17" i="10"/>
  <c r="G16" i="10"/>
  <c r="F16" i="10"/>
  <c r="E16" i="10"/>
  <c r="D16" i="10"/>
  <c r="G15" i="10"/>
  <c r="F15" i="10"/>
  <c r="E15" i="10"/>
  <c r="D15" i="10"/>
  <c r="G13" i="10"/>
  <c r="F13" i="10"/>
  <c r="E13" i="10"/>
  <c r="D13" i="10"/>
  <c r="G12" i="10"/>
  <c r="F12" i="10"/>
  <c r="E12" i="10"/>
  <c r="D12" i="10"/>
  <c r="G11" i="10"/>
  <c r="F11" i="10"/>
  <c r="E11" i="10"/>
  <c r="D11" i="10"/>
  <c r="G10" i="10"/>
  <c r="F10" i="10"/>
  <c r="E10" i="10"/>
  <c r="D10" i="10"/>
  <c r="G9" i="10"/>
  <c r="H9" i="10" s="1"/>
  <c r="F9" i="10"/>
  <c r="E9" i="10"/>
  <c r="D9" i="10"/>
  <c r="G8" i="10"/>
  <c r="F8" i="10"/>
  <c r="E8" i="10"/>
  <c r="H8" i="10" s="1"/>
  <c r="D8" i="10"/>
  <c r="G7" i="10"/>
  <c r="F7" i="10"/>
  <c r="E7" i="10"/>
  <c r="D7" i="10"/>
  <c r="G6" i="10"/>
  <c r="F6" i="10"/>
  <c r="E6" i="10"/>
  <c r="H6" i="10" s="1"/>
  <c r="D6" i="10"/>
  <c r="G5" i="10"/>
  <c r="H5" i="10" s="1"/>
  <c r="F5" i="10"/>
  <c r="E5" i="10"/>
  <c r="H11" i="10"/>
  <c r="H13" i="10"/>
  <c r="H7" i="10"/>
  <c r="C2" i="9"/>
  <c r="D5" i="10" s="1"/>
  <c r="D2" i="9"/>
  <c r="E2" i="9"/>
  <c r="F2" i="9"/>
  <c r="C5" i="9"/>
  <c r="D5" i="9"/>
  <c r="E5" i="9"/>
  <c r="F5" i="9"/>
  <c r="C8" i="9"/>
  <c r="D8" i="9"/>
  <c r="E8" i="9"/>
  <c r="F8" i="9"/>
  <c r="C3" i="9"/>
  <c r="D3" i="9"/>
  <c r="E3" i="9"/>
  <c r="F3" i="9"/>
  <c r="C6" i="9"/>
  <c r="D6" i="9"/>
  <c r="E6" i="9"/>
  <c r="F6" i="9"/>
  <c r="C9" i="9"/>
  <c r="D9" i="9"/>
  <c r="E9" i="9"/>
  <c r="F9" i="9"/>
  <c r="C4" i="9"/>
  <c r="D4" i="9"/>
  <c r="E4" i="9"/>
  <c r="F4" i="9"/>
  <c r="C7" i="9"/>
  <c r="D7" i="9"/>
  <c r="E7" i="9"/>
  <c r="F7" i="9"/>
  <c r="C10" i="9"/>
  <c r="D10" i="9"/>
  <c r="E10" i="9"/>
  <c r="F10" i="9"/>
  <c r="C11" i="9"/>
  <c r="D11" i="9"/>
  <c r="E11" i="9"/>
  <c r="F11" i="9"/>
  <c r="C14" i="9"/>
  <c r="D14" i="9"/>
  <c r="E14" i="9"/>
  <c r="F14" i="9"/>
  <c r="C17" i="9"/>
  <c r="D17" i="9"/>
  <c r="E17" i="9"/>
  <c r="F17" i="9"/>
  <c r="C12" i="9"/>
  <c r="D12" i="9"/>
  <c r="E12" i="9"/>
  <c r="F12" i="9"/>
  <c r="C15" i="9"/>
  <c r="D15" i="9"/>
  <c r="E15" i="9"/>
  <c r="F15" i="9"/>
  <c r="C18" i="9"/>
  <c r="D18" i="9"/>
  <c r="E18" i="9"/>
  <c r="F18" i="9"/>
  <c r="C13" i="9"/>
  <c r="D13" i="9"/>
  <c r="E13" i="9"/>
  <c r="F13" i="9"/>
  <c r="C16" i="9"/>
  <c r="D16" i="9"/>
  <c r="E16" i="9"/>
  <c r="F16" i="9"/>
  <c r="C19" i="9"/>
  <c r="D19" i="9"/>
  <c r="E19" i="9"/>
  <c r="F19" i="9"/>
  <c r="C21" i="9"/>
  <c r="D21" i="9"/>
  <c r="E21" i="9"/>
  <c r="F21" i="9"/>
  <c r="C24" i="9"/>
  <c r="D24" i="9"/>
  <c r="E24" i="9"/>
  <c r="F24" i="9"/>
  <c r="C27" i="9"/>
  <c r="D27" i="9"/>
  <c r="E27" i="9"/>
  <c r="F27" i="9"/>
  <c r="C22" i="9"/>
  <c r="D22" i="9"/>
  <c r="E22" i="9"/>
  <c r="F22" i="9"/>
  <c r="C25" i="9"/>
  <c r="D25" i="9"/>
  <c r="E25" i="9"/>
  <c r="F25" i="9"/>
  <c r="C28" i="9"/>
  <c r="D28" i="9"/>
  <c r="E28" i="9"/>
  <c r="F28" i="9"/>
  <c r="C23" i="9"/>
  <c r="D23" i="9"/>
  <c r="E23" i="9"/>
  <c r="F23" i="9"/>
  <c r="C26" i="9"/>
  <c r="D26" i="9"/>
  <c r="E26" i="9"/>
  <c r="F26" i="9"/>
  <c r="C29" i="9"/>
  <c r="D29" i="9"/>
  <c r="E29" i="9"/>
  <c r="F29" i="9"/>
  <c r="C30" i="9"/>
  <c r="D30" i="9"/>
  <c r="E30" i="9"/>
  <c r="F30" i="9"/>
  <c r="C33" i="9"/>
  <c r="D33" i="9"/>
  <c r="E33" i="9"/>
  <c r="F33" i="9"/>
  <c r="C36" i="9"/>
  <c r="D36" i="9"/>
  <c r="E36" i="9"/>
  <c r="F36" i="9"/>
  <c r="C31" i="9"/>
  <c r="D31" i="9"/>
  <c r="E31" i="9"/>
  <c r="F31" i="9"/>
  <c r="C34" i="9"/>
  <c r="D34" i="9"/>
  <c r="E34" i="9"/>
  <c r="F34" i="9"/>
  <c r="C37" i="9"/>
  <c r="D37" i="9"/>
  <c r="E37" i="9"/>
  <c r="F37" i="9"/>
  <c r="C32" i="9"/>
  <c r="D32" i="9"/>
  <c r="E32" i="9"/>
  <c r="F32" i="9"/>
  <c r="C35" i="9"/>
  <c r="D35" i="9"/>
  <c r="E35" i="9"/>
  <c r="F35" i="9"/>
  <c r="C38" i="9"/>
  <c r="D38" i="9"/>
  <c r="E38" i="9"/>
  <c r="F38" i="9"/>
  <c r="C40" i="9"/>
  <c r="D40" i="9"/>
  <c r="E40" i="9"/>
  <c r="F40" i="9"/>
  <c r="C43" i="9"/>
  <c r="D43" i="9"/>
  <c r="E43" i="9"/>
  <c r="F43" i="9"/>
  <c r="C46" i="9"/>
  <c r="D46" i="9"/>
  <c r="E46" i="9"/>
  <c r="F46" i="9"/>
  <c r="C41" i="9"/>
  <c r="D41" i="9"/>
  <c r="E41" i="9"/>
  <c r="F41" i="9"/>
  <c r="C44" i="9"/>
  <c r="D44" i="9"/>
  <c r="E44" i="9"/>
  <c r="F44" i="9"/>
  <c r="C47" i="9"/>
  <c r="D47" i="9"/>
  <c r="E47" i="9"/>
  <c r="F47" i="9"/>
  <c r="C42" i="9"/>
  <c r="D42" i="9"/>
  <c r="E42" i="9"/>
  <c r="F42" i="9"/>
  <c r="C45" i="9"/>
  <c r="D45" i="9"/>
  <c r="E45" i="9"/>
  <c r="F45" i="9"/>
  <c r="C48" i="9"/>
  <c r="D48" i="9"/>
  <c r="E48" i="9"/>
  <c r="F48" i="9"/>
  <c r="C49" i="9"/>
  <c r="D49" i="9"/>
  <c r="E49" i="9"/>
  <c r="F49" i="9"/>
  <c r="C52" i="9"/>
  <c r="D52" i="9"/>
  <c r="E52" i="9"/>
  <c r="F52" i="9"/>
  <c r="C55" i="9"/>
  <c r="D55" i="9"/>
  <c r="E55" i="9"/>
  <c r="F55" i="9"/>
  <c r="C50" i="9"/>
  <c r="D50" i="9"/>
  <c r="E50" i="9"/>
  <c r="F50" i="9"/>
  <c r="C53" i="9"/>
  <c r="D53" i="9"/>
  <c r="E53" i="9"/>
  <c r="F53" i="9"/>
  <c r="C56" i="9"/>
  <c r="D56" i="9"/>
  <c r="E56" i="9"/>
  <c r="F56" i="9"/>
  <c r="C51" i="9"/>
  <c r="D51" i="9"/>
  <c r="E51" i="9"/>
  <c r="F51" i="9"/>
  <c r="C54" i="9"/>
  <c r="D54" i="9"/>
  <c r="E54" i="9"/>
  <c r="F54" i="9"/>
  <c r="C57" i="9"/>
  <c r="D57" i="9"/>
  <c r="E57" i="9"/>
  <c r="F57" i="9"/>
  <c r="C59" i="9"/>
  <c r="D59" i="9"/>
  <c r="E59" i="9"/>
  <c r="F59" i="9"/>
  <c r="C62" i="9"/>
  <c r="D62" i="9"/>
  <c r="E62" i="9"/>
  <c r="F62" i="9"/>
  <c r="C65" i="9"/>
  <c r="D65" i="9"/>
  <c r="E65" i="9"/>
  <c r="F65" i="9"/>
  <c r="C60" i="9"/>
  <c r="D60" i="9"/>
  <c r="E60" i="9"/>
  <c r="F60" i="9"/>
  <c r="C63" i="9"/>
  <c r="D63" i="9"/>
  <c r="E63" i="9"/>
  <c r="F63" i="9"/>
  <c r="C66" i="9"/>
  <c r="D66" i="9"/>
  <c r="E66" i="9"/>
  <c r="F66" i="9"/>
  <c r="C61" i="9"/>
  <c r="D61" i="9"/>
  <c r="E61" i="9"/>
  <c r="F61" i="9"/>
  <c r="C64" i="9"/>
  <c r="D64" i="9"/>
  <c r="E64" i="9"/>
  <c r="F64" i="9"/>
  <c r="C67" i="9"/>
  <c r="D67" i="9"/>
  <c r="E67" i="9"/>
  <c r="F67" i="9"/>
  <c r="C68" i="9"/>
  <c r="D68" i="9"/>
  <c r="E68" i="9"/>
  <c r="F68" i="9"/>
  <c r="C71" i="9"/>
  <c r="D71" i="9"/>
  <c r="E71" i="9"/>
  <c r="F71" i="9"/>
  <c r="C74" i="9"/>
  <c r="D74" i="9"/>
  <c r="E74" i="9"/>
  <c r="F74" i="9"/>
  <c r="C69" i="9"/>
  <c r="D69" i="9"/>
  <c r="E69" i="9"/>
  <c r="F69" i="9"/>
  <c r="C72" i="9"/>
  <c r="D72" i="9"/>
  <c r="E72" i="9"/>
  <c r="F72" i="9"/>
  <c r="C75" i="9"/>
  <c r="D75" i="9"/>
  <c r="E75" i="9"/>
  <c r="F75" i="9"/>
  <c r="C70" i="9"/>
  <c r="D70" i="9"/>
  <c r="E70" i="9"/>
  <c r="F70" i="9"/>
  <c r="C73" i="9"/>
  <c r="D73" i="9"/>
  <c r="E73" i="9"/>
  <c r="F73" i="9"/>
  <c r="C76" i="9"/>
  <c r="D76" i="9"/>
  <c r="E76" i="9"/>
  <c r="F76" i="9"/>
  <c r="H15" i="10"/>
  <c r="H22" i="10"/>
  <c r="H23" i="10" l="1"/>
  <c r="H12" i="10"/>
  <c r="H10" i="10"/>
  <c r="H16" i="10"/>
  <c r="H21" i="10"/>
  <c r="AB22" i="10"/>
  <c r="AB19" i="10"/>
  <c r="R20" i="10"/>
  <c r="H20" i="10"/>
  <c r="H19" i="10"/>
  <c r="H18" i="10"/>
  <c r="AB5" i="10"/>
  <c r="R6" i="10"/>
  <c r="AB9" i="10"/>
  <c r="AL10" i="10"/>
  <c r="AB11" i="10"/>
  <c r="R12" i="10"/>
  <c r="AL15" i="10"/>
  <c r="AB16" i="10"/>
  <c r="R17" i="10"/>
  <c r="AL17" i="10"/>
  <c r="AB18" i="10"/>
  <c r="AB17" i="10"/>
  <c r="R5" i="10"/>
  <c r="AB21" i="10"/>
  <c r="R22" i="10"/>
  <c r="AB23" i="10"/>
  <c r="AB6" i="10"/>
  <c r="AL7" i="10"/>
  <c r="AB8" i="10"/>
  <c r="AB10" i="10"/>
  <c r="R11" i="10"/>
  <c r="AL11" i="10"/>
  <c r="AB12" i="10"/>
  <c r="R13" i="10"/>
  <c r="AB15" i="10"/>
  <c r="R16" i="10"/>
  <c r="AL16" i="10"/>
  <c r="R21" i="10"/>
  <c r="R23" i="10"/>
  <c r="AL23" i="10"/>
  <c r="AB7" i="10"/>
  <c r="AB13" i="10"/>
  <c r="AL19" i="10"/>
  <c r="AL20" i="10"/>
  <c r="R9" i="10"/>
  <c r="AL9" i="10"/>
  <c r="AL6" i="10"/>
  <c r="AL13" i="10"/>
  <c r="R19" i="10"/>
  <c r="AL22" i="10"/>
  <c r="AL5" i="10"/>
  <c r="R8" i="10"/>
  <c r="AL8" i="10"/>
  <c r="R10" i="10"/>
  <c r="AL12" i="10"/>
  <c r="R18" i="10"/>
  <c r="AL21" i="10"/>
  <c r="R7" i="10"/>
  <c r="R15" i="10"/>
  <c r="AL18" i="10"/>
  <c r="H17" i="10"/>
  <c r="AV12" i="6"/>
  <c r="AL23" i="6"/>
  <c r="AL22" i="6"/>
  <c r="BP21" i="6"/>
  <c r="AV21" i="6"/>
  <c r="AL21" i="6"/>
  <c r="AL20" i="6"/>
  <c r="AL19" i="6"/>
  <c r="AL18" i="6"/>
  <c r="BF17" i="6"/>
  <c r="AL17" i="6"/>
  <c r="AL16" i="6"/>
  <c r="AL15" i="6"/>
  <c r="AL13" i="6"/>
  <c r="BP12" i="6"/>
  <c r="AL12" i="6"/>
  <c r="AL11" i="6"/>
  <c r="BF10" i="6"/>
  <c r="AL10" i="6"/>
  <c r="AL9" i="6"/>
  <c r="AL8" i="6"/>
  <c r="AL7" i="6"/>
  <c r="AL6" i="6"/>
  <c r="AL5" i="6"/>
  <c r="Y73" i="6"/>
  <c r="Y72" i="6"/>
  <c r="Y71" i="6"/>
  <c r="Y62" i="6"/>
  <c r="Y70" i="6"/>
  <c r="Y69" i="6"/>
  <c r="Y68" i="6"/>
  <c r="Y67" i="6"/>
  <c r="Y66" i="6"/>
  <c r="Y65" i="6"/>
  <c r="Y64" i="6"/>
  <c r="Y63" i="6"/>
  <c r="Y61" i="6"/>
  <c r="Y60" i="6"/>
  <c r="Y59" i="6"/>
  <c r="Y50" i="6"/>
  <c r="Y58" i="6"/>
  <c r="Y57" i="6"/>
  <c r="Y56" i="6"/>
  <c r="Y55" i="6"/>
  <c r="Y54" i="6"/>
  <c r="Y53" i="6"/>
  <c r="Y52" i="6"/>
  <c r="Y51" i="6"/>
  <c r="Y49" i="6"/>
  <c r="Y48" i="6"/>
  <c r="Y47" i="6"/>
  <c r="Y38" i="6"/>
  <c r="Y46" i="6"/>
  <c r="Y45" i="6"/>
  <c r="Y44" i="6"/>
  <c r="Y43" i="6"/>
  <c r="Y42" i="6"/>
  <c r="Y41" i="6"/>
  <c r="Y40" i="6"/>
  <c r="Y39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Y2" i="6"/>
  <c r="W3" i="6"/>
  <c r="W4" i="6"/>
  <c r="W5" i="6"/>
  <c r="W6" i="6"/>
  <c r="W7" i="6"/>
  <c r="W8" i="6"/>
  <c r="AA8" i="6" s="1"/>
  <c r="W9" i="6"/>
  <c r="W10" i="6"/>
  <c r="AA10" i="6" s="1"/>
  <c r="W11" i="6"/>
  <c r="W12" i="6"/>
  <c r="W13" i="6"/>
  <c r="W14" i="6"/>
  <c r="AA14" i="6" s="1"/>
  <c r="W15" i="6"/>
  <c r="W16" i="6"/>
  <c r="AA16" i="6" s="1"/>
  <c r="W17" i="6"/>
  <c r="AA17" i="6" s="1"/>
  <c r="W18" i="6"/>
  <c r="AA18" i="6" s="1"/>
  <c r="W19" i="6"/>
  <c r="W20" i="6"/>
  <c r="W21" i="6"/>
  <c r="W22" i="6"/>
  <c r="AA22" i="6" s="1"/>
  <c r="W23" i="6"/>
  <c r="AA23" i="6" s="1"/>
  <c r="W24" i="6"/>
  <c r="AA24" i="6" s="1"/>
  <c r="W25" i="6"/>
  <c r="AA25" i="6" s="1"/>
  <c r="W26" i="6"/>
  <c r="W27" i="6"/>
  <c r="W28" i="6"/>
  <c r="W29" i="6"/>
  <c r="W30" i="6"/>
  <c r="AA30" i="6" s="1"/>
  <c r="W31" i="6"/>
  <c r="AA31" i="6" s="1"/>
  <c r="W32" i="6"/>
  <c r="AA32" i="6" s="1"/>
  <c r="W33" i="6"/>
  <c r="AA33" i="6" s="1"/>
  <c r="W34" i="6"/>
  <c r="AA34" i="6" s="1"/>
  <c r="W35" i="6"/>
  <c r="W36" i="6"/>
  <c r="W37" i="6"/>
  <c r="W39" i="6"/>
  <c r="W40" i="6"/>
  <c r="AA40" i="6" s="1"/>
  <c r="W41" i="6"/>
  <c r="AA41" i="6" s="1"/>
  <c r="W42" i="6"/>
  <c r="W43" i="6"/>
  <c r="AA43" i="6" s="1"/>
  <c r="W44" i="6"/>
  <c r="W45" i="6"/>
  <c r="W46" i="6"/>
  <c r="W38" i="6"/>
  <c r="AA38" i="6" s="1"/>
  <c r="W47" i="6"/>
  <c r="AA47" i="6" s="1"/>
  <c r="W48" i="6"/>
  <c r="AA48" i="6" s="1"/>
  <c r="W49" i="6"/>
  <c r="W51" i="6"/>
  <c r="AA51" i="6" s="1"/>
  <c r="W52" i="6"/>
  <c r="W53" i="6"/>
  <c r="W54" i="6"/>
  <c r="W55" i="6"/>
  <c r="AA55" i="6" s="1"/>
  <c r="W56" i="6"/>
  <c r="AA56" i="6" s="1"/>
  <c r="W57" i="6"/>
  <c r="AA57" i="6" s="1"/>
  <c r="W58" i="6"/>
  <c r="W50" i="6"/>
  <c r="W59" i="6"/>
  <c r="W60" i="6"/>
  <c r="W61" i="6"/>
  <c r="W63" i="6"/>
  <c r="AA63" i="6" s="1"/>
  <c r="W64" i="6"/>
  <c r="AA64" i="6" s="1"/>
  <c r="W65" i="6"/>
  <c r="AA65" i="6" s="1"/>
  <c r="W66" i="6"/>
  <c r="W67" i="6"/>
  <c r="AA67" i="6" s="1"/>
  <c r="W68" i="6"/>
  <c r="W69" i="6"/>
  <c r="W70" i="6"/>
  <c r="W62" i="6"/>
  <c r="AA62" i="6" s="1"/>
  <c r="W71" i="6"/>
  <c r="AA71" i="6" s="1"/>
  <c r="W72" i="6"/>
  <c r="AA72" i="6" s="1"/>
  <c r="W73" i="6"/>
  <c r="W2" i="6"/>
  <c r="AA2" i="6" s="1"/>
  <c r="R15" i="6"/>
  <c r="R27" i="6"/>
  <c r="R39" i="6"/>
  <c r="R51" i="6"/>
  <c r="R63" i="6"/>
  <c r="R2" i="6"/>
  <c r="R14" i="6"/>
  <c r="R26" i="6"/>
  <c r="R38" i="6"/>
  <c r="R50" i="6"/>
  <c r="R62" i="6"/>
  <c r="R4" i="6"/>
  <c r="R16" i="6"/>
  <c r="R28" i="6"/>
  <c r="R40" i="6"/>
  <c r="R52" i="6"/>
  <c r="R64" i="6"/>
  <c r="R6" i="6"/>
  <c r="R18" i="6"/>
  <c r="R30" i="6"/>
  <c r="R42" i="6"/>
  <c r="R54" i="6"/>
  <c r="R66" i="6"/>
  <c r="R5" i="6"/>
  <c r="R17" i="6"/>
  <c r="R29" i="6"/>
  <c r="R41" i="6"/>
  <c r="R53" i="6"/>
  <c r="R65" i="6"/>
  <c r="R7" i="6"/>
  <c r="R19" i="6"/>
  <c r="R31" i="6"/>
  <c r="R43" i="6"/>
  <c r="R55" i="6"/>
  <c r="R67" i="6"/>
  <c r="R9" i="6"/>
  <c r="R21" i="6"/>
  <c r="R33" i="6"/>
  <c r="R45" i="6"/>
  <c r="R57" i="6"/>
  <c r="R69" i="6"/>
  <c r="R8" i="6"/>
  <c r="R20" i="6"/>
  <c r="R32" i="6"/>
  <c r="R44" i="6"/>
  <c r="R56" i="6"/>
  <c r="R68" i="6"/>
  <c r="R10" i="6"/>
  <c r="R22" i="6"/>
  <c r="R34" i="6"/>
  <c r="R46" i="6"/>
  <c r="R58" i="6"/>
  <c r="R70" i="6"/>
  <c r="R12" i="6"/>
  <c r="R24" i="6"/>
  <c r="R36" i="6"/>
  <c r="R48" i="6"/>
  <c r="R60" i="6"/>
  <c r="R72" i="6"/>
  <c r="R11" i="6"/>
  <c r="R23" i="6"/>
  <c r="R35" i="6"/>
  <c r="R47" i="6"/>
  <c r="R59" i="6"/>
  <c r="R71" i="6"/>
  <c r="R13" i="6"/>
  <c r="R25" i="6"/>
  <c r="R37" i="6"/>
  <c r="R49" i="6"/>
  <c r="R61" i="6"/>
  <c r="R73" i="6"/>
  <c r="R3" i="6"/>
  <c r="J167" i="6"/>
  <c r="J166" i="6"/>
  <c r="J165" i="6"/>
  <c r="J160" i="6"/>
  <c r="J159" i="6"/>
  <c r="J158" i="6"/>
  <c r="J153" i="6"/>
  <c r="J152" i="6"/>
  <c r="J151" i="6"/>
  <c r="J146" i="6"/>
  <c r="J145" i="6"/>
  <c r="J144" i="6"/>
  <c r="J139" i="6"/>
  <c r="J138" i="6"/>
  <c r="J137" i="6"/>
  <c r="J132" i="6"/>
  <c r="J131" i="6"/>
  <c r="J130" i="6"/>
  <c r="J125" i="6"/>
  <c r="J124" i="6"/>
  <c r="J123" i="6"/>
  <c r="J118" i="6"/>
  <c r="J117" i="6"/>
  <c r="J116" i="6"/>
  <c r="J111" i="6"/>
  <c r="J110" i="6"/>
  <c r="J109" i="6"/>
  <c r="J104" i="6"/>
  <c r="J103" i="6"/>
  <c r="J102" i="6"/>
  <c r="J97" i="6"/>
  <c r="J96" i="6"/>
  <c r="J95" i="6"/>
  <c r="J90" i="6"/>
  <c r="J89" i="6"/>
  <c r="J88" i="6"/>
  <c r="J83" i="6"/>
  <c r="J82" i="6"/>
  <c r="J81" i="6"/>
  <c r="J76" i="6"/>
  <c r="J75" i="6"/>
  <c r="J74" i="6"/>
  <c r="J69" i="6"/>
  <c r="J68" i="6"/>
  <c r="J67" i="6"/>
  <c r="J62" i="6"/>
  <c r="J61" i="6"/>
  <c r="J60" i="6"/>
  <c r="J55" i="6"/>
  <c r="J54" i="6"/>
  <c r="J53" i="6"/>
  <c r="J48" i="6"/>
  <c r="J47" i="6"/>
  <c r="J46" i="6"/>
  <c r="J41" i="6"/>
  <c r="J40" i="6"/>
  <c r="J39" i="6"/>
  <c r="J35" i="6"/>
  <c r="J34" i="6"/>
  <c r="J33" i="6"/>
  <c r="J28" i="6"/>
  <c r="J27" i="6"/>
  <c r="J26" i="6"/>
  <c r="J25" i="6"/>
  <c r="J20" i="6"/>
  <c r="J19" i="6"/>
  <c r="J18" i="6"/>
  <c r="J13" i="6"/>
  <c r="J12" i="6"/>
  <c r="J11" i="6"/>
  <c r="J6" i="6"/>
  <c r="J5" i="6"/>
  <c r="J4" i="6"/>
  <c r="G4" i="6"/>
  <c r="G5" i="6"/>
  <c r="G6" i="6"/>
  <c r="G11" i="6"/>
  <c r="G12" i="6"/>
  <c r="G13" i="6"/>
  <c r="G18" i="6"/>
  <c r="G19" i="6"/>
  <c r="G20" i="6"/>
  <c r="G26" i="6"/>
  <c r="G27" i="6"/>
  <c r="G28" i="6"/>
  <c r="G33" i="6"/>
  <c r="G34" i="6"/>
  <c r="G35" i="6"/>
  <c r="G39" i="6"/>
  <c r="G40" i="6"/>
  <c r="G41" i="6"/>
  <c r="G46" i="6"/>
  <c r="G47" i="6"/>
  <c r="G48" i="6"/>
  <c r="G53" i="6"/>
  <c r="G54" i="6"/>
  <c r="G55" i="6"/>
  <c r="G60" i="6"/>
  <c r="G61" i="6"/>
  <c r="G62" i="6"/>
  <c r="G67" i="6"/>
  <c r="G68" i="6"/>
  <c r="G69" i="6"/>
  <c r="G74" i="6"/>
  <c r="G75" i="6"/>
  <c r="G76" i="6"/>
  <c r="G81" i="6"/>
  <c r="G82" i="6"/>
  <c r="G83" i="6"/>
  <c r="G88" i="6"/>
  <c r="G89" i="6"/>
  <c r="G90" i="6"/>
  <c r="G95" i="6"/>
  <c r="G96" i="6"/>
  <c r="G97" i="6"/>
  <c r="G102" i="6"/>
  <c r="G103" i="6"/>
  <c r="G104" i="6"/>
  <c r="G109" i="6"/>
  <c r="G110" i="6"/>
  <c r="G111" i="6"/>
  <c r="G116" i="6"/>
  <c r="G117" i="6"/>
  <c r="G118" i="6"/>
  <c r="G123" i="6"/>
  <c r="G124" i="6"/>
  <c r="G125" i="6"/>
  <c r="G130" i="6"/>
  <c r="G131" i="6"/>
  <c r="G132" i="6"/>
  <c r="G137" i="6"/>
  <c r="G138" i="6"/>
  <c r="G139" i="6"/>
  <c r="G144" i="6"/>
  <c r="G145" i="6"/>
  <c r="G146" i="6"/>
  <c r="G151" i="6"/>
  <c r="G152" i="6"/>
  <c r="G153" i="6"/>
  <c r="G158" i="6"/>
  <c r="G159" i="6"/>
  <c r="G160" i="6"/>
  <c r="G165" i="6"/>
  <c r="G166" i="6"/>
  <c r="G167" i="6"/>
  <c r="AA50" i="6" l="1"/>
  <c r="AA73" i="6"/>
  <c r="AA66" i="6"/>
  <c r="AA58" i="6"/>
  <c r="AA49" i="6"/>
  <c r="AA42" i="6"/>
  <c r="AA39" i="6"/>
  <c r="AA6" i="6"/>
  <c r="AA9" i="6"/>
  <c r="BF11" i="6"/>
  <c r="BP5" i="6"/>
  <c r="BP13" i="6"/>
  <c r="BP22" i="6"/>
  <c r="AV5" i="6"/>
  <c r="AV13" i="6"/>
  <c r="BF18" i="6"/>
  <c r="AV22" i="6"/>
  <c r="AV10" i="6"/>
  <c r="BP10" i="6"/>
  <c r="BF15" i="6"/>
  <c r="AV19" i="6"/>
  <c r="BP19" i="6"/>
  <c r="BF23" i="6"/>
  <c r="BF7" i="6"/>
  <c r="AV16" i="6"/>
  <c r="BF20" i="6"/>
  <c r="BF5" i="6"/>
  <c r="AV7" i="6"/>
  <c r="BP7" i="6"/>
  <c r="BF9" i="6"/>
  <c r="BP16" i="6"/>
  <c r="AA70" i="6"/>
  <c r="AA61" i="6"/>
  <c r="AA54" i="6"/>
  <c r="AA46" i="6"/>
  <c r="AA37" i="6"/>
  <c r="AA29" i="6"/>
  <c r="AA21" i="6"/>
  <c r="AA13" i="6"/>
  <c r="AA5" i="6"/>
  <c r="BF6" i="6"/>
  <c r="AA69" i="6"/>
  <c r="AA60" i="6"/>
  <c r="AA53" i="6"/>
  <c r="AA45" i="6"/>
  <c r="AA36" i="6"/>
  <c r="AA28" i="6"/>
  <c r="AA20" i="6"/>
  <c r="AV9" i="6"/>
  <c r="BP9" i="6"/>
  <c r="BF13" i="6"/>
  <c r="AV18" i="6"/>
  <c r="BP18" i="6"/>
  <c r="BF22" i="6"/>
  <c r="AA68" i="6"/>
  <c r="AA59" i="6"/>
  <c r="AA52" i="6"/>
  <c r="AA44" i="6"/>
  <c r="AV6" i="6"/>
  <c r="BP6" i="6"/>
  <c r="BF8" i="6"/>
  <c r="AV15" i="6"/>
  <c r="BP15" i="6"/>
  <c r="BF19" i="6"/>
  <c r="AV23" i="6"/>
  <c r="BP23" i="6"/>
  <c r="AV11" i="6"/>
  <c r="BP11" i="6"/>
  <c r="BF16" i="6"/>
  <c r="AV20" i="6"/>
  <c r="BP20" i="6"/>
  <c r="AV8" i="6"/>
  <c r="BP8" i="6"/>
  <c r="BF12" i="6"/>
  <c r="AV17" i="6"/>
  <c r="BP17" i="6"/>
  <c r="BF21" i="6"/>
  <c r="AA15" i="6"/>
  <c r="AA7" i="6"/>
  <c r="AA26" i="6"/>
  <c r="AA12" i="6"/>
  <c r="AA4" i="6"/>
  <c r="AA35" i="6"/>
  <c r="AA27" i="6"/>
  <c r="AA19" i="6"/>
  <c r="AA11" i="6"/>
  <c r="AA3" i="6"/>
</calcChain>
</file>

<file path=xl/sharedStrings.xml><?xml version="1.0" encoding="utf-8"?>
<sst xmlns="http://schemas.openxmlformats.org/spreadsheetml/2006/main" count="1286" uniqueCount="202">
  <si>
    <t>censoring</t>
  </si>
  <si>
    <t>subcohort</t>
  </si>
  <si>
    <t>Rho</t>
  </si>
  <si>
    <t>sim1.1</t>
  </si>
  <si>
    <t>sim1</t>
  </si>
  <si>
    <t>sim2</t>
  </si>
  <si>
    <t>sim3</t>
  </si>
  <si>
    <t>sim4.2</t>
  </si>
  <si>
    <t>sim4.1</t>
  </si>
  <si>
    <t>sim4</t>
  </si>
  <si>
    <t>sim5</t>
  </si>
  <si>
    <t>sim6</t>
  </si>
  <si>
    <t>sim7</t>
  </si>
  <si>
    <t>sim8</t>
  </si>
  <si>
    <t>sim9</t>
  </si>
  <si>
    <t>sim10</t>
  </si>
  <si>
    <t>sim11</t>
  </si>
  <si>
    <t>sim12</t>
  </si>
  <si>
    <t>Option</t>
  </si>
  <si>
    <t>$mean</t>
  </si>
  <si>
    <t>$variance</t>
  </si>
  <si>
    <t>Traditional</t>
  </si>
  <si>
    <t>Calibrated</t>
  </si>
  <si>
    <t>beta1</t>
  </si>
  <si>
    <t>beta2</t>
  </si>
  <si>
    <t>beta3</t>
  </si>
  <si>
    <t>sim1.2</t>
  </si>
  <si>
    <t>sim2.1</t>
  </si>
  <si>
    <t>sim2.2</t>
  </si>
  <si>
    <t>sim3.1</t>
  </si>
  <si>
    <t>sim3.2</t>
  </si>
  <si>
    <t>sim5.1</t>
  </si>
  <si>
    <t>sim5.2</t>
  </si>
  <si>
    <t>sim6.1</t>
  </si>
  <si>
    <t>sim6.2</t>
  </si>
  <si>
    <t>sim7.1</t>
  </si>
  <si>
    <t>sim7.2</t>
  </si>
  <si>
    <t>sim8.1</t>
  </si>
  <si>
    <t>sim8.2</t>
  </si>
  <si>
    <t>sim9.1</t>
  </si>
  <si>
    <t>sim9.2</t>
  </si>
  <si>
    <t>sim10.1</t>
  </si>
  <si>
    <t>sim10.2</t>
  </si>
  <si>
    <t>sim11.1</t>
  </si>
  <si>
    <t>sim11.2</t>
  </si>
  <si>
    <t>sim12.1</t>
  </si>
  <si>
    <t>sim12.2</t>
  </si>
  <si>
    <t>All data</t>
    <phoneticPr fontId="2" type="noConversion"/>
  </si>
  <si>
    <t>Control</t>
    <phoneticPr fontId="2" type="noConversion"/>
  </si>
  <si>
    <t>Calibration</t>
    <phoneticPr fontId="2" type="noConversion"/>
  </si>
  <si>
    <t>rho</t>
    <phoneticPr fontId="2" type="noConversion"/>
  </si>
  <si>
    <t>calibration</t>
    <phoneticPr fontId="2" type="noConversion"/>
  </si>
  <si>
    <t>control</t>
    <phoneticPr fontId="2" type="noConversion"/>
  </si>
  <si>
    <t>all</t>
    <phoneticPr fontId="2" type="noConversion"/>
  </si>
  <si>
    <t>option</t>
    <phoneticPr fontId="2" type="noConversion"/>
  </si>
  <si>
    <t>Beta1</t>
    <phoneticPr fontId="2" type="noConversion"/>
  </si>
  <si>
    <t>Estimate</t>
    <phoneticPr fontId="2" type="noConversion"/>
  </si>
  <si>
    <t>SE</t>
    <phoneticPr fontId="2" type="noConversion"/>
  </si>
  <si>
    <t>Beta2</t>
    <phoneticPr fontId="2" type="noConversion"/>
  </si>
  <si>
    <t>Beta3</t>
    <phoneticPr fontId="2" type="noConversion"/>
  </si>
  <si>
    <t>Traditional</t>
    <phoneticPr fontId="2" type="noConversion"/>
  </si>
  <si>
    <t>Relative efficiency</t>
    <phoneticPr fontId="2" type="noConversion"/>
  </si>
  <si>
    <t>All</t>
    <phoneticPr fontId="2" type="noConversion"/>
  </si>
  <si>
    <t>전부 관측되는 c1, c3 는 매우 efficiency 상승</t>
    <phoneticPr fontId="2" type="noConversion"/>
  </si>
  <si>
    <t>c2의 경우에는 작지만 증가하는데가 있긴 하다</t>
    <phoneticPr fontId="2" type="noConversion"/>
  </si>
  <si>
    <t>Censoring rate = 80, Subcohort = 100</t>
    <phoneticPr fontId="2" type="noConversion"/>
  </si>
  <si>
    <t>Rho</t>
    <phoneticPr fontId="2" type="noConversion"/>
  </si>
  <si>
    <t>Notes</t>
  </si>
  <si>
    <t>Option 2.2</t>
  </si>
  <si>
    <t>Option 2.1</t>
  </si>
  <si>
    <t>Option 2.1</t>
    <phoneticPr fontId="2" type="noConversion"/>
  </si>
  <si>
    <t>Option 1.1</t>
  </si>
  <si>
    <t>Option 1.1</t>
    <phoneticPr fontId="2" type="noConversion"/>
  </si>
  <si>
    <t>Option 3.1</t>
  </si>
  <si>
    <t>Option 3.1</t>
    <phoneticPr fontId="2" type="noConversion"/>
  </si>
  <si>
    <t>Option 1.2</t>
  </si>
  <si>
    <t>Option 3.2</t>
  </si>
  <si>
    <t>Beta</t>
  </si>
  <si>
    <t>Censoring rate = 90, Subcohort = 100</t>
    <phoneticPr fontId="2" type="noConversion"/>
  </si>
  <si>
    <t>Censoring rate = 80, Subcohort = 200</t>
    <phoneticPr fontId="2" type="noConversion"/>
  </si>
  <si>
    <t>Option 4.1</t>
  </si>
  <si>
    <t>Option 4.2</t>
  </si>
  <si>
    <t>Option 5.1</t>
  </si>
  <si>
    <t>Option 5.2</t>
  </si>
  <si>
    <t>Option 6.1</t>
  </si>
  <si>
    <t>Option 6.2</t>
  </si>
  <si>
    <t>Censoring rate = 90, Subcohort = 200</t>
    <phoneticPr fontId="2" type="noConversion"/>
  </si>
  <si>
    <t>Option 10.1</t>
  </si>
  <si>
    <t>Option 10.2</t>
  </si>
  <si>
    <t>Option 11.1</t>
  </si>
  <si>
    <t>Option 11.2</t>
  </si>
  <si>
    <t>Option 12.1</t>
  </si>
  <si>
    <t>Option 12.2</t>
  </si>
  <si>
    <t>Option 9.1</t>
  </si>
  <si>
    <t>Option 9.2</t>
  </si>
  <si>
    <t>Option 8.1</t>
  </si>
  <si>
    <t>Option 8.2</t>
  </si>
  <si>
    <t>Option 7.1</t>
  </si>
  <si>
    <t>Option 7.2</t>
  </si>
  <si>
    <t>Relative efficiency ranking top 10</t>
    <phoneticPr fontId="2" type="noConversion"/>
  </si>
  <si>
    <t>Relative efficiency less than 1</t>
    <phoneticPr fontId="2" type="noConversion"/>
  </si>
  <si>
    <t>Option ranking</t>
    <phoneticPr fontId="2" type="noConversion"/>
  </si>
  <si>
    <t>Estimate</t>
  </si>
  <si>
    <t>SE</t>
  </si>
  <si>
    <t>`</t>
    <phoneticPr fontId="2" type="noConversion"/>
  </si>
  <si>
    <t>sim01.1</t>
  </si>
  <si>
    <t>sim01.2</t>
  </si>
  <si>
    <t>sim02.1</t>
  </si>
  <si>
    <t>sim02.2</t>
  </si>
  <si>
    <t>sim03.1</t>
  </si>
  <si>
    <t>sim03.2</t>
  </si>
  <si>
    <t>sim04.1</t>
  </si>
  <si>
    <t>sim04.2</t>
  </si>
  <si>
    <t>sim05.1</t>
  </si>
  <si>
    <t>sim05.2</t>
  </si>
  <si>
    <t>sim06.1</t>
  </si>
  <si>
    <t>sim06.2</t>
  </si>
  <si>
    <t>sim07.1</t>
  </si>
  <si>
    <t>sim07.2</t>
  </si>
  <si>
    <t>sim08.1</t>
  </si>
  <si>
    <t>sim08.2</t>
  </si>
  <si>
    <t>sim09.1</t>
  </si>
  <si>
    <t>sim09.2</t>
  </si>
  <si>
    <t>sim01.1_beta1</t>
  </si>
  <si>
    <t>sim01.1_beta2</t>
  </si>
  <si>
    <t>sim01.1_beta3</t>
  </si>
  <si>
    <t>sim01.2_beta1</t>
  </si>
  <si>
    <t>sim01.2_beta2</t>
  </si>
  <si>
    <t>sim01.2_beta3</t>
  </si>
  <si>
    <t>sim10.1_beta1</t>
  </si>
  <si>
    <t>sim10.1_beta2</t>
  </si>
  <si>
    <t>sim10.1_beta3</t>
  </si>
  <si>
    <t>sim10.2_beta1</t>
  </si>
  <si>
    <t>sim10.2_beta2</t>
  </si>
  <si>
    <t>sim10.2_beta3</t>
  </si>
  <si>
    <t>sim11.1_beta1</t>
  </si>
  <si>
    <t>sim11.1_beta2</t>
  </si>
  <si>
    <t>sim11.1_beta3</t>
  </si>
  <si>
    <t>sim11.2_beta1</t>
  </si>
  <si>
    <t>sim11.2_beta2</t>
  </si>
  <si>
    <t>sim11.2_beta3</t>
  </si>
  <si>
    <t>sim12.1_beta1</t>
  </si>
  <si>
    <t>sim12.1_beta2</t>
  </si>
  <si>
    <t>sim12.1_beta3</t>
  </si>
  <si>
    <t>sim12.2_beta1</t>
  </si>
  <si>
    <t>sim12.2_beta2</t>
  </si>
  <si>
    <t>sim12.2_beta3</t>
  </si>
  <si>
    <t>sim02.1_beta1</t>
  </si>
  <si>
    <t>sim02.1_beta2</t>
  </si>
  <si>
    <t>sim02.1_beta3</t>
  </si>
  <si>
    <t>sim02.2_beta1</t>
  </si>
  <si>
    <t>sim02.2_beta2</t>
  </si>
  <si>
    <t>sim02.2_beta3</t>
  </si>
  <si>
    <t>sim03.1_beta1</t>
  </si>
  <si>
    <t>sim03.1_beta2</t>
  </si>
  <si>
    <t>sim03.1_beta3</t>
  </si>
  <si>
    <t>sim03.2_beta1</t>
  </si>
  <si>
    <t>sim03.2_beta2</t>
  </si>
  <si>
    <t>sim03.2_beta3</t>
  </si>
  <si>
    <t>sim04.1_beta1</t>
  </si>
  <si>
    <t>sim04.1_beta2</t>
  </si>
  <si>
    <t>sim04.1_beta3</t>
  </si>
  <si>
    <t>sim04.2_beta1</t>
  </si>
  <si>
    <t>sim04.2_beta2</t>
  </si>
  <si>
    <t>sim04.2_beta3</t>
  </si>
  <si>
    <t>sim05.1_beta1</t>
  </si>
  <si>
    <t>sim05.1_beta2</t>
  </si>
  <si>
    <t>sim05.1_beta3</t>
  </si>
  <si>
    <t>sim05.2_beta1</t>
  </si>
  <si>
    <t>sim05.2_beta2</t>
  </si>
  <si>
    <t>sim05.2_beta3</t>
  </si>
  <si>
    <t>sim06.1_beta1</t>
  </si>
  <si>
    <t>sim06.1_beta2</t>
  </si>
  <si>
    <t>sim06.1_beta3</t>
  </si>
  <si>
    <t>sim06.2_beta1</t>
  </si>
  <si>
    <t>sim06.2_beta2</t>
  </si>
  <si>
    <t>sim06.2_beta3</t>
  </si>
  <si>
    <t>sim07.1_beta1</t>
  </si>
  <si>
    <t>sim07.1_beta2</t>
  </si>
  <si>
    <t>sim07.1_beta3</t>
  </si>
  <si>
    <t>sim07.2_beta1</t>
  </si>
  <si>
    <t>sim07.2_beta2</t>
  </si>
  <si>
    <t>sim07.2_beta3</t>
  </si>
  <si>
    <t>sim08.1_beta1</t>
  </si>
  <si>
    <t>sim08.1_beta2</t>
  </si>
  <si>
    <t>sim08.1_beta3</t>
  </si>
  <si>
    <t>sim08.2_beta1</t>
  </si>
  <si>
    <t>sim08.2_beta2</t>
  </si>
  <si>
    <t>sim08.2_beta3</t>
  </si>
  <si>
    <t>sim09.1_beta1</t>
  </si>
  <si>
    <t>sim09.1_beta2</t>
  </si>
  <si>
    <t>sim09.1_beta3</t>
  </si>
  <si>
    <t>sim09.2_beta1</t>
  </si>
  <si>
    <t>sim09.2_beta2</t>
  </si>
  <si>
    <t>sim09.2_beta3</t>
  </si>
  <si>
    <t>'=IF(RIGHT(P2,4)="01.1","02.1",IF(RIGHT(P2,4)="02.1","01.1",RIGHT(P2,4))) / ="sim"&amp;S2&amp;RIGHT(R2,6)</t>
    <phoneticPr fontId="2" type="noConversion"/>
  </si>
  <si>
    <t>Var</t>
    <phoneticPr fontId="2" type="noConversion"/>
  </si>
  <si>
    <t>sim01.2_beta1</t>
    <phoneticPr fontId="2" type="noConversion"/>
  </si>
  <si>
    <t>\</t>
  </si>
  <si>
    <t>Scenario</t>
  </si>
  <si>
    <t>Coeffieicnt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</si>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</sst>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_ "/>
    <numFmt numFmtId="166" formatCode="0.0000_ "/>
    <numFmt numFmtId="167" formatCode="0.00000_ "/>
    <numFmt numFmtId="169" formatCode="0.000"/>
  </numFmts>
  <fonts count="3" x14ac:knownFonts="1"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</font>
    <font>
      <sz val="8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9" xfId="0" applyFon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3" fontId="0" fillId="0" borderId="4" xfId="0" applyNumberFormat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164" fontId="0" fillId="3" borderId="7" xfId="0" applyNumberFormat="1" applyFill="1" applyBorder="1" applyAlignment="1">
      <alignment vertical="center"/>
    </xf>
    <xf numFmtId="164" fontId="0" fillId="3" borderId="8" xfId="0" applyNumberForma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164" fontId="0" fillId="2" borderId="7" xfId="0" applyNumberForma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3" xfId="0" applyFill="1" applyBorder="1" applyAlignment="1">
      <alignment vertical="center"/>
    </xf>
    <xf numFmtId="164" fontId="0" fillId="2" borderId="8" xfId="0" applyNumberForma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0" xfId="0" applyFont="1" applyBorder="1"/>
    <xf numFmtId="165" fontId="0" fillId="0" borderId="3" xfId="0" applyNumberFormat="1" applyBorder="1" applyAlignment="1">
      <alignment vertical="center"/>
    </xf>
    <xf numFmtId="165" fontId="0" fillId="0" borderId="2" xfId="0" applyNumberFormat="1" applyBorder="1" applyAlignment="1">
      <alignment horizontal="centerContinuous" vertical="center"/>
    </xf>
    <xf numFmtId="165" fontId="0" fillId="0" borderId="10" xfId="0" applyNumberFormat="1" applyBorder="1" applyAlignment="1">
      <alignment horizontal="centerContinuous" vertical="center"/>
    </xf>
    <xf numFmtId="165" fontId="0" fillId="0" borderId="1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9" xfId="0" applyNumberFormat="1" applyBorder="1" applyAlignment="1">
      <alignment vertical="center"/>
    </xf>
    <xf numFmtId="165" fontId="0" fillId="0" borderId="6" xfId="0" applyNumberFormat="1" applyBorder="1" applyAlignment="1">
      <alignment vertical="center"/>
    </xf>
    <xf numFmtId="165" fontId="0" fillId="0" borderId="8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165" fontId="0" fillId="3" borderId="8" xfId="0" applyNumberFormat="1" applyFill="1" applyBorder="1" applyAlignment="1">
      <alignment vertical="center"/>
    </xf>
    <xf numFmtId="165" fontId="0" fillId="2" borderId="8" xfId="0" applyNumberFormat="1" applyFill="1" applyBorder="1" applyAlignment="1">
      <alignment vertical="center"/>
    </xf>
    <xf numFmtId="165" fontId="0" fillId="3" borderId="7" xfId="0" applyNumberFormat="1" applyFill="1" applyBorder="1" applyAlignment="1">
      <alignment vertical="center"/>
    </xf>
    <xf numFmtId="165" fontId="0" fillId="0" borderId="0" xfId="0" applyNumberFormat="1" applyAlignment="1">
      <alignment vertical="center"/>
    </xf>
    <xf numFmtId="0" fontId="1" fillId="0" borderId="0" xfId="0" applyFont="1" applyBorder="1" applyAlignment="1">
      <alignment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quotePrefix="1" applyBorder="1" applyAlignment="1">
      <alignment vertical="center"/>
    </xf>
    <xf numFmtId="165" fontId="0" fillId="0" borderId="6" xfId="0" applyNumberFormat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 wrapText="1"/>
    </xf>
    <xf numFmtId="166" fontId="0" fillId="0" borderId="3" xfId="0" applyNumberFormat="1" applyBorder="1" applyAlignment="1">
      <alignment vertical="center"/>
    </xf>
    <xf numFmtId="166" fontId="0" fillId="0" borderId="2" xfId="0" applyNumberFormat="1" applyBorder="1" applyAlignment="1">
      <alignment horizontal="centerContinuous" vertical="center"/>
    </xf>
    <xf numFmtId="166" fontId="0" fillId="0" borderId="10" xfId="0" applyNumberFormat="1" applyBorder="1" applyAlignment="1">
      <alignment horizontal="centerContinuous" vertical="center"/>
    </xf>
    <xf numFmtId="166" fontId="0" fillId="0" borderId="6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 wrapText="1"/>
    </xf>
    <xf numFmtId="166" fontId="0" fillId="0" borderId="9" xfId="0" applyNumberFormat="1" applyBorder="1" applyAlignment="1">
      <alignment vertical="center"/>
    </xf>
    <xf numFmtId="166" fontId="0" fillId="0" borderId="6" xfId="0" applyNumberFormat="1" applyBorder="1" applyAlignment="1">
      <alignment vertical="center"/>
    </xf>
    <xf numFmtId="166" fontId="0" fillId="0" borderId="7" xfId="0" applyNumberFormat="1" applyBorder="1" applyAlignment="1">
      <alignment vertical="center"/>
    </xf>
    <xf numFmtId="166" fontId="0" fillId="2" borderId="8" xfId="0" applyNumberFormat="1" applyFill="1" applyBorder="1" applyAlignment="1">
      <alignment vertical="center"/>
    </xf>
    <xf numFmtId="166" fontId="0" fillId="0" borderId="8" xfId="0" applyNumberFormat="1" applyBorder="1" applyAlignment="1">
      <alignment vertical="center"/>
    </xf>
    <xf numFmtId="166" fontId="0" fillId="3" borderId="7" xfId="0" applyNumberFormat="1" applyFill="1" applyBorder="1" applyAlignment="1">
      <alignment vertical="center"/>
    </xf>
    <xf numFmtId="166" fontId="0" fillId="3" borderId="8" xfId="0" applyNumberFormat="1" applyFill="1" applyBorder="1" applyAlignment="1">
      <alignment vertical="center"/>
    </xf>
    <xf numFmtId="166" fontId="0" fillId="0" borderId="0" xfId="0" applyNumberFormat="1" applyAlignment="1">
      <alignment vertical="center"/>
    </xf>
    <xf numFmtId="167" fontId="0" fillId="0" borderId="3" xfId="0" applyNumberFormat="1" applyBorder="1" applyAlignment="1">
      <alignment vertical="center"/>
    </xf>
    <xf numFmtId="167" fontId="0" fillId="0" borderId="2" xfId="0" applyNumberFormat="1" applyBorder="1" applyAlignment="1">
      <alignment horizontal="centerContinuous" vertical="center"/>
    </xf>
    <xf numFmtId="167" fontId="0" fillId="0" borderId="10" xfId="0" applyNumberFormat="1" applyBorder="1" applyAlignment="1">
      <alignment horizontal="centerContinuous" vertical="center"/>
    </xf>
    <xf numFmtId="167" fontId="0" fillId="0" borderId="6" xfId="0" applyNumberForma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7" fontId="0" fillId="0" borderId="8" xfId="0" applyNumberFormat="1" applyBorder="1" applyAlignment="1">
      <alignment horizontal="center" vertical="center" wrapText="1"/>
    </xf>
    <xf numFmtId="167" fontId="0" fillId="0" borderId="9" xfId="0" applyNumberFormat="1" applyBorder="1" applyAlignment="1">
      <alignment vertical="center"/>
    </xf>
    <xf numFmtId="167" fontId="0" fillId="0" borderId="6" xfId="0" applyNumberFormat="1" applyBorder="1" applyAlignment="1">
      <alignment vertical="center"/>
    </xf>
    <xf numFmtId="167" fontId="0" fillId="0" borderId="7" xfId="0" applyNumberFormat="1" applyBorder="1" applyAlignment="1">
      <alignment vertical="center"/>
    </xf>
    <xf numFmtId="167" fontId="0" fillId="2" borderId="8" xfId="0" applyNumberFormat="1" applyFill="1" applyBorder="1" applyAlignment="1">
      <alignment vertical="center"/>
    </xf>
    <xf numFmtId="167" fontId="0" fillId="0" borderId="8" xfId="0" applyNumberFormat="1" applyBorder="1" applyAlignment="1">
      <alignment vertical="center"/>
    </xf>
    <xf numFmtId="167" fontId="0" fillId="3" borderId="7" xfId="0" applyNumberFormat="1" applyFill="1" applyBorder="1" applyAlignment="1">
      <alignment vertical="center"/>
    </xf>
    <xf numFmtId="167" fontId="0" fillId="3" borderId="8" xfId="0" applyNumberFormat="1" applyFill="1" applyBorder="1" applyAlignment="1">
      <alignment vertical="center"/>
    </xf>
    <xf numFmtId="167" fontId="0" fillId="0" borderId="0" xfId="0" applyNumberFormat="1" applyAlignment="1">
      <alignment vertical="center"/>
    </xf>
    <xf numFmtId="166" fontId="0" fillId="2" borderId="7" xfId="0" applyNumberFormat="1" applyFill="1" applyBorder="1" applyAlignment="1">
      <alignment vertical="center"/>
    </xf>
    <xf numFmtId="166" fontId="0" fillId="2" borderId="6" xfId="0" applyNumberFormat="1" applyFill="1" applyBorder="1" applyAlignment="1">
      <alignment vertical="center"/>
    </xf>
    <xf numFmtId="169" fontId="0" fillId="0" borderId="0" xfId="0" applyNumberFormat="1" applyBorder="1" applyAlignment="1">
      <alignment horizontal="right" vertical="center"/>
    </xf>
    <xf numFmtId="169" fontId="0" fillId="0" borderId="3" xfId="0" applyNumberFormat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165" fontId="0" fillId="0" borderId="3" xfId="0" applyNumberFormat="1" applyFill="1" applyBorder="1" applyAlignment="1">
      <alignment vertical="center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3" fontId="0" fillId="0" borderId="4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2" xfId="0" applyNumberFormat="1" applyFill="1" applyBorder="1" applyAlignment="1">
      <alignment horizontal="centerContinuous" vertical="center"/>
    </xf>
    <xf numFmtId="165" fontId="0" fillId="0" borderId="10" xfId="0" applyNumberFormat="1" applyFill="1" applyBorder="1" applyAlignment="1">
      <alignment horizontal="centerContinuous" vertical="center"/>
    </xf>
    <xf numFmtId="165" fontId="0" fillId="0" borderId="6" xfId="0" applyNumberForma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5" xfId="0" applyNumberFormat="1" applyFill="1" applyBorder="1" applyAlignment="1">
      <alignment horizontal="center" vertical="center"/>
    </xf>
    <xf numFmtId="165" fontId="0" fillId="0" borderId="8" xfId="0" applyNumberForma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0" fillId="0" borderId="9" xfId="0" applyFill="1" applyBorder="1" applyAlignment="1">
      <alignment vertical="center"/>
    </xf>
    <xf numFmtId="165" fontId="0" fillId="0" borderId="9" xfId="0" applyNumberForma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164" fontId="0" fillId="0" borderId="7" xfId="0" applyNumberFormat="1" applyFill="1" applyBorder="1" applyAlignment="1">
      <alignment vertical="center"/>
    </xf>
    <xf numFmtId="165" fontId="0" fillId="0" borderId="6" xfId="0" applyNumberFormat="1" applyFill="1" applyBorder="1" applyAlignment="1">
      <alignment vertical="center"/>
    </xf>
    <xf numFmtId="165" fontId="0" fillId="0" borderId="7" xfId="0" applyNumberForma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164" fontId="0" fillId="0" borderId="8" xfId="0" applyNumberFormat="1" applyFill="1" applyBorder="1" applyAlignment="1">
      <alignment vertical="center"/>
    </xf>
    <xf numFmtId="165" fontId="0" fillId="0" borderId="8" xfId="0" applyNumberFormat="1" applyFill="1" applyBorder="1" applyAlignment="1">
      <alignment vertical="center"/>
    </xf>
    <xf numFmtId="0" fontId="0" fillId="0" borderId="0" xfId="0" applyFill="1" applyBorder="1"/>
    <xf numFmtId="165" fontId="0" fillId="0" borderId="0" xfId="0" applyNumberFormat="1" applyFill="1" applyAlignment="1">
      <alignment vertical="center"/>
    </xf>
    <xf numFmtId="0" fontId="0" fillId="0" borderId="0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 vertical="center"/>
    </xf>
  </cellXfs>
  <cellStyles count="1">
    <cellStyle name="표준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39EC-1FD7-458D-AA5C-7F79E5322D1E}">
  <dimension ref="A1:D326"/>
  <sheetViews>
    <sheetView showGridLines="0" workbookViewId="0"/>
  </sheetViews>
  <sheetFormatPr defaultRowHeight="13.5" x14ac:dyDescent="0.25"/>
  <cols>
    <col min="1" max="2" width="9.140625" style="2"/>
    <col min="3" max="3" width="11" style="2" bestFit="1" customWidth="1"/>
    <col min="4" max="4" width="11.28515625" style="3" bestFit="1" customWidth="1"/>
    <col min="5" max="16384" width="9.140625" style="2"/>
  </cols>
  <sheetData>
    <row r="1" spans="1:4" x14ac:dyDescent="0.25">
      <c r="A1" s="40" t="s">
        <v>27</v>
      </c>
    </row>
    <row r="2" spans="1:4" x14ac:dyDescent="0.25">
      <c r="A2" s="2" t="s">
        <v>19</v>
      </c>
    </row>
    <row r="3" spans="1:4" x14ac:dyDescent="0.25">
      <c r="B3" s="2" t="b">
        <v>1</v>
      </c>
      <c r="C3" s="2" t="s">
        <v>21</v>
      </c>
      <c r="D3" s="3" t="s">
        <v>22</v>
      </c>
    </row>
    <row r="4" spans="1:4" x14ac:dyDescent="0.25">
      <c r="A4" s="2" t="s">
        <v>23</v>
      </c>
      <c r="B4" s="2">
        <v>0.5</v>
      </c>
      <c r="C4" s="2">
        <v>0.50686750000000003</v>
      </c>
      <c r="D4" s="3">
        <v>0.50310250000000001</v>
      </c>
    </row>
    <row r="5" spans="1:4" x14ac:dyDescent="0.25">
      <c r="A5" s="2" t="s">
        <v>24</v>
      </c>
      <c r="B5" s="2">
        <v>1</v>
      </c>
      <c r="C5" s="2">
        <v>1.0169006</v>
      </c>
      <c r="D5" s="3">
        <v>1.0149056000000001</v>
      </c>
    </row>
    <row r="6" spans="1:4" x14ac:dyDescent="0.25">
      <c r="A6" s="2" t="s">
        <v>25</v>
      </c>
      <c r="B6" s="2">
        <v>1.2</v>
      </c>
      <c r="C6" s="2">
        <v>1.2197461000000001</v>
      </c>
      <c r="D6" s="3">
        <v>1.1988734000000001</v>
      </c>
    </row>
    <row r="8" spans="1:4" x14ac:dyDescent="0.25">
      <c r="A8" s="2" t="s">
        <v>20</v>
      </c>
    </row>
    <row r="9" spans="1:4" x14ac:dyDescent="0.25">
      <c r="B9" s="2" t="b">
        <v>1</v>
      </c>
      <c r="C9" s="2" t="s">
        <v>21</v>
      </c>
      <c r="D9" s="3" t="s">
        <v>22</v>
      </c>
    </row>
    <row r="10" spans="1:4" x14ac:dyDescent="0.25">
      <c r="A10" s="2" t="s">
        <v>23</v>
      </c>
      <c r="B10" s="2">
        <v>0</v>
      </c>
      <c r="C10" s="2">
        <v>7.2008820000000001E-2</v>
      </c>
      <c r="D10" s="3">
        <v>4.427789E-2</v>
      </c>
    </row>
    <row r="11" spans="1:4" x14ac:dyDescent="0.25">
      <c r="A11" s="2" t="s">
        <v>24</v>
      </c>
      <c r="B11" s="2">
        <v>0</v>
      </c>
      <c r="C11" s="2">
        <v>2.3787619999999999E-2</v>
      </c>
      <c r="D11" s="3">
        <v>2.313728E-2</v>
      </c>
    </row>
    <row r="12" spans="1:4" x14ac:dyDescent="0.25">
      <c r="A12" s="2" t="s">
        <v>25</v>
      </c>
      <c r="B12" s="2">
        <v>0</v>
      </c>
      <c r="C12" s="2">
        <v>2.4615629999999999E-2</v>
      </c>
      <c r="D12" s="3">
        <v>1.4584730000000001E-2</v>
      </c>
    </row>
    <row r="14" spans="1:4" x14ac:dyDescent="0.25">
      <c r="A14" s="40" t="s">
        <v>3</v>
      </c>
    </row>
    <row r="15" spans="1:4" x14ac:dyDescent="0.25">
      <c r="A15" s="2" t="s">
        <v>19</v>
      </c>
    </row>
    <row r="16" spans="1:4" x14ac:dyDescent="0.25">
      <c r="B16" s="2" t="b">
        <v>1</v>
      </c>
      <c r="C16" s="2" t="s">
        <v>21</v>
      </c>
      <c r="D16" s="3" t="s">
        <v>22</v>
      </c>
    </row>
    <row r="17" spans="1:4" x14ac:dyDescent="0.25">
      <c r="A17" s="2" t="s">
        <v>23</v>
      </c>
      <c r="B17" s="2">
        <v>0.5</v>
      </c>
      <c r="C17" s="2">
        <v>0.50336729999999996</v>
      </c>
      <c r="D17" s="3">
        <v>0.50055640000000001</v>
      </c>
    </row>
    <row r="18" spans="1:4" x14ac:dyDescent="0.25">
      <c r="A18" s="2" t="s">
        <v>24</v>
      </c>
      <c r="B18" s="2">
        <v>1</v>
      </c>
      <c r="C18" s="2">
        <v>1.0094513000000001</v>
      </c>
      <c r="D18" s="3">
        <v>1.0045044000000001</v>
      </c>
    </row>
    <row r="19" spans="1:4" x14ac:dyDescent="0.25">
      <c r="A19" s="2" t="s">
        <v>25</v>
      </c>
      <c r="B19" s="2">
        <v>1.2</v>
      </c>
      <c r="C19" s="2">
        <v>1.2051722</v>
      </c>
      <c r="D19" s="3">
        <v>1.1964906</v>
      </c>
    </row>
    <row r="21" spans="1:4" x14ac:dyDescent="0.25">
      <c r="A21" s="2" t="s">
        <v>20</v>
      </c>
    </row>
    <row r="22" spans="1:4" x14ac:dyDescent="0.25">
      <c r="B22" s="2" t="b">
        <v>1</v>
      </c>
      <c r="C22" s="2" t="s">
        <v>21</v>
      </c>
      <c r="D22" s="3" t="s">
        <v>22</v>
      </c>
    </row>
    <row r="23" spans="1:4" x14ac:dyDescent="0.25">
      <c r="A23" s="2" t="s">
        <v>23</v>
      </c>
      <c r="B23" s="2">
        <v>0</v>
      </c>
      <c r="C23" s="2">
        <v>6.2429409999999998E-2</v>
      </c>
      <c r="D23" s="3">
        <v>3.106302E-2</v>
      </c>
    </row>
    <row r="24" spans="1:4" x14ac:dyDescent="0.25">
      <c r="A24" s="2" t="s">
        <v>24</v>
      </c>
      <c r="B24" s="2">
        <v>0</v>
      </c>
      <c r="C24" s="2">
        <v>4.4165000000000003E-2</v>
      </c>
      <c r="D24" s="3">
        <v>4.2404869999999997E-2</v>
      </c>
    </row>
    <row r="25" spans="1:4" x14ac:dyDescent="0.25">
      <c r="A25" s="2" t="s">
        <v>25</v>
      </c>
      <c r="B25" s="2">
        <v>0</v>
      </c>
      <c r="C25" s="2">
        <v>4.3659099999999999E-2</v>
      </c>
      <c r="D25" s="3">
        <v>2.7469469999999999E-2</v>
      </c>
    </row>
    <row r="27" spans="1:4" x14ac:dyDescent="0.25">
      <c r="A27" s="40" t="s">
        <v>29</v>
      </c>
    </row>
    <row r="28" spans="1:4" x14ac:dyDescent="0.25">
      <c r="A28" s="2" t="s">
        <v>19</v>
      </c>
    </row>
    <row r="29" spans="1:4" x14ac:dyDescent="0.25">
      <c r="B29" s="2" t="b">
        <v>1</v>
      </c>
      <c r="C29" s="2" t="s">
        <v>21</v>
      </c>
      <c r="D29" s="3" t="s">
        <v>22</v>
      </c>
    </row>
    <row r="30" spans="1:4" x14ac:dyDescent="0.25">
      <c r="A30" s="2" t="s">
        <v>23</v>
      </c>
      <c r="B30" s="2">
        <v>0.5</v>
      </c>
      <c r="C30" s="2">
        <v>0.5058028</v>
      </c>
      <c r="D30" s="3">
        <v>0.50456579999999995</v>
      </c>
    </row>
    <row r="31" spans="1:4" x14ac:dyDescent="0.25">
      <c r="A31" s="2" t="s">
        <v>24</v>
      </c>
      <c r="B31" s="2">
        <v>1</v>
      </c>
      <c r="C31" s="2">
        <v>1.0197569</v>
      </c>
      <c r="D31" s="3">
        <v>1.0146219999999999</v>
      </c>
    </row>
    <row r="32" spans="1:4" x14ac:dyDescent="0.25">
      <c r="A32" s="2" t="s">
        <v>25</v>
      </c>
      <c r="B32" s="2">
        <v>1.2</v>
      </c>
      <c r="C32" s="2">
        <v>1.2029827</v>
      </c>
      <c r="D32" s="3">
        <v>1.1939960000000001</v>
      </c>
    </row>
    <row r="34" spans="1:4" x14ac:dyDescent="0.25">
      <c r="A34" s="2" t="s">
        <v>20</v>
      </c>
    </row>
    <row r="35" spans="1:4" x14ac:dyDescent="0.25">
      <c r="B35" s="2" t="b">
        <v>1</v>
      </c>
      <c r="C35" s="2" t="s">
        <v>21</v>
      </c>
      <c r="D35" s="3" t="s">
        <v>22</v>
      </c>
    </row>
    <row r="36" spans="1:4" x14ac:dyDescent="0.25">
      <c r="A36" s="2" t="s">
        <v>23</v>
      </c>
      <c r="B36" s="2">
        <v>0</v>
      </c>
      <c r="C36" s="2">
        <v>6.0352759999999998E-2</v>
      </c>
      <c r="D36" s="3">
        <v>2.6410980000000001E-2</v>
      </c>
    </row>
    <row r="37" spans="1:4" x14ac:dyDescent="0.25">
      <c r="A37" s="2" t="s">
        <v>24</v>
      </c>
      <c r="B37" s="2">
        <v>0</v>
      </c>
      <c r="C37" s="2">
        <v>7.8127290000000002E-2</v>
      </c>
      <c r="D37" s="3">
        <v>7.4876059999999994E-2</v>
      </c>
    </row>
    <row r="38" spans="1:4" x14ac:dyDescent="0.25">
      <c r="A38" s="2" t="s">
        <v>25</v>
      </c>
      <c r="B38" s="2">
        <v>0</v>
      </c>
      <c r="C38" s="2">
        <v>7.7946699999999994E-2</v>
      </c>
      <c r="D38" s="3">
        <v>5.7294360000000003E-2</v>
      </c>
    </row>
    <row r="40" spans="1:4" x14ac:dyDescent="0.25">
      <c r="A40" s="40" t="s">
        <v>28</v>
      </c>
    </row>
    <row r="41" spans="1:4" x14ac:dyDescent="0.25">
      <c r="A41" s="2" t="s">
        <v>19</v>
      </c>
    </row>
    <row r="42" spans="1:4" x14ac:dyDescent="0.25">
      <c r="B42" s="2" t="b">
        <v>1</v>
      </c>
      <c r="C42" s="2" t="s">
        <v>21</v>
      </c>
      <c r="D42" s="3" t="s">
        <v>22</v>
      </c>
    </row>
    <row r="43" spans="1:4" x14ac:dyDescent="0.25">
      <c r="A43" s="2" t="s">
        <v>23</v>
      </c>
      <c r="B43" s="2">
        <v>0.5</v>
      </c>
      <c r="C43" s="2">
        <v>0.50686750000000003</v>
      </c>
      <c r="D43" s="3">
        <v>0.50401399999999996</v>
      </c>
    </row>
    <row r="44" spans="1:4" x14ac:dyDescent="0.25">
      <c r="A44" s="2" t="s">
        <v>24</v>
      </c>
      <c r="B44" s="2">
        <v>1</v>
      </c>
      <c r="C44" s="2">
        <v>1.0169006</v>
      </c>
      <c r="D44" s="3">
        <v>1.028308</v>
      </c>
    </row>
    <row r="45" spans="1:4" x14ac:dyDescent="0.25">
      <c r="A45" s="2" t="s">
        <v>25</v>
      </c>
      <c r="B45" s="2">
        <v>1.2</v>
      </c>
      <c r="C45" s="2">
        <v>1.2197461000000001</v>
      </c>
      <c r="D45" s="3">
        <v>1.192634</v>
      </c>
    </row>
    <row r="47" spans="1:4" x14ac:dyDescent="0.25">
      <c r="A47" s="2" t="s">
        <v>20</v>
      </c>
    </row>
    <row r="48" spans="1:4" x14ac:dyDescent="0.25">
      <c r="B48" s="2" t="b">
        <v>1</v>
      </c>
      <c r="C48" s="2" t="s">
        <v>21</v>
      </c>
      <c r="D48" s="3" t="s">
        <v>22</v>
      </c>
    </row>
    <row r="49" spans="1:4" x14ac:dyDescent="0.25">
      <c r="A49" s="2" t="s">
        <v>23</v>
      </c>
      <c r="B49" s="2">
        <v>0</v>
      </c>
      <c r="C49" s="2">
        <v>7.2008820000000001E-2</v>
      </c>
      <c r="D49" s="3">
        <v>4.9136119999999998E-2</v>
      </c>
    </row>
    <row r="50" spans="1:4" x14ac:dyDescent="0.25">
      <c r="A50" s="2" t="s">
        <v>24</v>
      </c>
      <c r="B50" s="2">
        <v>0</v>
      </c>
      <c r="C50" s="2">
        <v>2.3787619999999999E-2</v>
      </c>
      <c r="D50" s="3">
        <v>2.55295E-2</v>
      </c>
    </row>
    <row r="51" spans="1:4" x14ac:dyDescent="0.25">
      <c r="A51" s="2" t="s">
        <v>25</v>
      </c>
      <c r="B51" s="2">
        <v>0</v>
      </c>
      <c r="C51" s="2">
        <v>2.4615629999999999E-2</v>
      </c>
      <c r="D51" s="3">
        <v>1.4852280000000001E-2</v>
      </c>
    </row>
    <row r="53" spans="1:4" x14ac:dyDescent="0.25">
      <c r="A53" s="40" t="s">
        <v>26</v>
      </c>
    </row>
    <row r="54" spans="1:4" x14ac:dyDescent="0.25">
      <c r="A54" s="2" t="s">
        <v>19</v>
      </c>
    </row>
    <row r="55" spans="1:4" x14ac:dyDescent="0.25">
      <c r="B55" s="2" t="b">
        <v>1</v>
      </c>
      <c r="C55" s="2" t="s">
        <v>21</v>
      </c>
      <c r="D55" s="3" t="s">
        <v>22</v>
      </c>
    </row>
    <row r="56" spans="1:4" x14ac:dyDescent="0.25">
      <c r="A56" s="2" t="s">
        <v>23</v>
      </c>
      <c r="B56" s="2">
        <v>0.5</v>
      </c>
      <c r="C56" s="2">
        <v>0.50336729999999996</v>
      </c>
      <c r="D56" s="3">
        <v>0.50137920000000002</v>
      </c>
    </row>
    <row r="57" spans="1:4" x14ac:dyDescent="0.25">
      <c r="A57" s="2" t="s">
        <v>24</v>
      </c>
      <c r="B57" s="2">
        <v>1</v>
      </c>
      <c r="C57" s="2">
        <v>1.0094513000000001</v>
      </c>
      <c r="D57" s="3">
        <v>1.0160075</v>
      </c>
    </row>
    <row r="58" spans="1:4" x14ac:dyDescent="0.25">
      <c r="A58" s="2" t="s">
        <v>25</v>
      </c>
      <c r="B58" s="2">
        <v>1.2</v>
      </c>
      <c r="C58" s="2">
        <v>1.2051722</v>
      </c>
      <c r="D58" s="3">
        <v>1.1849327999999999</v>
      </c>
    </row>
    <row r="60" spans="1:4" x14ac:dyDescent="0.25">
      <c r="A60" s="2" t="s">
        <v>20</v>
      </c>
    </row>
    <row r="61" spans="1:4" x14ac:dyDescent="0.25">
      <c r="B61" s="2" t="b">
        <v>1</v>
      </c>
      <c r="C61" s="2" t="s">
        <v>21</v>
      </c>
      <c r="D61" s="3" t="s">
        <v>22</v>
      </c>
    </row>
    <row r="62" spans="1:4" x14ac:dyDescent="0.25">
      <c r="A62" s="2" t="s">
        <v>23</v>
      </c>
      <c r="B62" s="2">
        <v>0</v>
      </c>
      <c r="C62" s="2">
        <v>6.2429409999999998E-2</v>
      </c>
      <c r="D62" s="3">
        <v>3.3043120000000002E-2</v>
      </c>
    </row>
    <row r="63" spans="1:4" x14ac:dyDescent="0.25">
      <c r="A63" s="2" t="s">
        <v>24</v>
      </c>
      <c r="B63" s="2">
        <v>0</v>
      </c>
      <c r="C63" s="2">
        <v>4.4165000000000003E-2</v>
      </c>
      <c r="D63" s="3">
        <v>4.8556500000000002E-2</v>
      </c>
    </row>
    <row r="64" spans="1:4" x14ac:dyDescent="0.25">
      <c r="A64" s="2" t="s">
        <v>25</v>
      </c>
      <c r="B64" s="2">
        <v>0</v>
      </c>
      <c r="C64" s="2">
        <v>4.3659099999999999E-2</v>
      </c>
      <c r="D64" s="3">
        <v>2.9556410000000002E-2</v>
      </c>
    </row>
    <row r="66" spans="1:4" x14ac:dyDescent="0.25">
      <c r="A66" s="40" t="s">
        <v>30</v>
      </c>
    </row>
    <row r="67" spans="1:4" x14ac:dyDescent="0.25">
      <c r="A67" s="2" t="s">
        <v>19</v>
      </c>
    </row>
    <row r="68" spans="1:4" x14ac:dyDescent="0.25">
      <c r="B68" s="2" t="b">
        <v>1</v>
      </c>
      <c r="C68" s="2" t="s">
        <v>21</v>
      </c>
      <c r="D68" s="3" t="s">
        <v>22</v>
      </c>
    </row>
    <row r="69" spans="1:4" x14ac:dyDescent="0.25">
      <c r="A69" s="2" t="s">
        <v>23</v>
      </c>
      <c r="B69" s="2">
        <v>0.5</v>
      </c>
      <c r="C69" s="2">
        <v>0.5058028</v>
      </c>
      <c r="D69" s="3">
        <v>0.50589410000000001</v>
      </c>
    </row>
    <row r="70" spans="1:4" x14ac:dyDescent="0.25">
      <c r="A70" s="2" t="s">
        <v>24</v>
      </c>
      <c r="B70" s="2">
        <v>1</v>
      </c>
      <c r="C70" s="2">
        <v>1.0197569</v>
      </c>
      <c r="D70" s="3">
        <v>1.022753</v>
      </c>
    </row>
    <row r="71" spans="1:4" x14ac:dyDescent="0.25">
      <c r="A71" s="2" t="s">
        <v>25</v>
      </c>
      <c r="B71" s="2">
        <v>1.2</v>
      </c>
      <c r="C71" s="2">
        <v>1.2029827</v>
      </c>
      <c r="D71" s="3">
        <v>1.1840704</v>
      </c>
    </row>
    <row r="73" spans="1:4" x14ac:dyDescent="0.25">
      <c r="A73" s="2" t="s">
        <v>20</v>
      </c>
    </row>
    <row r="74" spans="1:4" x14ac:dyDescent="0.25">
      <c r="B74" s="2" t="b">
        <v>1</v>
      </c>
      <c r="C74" s="2" t="s">
        <v>21</v>
      </c>
      <c r="D74" s="3" t="s">
        <v>22</v>
      </c>
    </row>
    <row r="75" spans="1:4" x14ac:dyDescent="0.25">
      <c r="A75" s="2" t="s">
        <v>23</v>
      </c>
      <c r="B75" s="2">
        <v>0</v>
      </c>
      <c r="C75" s="2">
        <v>6.0352759999999998E-2</v>
      </c>
      <c r="D75" s="3">
        <v>2.745877E-2</v>
      </c>
    </row>
    <row r="76" spans="1:4" x14ac:dyDescent="0.25">
      <c r="A76" s="2" t="s">
        <v>24</v>
      </c>
      <c r="B76" s="2">
        <v>0</v>
      </c>
      <c r="C76" s="2">
        <v>7.8127290000000002E-2</v>
      </c>
      <c r="D76" s="3">
        <v>8.5727780000000003E-2</v>
      </c>
    </row>
    <row r="77" spans="1:4" x14ac:dyDescent="0.25">
      <c r="A77" s="2" t="s">
        <v>25</v>
      </c>
      <c r="B77" s="2">
        <v>0</v>
      </c>
      <c r="C77" s="2">
        <v>7.7946699999999994E-2</v>
      </c>
      <c r="D77" s="3">
        <v>6.3538460000000005E-2</v>
      </c>
    </row>
    <row r="79" spans="1:4" x14ac:dyDescent="0.25">
      <c r="A79" s="40" t="s">
        <v>31</v>
      </c>
    </row>
    <row r="80" spans="1:4" x14ac:dyDescent="0.25">
      <c r="A80" s="2" t="s">
        <v>19</v>
      </c>
    </row>
    <row r="81" spans="1:4" x14ac:dyDescent="0.25">
      <c r="B81" s="2" t="b">
        <v>1</v>
      </c>
      <c r="C81" s="2" t="s">
        <v>21</v>
      </c>
      <c r="D81" s="3" t="s">
        <v>22</v>
      </c>
    </row>
    <row r="82" spans="1:4" x14ac:dyDescent="0.25">
      <c r="A82" s="2" t="s">
        <v>23</v>
      </c>
      <c r="B82" s="2">
        <v>0.5</v>
      </c>
      <c r="C82" s="2">
        <v>0.49807800000000002</v>
      </c>
      <c r="D82" s="3">
        <v>0.50046069999999998</v>
      </c>
    </row>
    <row r="83" spans="1:4" x14ac:dyDescent="0.25">
      <c r="A83" s="2" t="s">
        <v>24</v>
      </c>
      <c r="B83" s="2">
        <v>1</v>
      </c>
      <c r="C83" s="2">
        <v>1.0088889999999999</v>
      </c>
      <c r="D83" s="3">
        <v>1.0070825000000001</v>
      </c>
    </row>
    <row r="84" spans="1:4" x14ac:dyDescent="0.25">
      <c r="A84" s="2" t="s">
        <v>25</v>
      </c>
      <c r="B84" s="2">
        <v>1.2</v>
      </c>
      <c r="C84" s="2">
        <v>1.205624</v>
      </c>
      <c r="D84" s="3">
        <v>1.1961219000000001</v>
      </c>
    </row>
    <row r="86" spans="1:4" x14ac:dyDescent="0.25">
      <c r="A86" s="2" t="s">
        <v>20</v>
      </c>
    </row>
    <row r="87" spans="1:4" x14ac:dyDescent="0.25">
      <c r="B87" s="2" t="b">
        <v>1</v>
      </c>
      <c r="C87" s="2" t="s">
        <v>21</v>
      </c>
      <c r="D87" s="3" t="s">
        <v>22</v>
      </c>
    </row>
    <row r="88" spans="1:4" x14ac:dyDescent="0.25">
      <c r="A88" s="2" t="s">
        <v>23</v>
      </c>
      <c r="B88" s="2">
        <v>0</v>
      </c>
      <c r="C88" s="2">
        <v>4.5033320000000002E-2</v>
      </c>
      <c r="D88" s="3">
        <v>3.326221E-2</v>
      </c>
    </row>
    <row r="89" spans="1:4" x14ac:dyDescent="0.25">
      <c r="A89" s="2" t="s">
        <v>24</v>
      </c>
      <c r="B89" s="2">
        <v>0</v>
      </c>
      <c r="C89" s="2">
        <v>1.5885610000000001E-2</v>
      </c>
      <c r="D89" s="3">
        <v>1.553651E-2</v>
      </c>
    </row>
    <row r="90" spans="1:4" x14ac:dyDescent="0.25">
      <c r="A90" s="2" t="s">
        <v>25</v>
      </c>
      <c r="B90" s="2">
        <v>0</v>
      </c>
      <c r="C90" s="2">
        <v>1.7472149999999999E-2</v>
      </c>
      <c r="D90" s="3">
        <v>1.268E-2</v>
      </c>
    </row>
    <row r="92" spans="1:4" x14ac:dyDescent="0.25">
      <c r="A92" s="40" t="s">
        <v>8</v>
      </c>
    </row>
    <row r="93" spans="1:4" x14ac:dyDescent="0.25">
      <c r="A93" s="2" t="s">
        <v>19</v>
      </c>
    </row>
    <row r="94" spans="1:4" x14ac:dyDescent="0.25">
      <c r="B94" s="2" t="b">
        <v>1</v>
      </c>
      <c r="C94" s="2" t="s">
        <v>21</v>
      </c>
      <c r="D94" s="3" t="s">
        <v>22</v>
      </c>
    </row>
    <row r="95" spans="1:4" x14ac:dyDescent="0.25">
      <c r="A95" s="2" t="s">
        <v>23</v>
      </c>
      <c r="B95" s="2">
        <v>0.5</v>
      </c>
      <c r="C95" s="2">
        <v>0.49957420000000002</v>
      </c>
      <c r="D95" s="3">
        <v>0.49844110000000003</v>
      </c>
    </row>
    <row r="96" spans="1:4" x14ac:dyDescent="0.25">
      <c r="A96" s="2" t="s">
        <v>24</v>
      </c>
      <c r="B96" s="2">
        <v>1</v>
      </c>
      <c r="C96" s="2">
        <v>1.0007115</v>
      </c>
      <c r="D96" s="3">
        <v>0.99832509999999997</v>
      </c>
    </row>
    <row r="97" spans="1:4" x14ac:dyDescent="0.25">
      <c r="A97" s="2" t="s">
        <v>25</v>
      </c>
      <c r="B97" s="2">
        <v>1.2</v>
      </c>
      <c r="C97" s="2">
        <v>1.2056901</v>
      </c>
      <c r="D97" s="3">
        <v>1.1969654999999999</v>
      </c>
    </row>
    <row r="99" spans="1:4" x14ac:dyDescent="0.25">
      <c r="A99" s="2" t="s">
        <v>20</v>
      </c>
    </row>
    <row r="100" spans="1:4" x14ac:dyDescent="0.25">
      <c r="B100" s="2" t="b">
        <v>1</v>
      </c>
      <c r="C100" s="2" t="s">
        <v>21</v>
      </c>
      <c r="D100" s="3" t="s">
        <v>22</v>
      </c>
    </row>
    <row r="101" spans="1:4" x14ac:dyDescent="0.25">
      <c r="A101" s="2" t="s">
        <v>23</v>
      </c>
      <c r="B101" s="2">
        <v>0</v>
      </c>
      <c r="C101" s="2">
        <v>4.0748520000000003E-2</v>
      </c>
      <c r="D101" s="3">
        <v>2.638267E-2</v>
      </c>
    </row>
    <row r="102" spans="1:4" x14ac:dyDescent="0.25">
      <c r="A102" s="2" t="s">
        <v>24</v>
      </c>
      <c r="B102" s="2">
        <v>0</v>
      </c>
      <c r="C102" s="2">
        <v>2.9889720000000002E-2</v>
      </c>
      <c r="D102" s="3">
        <v>2.905131E-2</v>
      </c>
    </row>
    <row r="103" spans="1:4" x14ac:dyDescent="0.25">
      <c r="A103" s="2" t="s">
        <v>25</v>
      </c>
      <c r="B103" s="2">
        <v>0</v>
      </c>
      <c r="C103" s="2">
        <v>3.0216630000000001E-2</v>
      </c>
      <c r="D103" s="3">
        <v>2.1827989999999999E-2</v>
      </c>
    </row>
    <row r="105" spans="1:4" x14ac:dyDescent="0.25">
      <c r="A105" s="40" t="s">
        <v>33</v>
      </c>
    </row>
    <row r="106" spans="1:4" x14ac:dyDescent="0.25">
      <c r="A106" s="2" t="s">
        <v>19</v>
      </c>
    </row>
    <row r="107" spans="1:4" x14ac:dyDescent="0.25">
      <c r="B107" s="2" t="b">
        <v>1</v>
      </c>
      <c r="C107" s="2" t="s">
        <v>21</v>
      </c>
      <c r="D107" s="3" t="s">
        <v>22</v>
      </c>
    </row>
    <row r="108" spans="1:4" x14ac:dyDescent="0.25">
      <c r="A108" s="2" t="s">
        <v>23</v>
      </c>
      <c r="B108" s="2">
        <v>0.5</v>
      </c>
      <c r="C108" s="2">
        <v>0.50392440000000005</v>
      </c>
      <c r="D108" s="3">
        <v>0.50281960000000003</v>
      </c>
    </row>
    <row r="109" spans="1:4" x14ac:dyDescent="0.25">
      <c r="A109" s="2" t="s">
        <v>24</v>
      </c>
      <c r="B109" s="2">
        <v>1</v>
      </c>
      <c r="C109" s="2">
        <v>1.0068116</v>
      </c>
      <c r="D109" s="3">
        <v>1.0039347000000001</v>
      </c>
    </row>
    <row r="110" spans="1:4" x14ac:dyDescent="0.25">
      <c r="A110" s="2" t="s">
        <v>25</v>
      </c>
      <c r="B110" s="2">
        <v>1.2</v>
      </c>
      <c r="C110" s="2">
        <v>1.2018008</v>
      </c>
      <c r="D110" s="3">
        <v>1.1976557999999999</v>
      </c>
    </row>
    <row r="112" spans="1:4" x14ac:dyDescent="0.25">
      <c r="A112" s="2" t="s">
        <v>20</v>
      </c>
    </row>
    <row r="113" spans="1:4" x14ac:dyDescent="0.25">
      <c r="B113" s="2" t="b">
        <v>1</v>
      </c>
      <c r="C113" s="2" t="s">
        <v>21</v>
      </c>
      <c r="D113" s="3" t="s">
        <v>22</v>
      </c>
    </row>
    <row r="114" spans="1:4" x14ac:dyDescent="0.25">
      <c r="A114" s="2" t="s">
        <v>23</v>
      </c>
      <c r="B114" s="2">
        <v>0</v>
      </c>
      <c r="C114" s="2">
        <v>3.8645390000000002E-2</v>
      </c>
      <c r="D114" s="3">
        <v>2.2900500000000001E-2</v>
      </c>
    </row>
    <row r="115" spans="1:4" x14ac:dyDescent="0.25">
      <c r="A115" s="2" t="s">
        <v>24</v>
      </c>
      <c r="B115" s="2">
        <v>0</v>
      </c>
      <c r="C115" s="2">
        <v>5.1675409999999998E-2</v>
      </c>
      <c r="D115" s="3">
        <v>5.0423889999999999E-2</v>
      </c>
    </row>
    <row r="116" spans="1:4" x14ac:dyDescent="0.25">
      <c r="A116" s="2" t="s">
        <v>25</v>
      </c>
      <c r="B116" s="2">
        <v>0</v>
      </c>
      <c r="C116" s="2">
        <v>5.2149870000000001E-2</v>
      </c>
      <c r="D116" s="3">
        <v>4.1959179999999999E-2</v>
      </c>
    </row>
    <row r="118" spans="1:4" x14ac:dyDescent="0.25">
      <c r="A118" s="40" t="s">
        <v>32</v>
      </c>
    </row>
    <row r="119" spans="1:4" x14ac:dyDescent="0.25">
      <c r="A119" s="2" t="s">
        <v>19</v>
      </c>
    </row>
    <row r="120" spans="1:4" x14ac:dyDescent="0.25">
      <c r="B120" s="2" t="b">
        <v>1</v>
      </c>
      <c r="C120" s="2" t="s">
        <v>21</v>
      </c>
      <c r="D120" s="3" t="s">
        <v>22</v>
      </c>
    </row>
    <row r="121" spans="1:4" x14ac:dyDescent="0.25">
      <c r="A121" s="2" t="s">
        <v>23</v>
      </c>
      <c r="B121" s="2">
        <v>0.5</v>
      </c>
      <c r="C121" s="2">
        <v>0.49807800000000002</v>
      </c>
      <c r="D121" s="3">
        <v>0.50076880000000001</v>
      </c>
    </row>
    <row r="122" spans="1:4" x14ac:dyDescent="0.25">
      <c r="A122" s="2" t="s">
        <v>24</v>
      </c>
      <c r="B122" s="2">
        <v>1</v>
      </c>
      <c r="C122" s="2">
        <v>1.0088889999999999</v>
      </c>
      <c r="D122" s="3">
        <v>1.0137525000000001</v>
      </c>
    </row>
    <row r="123" spans="1:4" x14ac:dyDescent="0.25">
      <c r="A123" s="2" t="s">
        <v>25</v>
      </c>
      <c r="B123" s="2">
        <v>1.2</v>
      </c>
      <c r="C123" s="2">
        <v>1.205624</v>
      </c>
      <c r="D123" s="3">
        <v>1.1921537</v>
      </c>
    </row>
    <row r="125" spans="1:4" x14ac:dyDescent="0.25">
      <c r="A125" s="2" t="s">
        <v>20</v>
      </c>
    </row>
    <row r="126" spans="1:4" x14ac:dyDescent="0.25">
      <c r="B126" s="2" t="b">
        <v>1</v>
      </c>
      <c r="C126" s="2" t="s">
        <v>21</v>
      </c>
      <c r="D126" s="3" t="s">
        <v>22</v>
      </c>
    </row>
    <row r="127" spans="1:4" x14ac:dyDescent="0.25">
      <c r="A127" s="2" t="s">
        <v>23</v>
      </c>
      <c r="B127" s="2">
        <v>0</v>
      </c>
      <c r="C127" s="2">
        <v>4.5033320000000002E-2</v>
      </c>
      <c r="D127" s="3">
        <v>3.4575750000000002E-2</v>
      </c>
    </row>
    <row r="128" spans="1:4" x14ac:dyDescent="0.25">
      <c r="A128" s="2" t="s">
        <v>24</v>
      </c>
      <c r="B128" s="2">
        <v>0</v>
      </c>
      <c r="C128" s="2">
        <v>1.5885610000000001E-2</v>
      </c>
      <c r="D128" s="3">
        <v>1.600327E-2</v>
      </c>
    </row>
    <row r="129" spans="1:4" x14ac:dyDescent="0.25">
      <c r="A129" s="2" t="s">
        <v>25</v>
      </c>
      <c r="B129" s="2">
        <v>0</v>
      </c>
      <c r="C129" s="2">
        <v>1.7472149999999999E-2</v>
      </c>
      <c r="D129" s="3">
        <v>1.2722509999999999E-2</v>
      </c>
    </row>
    <row r="131" spans="1:4" x14ac:dyDescent="0.25">
      <c r="A131" s="40" t="s">
        <v>7</v>
      </c>
    </row>
    <row r="132" spans="1:4" x14ac:dyDescent="0.25">
      <c r="A132" s="2" t="s">
        <v>19</v>
      </c>
    </row>
    <row r="133" spans="1:4" x14ac:dyDescent="0.25">
      <c r="B133" s="2" t="b">
        <v>1</v>
      </c>
      <c r="C133" s="2" t="s">
        <v>21</v>
      </c>
      <c r="D133" s="3" t="s">
        <v>22</v>
      </c>
    </row>
    <row r="134" spans="1:4" x14ac:dyDescent="0.25">
      <c r="A134" s="2" t="s">
        <v>23</v>
      </c>
      <c r="B134" s="2">
        <v>0.5</v>
      </c>
      <c r="C134" s="2">
        <v>0.49957420000000002</v>
      </c>
      <c r="D134" s="3">
        <v>0.49951269999999998</v>
      </c>
    </row>
    <row r="135" spans="1:4" x14ac:dyDescent="0.25">
      <c r="A135" s="2" t="s">
        <v>24</v>
      </c>
      <c r="B135" s="2">
        <v>1</v>
      </c>
      <c r="C135" s="2">
        <v>1.0007115</v>
      </c>
      <c r="D135" s="3">
        <v>1.0057024999999999</v>
      </c>
    </row>
    <row r="136" spans="1:4" x14ac:dyDescent="0.25">
      <c r="A136" s="2" t="s">
        <v>25</v>
      </c>
      <c r="B136" s="2">
        <v>1.2</v>
      </c>
      <c r="C136" s="2">
        <v>1.2056901</v>
      </c>
      <c r="D136" s="3">
        <v>1.1895770999999999</v>
      </c>
    </row>
    <row r="138" spans="1:4" x14ac:dyDescent="0.25">
      <c r="A138" s="2" t="s">
        <v>20</v>
      </c>
    </row>
    <row r="139" spans="1:4" x14ac:dyDescent="0.25">
      <c r="B139" s="2" t="b">
        <v>1</v>
      </c>
      <c r="C139" s="2" t="s">
        <v>21</v>
      </c>
      <c r="D139" s="3" t="s">
        <v>22</v>
      </c>
    </row>
    <row r="140" spans="1:4" x14ac:dyDescent="0.25">
      <c r="A140" s="2" t="s">
        <v>23</v>
      </c>
      <c r="B140" s="2">
        <v>0</v>
      </c>
      <c r="C140" s="2">
        <v>4.0748520000000003E-2</v>
      </c>
      <c r="D140" s="3">
        <v>2.7326469999999999E-2</v>
      </c>
    </row>
    <row r="141" spans="1:4" x14ac:dyDescent="0.25">
      <c r="A141" s="2" t="s">
        <v>24</v>
      </c>
      <c r="B141" s="2">
        <v>0</v>
      </c>
      <c r="C141" s="2">
        <v>2.9889720000000002E-2</v>
      </c>
      <c r="D141" s="3">
        <v>3.0532409999999999E-2</v>
      </c>
    </row>
    <row r="142" spans="1:4" x14ac:dyDescent="0.25">
      <c r="A142" s="2" t="s">
        <v>25</v>
      </c>
      <c r="B142" s="2">
        <v>0</v>
      </c>
      <c r="C142" s="2">
        <v>3.0216630000000001E-2</v>
      </c>
      <c r="D142" s="3">
        <v>2.2314790000000001E-2</v>
      </c>
    </row>
    <row r="144" spans="1:4" x14ac:dyDescent="0.25">
      <c r="A144" s="40" t="s">
        <v>34</v>
      </c>
    </row>
    <row r="145" spans="1:4" x14ac:dyDescent="0.25">
      <c r="A145" s="2" t="s">
        <v>19</v>
      </c>
    </row>
    <row r="146" spans="1:4" x14ac:dyDescent="0.25">
      <c r="B146" s="2" t="b">
        <v>1</v>
      </c>
      <c r="C146" s="2" t="s">
        <v>21</v>
      </c>
      <c r="D146" s="3" t="s">
        <v>22</v>
      </c>
    </row>
    <row r="147" spans="1:4" x14ac:dyDescent="0.25">
      <c r="A147" s="2" t="s">
        <v>23</v>
      </c>
      <c r="B147" s="2">
        <v>0.5</v>
      </c>
      <c r="C147" s="2">
        <v>0.50392440000000005</v>
      </c>
      <c r="D147" s="3">
        <v>0.50298549999999997</v>
      </c>
    </row>
    <row r="148" spans="1:4" x14ac:dyDescent="0.25">
      <c r="A148" s="2" t="s">
        <v>24</v>
      </c>
      <c r="B148" s="2">
        <v>1</v>
      </c>
      <c r="C148" s="2">
        <v>1.0068116</v>
      </c>
      <c r="D148" s="3">
        <v>1.0090147</v>
      </c>
    </row>
    <row r="149" spans="1:4" x14ac:dyDescent="0.25">
      <c r="A149" s="2" t="s">
        <v>25</v>
      </c>
      <c r="B149" s="2">
        <v>1.2</v>
      </c>
      <c r="C149" s="2">
        <v>1.2018008</v>
      </c>
      <c r="D149" s="3">
        <v>1.1913513</v>
      </c>
    </row>
    <row r="151" spans="1:4" x14ac:dyDescent="0.25">
      <c r="A151" s="2" t="s">
        <v>20</v>
      </c>
    </row>
    <row r="152" spans="1:4" x14ac:dyDescent="0.25">
      <c r="B152" s="2" t="b">
        <v>1</v>
      </c>
      <c r="C152" s="2" t="s">
        <v>21</v>
      </c>
      <c r="D152" s="3" t="s">
        <v>22</v>
      </c>
    </row>
    <row r="153" spans="1:4" x14ac:dyDescent="0.25">
      <c r="A153" s="2" t="s">
        <v>23</v>
      </c>
      <c r="B153" s="2">
        <v>0</v>
      </c>
      <c r="C153" s="2">
        <v>3.8645390000000002E-2</v>
      </c>
      <c r="D153" s="3">
        <v>2.349652E-2</v>
      </c>
    </row>
    <row r="154" spans="1:4" x14ac:dyDescent="0.25">
      <c r="A154" s="2" t="s">
        <v>24</v>
      </c>
      <c r="B154" s="2">
        <v>0</v>
      </c>
      <c r="C154" s="2">
        <v>5.1675409999999998E-2</v>
      </c>
      <c r="D154" s="3">
        <v>5.3379950000000002E-2</v>
      </c>
    </row>
    <row r="155" spans="1:4" x14ac:dyDescent="0.25">
      <c r="A155" s="2" t="s">
        <v>25</v>
      </c>
      <c r="B155" s="2">
        <v>0</v>
      </c>
      <c r="C155" s="2">
        <v>5.2149870000000001E-2</v>
      </c>
      <c r="D155" s="3">
        <v>4.3954449999999999E-2</v>
      </c>
    </row>
    <row r="157" spans="1:4" x14ac:dyDescent="0.25">
      <c r="A157" s="40" t="s">
        <v>37</v>
      </c>
    </row>
    <row r="158" spans="1:4" x14ac:dyDescent="0.25">
      <c r="A158" s="2" t="s">
        <v>19</v>
      </c>
    </row>
    <row r="159" spans="1:4" x14ac:dyDescent="0.25">
      <c r="B159" s="2" t="b">
        <v>1</v>
      </c>
      <c r="C159" s="2" t="s">
        <v>21</v>
      </c>
      <c r="D159" s="3" t="s">
        <v>22</v>
      </c>
    </row>
    <row r="160" spans="1:4" x14ac:dyDescent="0.25">
      <c r="A160" s="2" t="s">
        <v>23</v>
      </c>
      <c r="B160" s="2">
        <v>0.5</v>
      </c>
      <c r="C160" s="2">
        <v>0.50410010000000005</v>
      </c>
      <c r="D160" s="3">
        <v>0.50410790000000005</v>
      </c>
    </row>
    <row r="161" spans="1:4" x14ac:dyDescent="0.25">
      <c r="A161" s="2" t="s">
        <v>24</v>
      </c>
      <c r="B161" s="2">
        <v>1</v>
      </c>
      <c r="C161" s="2">
        <v>1.007152</v>
      </c>
      <c r="D161" s="3">
        <v>1.0050591</v>
      </c>
    </row>
    <row r="162" spans="1:4" x14ac:dyDescent="0.25">
      <c r="A162" s="2" t="s">
        <v>25</v>
      </c>
      <c r="B162" s="2">
        <v>1.2</v>
      </c>
      <c r="C162" s="2">
        <v>1.2053128</v>
      </c>
      <c r="D162" s="3">
        <v>1.1950396000000001</v>
      </c>
    </row>
    <row r="164" spans="1:4" x14ac:dyDescent="0.25">
      <c r="A164" s="2" t="s">
        <v>20</v>
      </c>
    </row>
    <row r="165" spans="1:4" x14ac:dyDescent="0.25">
      <c r="B165" s="2" t="b">
        <v>1</v>
      </c>
      <c r="C165" s="2" t="s">
        <v>21</v>
      </c>
      <c r="D165" s="3" t="s">
        <v>22</v>
      </c>
    </row>
    <row r="166" spans="1:4" x14ac:dyDescent="0.25">
      <c r="A166" s="2" t="s">
        <v>23</v>
      </c>
      <c r="B166" s="2">
        <v>0</v>
      </c>
      <c r="C166" s="2">
        <v>4.7419780000000002E-2</v>
      </c>
      <c r="D166" s="3">
        <v>3.2048720000000003E-2</v>
      </c>
    </row>
    <row r="167" spans="1:4" x14ac:dyDescent="0.25">
      <c r="A167" s="2" t="s">
        <v>24</v>
      </c>
      <c r="B167" s="2">
        <v>0</v>
      </c>
      <c r="C167" s="2">
        <v>1.6168180000000001E-2</v>
      </c>
      <c r="D167" s="3">
        <v>1.587734E-2</v>
      </c>
    </row>
    <row r="168" spans="1:4" x14ac:dyDescent="0.25">
      <c r="A168" s="2" t="s">
        <v>25</v>
      </c>
      <c r="B168" s="2">
        <v>0</v>
      </c>
      <c r="C168" s="2">
        <v>1.6168829999999999E-2</v>
      </c>
      <c r="D168" s="3">
        <v>1.156481E-2</v>
      </c>
    </row>
    <row r="170" spans="1:4" x14ac:dyDescent="0.25">
      <c r="A170" s="40" t="s">
        <v>35</v>
      </c>
    </row>
    <row r="171" spans="1:4" x14ac:dyDescent="0.25">
      <c r="A171" s="2" t="s">
        <v>19</v>
      </c>
    </row>
    <row r="172" spans="1:4" x14ac:dyDescent="0.25">
      <c r="B172" s="2" t="b">
        <v>1</v>
      </c>
      <c r="C172" s="2" t="s">
        <v>21</v>
      </c>
      <c r="D172" s="3" t="s">
        <v>22</v>
      </c>
    </row>
    <row r="173" spans="1:4" x14ac:dyDescent="0.25">
      <c r="A173" s="2" t="s">
        <v>23</v>
      </c>
      <c r="B173" s="2">
        <v>0.5</v>
      </c>
      <c r="C173" s="2">
        <v>0.50035770000000002</v>
      </c>
      <c r="D173" s="3">
        <v>0.50020100000000001</v>
      </c>
    </row>
    <row r="174" spans="1:4" x14ac:dyDescent="0.25">
      <c r="A174" s="2" t="s">
        <v>24</v>
      </c>
      <c r="B174" s="2">
        <v>1</v>
      </c>
      <c r="C174" s="2">
        <v>1.0019435000000001</v>
      </c>
      <c r="D174" s="3">
        <v>0.99929440000000003</v>
      </c>
    </row>
    <row r="175" spans="1:4" x14ac:dyDescent="0.25">
      <c r="A175" s="2" t="s">
        <v>25</v>
      </c>
      <c r="B175" s="2">
        <v>1.2</v>
      </c>
      <c r="C175" s="2">
        <v>1.2051961</v>
      </c>
      <c r="D175" s="3">
        <v>1.1985664</v>
      </c>
    </row>
    <row r="177" spans="1:4" x14ac:dyDescent="0.25">
      <c r="A177" s="2" t="s">
        <v>20</v>
      </c>
    </row>
    <row r="178" spans="1:4" x14ac:dyDescent="0.25">
      <c r="B178" s="2" t="b">
        <v>1</v>
      </c>
      <c r="C178" s="2" t="s">
        <v>21</v>
      </c>
      <c r="D178" s="3" t="s">
        <v>22</v>
      </c>
    </row>
    <row r="179" spans="1:4" x14ac:dyDescent="0.25">
      <c r="A179" s="2" t="s">
        <v>23</v>
      </c>
      <c r="B179" s="2">
        <v>0</v>
      </c>
      <c r="C179" s="2">
        <v>3.9772780000000001E-2</v>
      </c>
      <c r="D179" s="3">
        <v>2.5565879999999999E-2</v>
      </c>
    </row>
    <row r="180" spans="1:4" x14ac:dyDescent="0.25">
      <c r="A180" s="2" t="s">
        <v>24</v>
      </c>
      <c r="B180" s="2">
        <v>0</v>
      </c>
      <c r="C180" s="2">
        <v>2.7615710000000002E-2</v>
      </c>
      <c r="D180" s="3">
        <v>2.6844130000000001E-2</v>
      </c>
    </row>
    <row r="181" spans="1:4" x14ac:dyDescent="0.25">
      <c r="A181" s="2" t="s">
        <v>25</v>
      </c>
      <c r="B181" s="2">
        <v>0</v>
      </c>
      <c r="C181" s="2">
        <v>2.8305690000000001E-2</v>
      </c>
      <c r="D181" s="3">
        <v>2.089978E-2</v>
      </c>
    </row>
    <row r="183" spans="1:4" x14ac:dyDescent="0.25">
      <c r="A183" s="40" t="s">
        <v>39</v>
      </c>
    </row>
    <row r="184" spans="1:4" x14ac:dyDescent="0.25">
      <c r="A184" s="2" t="s">
        <v>19</v>
      </c>
    </row>
    <row r="185" spans="1:4" x14ac:dyDescent="0.25">
      <c r="B185" s="2" t="b">
        <v>1</v>
      </c>
      <c r="C185" s="2" t="s">
        <v>21</v>
      </c>
      <c r="D185" s="3" t="s">
        <v>22</v>
      </c>
    </row>
    <row r="186" spans="1:4" x14ac:dyDescent="0.25">
      <c r="A186" s="2" t="s">
        <v>23</v>
      </c>
      <c r="B186" s="2">
        <v>0.5</v>
      </c>
      <c r="C186" s="2">
        <v>0.4963282</v>
      </c>
      <c r="D186" s="3">
        <v>0.49588159999999998</v>
      </c>
    </row>
    <row r="187" spans="1:4" x14ac:dyDescent="0.25">
      <c r="A187" s="2" t="s">
        <v>24</v>
      </c>
      <c r="B187" s="2">
        <v>1</v>
      </c>
      <c r="C187" s="2">
        <v>0.99941449999999998</v>
      </c>
      <c r="D187" s="3">
        <v>0.99740010000000001</v>
      </c>
    </row>
    <row r="188" spans="1:4" x14ac:dyDescent="0.25">
      <c r="A188" s="2" t="s">
        <v>25</v>
      </c>
      <c r="B188" s="2">
        <v>1.2</v>
      </c>
      <c r="C188" s="2">
        <v>1.2088433000000001</v>
      </c>
      <c r="D188" s="3">
        <v>1.2007369999999999</v>
      </c>
    </row>
    <row r="190" spans="1:4" x14ac:dyDescent="0.25">
      <c r="A190" s="2" t="s">
        <v>20</v>
      </c>
    </row>
    <row r="191" spans="1:4" x14ac:dyDescent="0.25">
      <c r="B191" s="2" t="b">
        <v>1</v>
      </c>
      <c r="C191" s="2" t="s">
        <v>21</v>
      </c>
      <c r="D191" s="3" t="s">
        <v>22</v>
      </c>
    </row>
    <row r="192" spans="1:4" x14ac:dyDescent="0.25">
      <c r="A192" s="2" t="s">
        <v>23</v>
      </c>
      <c r="B192" s="2">
        <v>0</v>
      </c>
      <c r="C192" s="2">
        <v>3.7287290000000001E-2</v>
      </c>
      <c r="D192" s="3">
        <v>2.250922E-2</v>
      </c>
    </row>
    <row r="193" spans="1:4" x14ac:dyDescent="0.25">
      <c r="A193" s="2" t="s">
        <v>24</v>
      </c>
      <c r="B193" s="2">
        <v>0</v>
      </c>
      <c r="C193" s="2">
        <v>5.2881600000000001E-2</v>
      </c>
      <c r="D193" s="3">
        <v>5.175424E-2</v>
      </c>
    </row>
    <row r="194" spans="1:4" x14ac:dyDescent="0.25">
      <c r="A194" s="2" t="s">
        <v>25</v>
      </c>
      <c r="B194" s="2">
        <v>0</v>
      </c>
      <c r="C194" s="2">
        <v>5.1466079999999997E-2</v>
      </c>
      <c r="D194" s="3">
        <v>4.113377E-2</v>
      </c>
    </row>
    <row r="196" spans="1:4" x14ac:dyDescent="0.25">
      <c r="A196" s="40" t="s">
        <v>38</v>
      </c>
    </row>
    <row r="197" spans="1:4" x14ac:dyDescent="0.25">
      <c r="A197" s="2" t="s">
        <v>19</v>
      </c>
    </row>
    <row r="198" spans="1:4" x14ac:dyDescent="0.25">
      <c r="B198" s="2" t="b">
        <v>1</v>
      </c>
      <c r="C198" s="2" t="s">
        <v>21</v>
      </c>
      <c r="D198" s="3" t="s">
        <v>22</v>
      </c>
    </row>
    <row r="199" spans="1:4" x14ac:dyDescent="0.25">
      <c r="A199" s="2" t="s">
        <v>23</v>
      </c>
      <c r="B199" s="2">
        <v>0.5</v>
      </c>
      <c r="C199" s="2">
        <v>0.50410010000000005</v>
      </c>
      <c r="D199" s="3">
        <v>0.5049709</v>
      </c>
    </row>
    <row r="200" spans="1:4" x14ac:dyDescent="0.25">
      <c r="A200" s="2" t="s">
        <v>24</v>
      </c>
      <c r="B200" s="2">
        <v>1</v>
      </c>
      <c r="C200" s="2">
        <v>1.007152</v>
      </c>
      <c r="D200" s="3">
        <v>1.0118123000000001</v>
      </c>
    </row>
    <row r="201" spans="1:4" x14ac:dyDescent="0.25">
      <c r="A201" s="2" t="s">
        <v>25</v>
      </c>
      <c r="B201" s="2">
        <v>1.2</v>
      </c>
      <c r="C201" s="2">
        <v>1.2053128</v>
      </c>
      <c r="D201" s="3">
        <v>1.1919108</v>
      </c>
    </row>
    <row r="203" spans="1:4" x14ac:dyDescent="0.25">
      <c r="A203" s="2" t="s">
        <v>20</v>
      </c>
    </row>
    <row r="204" spans="1:4" x14ac:dyDescent="0.25">
      <c r="B204" s="2" t="b">
        <v>1</v>
      </c>
      <c r="C204" s="2" t="s">
        <v>21</v>
      </c>
      <c r="D204" s="3" t="s">
        <v>22</v>
      </c>
    </row>
    <row r="205" spans="1:4" x14ac:dyDescent="0.25">
      <c r="A205" s="2" t="s">
        <v>23</v>
      </c>
      <c r="B205" s="2">
        <v>0</v>
      </c>
      <c r="C205" s="2">
        <v>4.7419780000000002E-2</v>
      </c>
      <c r="D205" s="3">
        <v>3.3298170000000002E-2</v>
      </c>
    </row>
    <row r="206" spans="1:4" x14ac:dyDescent="0.25">
      <c r="A206" s="2" t="s">
        <v>24</v>
      </c>
      <c r="B206" s="2">
        <v>0</v>
      </c>
      <c r="C206" s="2">
        <v>1.6168180000000001E-2</v>
      </c>
      <c r="D206" s="3">
        <v>1.5997919999999999E-2</v>
      </c>
    </row>
    <row r="207" spans="1:4" x14ac:dyDescent="0.25">
      <c r="A207" s="2" t="s">
        <v>25</v>
      </c>
      <c r="B207" s="2">
        <v>0</v>
      </c>
      <c r="C207" s="2">
        <v>1.6168829999999999E-2</v>
      </c>
      <c r="D207" s="3">
        <v>1.1752840000000001E-2</v>
      </c>
    </row>
    <row r="209" spans="1:4" x14ac:dyDescent="0.25">
      <c r="A209" s="40" t="s">
        <v>36</v>
      </c>
    </row>
    <row r="210" spans="1:4" x14ac:dyDescent="0.25">
      <c r="A210" s="2" t="s">
        <v>19</v>
      </c>
    </row>
    <row r="211" spans="1:4" x14ac:dyDescent="0.25">
      <c r="B211" s="2" t="b">
        <v>1</v>
      </c>
      <c r="C211" s="2" t="s">
        <v>21</v>
      </c>
      <c r="D211" s="3" t="s">
        <v>22</v>
      </c>
    </row>
    <row r="212" spans="1:4" x14ac:dyDescent="0.25">
      <c r="A212" s="2" t="s">
        <v>23</v>
      </c>
      <c r="B212" s="2">
        <v>0.5</v>
      </c>
      <c r="C212" s="2">
        <v>0.50035770000000002</v>
      </c>
      <c r="D212" s="3">
        <v>0.49959490000000001</v>
      </c>
    </row>
    <row r="213" spans="1:4" x14ac:dyDescent="0.25">
      <c r="A213" s="2" t="s">
        <v>24</v>
      </c>
      <c r="B213" s="2">
        <v>1</v>
      </c>
      <c r="C213" s="2">
        <v>1.0019435000000001</v>
      </c>
      <c r="D213" s="3">
        <v>1.0053856000000001</v>
      </c>
    </row>
    <row r="214" spans="1:4" x14ac:dyDescent="0.25">
      <c r="A214" s="2" t="s">
        <v>25</v>
      </c>
      <c r="B214" s="2">
        <v>1.2</v>
      </c>
      <c r="C214" s="2">
        <v>1.2051961</v>
      </c>
      <c r="D214" s="3">
        <v>1.1924454</v>
      </c>
    </row>
    <row r="216" spans="1:4" x14ac:dyDescent="0.25">
      <c r="A216" s="2" t="s">
        <v>20</v>
      </c>
    </row>
    <row r="217" spans="1:4" x14ac:dyDescent="0.25">
      <c r="B217" s="2" t="b">
        <v>1</v>
      </c>
      <c r="C217" s="2" t="s">
        <v>21</v>
      </c>
      <c r="D217" s="3" t="s">
        <v>22</v>
      </c>
    </row>
    <row r="218" spans="1:4" x14ac:dyDescent="0.25">
      <c r="A218" s="2" t="s">
        <v>23</v>
      </c>
      <c r="B218" s="2">
        <v>0</v>
      </c>
      <c r="C218" s="2">
        <v>3.9772780000000001E-2</v>
      </c>
      <c r="D218" s="3">
        <v>2.622797E-2</v>
      </c>
    </row>
    <row r="219" spans="1:4" x14ac:dyDescent="0.25">
      <c r="A219" s="2" t="s">
        <v>24</v>
      </c>
      <c r="B219" s="2">
        <v>0</v>
      </c>
      <c r="C219" s="2">
        <v>2.7615710000000002E-2</v>
      </c>
      <c r="D219" s="3">
        <v>2.8594089999999999E-2</v>
      </c>
    </row>
    <row r="220" spans="1:4" x14ac:dyDescent="0.25">
      <c r="A220" s="2" t="s">
        <v>25</v>
      </c>
      <c r="B220" s="2">
        <v>0</v>
      </c>
      <c r="C220" s="2">
        <v>2.8305690000000001E-2</v>
      </c>
      <c r="D220" s="3">
        <v>2.1498360000000001E-2</v>
      </c>
    </row>
    <row r="222" spans="1:4" x14ac:dyDescent="0.25">
      <c r="A222" s="40" t="s">
        <v>40</v>
      </c>
    </row>
    <row r="223" spans="1:4" x14ac:dyDescent="0.25">
      <c r="A223" s="2" t="s">
        <v>19</v>
      </c>
    </row>
    <row r="224" spans="1:4" x14ac:dyDescent="0.25">
      <c r="B224" s="2" t="b">
        <v>1</v>
      </c>
      <c r="C224" s="2" t="s">
        <v>21</v>
      </c>
      <c r="D224" s="3" t="s">
        <v>22</v>
      </c>
    </row>
    <row r="225" spans="1:4" x14ac:dyDescent="0.25">
      <c r="A225" s="2" t="s">
        <v>23</v>
      </c>
      <c r="B225" s="2">
        <v>0.5</v>
      </c>
      <c r="C225" s="2">
        <v>0.4963282</v>
      </c>
      <c r="D225" s="3">
        <v>0.49662339999999999</v>
      </c>
    </row>
    <row r="226" spans="1:4" x14ac:dyDescent="0.25">
      <c r="A226" s="2" t="s">
        <v>24</v>
      </c>
      <c r="B226" s="2">
        <v>1</v>
      </c>
      <c r="C226" s="2">
        <v>0.99941449999999998</v>
      </c>
      <c r="D226" s="3">
        <v>1.0025094000000001</v>
      </c>
    </row>
    <row r="227" spans="1:4" x14ac:dyDescent="0.25">
      <c r="A227" s="2" t="s">
        <v>25</v>
      </c>
      <c r="B227" s="2">
        <v>1.2</v>
      </c>
      <c r="C227" s="2">
        <v>1.2088433000000001</v>
      </c>
      <c r="D227" s="3">
        <v>1.1949863000000001</v>
      </c>
    </row>
    <row r="229" spans="1:4" x14ac:dyDescent="0.25">
      <c r="A229" s="2" t="s">
        <v>20</v>
      </c>
    </row>
    <row r="230" spans="1:4" x14ac:dyDescent="0.25">
      <c r="B230" s="2" t="b">
        <v>1</v>
      </c>
      <c r="C230" s="2" t="s">
        <v>21</v>
      </c>
      <c r="D230" s="3" t="s">
        <v>22</v>
      </c>
    </row>
    <row r="231" spans="1:4" x14ac:dyDescent="0.25">
      <c r="A231" s="2" t="s">
        <v>23</v>
      </c>
      <c r="B231" s="2">
        <v>0</v>
      </c>
      <c r="C231" s="2">
        <v>3.7287290000000001E-2</v>
      </c>
      <c r="D231" s="3">
        <v>2.351371E-2</v>
      </c>
    </row>
    <row r="232" spans="1:4" x14ac:dyDescent="0.25">
      <c r="A232" s="2" t="s">
        <v>24</v>
      </c>
      <c r="B232" s="2">
        <v>0</v>
      </c>
      <c r="C232" s="2">
        <v>5.2881600000000001E-2</v>
      </c>
      <c r="D232" s="3">
        <v>5.5591099999999997E-2</v>
      </c>
    </row>
    <row r="233" spans="1:4" x14ac:dyDescent="0.25">
      <c r="A233" s="2" t="s">
        <v>25</v>
      </c>
      <c r="B233" s="2">
        <v>0</v>
      </c>
      <c r="C233" s="2">
        <v>5.1466079999999997E-2</v>
      </c>
      <c r="D233" s="3">
        <v>4.2940480000000003E-2</v>
      </c>
    </row>
    <row r="235" spans="1:4" x14ac:dyDescent="0.25">
      <c r="A235" s="40" t="s">
        <v>43</v>
      </c>
    </row>
    <row r="236" spans="1:4" x14ac:dyDescent="0.25">
      <c r="A236" s="2" t="s">
        <v>19</v>
      </c>
    </row>
    <row r="237" spans="1:4" x14ac:dyDescent="0.25">
      <c r="B237" s="2" t="b">
        <v>1</v>
      </c>
      <c r="C237" s="2" t="s">
        <v>21</v>
      </c>
      <c r="D237" s="3" t="s">
        <v>22</v>
      </c>
    </row>
    <row r="238" spans="1:4" x14ac:dyDescent="0.25">
      <c r="A238" s="2" t="s">
        <v>23</v>
      </c>
      <c r="B238" s="2">
        <v>0.5</v>
      </c>
      <c r="C238" s="2">
        <v>0.49337750000000002</v>
      </c>
      <c r="D238" s="3">
        <v>0.4955946</v>
      </c>
    </row>
    <row r="239" spans="1:4" x14ac:dyDescent="0.25">
      <c r="A239" s="2" t="s">
        <v>24</v>
      </c>
      <c r="B239" s="2">
        <v>1</v>
      </c>
      <c r="C239" s="2">
        <v>1.0070095999999999</v>
      </c>
      <c r="D239" s="3">
        <v>1.0056084999999999</v>
      </c>
    </row>
    <row r="240" spans="1:4" x14ac:dyDescent="0.25">
      <c r="A240" s="2" t="s">
        <v>25</v>
      </c>
      <c r="B240" s="2">
        <v>1.2</v>
      </c>
      <c r="C240" s="2">
        <v>1.2059892999999999</v>
      </c>
      <c r="D240" s="3">
        <v>1.1948441999999999</v>
      </c>
    </row>
    <row r="242" spans="1:4" x14ac:dyDescent="0.25">
      <c r="A242" s="2" t="s">
        <v>20</v>
      </c>
    </row>
    <row r="243" spans="1:4" x14ac:dyDescent="0.25">
      <c r="B243" s="2" t="b">
        <v>1</v>
      </c>
      <c r="C243" s="2" t="s">
        <v>21</v>
      </c>
      <c r="D243" s="3" t="s">
        <v>22</v>
      </c>
    </row>
    <row r="244" spans="1:4" x14ac:dyDescent="0.25">
      <c r="A244" s="2" t="s">
        <v>23</v>
      </c>
      <c r="B244" s="2">
        <v>0</v>
      </c>
      <c r="C244" s="2">
        <v>4.377872E-2</v>
      </c>
      <c r="D244" s="3">
        <v>3.1977159999999998E-2</v>
      </c>
    </row>
    <row r="245" spans="1:4" x14ac:dyDescent="0.25">
      <c r="A245" s="2" t="s">
        <v>24</v>
      </c>
      <c r="B245" s="2">
        <v>0</v>
      </c>
      <c r="C245" s="2">
        <v>1.6680819999999999E-2</v>
      </c>
      <c r="D245" s="3">
        <v>1.6261609999999999E-2</v>
      </c>
    </row>
    <row r="246" spans="1:4" x14ac:dyDescent="0.25">
      <c r="A246" s="2" t="s">
        <v>25</v>
      </c>
      <c r="B246" s="2">
        <v>0</v>
      </c>
      <c r="C246" s="2">
        <v>1.63465E-2</v>
      </c>
      <c r="D246" s="3">
        <v>1.1890980000000001E-2</v>
      </c>
    </row>
    <row r="248" spans="1:4" x14ac:dyDescent="0.25">
      <c r="A248" s="40" t="s">
        <v>41</v>
      </c>
    </row>
    <row r="249" spans="1:4" x14ac:dyDescent="0.25">
      <c r="A249" s="2" t="s">
        <v>19</v>
      </c>
    </row>
    <row r="250" spans="1:4" x14ac:dyDescent="0.25">
      <c r="B250" s="2" t="b">
        <v>1</v>
      </c>
      <c r="C250" s="2" t="s">
        <v>21</v>
      </c>
      <c r="D250" s="3" t="s">
        <v>22</v>
      </c>
    </row>
    <row r="251" spans="1:4" x14ac:dyDescent="0.25">
      <c r="A251" s="2" t="s">
        <v>23</v>
      </c>
      <c r="B251" s="2">
        <v>0.5</v>
      </c>
      <c r="C251" s="2">
        <v>0.50083180000000005</v>
      </c>
      <c r="D251" s="3">
        <v>0.49862089999999998</v>
      </c>
    </row>
    <row r="252" spans="1:4" x14ac:dyDescent="0.25">
      <c r="A252" s="2" t="s">
        <v>24</v>
      </c>
      <c r="B252" s="2">
        <v>1</v>
      </c>
      <c r="C252" s="2">
        <v>0.99933450000000001</v>
      </c>
      <c r="D252" s="3">
        <v>0.99766869999999996</v>
      </c>
    </row>
    <row r="253" spans="1:4" x14ac:dyDescent="0.25">
      <c r="A253" s="2" t="s">
        <v>25</v>
      </c>
      <c r="B253" s="2">
        <v>1.2</v>
      </c>
      <c r="C253" s="2">
        <v>1.2116074999999999</v>
      </c>
      <c r="D253" s="3">
        <v>1.2018808999999999</v>
      </c>
    </row>
    <row r="255" spans="1:4" x14ac:dyDescent="0.25">
      <c r="A255" s="2" t="s">
        <v>20</v>
      </c>
    </row>
    <row r="256" spans="1:4" x14ac:dyDescent="0.25">
      <c r="B256" s="2" t="b">
        <v>1</v>
      </c>
      <c r="C256" s="2" t="s">
        <v>21</v>
      </c>
      <c r="D256" s="3" t="s">
        <v>22</v>
      </c>
    </row>
    <row r="257" spans="1:4" x14ac:dyDescent="0.25">
      <c r="A257" s="2" t="s">
        <v>23</v>
      </c>
      <c r="B257" s="2">
        <v>0</v>
      </c>
      <c r="C257" s="2">
        <v>3.8879669999999998E-2</v>
      </c>
      <c r="D257" s="3">
        <v>2.5101700000000001E-2</v>
      </c>
    </row>
    <row r="258" spans="1:4" x14ac:dyDescent="0.25">
      <c r="A258" s="2" t="s">
        <v>24</v>
      </c>
      <c r="B258" s="2">
        <v>0</v>
      </c>
      <c r="C258" s="2">
        <v>2.993057E-2</v>
      </c>
      <c r="D258" s="3">
        <v>2.901078E-2</v>
      </c>
    </row>
    <row r="259" spans="1:4" x14ac:dyDescent="0.25">
      <c r="A259" s="2" t="s">
        <v>25</v>
      </c>
      <c r="B259" s="2">
        <v>0</v>
      </c>
      <c r="C259" s="2">
        <v>2.9610589999999999E-2</v>
      </c>
      <c r="D259" s="3">
        <v>2.1696440000000001E-2</v>
      </c>
    </row>
    <row r="261" spans="1:4" x14ac:dyDescent="0.25">
      <c r="A261" s="40" t="s">
        <v>45</v>
      </c>
    </row>
    <row r="262" spans="1:4" x14ac:dyDescent="0.25">
      <c r="A262" s="2" t="s">
        <v>19</v>
      </c>
    </row>
    <row r="263" spans="1:4" x14ac:dyDescent="0.25">
      <c r="B263" s="2" t="b">
        <v>1</v>
      </c>
      <c r="C263" s="2" t="s">
        <v>21</v>
      </c>
      <c r="D263" s="3" t="s">
        <v>22</v>
      </c>
    </row>
    <row r="264" spans="1:4" x14ac:dyDescent="0.25">
      <c r="A264" s="2" t="s">
        <v>23</v>
      </c>
      <c r="B264" s="2">
        <v>0.5</v>
      </c>
      <c r="C264" s="2">
        <v>0.49898900000000002</v>
      </c>
      <c r="D264" s="3">
        <v>0.4989536</v>
      </c>
    </row>
    <row r="265" spans="1:4" x14ac:dyDescent="0.25">
      <c r="A265" s="2" t="s">
        <v>24</v>
      </c>
      <c r="B265" s="2">
        <v>1</v>
      </c>
      <c r="C265" s="2">
        <v>1.004308</v>
      </c>
      <c r="D265" s="3">
        <v>1.001868</v>
      </c>
    </row>
    <row r="266" spans="1:4" x14ac:dyDescent="0.25">
      <c r="A266" s="2" t="s">
        <v>25</v>
      </c>
      <c r="B266" s="2">
        <v>1.2</v>
      </c>
      <c r="C266" s="2">
        <v>1.2050160000000001</v>
      </c>
      <c r="D266" s="3">
        <v>1.1966124</v>
      </c>
    </row>
    <row r="268" spans="1:4" x14ac:dyDescent="0.25">
      <c r="A268" s="2" t="s">
        <v>20</v>
      </c>
    </row>
    <row r="269" spans="1:4" x14ac:dyDescent="0.25">
      <c r="B269" s="2" t="b">
        <v>1</v>
      </c>
      <c r="C269" s="2" t="s">
        <v>21</v>
      </c>
      <c r="D269" s="3" t="s">
        <v>22</v>
      </c>
    </row>
    <row r="270" spans="1:4" x14ac:dyDescent="0.25">
      <c r="A270" s="2" t="s">
        <v>23</v>
      </c>
      <c r="B270" s="2">
        <v>0</v>
      </c>
      <c r="C270" s="2">
        <v>4.0768230000000003E-2</v>
      </c>
      <c r="D270" s="3">
        <v>2.4271190000000002E-2</v>
      </c>
    </row>
    <row r="271" spans="1:4" x14ac:dyDescent="0.25">
      <c r="A271" s="2" t="s">
        <v>24</v>
      </c>
      <c r="B271" s="2">
        <v>0</v>
      </c>
      <c r="C271" s="2">
        <v>4.8185279999999997E-2</v>
      </c>
      <c r="D271" s="3">
        <v>4.71858E-2</v>
      </c>
    </row>
    <row r="272" spans="1:4" x14ac:dyDescent="0.25">
      <c r="A272" s="2" t="s">
        <v>25</v>
      </c>
      <c r="B272" s="2">
        <v>0</v>
      </c>
      <c r="C272" s="2">
        <v>4.8957819999999999E-2</v>
      </c>
      <c r="D272" s="3">
        <v>3.9401930000000002E-2</v>
      </c>
    </row>
    <row r="274" spans="1:4" x14ac:dyDescent="0.25">
      <c r="A274" s="40" t="s">
        <v>44</v>
      </c>
    </row>
    <row r="275" spans="1:4" x14ac:dyDescent="0.25">
      <c r="A275" s="2" t="s">
        <v>19</v>
      </c>
    </row>
    <row r="276" spans="1:4" x14ac:dyDescent="0.25">
      <c r="B276" s="2" t="b">
        <v>1</v>
      </c>
      <c r="C276" s="2" t="s">
        <v>21</v>
      </c>
      <c r="D276" s="3" t="s">
        <v>22</v>
      </c>
    </row>
    <row r="277" spans="1:4" x14ac:dyDescent="0.25">
      <c r="A277" s="2" t="s">
        <v>23</v>
      </c>
      <c r="B277" s="2">
        <v>0.5</v>
      </c>
      <c r="C277" s="2">
        <v>0.49337750000000002</v>
      </c>
      <c r="D277" s="3">
        <v>0.49689499999999998</v>
      </c>
    </row>
    <row r="278" spans="1:4" x14ac:dyDescent="0.25">
      <c r="A278" s="2" t="s">
        <v>24</v>
      </c>
      <c r="B278" s="2">
        <v>1</v>
      </c>
      <c r="C278" s="2">
        <v>1.0070095999999999</v>
      </c>
      <c r="D278" s="3">
        <v>1.0123740000000001</v>
      </c>
    </row>
    <row r="279" spans="1:4" x14ac:dyDescent="0.25">
      <c r="A279" s="2" t="s">
        <v>25</v>
      </c>
      <c r="B279" s="2">
        <v>1.2</v>
      </c>
      <c r="C279" s="2">
        <v>1.2059892999999999</v>
      </c>
      <c r="D279" s="3">
        <v>1.1908939999999999</v>
      </c>
    </row>
    <row r="281" spans="1:4" x14ac:dyDescent="0.25">
      <c r="A281" s="2" t="s">
        <v>20</v>
      </c>
    </row>
    <row r="282" spans="1:4" x14ac:dyDescent="0.25">
      <c r="B282" s="2" t="b">
        <v>1</v>
      </c>
      <c r="C282" s="2" t="s">
        <v>21</v>
      </c>
      <c r="D282" s="3" t="s">
        <v>22</v>
      </c>
    </row>
    <row r="283" spans="1:4" x14ac:dyDescent="0.25">
      <c r="A283" s="2" t="s">
        <v>23</v>
      </c>
      <c r="B283" s="2">
        <v>0</v>
      </c>
      <c r="C283" s="2">
        <v>4.377872E-2</v>
      </c>
      <c r="D283" s="3">
        <v>3.3030980000000001E-2</v>
      </c>
    </row>
    <row r="284" spans="1:4" x14ac:dyDescent="0.25">
      <c r="A284" s="2" t="s">
        <v>24</v>
      </c>
      <c r="B284" s="2">
        <v>0</v>
      </c>
      <c r="C284" s="2">
        <v>1.6680819999999999E-2</v>
      </c>
      <c r="D284" s="3">
        <v>1.6478139999999999E-2</v>
      </c>
    </row>
    <row r="285" spans="1:4" x14ac:dyDescent="0.25">
      <c r="A285" s="2" t="s">
        <v>25</v>
      </c>
      <c r="B285" s="2">
        <v>0</v>
      </c>
      <c r="C285" s="2">
        <v>1.63465E-2</v>
      </c>
      <c r="D285" s="3">
        <v>1.197719E-2</v>
      </c>
    </row>
    <row r="287" spans="1:4" x14ac:dyDescent="0.25">
      <c r="A287" s="40" t="s">
        <v>42</v>
      </c>
    </row>
    <row r="288" spans="1:4" x14ac:dyDescent="0.25">
      <c r="A288" s="2" t="s">
        <v>19</v>
      </c>
    </row>
    <row r="289" spans="1:4" x14ac:dyDescent="0.25">
      <c r="B289" s="2" t="b">
        <v>1</v>
      </c>
      <c r="C289" s="2" t="s">
        <v>21</v>
      </c>
      <c r="D289" s="3" t="s">
        <v>22</v>
      </c>
    </row>
    <row r="290" spans="1:4" x14ac:dyDescent="0.25">
      <c r="A290" s="2" t="s">
        <v>23</v>
      </c>
      <c r="B290" s="2">
        <v>0.5</v>
      </c>
      <c r="C290" s="2">
        <v>0.50083180000000005</v>
      </c>
      <c r="D290" s="3">
        <v>0.49904490000000001</v>
      </c>
    </row>
    <row r="291" spans="1:4" x14ac:dyDescent="0.25">
      <c r="A291" s="2" t="s">
        <v>24</v>
      </c>
      <c r="B291" s="2">
        <v>1</v>
      </c>
      <c r="C291" s="2">
        <v>0.99933450000000001</v>
      </c>
      <c r="D291" s="3">
        <v>1.0033212</v>
      </c>
    </row>
    <row r="292" spans="1:4" x14ac:dyDescent="0.25">
      <c r="A292" s="2" t="s">
        <v>25</v>
      </c>
      <c r="B292" s="2">
        <v>1.2</v>
      </c>
      <c r="C292" s="2">
        <v>1.2116074999999999</v>
      </c>
      <c r="D292" s="3">
        <v>1.1959599000000001</v>
      </c>
    </row>
    <row r="294" spans="1:4" x14ac:dyDescent="0.25">
      <c r="A294" s="2" t="s">
        <v>20</v>
      </c>
    </row>
    <row r="295" spans="1:4" x14ac:dyDescent="0.25">
      <c r="B295" s="2" t="b">
        <v>1</v>
      </c>
      <c r="C295" s="2" t="s">
        <v>21</v>
      </c>
      <c r="D295" s="3" t="s">
        <v>22</v>
      </c>
    </row>
    <row r="296" spans="1:4" x14ac:dyDescent="0.25">
      <c r="A296" s="2" t="s">
        <v>23</v>
      </c>
      <c r="B296" s="2">
        <v>0</v>
      </c>
      <c r="C296" s="2">
        <v>3.8879669999999998E-2</v>
      </c>
      <c r="D296" s="3">
        <v>2.628132E-2</v>
      </c>
    </row>
    <row r="297" spans="1:4" x14ac:dyDescent="0.25">
      <c r="A297" s="2" t="s">
        <v>24</v>
      </c>
      <c r="B297" s="2">
        <v>0</v>
      </c>
      <c r="C297" s="2">
        <v>2.993057E-2</v>
      </c>
      <c r="D297" s="3">
        <v>3.0616129999999998E-2</v>
      </c>
    </row>
    <row r="298" spans="1:4" x14ac:dyDescent="0.25">
      <c r="A298" s="2" t="s">
        <v>25</v>
      </c>
      <c r="B298" s="2">
        <v>0</v>
      </c>
      <c r="C298" s="2">
        <v>2.9610589999999999E-2</v>
      </c>
      <c r="D298" s="3">
        <v>2.1945349999999999E-2</v>
      </c>
    </row>
    <row r="300" spans="1:4" x14ac:dyDescent="0.25">
      <c r="A300" s="40" t="s">
        <v>46</v>
      </c>
    </row>
    <row r="301" spans="1:4" x14ac:dyDescent="0.25">
      <c r="A301" s="2" t="s">
        <v>19</v>
      </c>
    </row>
    <row r="302" spans="1:4" x14ac:dyDescent="0.25">
      <c r="B302" s="2" t="b">
        <v>1</v>
      </c>
      <c r="C302" s="2" t="s">
        <v>21</v>
      </c>
      <c r="D302" s="3" t="s">
        <v>22</v>
      </c>
    </row>
    <row r="303" spans="1:4" x14ac:dyDescent="0.25">
      <c r="A303" s="2" t="s">
        <v>23</v>
      </c>
      <c r="B303" s="2">
        <v>0.5</v>
      </c>
      <c r="C303" s="2">
        <v>0.49898900000000002</v>
      </c>
      <c r="D303" s="3">
        <v>0.49893949999999998</v>
      </c>
    </row>
    <row r="304" spans="1:4" x14ac:dyDescent="0.25">
      <c r="A304" s="2" t="s">
        <v>24</v>
      </c>
      <c r="B304" s="2">
        <v>1</v>
      </c>
      <c r="C304" s="2">
        <v>1.004308</v>
      </c>
      <c r="D304" s="3">
        <v>1.0073706</v>
      </c>
    </row>
    <row r="305" spans="1:4" x14ac:dyDescent="0.25">
      <c r="A305" s="2" t="s">
        <v>25</v>
      </c>
      <c r="B305" s="2">
        <v>1.2</v>
      </c>
      <c r="C305" s="2">
        <v>1.2050160000000001</v>
      </c>
      <c r="D305" s="3">
        <v>1.1899818</v>
      </c>
    </row>
    <row r="307" spans="1:4" x14ac:dyDescent="0.25">
      <c r="A307" s="2" t="s">
        <v>20</v>
      </c>
    </row>
    <row r="308" spans="1:4" x14ac:dyDescent="0.25">
      <c r="B308" s="2" t="b">
        <v>1</v>
      </c>
      <c r="C308" s="2" t="s">
        <v>21</v>
      </c>
      <c r="D308" s="3" t="s">
        <v>22</v>
      </c>
    </row>
    <row r="309" spans="1:4" x14ac:dyDescent="0.25">
      <c r="A309" s="2" t="s">
        <v>23</v>
      </c>
      <c r="B309" s="2">
        <v>0</v>
      </c>
      <c r="C309" s="2">
        <v>4.0768230000000003E-2</v>
      </c>
      <c r="D309" s="3">
        <v>2.4594749999999999E-2</v>
      </c>
    </row>
    <row r="310" spans="1:4" x14ac:dyDescent="0.25">
      <c r="A310" s="2" t="s">
        <v>24</v>
      </c>
      <c r="B310" s="2">
        <v>0</v>
      </c>
      <c r="C310" s="2">
        <v>4.8185279999999997E-2</v>
      </c>
      <c r="D310" s="3">
        <v>5.0405060000000002E-2</v>
      </c>
    </row>
    <row r="311" spans="1:4" x14ac:dyDescent="0.25">
      <c r="A311" s="2" t="s">
        <v>25</v>
      </c>
      <c r="B311" s="2">
        <v>0</v>
      </c>
      <c r="C311" s="2">
        <v>4.8957819999999999E-2</v>
      </c>
      <c r="D311" s="3">
        <v>4.135316E-2</v>
      </c>
    </row>
    <row r="313" spans="1:4" x14ac:dyDescent="0.25">
      <c r="A313" s="40"/>
    </row>
    <row r="326" spans="1:1" x14ac:dyDescent="0.25">
      <c r="A326" s="40"/>
    </row>
  </sheetData>
  <conditionalFormatting sqref="D1:D1048576">
    <cfRule type="cellIs" dxfId="36" priority="1" operator="equal">
      <formula>"CHECK"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6E334-5B83-48BC-99AF-580775EF932C}">
  <dimension ref="A1:F76"/>
  <sheetViews>
    <sheetView showGridLines="0" topLeftCell="A46" workbookViewId="0">
      <selection activeCell="B70" sqref="B70"/>
    </sheetView>
  </sheetViews>
  <sheetFormatPr defaultRowHeight="13.5" x14ac:dyDescent="0.25"/>
  <cols>
    <col min="1" max="1" width="9.140625" style="3"/>
    <col min="2" max="2" width="9.85546875" style="15" bestFit="1" customWidth="1"/>
    <col min="3" max="6" width="10" style="91" bestFit="1" customWidth="1"/>
    <col min="7" max="16384" width="9.140625" style="2"/>
  </cols>
  <sheetData>
    <row r="1" spans="1:6" s="3" customFormat="1" x14ac:dyDescent="0.25">
      <c r="A1" s="17" t="s">
        <v>18</v>
      </c>
      <c r="B1" s="16" t="s">
        <v>200</v>
      </c>
      <c r="C1" s="92" t="s">
        <v>102</v>
      </c>
      <c r="D1" s="92" t="s">
        <v>201</v>
      </c>
      <c r="E1" s="92" t="s">
        <v>102</v>
      </c>
      <c r="F1" s="92" t="s">
        <v>201</v>
      </c>
    </row>
    <row r="2" spans="1:6" x14ac:dyDescent="0.25">
      <c r="A2" s="124">
        <v>2.1</v>
      </c>
      <c r="B2" s="15" t="s">
        <v>23</v>
      </c>
      <c r="C2" s="91">
        <f>Raw!C4</f>
        <v>0.50686750000000003</v>
      </c>
      <c r="D2" s="91">
        <f>Raw!C10</f>
        <v>7.2008820000000001E-2</v>
      </c>
      <c r="E2" s="91">
        <f>Raw!D4</f>
        <v>0.50310250000000001</v>
      </c>
      <c r="F2" s="91">
        <f>Raw!D10</f>
        <v>4.427789E-2</v>
      </c>
    </row>
    <row r="3" spans="1:6" x14ac:dyDescent="0.25">
      <c r="A3" s="124">
        <v>1.1000000000000001</v>
      </c>
      <c r="B3" s="15" t="s">
        <v>23</v>
      </c>
      <c r="C3" s="91">
        <f>Raw!C17</f>
        <v>0.50336729999999996</v>
      </c>
      <c r="D3" s="91">
        <f>Raw!C23</f>
        <v>6.2429409999999998E-2</v>
      </c>
      <c r="E3" s="91">
        <f>Raw!D17</f>
        <v>0.50055640000000001</v>
      </c>
      <c r="F3" s="91">
        <f>Raw!D23</f>
        <v>3.106302E-2</v>
      </c>
    </row>
    <row r="4" spans="1:6" x14ac:dyDescent="0.25">
      <c r="A4" s="124">
        <v>3.1</v>
      </c>
      <c r="B4" s="15" t="s">
        <v>23</v>
      </c>
      <c r="C4" s="91">
        <f>Raw!C30</f>
        <v>0.5058028</v>
      </c>
      <c r="D4" s="91">
        <f>Raw!C36</f>
        <v>6.0352759999999998E-2</v>
      </c>
      <c r="E4" s="91">
        <f>Raw!D30</f>
        <v>0.50456579999999995</v>
      </c>
      <c r="F4" s="91">
        <f>Raw!D36</f>
        <v>2.6410980000000001E-2</v>
      </c>
    </row>
    <row r="5" spans="1:6" x14ac:dyDescent="0.25">
      <c r="A5" s="124">
        <v>2.1</v>
      </c>
      <c r="B5" s="15" t="s">
        <v>24</v>
      </c>
      <c r="C5" s="91">
        <f>Raw!C5</f>
        <v>1.0169006</v>
      </c>
      <c r="D5" s="91">
        <f>Raw!C11</f>
        <v>2.3787619999999999E-2</v>
      </c>
      <c r="E5" s="91">
        <f>Raw!D5</f>
        <v>1.0149056000000001</v>
      </c>
      <c r="F5" s="91">
        <f>Raw!D11</f>
        <v>2.313728E-2</v>
      </c>
    </row>
    <row r="6" spans="1:6" x14ac:dyDescent="0.25">
      <c r="A6" s="124">
        <v>1.1000000000000001</v>
      </c>
      <c r="B6" s="15" t="s">
        <v>24</v>
      </c>
      <c r="C6" s="91">
        <f>Raw!C18</f>
        <v>1.0094513000000001</v>
      </c>
      <c r="D6" s="91">
        <f>Raw!C24</f>
        <v>4.4165000000000003E-2</v>
      </c>
      <c r="E6" s="91">
        <f>Raw!D18</f>
        <v>1.0045044000000001</v>
      </c>
      <c r="F6" s="91">
        <f>Raw!D24</f>
        <v>4.2404869999999997E-2</v>
      </c>
    </row>
    <row r="7" spans="1:6" x14ac:dyDescent="0.25">
      <c r="A7" s="124">
        <v>3.1</v>
      </c>
      <c r="B7" s="15" t="s">
        <v>24</v>
      </c>
      <c r="C7" s="91">
        <f>Raw!C31</f>
        <v>1.0197569</v>
      </c>
      <c r="D7" s="91">
        <f>Raw!C37</f>
        <v>7.8127290000000002E-2</v>
      </c>
      <c r="E7" s="91">
        <f>Raw!D31</f>
        <v>1.0146219999999999</v>
      </c>
      <c r="F7" s="91">
        <f>Raw!D37</f>
        <v>7.4876059999999994E-2</v>
      </c>
    </row>
    <row r="8" spans="1:6" x14ac:dyDescent="0.25">
      <c r="A8" s="124">
        <v>2.1</v>
      </c>
      <c r="B8" s="15" t="s">
        <v>25</v>
      </c>
      <c r="C8" s="91">
        <f>Raw!C6</f>
        <v>1.2197461000000001</v>
      </c>
      <c r="D8" s="91">
        <f>Raw!C12</f>
        <v>2.4615629999999999E-2</v>
      </c>
      <c r="E8" s="91">
        <f>Raw!D6</f>
        <v>1.1988734000000001</v>
      </c>
      <c r="F8" s="91">
        <f>Raw!D12</f>
        <v>1.4584730000000001E-2</v>
      </c>
    </row>
    <row r="9" spans="1:6" x14ac:dyDescent="0.25">
      <c r="A9" s="124">
        <v>1.1000000000000001</v>
      </c>
      <c r="B9" s="15" t="s">
        <v>25</v>
      </c>
      <c r="C9" s="91">
        <f>Raw!C19</f>
        <v>1.2051722</v>
      </c>
      <c r="D9" s="91">
        <f>Raw!C25</f>
        <v>4.3659099999999999E-2</v>
      </c>
      <c r="E9" s="91">
        <f>Raw!D19</f>
        <v>1.1964906</v>
      </c>
      <c r="F9" s="91">
        <f>Raw!D25</f>
        <v>2.7469469999999999E-2</v>
      </c>
    </row>
    <row r="10" spans="1:6" x14ac:dyDescent="0.25">
      <c r="A10" s="125">
        <v>3.1</v>
      </c>
      <c r="B10" s="16" t="s">
        <v>25</v>
      </c>
      <c r="C10" s="92">
        <f>Raw!C32</f>
        <v>1.2029827</v>
      </c>
      <c r="D10" s="92">
        <f>Raw!C38</f>
        <v>7.7946699999999994E-2</v>
      </c>
      <c r="E10" s="92">
        <f>Raw!D32</f>
        <v>1.1939960000000001</v>
      </c>
      <c r="F10" s="92">
        <f>Raw!D38</f>
        <v>5.7294360000000003E-2</v>
      </c>
    </row>
    <row r="11" spans="1:6" x14ac:dyDescent="0.25">
      <c r="A11" s="124">
        <v>2.2000000000000002</v>
      </c>
      <c r="B11" s="15" t="s">
        <v>23</v>
      </c>
      <c r="C11" s="91">
        <f>Raw!C43</f>
        <v>0.50686750000000003</v>
      </c>
      <c r="D11" s="91">
        <f>Raw!C49</f>
        <v>7.2008820000000001E-2</v>
      </c>
      <c r="E11" s="91">
        <f>Raw!D43</f>
        <v>0.50401399999999996</v>
      </c>
      <c r="F11" s="91">
        <f>Raw!D49</f>
        <v>4.9136119999999998E-2</v>
      </c>
    </row>
    <row r="12" spans="1:6" x14ac:dyDescent="0.25">
      <c r="A12" s="124">
        <v>1.2</v>
      </c>
      <c r="B12" s="15" t="s">
        <v>23</v>
      </c>
      <c r="C12" s="91">
        <f>Raw!C56</f>
        <v>0.50336729999999996</v>
      </c>
      <c r="D12" s="91">
        <f>Raw!C62</f>
        <v>6.2429409999999998E-2</v>
      </c>
      <c r="E12" s="91">
        <f>Raw!D56</f>
        <v>0.50137920000000002</v>
      </c>
      <c r="F12" s="91">
        <f>Raw!D62</f>
        <v>3.3043120000000002E-2</v>
      </c>
    </row>
    <row r="13" spans="1:6" x14ac:dyDescent="0.25">
      <c r="A13" s="124">
        <v>3.2</v>
      </c>
      <c r="B13" s="15" t="s">
        <v>23</v>
      </c>
      <c r="C13" s="91">
        <f>Raw!C69</f>
        <v>0.5058028</v>
      </c>
      <c r="D13" s="91">
        <f>Raw!C75</f>
        <v>6.0352759999999998E-2</v>
      </c>
      <c r="E13" s="91">
        <f>Raw!D69</f>
        <v>0.50589410000000001</v>
      </c>
      <c r="F13" s="91">
        <f>Raw!D75</f>
        <v>2.745877E-2</v>
      </c>
    </row>
    <row r="14" spans="1:6" x14ac:dyDescent="0.25">
      <c r="A14" s="124">
        <v>2.2000000000000002</v>
      </c>
      <c r="B14" s="15" t="s">
        <v>24</v>
      </c>
      <c r="C14" s="91">
        <f>Raw!C44</f>
        <v>1.0169006</v>
      </c>
      <c r="D14" s="91">
        <f>Raw!C50</f>
        <v>2.3787619999999999E-2</v>
      </c>
      <c r="E14" s="91">
        <f>Raw!D44</f>
        <v>1.028308</v>
      </c>
      <c r="F14" s="91">
        <f>Raw!D50</f>
        <v>2.55295E-2</v>
      </c>
    </row>
    <row r="15" spans="1:6" x14ac:dyDescent="0.25">
      <c r="A15" s="124">
        <v>1.2</v>
      </c>
      <c r="B15" s="15" t="s">
        <v>24</v>
      </c>
      <c r="C15" s="91">
        <f>Raw!C57</f>
        <v>1.0094513000000001</v>
      </c>
      <c r="D15" s="91">
        <f>Raw!C63</f>
        <v>4.4165000000000003E-2</v>
      </c>
      <c r="E15" s="91">
        <f>Raw!D57</f>
        <v>1.0160075</v>
      </c>
      <c r="F15" s="91">
        <f>Raw!D63</f>
        <v>4.8556500000000002E-2</v>
      </c>
    </row>
    <row r="16" spans="1:6" x14ac:dyDescent="0.25">
      <c r="A16" s="124">
        <v>3.2</v>
      </c>
      <c r="B16" s="15" t="s">
        <v>24</v>
      </c>
      <c r="C16" s="91">
        <f>Raw!C70</f>
        <v>1.0197569</v>
      </c>
      <c r="D16" s="91">
        <f>Raw!C76</f>
        <v>7.8127290000000002E-2</v>
      </c>
      <c r="E16" s="91">
        <f>Raw!D70</f>
        <v>1.022753</v>
      </c>
      <c r="F16" s="91">
        <f>Raw!D76</f>
        <v>8.5727780000000003E-2</v>
      </c>
    </row>
    <row r="17" spans="1:6" x14ac:dyDescent="0.25">
      <c r="A17" s="124">
        <v>2.2000000000000002</v>
      </c>
      <c r="B17" s="15" t="s">
        <v>25</v>
      </c>
      <c r="C17" s="91">
        <f>Raw!C45</f>
        <v>1.2197461000000001</v>
      </c>
      <c r="D17" s="91">
        <f>Raw!C51</f>
        <v>2.4615629999999999E-2</v>
      </c>
      <c r="E17" s="91">
        <f>Raw!D45</f>
        <v>1.192634</v>
      </c>
      <c r="F17" s="91">
        <f>Raw!D51</f>
        <v>1.4852280000000001E-2</v>
      </c>
    </row>
    <row r="18" spans="1:6" x14ac:dyDescent="0.25">
      <c r="A18" s="124">
        <v>1.2</v>
      </c>
      <c r="B18" s="15" t="s">
        <v>25</v>
      </c>
      <c r="C18" s="91">
        <f>Raw!C58</f>
        <v>1.2051722</v>
      </c>
      <c r="D18" s="91">
        <f>Raw!C64</f>
        <v>4.3659099999999999E-2</v>
      </c>
      <c r="E18" s="91">
        <f>Raw!D58</f>
        <v>1.1849327999999999</v>
      </c>
      <c r="F18" s="91">
        <f>Raw!D64</f>
        <v>2.9556410000000002E-2</v>
      </c>
    </row>
    <row r="19" spans="1:6" x14ac:dyDescent="0.25">
      <c r="A19" s="125">
        <v>3.2</v>
      </c>
      <c r="B19" s="16" t="s">
        <v>25</v>
      </c>
      <c r="C19" s="92">
        <f>Raw!C71</f>
        <v>1.2029827</v>
      </c>
      <c r="D19" s="92">
        <f>Raw!C77</f>
        <v>7.7946699999999994E-2</v>
      </c>
      <c r="E19" s="92">
        <f>Raw!D71</f>
        <v>1.1840704</v>
      </c>
      <c r="F19" s="92">
        <f>Raw!D77</f>
        <v>6.3538460000000005E-2</v>
      </c>
    </row>
    <row r="20" spans="1:6" s="3" customFormat="1" x14ac:dyDescent="0.25">
      <c r="A20" s="17" t="s">
        <v>18</v>
      </c>
      <c r="B20" s="16" t="s">
        <v>200</v>
      </c>
      <c r="C20" s="92" t="s">
        <v>102</v>
      </c>
      <c r="D20" s="92" t="s">
        <v>201</v>
      </c>
      <c r="E20" s="92" t="s">
        <v>102</v>
      </c>
      <c r="F20" s="92" t="s">
        <v>201</v>
      </c>
    </row>
    <row r="21" spans="1:6" x14ac:dyDescent="0.25">
      <c r="A21" s="124">
        <v>5.0999999999999996</v>
      </c>
      <c r="B21" s="15" t="s">
        <v>23</v>
      </c>
      <c r="C21" s="91">
        <f>Raw!C82</f>
        <v>0.49807800000000002</v>
      </c>
      <c r="D21" s="91">
        <f>Raw!C88</f>
        <v>4.5033320000000002E-2</v>
      </c>
      <c r="E21" s="91">
        <f>Raw!D82</f>
        <v>0.50046069999999998</v>
      </c>
      <c r="F21" s="91">
        <f>Raw!D88</f>
        <v>3.326221E-2</v>
      </c>
    </row>
    <row r="22" spans="1:6" x14ac:dyDescent="0.25">
      <c r="A22" s="124">
        <v>4.0999999999999996</v>
      </c>
      <c r="B22" s="15" t="s">
        <v>23</v>
      </c>
      <c r="C22" s="91">
        <f>Raw!C95</f>
        <v>0.49957420000000002</v>
      </c>
      <c r="D22" s="91">
        <f>Raw!C101</f>
        <v>4.0748520000000003E-2</v>
      </c>
      <c r="E22" s="91">
        <f>Raw!D95</f>
        <v>0.49844110000000003</v>
      </c>
      <c r="F22" s="91">
        <f>Raw!D101</f>
        <v>2.638267E-2</v>
      </c>
    </row>
    <row r="23" spans="1:6" x14ac:dyDescent="0.25">
      <c r="A23" s="124">
        <v>6.1</v>
      </c>
      <c r="B23" s="15" t="s">
        <v>23</v>
      </c>
      <c r="C23" s="91">
        <f>Raw!C108</f>
        <v>0.50392440000000005</v>
      </c>
      <c r="D23" s="91">
        <f>Raw!C114</f>
        <v>3.8645390000000002E-2</v>
      </c>
      <c r="E23" s="91">
        <f>Raw!D108</f>
        <v>0.50281960000000003</v>
      </c>
      <c r="F23" s="91">
        <f>Raw!D114</f>
        <v>2.2900500000000001E-2</v>
      </c>
    </row>
    <row r="24" spans="1:6" x14ac:dyDescent="0.25">
      <c r="A24" s="124">
        <v>5.0999999999999996</v>
      </c>
      <c r="B24" s="15" t="s">
        <v>24</v>
      </c>
      <c r="C24" s="91">
        <f>Raw!C83</f>
        <v>1.0088889999999999</v>
      </c>
      <c r="D24" s="91">
        <f>Raw!C89</f>
        <v>1.5885610000000001E-2</v>
      </c>
      <c r="E24" s="91">
        <f>Raw!D83</f>
        <v>1.0070825000000001</v>
      </c>
      <c r="F24" s="91">
        <f>Raw!D89</f>
        <v>1.553651E-2</v>
      </c>
    </row>
    <row r="25" spans="1:6" x14ac:dyDescent="0.25">
      <c r="A25" s="124">
        <v>4.0999999999999996</v>
      </c>
      <c r="B25" s="15" t="s">
        <v>24</v>
      </c>
      <c r="C25" s="91">
        <f>Raw!C96</f>
        <v>1.0007115</v>
      </c>
      <c r="D25" s="91">
        <f>Raw!C102</f>
        <v>2.9889720000000002E-2</v>
      </c>
      <c r="E25" s="91">
        <f>Raw!D96</f>
        <v>0.99832509999999997</v>
      </c>
      <c r="F25" s="91">
        <f>Raw!D102</f>
        <v>2.905131E-2</v>
      </c>
    </row>
    <row r="26" spans="1:6" x14ac:dyDescent="0.25">
      <c r="A26" s="124">
        <v>6.1</v>
      </c>
      <c r="B26" s="15" t="s">
        <v>24</v>
      </c>
      <c r="C26" s="91">
        <f>Raw!C109</f>
        <v>1.0068116</v>
      </c>
      <c r="D26" s="91">
        <f>Raw!C115</f>
        <v>5.1675409999999998E-2</v>
      </c>
      <c r="E26" s="91">
        <f>Raw!D109</f>
        <v>1.0039347000000001</v>
      </c>
      <c r="F26" s="91">
        <f>Raw!D115</f>
        <v>5.0423889999999999E-2</v>
      </c>
    </row>
    <row r="27" spans="1:6" x14ac:dyDescent="0.25">
      <c r="A27" s="124">
        <v>5.0999999999999996</v>
      </c>
      <c r="B27" s="15" t="s">
        <v>25</v>
      </c>
      <c r="C27" s="91">
        <f>Raw!C84</f>
        <v>1.205624</v>
      </c>
      <c r="D27" s="91">
        <f>Raw!C90</f>
        <v>1.7472149999999999E-2</v>
      </c>
      <c r="E27" s="91">
        <f>Raw!D84</f>
        <v>1.1961219000000001</v>
      </c>
      <c r="F27" s="91">
        <f>Raw!D90</f>
        <v>1.268E-2</v>
      </c>
    </row>
    <row r="28" spans="1:6" x14ac:dyDescent="0.25">
      <c r="A28" s="124">
        <v>4.0999999999999996</v>
      </c>
      <c r="B28" s="15" t="s">
        <v>25</v>
      </c>
      <c r="C28" s="91">
        <f>Raw!C97</f>
        <v>1.2056901</v>
      </c>
      <c r="D28" s="91">
        <f>Raw!C103</f>
        <v>3.0216630000000001E-2</v>
      </c>
      <c r="E28" s="91">
        <f>Raw!D97</f>
        <v>1.1969654999999999</v>
      </c>
      <c r="F28" s="91">
        <f>Raw!D103</f>
        <v>2.1827989999999999E-2</v>
      </c>
    </row>
    <row r="29" spans="1:6" x14ac:dyDescent="0.25">
      <c r="A29" s="125">
        <v>6.1</v>
      </c>
      <c r="B29" s="16" t="s">
        <v>25</v>
      </c>
      <c r="C29" s="92">
        <f>Raw!C110</f>
        <v>1.2018008</v>
      </c>
      <c r="D29" s="92">
        <f>Raw!C116</f>
        <v>5.2149870000000001E-2</v>
      </c>
      <c r="E29" s="92">
        <f>Raw!D110</f>
        <v>1.1976557999999999</v>
      </c>
      <c r="F29" s="92">
        <f>Raw!D116</f>
        <v>4.1959179999999999E-2</v>
      </c>
    </row>
    <row r="30" spans="1:6" x14ac:dyDescent="0.25">
      <c r="A30" s="124">
        <v>5.2</v>
      </c>
      <c r="B30" s="15" t="s">
        <v>23</v>
      </c>
      <c r="C30" s="91">
        <f>Raw!C121</f>
        <v>0.49807800000000002</v>
      </c>
      <c r="D30" s="91">
        <f>Raw!C127</f>
        <v>4.5033320000000002E-2</v>
      </c>
      <c r="E30" s="91">
        <f>Raw!D121</f>
        <v>0.50076880000000001</v>
      </c>
      <c r="F30" s="91">
        <f>Raw!D127</f>
        <v>3.4575750000000002E-2</v>
      </c>
    </row>
    <row r="31" spans="1:6" x14ac:dyDescent="0.25">
      <c r="A31" s="124">
        <v>4.2</v>
      </c>
      <c r="B31" s="15" t="s">
        <v>23</v>
      </c>
      <c r="C31" s="91">
        <f>Raw!C134</f>
        <v>0.49957420000000002</v>
      </c>
      <c r="D31" s="91">
        <f>Raw!C140</f>
        <v>4.0748520000000003E-2</v>
      </c>
      <c r="E31" s="91">
        <f>Raw!D134</f>
        <v>0.49951269999999998</v>
      </c>
      <c r="F31" s="91">
        <f>Raw!D140</f>
        <v>2.7326469999999999E-2</v>
      </c>
    </row>
    <row r="32" spans="1:6" x14ac:dyDescent="0.25">
      <c r="A32" s="124">
        <v>6.2</v>
      </c>
      <c r="B32" s="15" t="s">
        <v>23</v>
      </c>
      <c r="C32" s="91">
        <f>Raw!C147</f>
        <v>0.50392440000000005</v>
      </c>
      <c r="D32" s="91">
        <f>Raw!C153</f>
        <v>3.8645390000000002E-2</v>
      </c>
      <c r="E32" s="91">
        <f>Raw!D147</f>
        <v>0.50298549999999997</v>
      </c>
      <c r="F32" s="91">
        <f>Raw!D153</f>
        <v>2.349652E-2</v>
      </c>
    </row>
    <row r="33" spans="1:6" x14ac:dyDescent="0.25">
      <c r="A33" s="124">
        <v>5.2</v>
      </c>
      <c r="B33" s="15" t="s">
        <v>24</v>
      </c>
      <c r="C33" s="91">
        <f>Raw!C122</f>
        <v>1.0088889999999999</v>
      </c>
      <c r="D33" s="91">
        <f>Raw!C128</f>
        <v>1.5885610000000001E-2</v>
      </c>
      <c r="E33" s="91">
        <f>Raw!D122</f>
        <v>1.0137525000000001</v>
      </c>
      <c r="F33" s="91">
        <f>Raw!D128</f>
        <v>1.600327E-2</v>
      </c>
    </row>
    <row r="34" spans="1:6" x14ac:dyDescent="0.25">
      <c r="A34" s="124">
        <v>4.2</v>
      </c>
      <c r="B34" s="15" t="s">
        <v>24</v>
      </c>
      <c r="C34" s="91">
        <f>Raw!C135</f>
        <v>1.0007115</v>
      </c>
      <c r="D34" s="91">
        <f>Raw!C141</f>
        <v>2.9889720000000002E-2</v>
      </c>
      <c r="E34" s="91">
        <f>Raw!D135</f>
        <v>1.0057024999999999</v>
      </c>
      <c r="F34" s="91">
        <f>Raw!D141</f>
        <v>3.0532409999999999E-2</v>
      </c>
    </row>
    <row r="35" spans="1:6" x14ac:dyDescent="0.25">
      <c r="A35" s="124">
        <v>6.2</v>
      </c>
      <c r="B35" s="15" t="s">
        <v>24</v>
      </c>
      <c r="C35" s="91">
        <f>Raw!C148</f>
        <v>1.0068116</v>
      </c>
      <c r="D35" s="91">
        <f>Raw!C154</f>
        <v>5.1675409999999998E-2</v>
      </c>
      <c r="E35" s="91">
        <f>Raw!D148</f>
        <v>1.0090147</v>
      </c>
      <c r="F35" s="91">
        <f>Raw!D154</f>
        <v>5.3379950000000002E-2</v>
      </c>
    </row>
    <row r="36" spans="1:6" x14ac:dyDescent="0.25">
      <c r="A36" s="124">
        <v>5.2</v>
      </c>
      <c r="B36" s="15" t="s">
        <v>25</v>
      </c>
      <c r="C36" s="91">
        <f>Raw!C123</f>
        <v>1.205624</v>
      </c>
      <c r="D36" s="91">
        <f>Raw!C129</f>
        <v>1.7472149999999999E-2</v>
      </c>
      <c r="E36" s="91">
        <f>Raw!D123</f>
        <v>1.1921537</v>
      </c>
      <c r="F36" s="91">
        <f>Raw!D129</f>
        <v>1.2722509999999999E-2</v>
      </c>
    </row>
    <row r="37" spans="1:6" x14ac:dyDescent="0.25">
      <c r="A37" s="124">
        <v>4.2</v>
      </c>
      <c r="B37" s="15" t="s">
        <v>25</v>
      </c>
      <c r="C37" s="91">
        <f>Raw!C136</f>
        <v>1.2056901</v>
      </c>
      <c r="D37" s="91">
        <f>Raw!C142</f>
        <v>3.0216630000000001E-2</v>
      </c>
      <c r="E37" s="91">
        <f>Raw!D136</f>
        <v>1.1895770999999999</v>
      </c>
      <c r="F37" s="91">
        <f>Raw!D142</f>
        <v>2.2314790000000001E-2</v>
      </c>
    </row>
    <row r="38" spans="1:6" x14ac:dyDescent="0.25">
      <c r="A38" s="125">
        <v>6.2</v>
      </c>
      <c r="B38" s="16" t="s">
        <v>25</v>
      </c>
      <c r="C38" s="92">
        <f>Raw!C149</f>
        <v>1.2018008</v>
      </c>
      <c r="D38" s="92">
        <f>Raw!C155</f>
        <v>5.2149870000000001E-2</v>
      </c>
      <c r="E38" s="92">
        <f>Raw!D149</f>
        <v>1.1913513</v>
      </c>
      <c r="F38" s="92">
        <f>Raw!D155</f>
        <v>4.3954449999999999E-2</v>
      </c>
    </row>
    <row r="39" spans="1:6" s="3" customFormat="1" x14ac:dyDescent="0.25">
      <c r="A39" s="17" t="s">
        <v>18</v>
      </c>
      <c r="B39" s="16" t="s">
        <v>200</v>
      </c>
      <c r="C39" s="92" t="s">
        <v>102</v>
      </c>
      <c r="D39" s="92" t="s">
        <v>201</v>
      </c>
      <c r="E39" s="92" t="s">
        <v>102</v>
      </c>
      <c r="F39" s="92" t="s">
        <v>201</v>
      </c>
    </row>
    <row r="40" spans="1:6" x14ac:dyDescent="0.25">
      <c r="A40" s="124">
        <v>8.1</v>
      </c>
      <c r="B40" s="15" t="s">
        <v>23</v>
      </c>
      <c r="C40" s="91">
        <f>Raw!C160</f>
        <v>0.50410010000000005</v>
      </c>
      <c r="D40" s="91">
        <f>Raw!C166</f>
        <v>4.7419780000000002E-2</v>
      </c>
      <c r="E40" s="91">
        <f>Raw!D160</f>
        <v>0.50410790000000005</v>
      </c>
      <c r="F40" s="91">
        <f>Raw!D166</f>
        <v>3.2048720000000003E-2</v>
      </c>
    </row>
    <row r="41" spans="1:6" x14ac:dyDescent="0.25">
      <c r="A41" s="124">
        <v>7.1</v>
      </c>
      <c r="B41" s="15" t="s">
        <v>23</v>
      </c>
      <c r="C41" s="91">
        <f>Raw!C173</f>
        <v>0.50035770000000002</v>
      </c>
      <c r="D41" s="91">
        <f>Raw!C179</f>
        <v>3.9772780000000001E-2</v>
      </c>
      <c r="E41" s="91">
        <f>Raw!D173</f>
        <v>0.50020100000000001</v>
      </c>
      <c r="F41" s="91">
        <f>Raw!D179</f>
        <v>2.5565879999999999E-2</v>
      </c>
    </row>
    <row r="42" spans="1:6" x14ac:dyDescent="0.25">
      <c r="A42" s="124">
        <v>9.1</v>
      </c>
      <c r="B42" s="15" t="s">
        <v>23</v>
      </c>
      <c r="C42" s="91">
        <f>Raw!C186</f>
        <v>0.4963282</v>
      </c>
      <c r="D42" s="91">
        <f>Raw!C192</f>
        <v>3.7287290000000001E-2</v>
      </c>
      <c r="E42" s="91">
        <f>Raw!D186</f>
        <v>0.49588159999999998</v>
      </c>
      <c r="F42" s="91">
        <f>Raw!D192</f>
        <v>2.250922E-2</v>
      </c>
    </row>
    <row r="43" spans="1:6" x14ac:dyDescent="0.25">
      <c r="A43" s="124">
        <v>8.1</v>
      </c>
      <c r="B43" s="15" t="s">
        <v>24</v>
      </c>
      <c r="C43" s="91">
        <f>Raw!C161</f>
        <v>1.007152</v>
      </c>
      <c r="D43" s="91">
        <f>Raw!C167</f>
        <v>1.6168180000000001E-2</v>
      </c>
      <c r="E43" s="91">
        <f>Raw!D161</f>
        <v>1.0050591</v>
      </c>
      <c r="F43" s="91">
        <f>Raw!D167</f>
        <v>1.587734E-2</v>
      </c>
    </row>
    <row r="44" spans="1:6" x14ac:dyDescent="0.25">
      <c r="A44" s="124">
        <v>7.1</v>
      </c>
      <c r="B44" s="15" t="s">
        <v>24</v>
      </c>
      <c r="C44" s="91">
        <f>Raw!C174</f>
        <v>1.0019435000000001</v>
      </c>
      <c r="D44" s="91">
        <f>Raw!C180</f>
        <v>2.7615710000000002E-2</v>
      </c>
      <c r="E44" s="91">
        <f>Raw!D174</f>
        <v>0.99929440000000003</v>
      </c>
      <c r="F44" s="91">
        <f>Raw!D180</f>
        <v>2.6844130000000001E-2</v>
      </c>
    </row>
    <row r="45" spans="1:6" x14ac:dyDescent="0.25">
      <c r="A45" s="124">
        <v>9.1</v>
      </c>
      <c r="B45" s="15" t="s">
        <v>24</v>
      </c>
      <c r="C45" s="91">
        <f>Raw!C187</f>
        <v>0.99941449999999998</v>
      </c>
      <c r="D45" s="91">
        <f>Raw!C193</f>
        <v>5.2881600000000001E-2</v>
      </c>
      <c r="E45" s="91">
        <f>Raw!D187</f>
        <v>0.99740010000000001</v>
      </c>
      <c r="F45" s="91">
        <f>Raw!D193</f>
        <v>5.175424E-2</v>
      </c>
    </row>
    <row r="46" spans="1:6" x14ac:dyDescent="0.25">
      <c r="A46" s="124">
        <v>8.1</v>
      </c>
      <c r="B46" s="15" t="s">
        <v>25</v>
      </c>
      <c r="C46" s="91">
        <f>Raw!C162</f>
        <v>1.2053128</v>
      </c>
      <c r="D46" s="91">
        <f>Raw!C168</f>
        <v>1.6168829999999999E-2</v>
      </c>
      <c r="E46" s="91">
        <f>Raw!D162</f>
        <v>1.1950396000000001</v>
      </c>
      <c r="F46" s="91">
        <f>Raw!D168</f>
        <v>1.156481E-2</v>
      </c>
    </row>
    <row r="47" spans="1:6" x14ac:dyDescent="0.25">
      <c r="A47" s="124">
        <v>7.1</v>
      </c>
      <c r="B47" s="15" t="s">
        <v>25</v>
      </c>
      <c r="C47" s="91">
        <f>Raw!C175</f>
        <v>1.2051961</v>
      </c>
      <c r="D47" s="91">
        <f>Raw!C181</f>
        <v>2.8305690000000001E-2</v>
      </c>
      <c r="E47" s="91">
        <f>Raw!D175</f>
        <v>1.1985664</v>
      </c>
      <c r="F47" s="91">
        <f>Raw!D181</f>
        <v>2.089978E-2</v>
      </c>
    </row>
    <row r="48" spans="1:6" x14ac:dyDescent="0.25">
      <c r="A48" s="125">
        <v>9.1</v>
      </c>
      <c r="B48" s="16" t="s">
        <v>25</v>
      </c>
      <c r="C48" s="92">
        <f>Raw!C188</f>
        <v>1.2088433000000001</v>
      </c>
      <c r="D48" s="92">
        <f>Raw!C194</f>
        <v>5.1466079999999997E-2</v>
      </c>
      <c r="E48" s="92">
        <f>Raw!D188</f>
        <v>1.2007369999999999</v>
      </c>
      <c r="F48" s="92">
        <f>Raw!D194</f>
        <v>4.113377E-2</v>
      </c>
    </row>
    <row r="49" spans="1:6" x14ac:dyDescent="0.25">
      <c r="A49" s="124">
        <v>8.1999999999999993</v>
      </c>
      <c r="B49" s="15" t="s">
        <v>23</v>
      </c>
      <c r="C49" s="91">
        <f>Raw!C199</f>
        <v>0.50410010000000005</v>
      </c>
      <c r="D49" s="91">
        <f>Raw!C205</f>
        <v>4.7419780000000002E-2</v>
      </c>
      <c r="E49" s="91">
        <f>Raw!D199</f>
        <v>0.5049709</v>
      </c>
      <c r="F49" s="91">
        <f>Raw!D205</f>
        <v>3.3298170000000002E-2</v>
      </c>
    </row>
    <row r="50" spans="1:6" x14ac:dyDescent="0.25">
      <c r="A50" s="124">
        <v>7.2</v>
      </c>
      <c r="B50" s="15" t="s">
        <v>23</v>
      </c>
      <c r="C50" s="91">
        <f>Raw!C212</f>
        <v>0.50035770000000002</v>
      </c>
      <c r="D50" s="91">
        <f>Raw!C218</f>
        <v>3.9772780000000001E-2</v>
      </c>
      <c r="E50" s="91">
        <f>Raw!D212</f>
        <v>0.49959490000000001</v>
      </c>
      <c r="F50" s="91">
        <f>Raw!D218</f>
        <v>2.622797E-2</v>
      </c>
    </row>
    <row r="51" spans="1:6" x14ac:dyDescent="0.25">
      <c r="A51" s="124">
        <v>9.1999999999999993</v>
      </c>
      <c r="B51" s="15" t="s">
        <v>23</v>
      </c>
      <c r="C51" s="91">
        <f>Raw!C225</f>
        <v>0.4963282</v>
      </c>
      <c r="D51" s="91">
        <f>Raw!C231</f>
        <v>3.7287290000000001E-2</v>
      </c>
      <c r="E51" s="91">
        <f>Raw!D225</f>
        <v>0.49662339999999999</v>
      </c>
      <c r="F51" s="91">
        <f>Raw!D231</f>
        <v>2.351371E-2</v>
      </c>
    </row>
    <row r="52" spans="1:6" x14ac:dyDescent="0.25">
      <c r="A52" s="124">
        <v>8.1999999999999993</v>
      </c>
      <c r="B52" s="15" t="s">
        <v>24</v>
      </c>
      <c r="C52" s="91">
        <f>Raw!C200</f>
        <v>1.007152</v>
      </c>
      <c r="D52" s="91">
        <f>Raw!C206</f>
        <v>1.6168180000000001E-2</v>
      </c>
      <c r="E52" s="91">
        <f>Raw!D200</f>
        <v>1.0118123000000001</v>
      </c>
      <c r="F52" s="91">
        <f>Raw!D206</f>
        <v>1.5997919999999999E-2</v>
      </c>
    </row>
    <row r="53" spans="1:6" x14ac:dyDescent="0.25">
      <c r="A53" s="124">
        <v>7.2</v>
      </c>
      <c r="B53" s="15" t="s">
        <v>24</v>
      </c>
      <c r="C53" s="91">
        <f>Raw!C213</f>
        <v>1.0019435000000001</v>
      </c>
      <c r="D53" s="91">
        <f>Raw!C219</f>
        <v>2.7615710000000002E-2</v>
      </c>
      <c r="E53" s="91">
        <f>Raw!D213</f>
        <v>1.0053856000000001</v>
      </c>
      <c r="F53" s="91">
        <f>Raw!D219</f>
        <v>2.8594089999999999E-2</v>
      </c>
    </row>
    <row r="54" spans="1:6" x14ac:dyDescent="0.25">
      <c r="A54" s="124">
        <v>9.1999999999999993</v>
      </c>
      <c r="B54" s="15" t="s">
        <v>24</v>
      </c>
      <c r="C54" s="91">
        <f>Raw!C226</f>
        <v>0.99941449999999998</v>
      </c>
      <c r="D54" s="91">
        <f>Raw!C232</f>
        <v>5.2881600000000001E-2</v>
      </c>
      <c r="E54" s="91">
        <f>Raw!D226</f>
        <v>1.0025094000000001</v>
      </c>
      <c r="F54" s="91">
        <f>Raw!D232</f>
        <v>5.5591099999999997E-2</v>
      </c>
    </row>
    <row r="55" spans="1:6" x14ac:dyDescent="0.25">
      <c r="A55" s="124">
        <v>8.1999999999999993</v>
      </c>
      <c r="B55" s="15" t="s">
        <v>25</v>
      </c>
      <c r="C55" s="91">
        <f>Raw!C201</f>
        <v>1.2053128</v>
      </c>
      <c r="D55" s="91">
        <f>Raw!C207</f>
        <v>1.6168829999999999E-2</v>
      </c>
      <c r="E55" s="91">
        <f>Raw!D201</f>
        <v>1.1919108</v>
      </c>
      <c r="F55" s="91">
        <f>Raw!D207</f>
        <v>1.1752840000000001E-2</v>
      </c>
    </row>
    <row r="56" spans="1:6" x14ac:dyDescent="0.25">
      <c r="A56" s="124">
        <v>7.2</v>
      </c>
      <c r="B56" s="15" t="s">
        <v>25</v>
      </c>
      <c r="C56" s="91">
        <f>Raw!C214</f>
        <v>1.2051961</v>
      </c>
      <c r="D56" s="91">
        <f>Raw!C220</f>
        <v>2.8305690000000001E-2</v>
      </c>
      <c r="E56" s="91">
        <f>Raw!D214</f>
        <v>1.1924454</v>
      </c>
      <c r="F56" s="91">
        <f>Raw!D220</f>
        <v>2.1498360000000001E-2</v>
      </c>
    </row>
    <row r="57" spans="1:6" x14ac:dyDescent="0.25">
      <c r="A57" s="125">
        <v>9.1999999999999993</v>
      </c>
      <c r="B57" s="16" t="s">
        <v>25</v>
      </c>
      <c r="C57" s="92">
        <f>Raw!C227</f>
        <v>1.2088433000000001</v>
      </c>
      <c r="D57" s="92">
        <f>Raw!C233</f>
        <v>5.1466079999999997E-2</v>
      </c>
      <c r="E57" s="92">
        <f>Raw!D227</f>
        <v>1.1949863000000001</v>
      </c>
      <c r="F57" s="92">
        <f>Raw!D233</f>
        <v>4.2940480000000003E-2</v>
      </c>
    </row>
    <row r="58" spans="1:6" s="3" customFormat="1" x14ac:dyDescent="0.25">
      <c r="A58" s="17" t="s">
        <v>18</v>
      </c>
      <c r="B58" s="16" t="s">
        <v>200</v>
      </c>
      <c r="C58" s="92" t="s">
        <v>102</v>
      </c>
      <c r="D58" s="92" t="s">
        <v>201</v>
      </c>
      <c r="E58" s="92" t="s">
        <v>102</v>
      </c>
      <c r="F58" s="92" t="s">
        <v>201</v>
      </c>
    </row>
    <row r="59" spans="1:6" x14ac:dyDescent="0.25">
      <c r="A59" s="124">
        <v>11.1</v>
      </c>
      <c r="B59" s="15" t="s">
        <v>23</v>
      </c>
      <c r="C59" s="91">
        <f>Raw!C238</f>
        <v>0.49337750000000002</v>
      </c>
      <c r="D59" s="91">
        <f>Raw!C244</f>
        <v>4.377872E-2</v>
      </c>
      <c r="E59" s="91">
        <f>Raw!D238</f>
        <v>0.4955946</v>
      </c>
      <c r="F59" s="91">
        <f>Raw!D244</f>
        <v>3.1977159999999998E-2</v>
      </c>
    </row>
    <row r="60" spans="1:6" x14ac:dyDescent="0.25">
      <c r="A60" s="124">
        <v>10.1</v>
      </c>
      <c r="B60" s="15" t="s">
        <v>23</v>
      </c>
      <c r="C60" s="91">
        <f>Raw!C251</f>
        <v>0.50083180000000005</v>
      </c>
      <c r="D60" s="91">
        <f>Raw!C257</f>
        <v>3.8879669999999998E-2</v>
      </c>
      <c r="E60" s="91">
        <f>Raw!D251</f>
        <v>0.49862089999999998</v>
      </c>
      <c r="F60" s="91">
        <f>Raw!D257</f>
        <v>2.5101700000000001E-2</v>
      </c>
    </row>
    <row r="61" spans="1:6" x14ac:dyDescent="0.25">
      <c r="A61" s="124">
        <v>12.1</v>
      </c>
      <c r="B61" s="15" t="s">
        <v>23</v>
      </c>
      <c r="C61" s="91">
        <f>Raw!C264</f>
        <v>0.49898900000000002</v>
      </c>
      <c r="D61" s="91">
        <f>Raw!C270</f>
        <v>4.0768230000000003E-2</v>
      </c>
      <c r="E61" s="91">
        <f>Raw!D264</f>
        <v>0.4989536</v>
      </c>
      <c r="F61" s="91">
        <f>Raw!D270</f>
        <v>2.4271190000000002E-2</v>
      </c>
    </row>
    <row r="62" spans="1:6" x14ac:dyDescent="0.25">
      <c r="A62" s="124">
        <v>11.1</v>
      </c>
      <c r="B62" s="15" t="s">
        <v>24</v>
      </c>
      <c r="C62" s="91">
        <f>Raw!C239</f>
        <v>1.0070095999999999</v>
      </c>
      <c r="D62" s="91">
        <f>Raw!C245</f>
        <v>1.6680819999999999E-2</v>
      </c>
      <c r="E62" s="91">
        <f>Raw!D239</f>
        <v>1.0056084999999999</v>
      </c>
      <c r="F62" s="91">
        <f>Raw!D245</f>
        <v>1.6261609999999999E-2</v>
      </c>
    </row>
    <row r="63" spans="1:6" x14ac:dyDescent="0.25">
      <c r="A63" s="124">
        <v>10.1</v>
      </c>
      <c r="B63" s="15" t="s">
        <v>24</v>
      </c>
      <c r="C63" s="91">
        <f>Raw!C252</f>
        <v>0.99933450000000001</v>
      </c>
      <c r="D63" s="91">
        <f>Raw!C258</f>
        <v>2.993057E-2</v>
      </c>
      <c r="E63" s="91">
        <f>Raw!D252</f>
        <v>0.99766869999999996</v>
      </c>
      <c r="F63" s="91">
        <f>Raw!D258</f>
        <v>2.901078E-2</v>
      </c>
    </row>
    <row r="64" spans="1:6" x14ac:dyDescent="0.25">
      <c r="A64" s="124">
        <v>12.1</v>
      </c>
      <c r="B64" s="15" t="s">
        <v>24</v>
      </c>
      <c r="C64" s="91">
        <f>Raw!C265</f>
        <v>1.004308</v>
      </c>
      <c r="D64" s="91">
        <f>Raw!C271</f>
        <v>4.8185279999999997E-2</v>
      </c>
      <c r="E64" s="91">
        <f>Raw!D265</f>
        <v>1.001868</v>
      </c>
      <c r="F64" s="91">
        <f>Raw!D271</f>
        <v>4.71858E-2</v>
      </c>
    </row>
    <row r="65" spans="1:6" x14ac:dyDescent="0.25">
      <c r="A65" s="124">
        <v>11.1</v>
      </c>
      <c r="B65" s="15" t="s">
        <v>25</v>
      </c>
      <c r="C65" s="91">
        <f>Raw!C240</f>
        <v>1.2059892999999999</v>
      </c>
      <c r="D65" s="91">
        <f>Raw!C246</f>
        <v>1.63465E-2</v>
      </c>
      <c r="E65" s="91">
        <f>Raw!D240</f>
        <v>1.1948441999999999</v>
      </c>
      <c r="F65" s="91">
        <f>Raw!D246</f>
        <v>1.1890980000000001E-2</v>
      </c>
    </row>
    <row r="66" spans="1:6" x14ac:dyDescent="0.25">
      <c r="A66" s="124">
        <v>10.1</v>
      </c>
      <c r="B66" s="15" t="s">
        <v>25</v>
      </c>
      <c r="C66" s="91">
        <f>Raw!C253</f>
        <v>1.2116074999999999</v>
      </c>
      <c r="D66" s="91">
        <f>Raw!C259</f>
        <v>2.9610589999999999E-2</v>
      </c>
      <c r="E66" s="91">
        <f>Raw!D253</f>
        <v>1.2018808999999999</v>
      </c>
      <c r="F66" s="91">
        <f>Raw!D259</f>
        <v>2.1696440000000001E-2</v>
      </c>
    </row>
    <row r="67" spans="1:6" x14ac:dyDescent="0.25">
      <c r="A67" s="125">
        <v>12.1</v>
      </c>
      <c r="B67" s="16" t="s">
        <v>25</v>
      </c>
      <c r="C67" s="92">
        <f>Raw!C266</f>
        <v>1.2050160000000001</v>
      </c>
      <c r="D67" s="92">
        <f>Raw!C272</f>
        <v>4.8957819999999999E-2</v>
      </c>
      <c r="E67" s="92">
        <f>Raw!D266</f>
        <v>1.1966124</v>
      </c>
      <c r="F67" s="92">
        <f>Raw!D272</f>
        <v>3.9401930000000002E-2</v>
      </c>
    </row>
    <row r="68" spans="1:6" x14ac:dyDescent="0.25">
      <c r="A68" s="124">
        <v>11.2</v>
      </c>
      <c r="B68" s="15" t="s">
        <v>23</v>
      </c>
      <c r="C68" s="91">
        <f>Raw!C277</f>
        <v>0.49337750000000002</v>
      </c>
      <c r="D68" s="91">
        <f>Raw!C283</f>
        <v>4.377872E-2</v>
      </c>
      <c r="E68" s="91">
        <f>Raw!D277</f>
        <v>0.49689499999999998</v>
      </c>
      <c r="F68" s="91">
        <f>Raw!D283</f>
        <v>3.3030980000000001E-2</v>
      </c>
    </row>
    <row r="69" spans="1:6" x14ac:dyDescent="0.25">
      <c r="A69" s="124">
        <v>10.199999999999999</v>
      </c>
      <c r="B69" s="15" t="s">
        <v>23</v>
      </c>
      <c r="C69" s="91">
        <f>Raw!C290</f>
        <v>0.50083180000000005</v>
      </c>
      <c r="D69" s="91">
        <f>Raw!C296</f>
        <v>3.8879669999999998E-2</v>
      </c>
      <c r="E69" s="91">
        <f>Raw!D290</f>
        <v>0.49904490000000001</v>
      </c>
      <c r="F69" s="91">
        <f>Raw!D296</f>
        <v>2.628132E-2</v>
      </c>
    </row>
    <row r="70" spans="1:6" x14ac:dyDescent="0.25">
      <c r="A70" s="124">
        <v>12.2</v>
      </c>
      <c r="B70" s="15" t="s">
        <v>23</v>
      </c>
      <c r="C70" s="91">
        <f>Raw!C303</f>
        <v>0.49898900000000002</v>
      </c>
      <c r="D70" s="91">
        <f>Raw!C309</f>
        <v>4.0768230000000003E-2</v>
      </c>
      <c r="E70" s="91">
        <f>Raw!D303</f>
        <v>0.49893949999999998</v>
      </c>
      <c r="F70" s="91">
        <f>Raw!D309</f>
        <v>2.4594749999999999E-2</v>
      </c>
    </row>
    <row r="71" spans="1:6" x14ac:dyDescent="0.25">
      <c r="A71" s="124">
        <v>11.2</v>
      </c>
      <c r="B71" s="15" t="s">
        <v>24</v>
      </c>
      <c r="C71" s="91">
        <f>Raw!C278</f>
        <v>1.0070095999999999</v>
      </c>
      <c r="D71" s="91">
        <f>Raw!C284</f>
        <v>1.6680819999999999E-2</v>
      </c>
      <c r="E71" s="91">
        <f>Raw!D278</f>
        <v>1.0123740000000001</v>
      </c>
      <c r="F71" s="91">
        <f>Raw!D284</f>
        <v>1.6478139999999999E-2</v>
      </c>
    </row>
    <row r="72" spans="1:6" x14ac:dyDescent="0.25">
      <c r="A72" s="124">
        <v>10.199999999999999</v>
      </c>
      <c r="B72" s="15" t="s">
        <v>24</v>
      </c>
      <c r="C72" s="91">
        <f>Raw!C291</f>
        <v>0.99933450000000001</v>
      </c>
      <c r="D72" s="91">
        <f>Raw!C297</f>
        <v>2.993057E-2</v>
      </c>
      <c r="E72" s="91">
        <f>Raw!D291</f>
        <v>1.0033212</v>
      </c>
      <c r="F72" s="91">
        <f>Raw!D297</f>
        <v>3.0616129999999998E-2</v>
      </c>
    </row>
    <row r="73" spans="1:6" x14ac:dyDescent="0.25">
      <c r="A73" s="124">
        <v>12.2</v>
      </c>
      <c r="B73" s="15" t="s">
        <v>24</v>
      </c>
      <c r="C73" s="91">
        <f>Raw!C304</f>
        <v>1.004308</v>
      </c>
      <c r="D73" s="91">
        <f>Raw!C310</f>
        <v>4.8185279999999997E-2</v>
      </c>
      <c r="E73" s="91">
        <f>Raw!D304</f>
        <v>1.0073706</v>
      </c>
      <c r="F73" s="91">
        <f>Raw!D310</f>
        <v>5.0405060000000002E-2</v>
      </c>
    </row>
    <row r="74" spans="1:6" x14ac:dyDescent="0.25">
      <c r="A74" s="124">
        <v>11.2</v>
      </c>
      <c r="B74" s="15" t="s">
        <v>25</v>
      </c>
      <c r="C74" s="91">
        <f>Raw!C279</f>
        <v>1.2059892999999999</v>
      </c>
      <c r="D74" s="91">
        <f>Raw!C285</f>
        <v>1.63465E-2</v>
      </c>
      <c r="E74" s="91">
        <f>Raw!D279</f>
        <v>1.1908939999999999</v>
      </c>
      <c r="F74" s="91">
        <f>Raw!D285</f>
        <v>1.197719E-2</v>
      </c>
    </row>
    <row r="75" spans="1:6" x14ac:dyDescent="0.25">
      <c r="A75" s="124">
        <v>10.199999999999999</v>
      </c>
      <c r="B75" s="15" t="s">
        <v>25</v>
      </c>
      <c r="C75" s="91">
        <f>Raw!C292</f>
        <v>1.2116074999999999</v>
      </c>
      <c r="D75" s="91">
        <f>Raw!C298</f>
        <v>2.9610589999999999E-2</v>
      </c>
      <c r="E75" s="91">
        <f>Raw!D292</f>
        <v>1.1959599000000001</v>
      </c>
      <c r="F75" s="91">
        <f>Raw!D298</f>
        <v>2.1945349999999999E-2</v>
      </c>
    </row>
    <row r="76" spans="1:6" x14ac:dyDescent="0.25">
      <c r="A76" s="125">
        <v>12.2</v>
      </c>
      <c r="B76" s="16" t="s">
        <v>25</v>
      </c>
      <c r="C76" s="92">
        <f>Raw!C305</f>
        <v>1.2050160000000001</v>
      </c>
      <c r="D76" s="92">
        <f>Raw!C311</f>
        <v>4.8957819999999999E-2</v>
      </c>
      <c r="E76" s="92">
        <f>Raw!D305</f>
        <v>1.1899818</v>
      </c>
      <c r="F76" s="92">
        <f>Raw!D311</f>
        <v>4.135316E-2</v>
      </c>
    </row>
  </sheetData>
  <conditionalFormatting sqref="E2:F2 E4:F5 E7:F8 E10:F19 E21:F38 E40:F57 E59:F76">
    <cfRule type="cellIs" dxfId="35" priority="148" operator="equal">
      <formula>"CHECK"</formula>
    </cfRule>
  </conditionalFormatting>
  <conditionalFormatting sqref="E3:F9">
    <cfRule type="cellIs" dxfId="34" priority="120" operator="equal">
      <formula>"CHECK"</formula>
    </cfRule>
  </conditionalFormatting>
  <conditionalFormatting sqref="F3:F9">
    <cfRule type="cellIs" dxfId="33" priority="78" operator="equal">
      <formula>"CHECK"</formula>
    </cfRule>
  </conditionalFormatting>
  <conditionalFormatting sqref="E1">
    <cfRule type="cellIs" dxfId="32" priority="33" operator="equal">
      <formula>"CHECK"</formula>
    </cfRule>
  </conditionalFormatting>
  <conditionalFormatting sqref="C1">
    <cfRule type="cellIs" dxfId="30" priority="31" operator="equal">
      <formula>"CHECK"</formula>
    </cfRule>
  </conditionalFormatting>
  <conditionalFormatting sqref="E20">
    <cfRule type="cellIs" dxfId="5" priority="6" operator="equal">
      <formula>"CHECK"</formula>
    </cfRule>
  </conditionalFormatting>
  <conditionalFormatting sqref="C20">
    <cfRule type="cellIs" dxfId="4" priority="5" operator="equal">
      <formula>"CHECK"</formula>
    </cfRule>
  </conditionalFormatting>
  <conditionalFormatting sqref="E39">
    <cfRule type="cellIs" dxfId="3" priority="4" operator="equal">
      <formula>"CHECK"</formula>
    </cfRule>
  </conditionalFormatting>
  <conditionalFormatting sqref="C39">
    <cfRule type="cellIs" dxfId="2" priority="3" operator="equal">
      <formula>"CHECK"</formula>
    </cfRule>
  </conditionalFormatting>
  <conditionalFormatting sqref="E58">
    <cfRule type="cellIs" dxfId="1" priority="2" operator="equal">
      <formula>"CHECK"</formula>
    </cfRule>
  </conditionalFormatting>
  <conditionalFormatting sqref="C58">
    <cfRule type="cellIs" dxfId="0" priority="1" operator="equal">
      <formula>"CHECK"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EAF01-58F3-480B-A279-9F1C835A966A}">
  <dimension ref="A1:AM25"/>
  <sheetViews>
    <sheetView showGridLines="0" tabSelected="1" workbookViewId="0">
      <selection activeCell="G1" sqref="G1"/>
    </sheetView>
  </sheetViews>
  <sheetFormatPr defaultRowHeight="13.5" x14ac:dyDescent="0.25"/>
  <cols>
    <col min="1" max="3" width="9.140625" style="94"/>
    <col min="4" max="8" width="9.140625" style="123"/>
    <col min="9" max="9" width="9.140625" style="93"/>
    <col min="10" max="10" width="9.140625" style="98"/>
    <col min="11" max="13" width="9.140625" style="94"/>
    <col min="14" max="18" width="9.140625" style="123"/>
    <col min="19" max="19" width="9.140625" style="93"/>
    <col min="20" max="20" width="9.140625" style="98"/>
    <col min="21" max="23" width="9.140625" style="94"/>
    <col min="24" max="28" width="9.140625" style="123"/>
    <col min="29" max="29" width="9.140625" style="93"/>
    <col min="30" max="30" width="9.140625" style="98"/>
    <col min="31" max="33" width="9.140625" style="94"/>
    <col min="34" max="38" width="9.140625" style="123"/>
    <col min="39" max="39" width="9.140625" style="93"/>
    <col min="40" max="16384" width="9.140625" style="98"/>
  </cols>
  <sheetData>
    <row r="1" spans="1:39" x14ac:dyDescent="0.25">
      <c r="A1" s="95" t="s">
        <v>65</v>
      </c>
      <c r="B1" s="96"/>
      <c r="C1" s="96"/>
      <c r="D1" s="97"/>
      <c r="E1" s="97"/>
      <c r="F1" s="97"/>
      <c r="G1" s="97"/>
      <c r="H1" s="97"/>
      <c r="I1" s="99"/>
      <c r="K1" s="95" t="s">
        <v>79</v>
      </c>
      <c r="L1" s="96"/>
      <c r="M1" s="96"/>
      <c r="N1" s="97"/>
      <c r="O1" s="97"/>
      <c r="P1" s="97"/>
      <c r="Q1" s="97"/>
      <c r="R1" s="97"/>
      <c r="S1" s="99"/>
      <c r="U1" s="95" t="s">
        <v>78</v>
      </c>
      <c r="V1" s="96"/>
      <c r="W1" s="96"/>
      <c r="X1" s="97"/>
      <c r="Y1" s="97"/>
      <c r="Z1" s="97"/>
      <c r="AA1" s="97"/>
      <c r="AB1" s="97"/>
      <c r="AC1" s="99"/>
      <c r="AE1" s="95" t="s">
        <v>86</v>
      </c>
      <c r="AF1" s="96"/>
      <c r="AG1" s="96"/>
      <c r="AH1" s="97"/>
      <c r="AI1" s="97"/>
      <c r="AJ1" s="97"/>
      <c r="AK1" s="97"/>
      <c r="AL1" s="97"/>
      <c r="AM1" s="99"/>
    </row>
    <row r="2" spans="1:39" x14ac:dyDescent="0.25">
      <c r="A2" s="100"/>
      <c r="B2" s="101"/>
      <c r="C2" s="102"/>
      <c r="D2" s="103" t="s">
        <v>60</v>
      </c>
      <c r="E2" s="104"/>
      <c r="F2" s="103" t="s">
        <v>49</v>
      </c>
      <c r="G2" s="104"/>
      <c r="H2" s="105" t="s">
        <v>61</v>
      </c>
      <c r="I2" s="102"/>
      <c r="K2" s="100"/>
      <c r="L2" s="101"/>
      <c r="M2" s="102"/>
      <c r="N2" s="103" t="s">
        <v>60</v>
      </c>
      <c r="O2" s="104"/>
      <c r="P2" s="103" t="s">
        <v>49</v>
      </c>
      <c r="Q2" s="104"/>
      <c r="R2" s="105" t="s">
        <v>61</v>
      </c>
      <c r="S2" s="102"/>
      <c r="U2" s="100"/>
      <c r="V2" s="101"/>
      <c r="W2" s="102"/>
      <c r="X2" s="103" t="s">
        <v>60</v>
      </c>
      <c r="Y2" s="104"/>
      <c r="Z2" s="103" t="s">
        <v>49</v>
      </c>
      <c r="AA2" s="104"/>
      <c r="AB2" s="105" t="s">
        <v>61</v>
      </c>
      <c r="AC2" s="102"/>
      <c r="AE2" s="100"/>
      <c r="AF2" s="101"/>
      <c r="AG2" s="102"/>
      <c r="AH2" s="103" t="s">
        <v>60</v>
      </c>
      <c r="AI2" s="104"/>
      <c r="AJ2" s="103" t="s">
        <v>49</v>
      </c>
      <c r="AK2" s="104"/>
      <c r="AL2" s="105" t="s">
        <v>61</v>
      </c>
      <c r="AM2" s="102"/>
    </row>
    <row r="3" spans="1:39" x14ac:dyDescent="0.25">
      <c r="A3" s="106"/>
      <c r="B3" s="106" t="s">
        <v>66</v>
      </c>
      <c r="C3" s="106" t="s">
        <v>77</v>
      </c>
      <c r="D3" s="107" t="s">
        <v>56</v>
      </c>
      <c r="E3" s="108" t="s">
        <v>201</v>
      </c>
      <c r="F3" s="107" t="s">
        <v>56</v>
      </c>
      <c r="G3" s="108" t="s">
        <v>201</v>
      </c>
      <c r="H3" s="109"/>
      <c r="I3" s="99" t="s">
        <v>199</v>
      </c>
      <c r="K3" s="106"/>
      <c r="L3" s="106" t="s">
        <v>66</v>
      </c>
      <c r="M3" s="106" t="s">
        <v>77</v>
      </c>
      <c r="N3" s="107" t="s">
        <v>56</v>
      </c>
      <c r="O3" s="108" t="s">
        <v>201</v>
      </c>
      <c r="P3" s="107" t="s">
        <v>56</v>
      </c>
      <c r="Q3" s="108" t="s">
        <v>201</v>
      </c>
      <c r="R3" s="109"/>
      <c r="S3" s="99" t="s">
        <v>67</v>
      </c>
      <c r="U3" s="106"/>
      <c r="V3" s="106" t="s">
        <v>66</v>
      </c>
      <c r="W3" s="106" t="s">
        <v>77</v>
      </c>
      <c r="X3" s="107" t="s">
        <v>56</v>
      </c>
      <c r="Y3" s="108" t="s">
        <v>201</v>
      </c>
      <c r="Z3" s="107" t="s">
        <v>56</v>
      </c>
      <c r="AA3" s="108" t="s">
        <v>201</v>
      </c>
      <c r="AB3" s="109"/>
      <c r="AC3" s="99" t="s">
        <v>67</v>
      </c>
      <c r="AE3" s="106"/>
      <c r="AF3" s="106" t="s">
        <v>66</v>
      </c>
      <c r="AG3" s="106" t="s">
        <v>77</v>
      </c>
      <c r="AH3" s="107" t="s">
        <v>56</v>
      </c>
      <c r="AI3" s="108" t="s">
        <v>201</v>
      </c>
      <c r="AJ3" s="107" t="s">
        <v>56</v>
      </c>
      <c r="AK3" s="108" t="s">
        <v>201</v>
      </c>
      <c r="AL3" s="109"/>
      <c r="AM3" s="99" t="s">
        <v>67</v>
      </c>
    </row>
    <row r="4" spans="1:39" x14ac:dyDescent="0.25">
      <c r="A4" s="110" t="s">
        <v>62</v>
      </c>
      <c r="B4" s="111"/>
      <c r="C4" s="111"/>
      <c r="D4" s="112"/>
      <c r="E4" s="112"/>
      <c r="F4" s="112"/>
      <c r="G4" s="112"/>
      <c r="H4" s="112"/>
      <c r="I4" s="126"/>
      <c r="K4" s="110" t="s">
        <v>62</v>
      </c>
      <c r="L4" s="111"/>
      <c r="M4" s="111"/>
      <c r="N4" s="112"/>
      <c r="O4" s="112"/>
      <c r="P4" s="112"/>
      <c r="Q4" s="112"/>
      <c r="R4" s="112"/>
      <c r="S4" s="126"/>
      <c r="U4" s="110" t="s">
        <v>62</v>
      </c>
      <c r="V4" s="111"/>
      <c r="W4" s="111"/>
      <c r="X4" s="112"/>
      <c r="Y4" s="112"/>
      <c r="Z4" s="112"/>
      <c r="AA4" s="112"/>
      <c r="AB4" s="112"/>
      <c r="AC4" s="126"/>
      <c r="AE4" s="110" t="s">
        <v>62</v>
      </c>
      <c r="AF4" s="111"/>
      <c r="AG4" s="111"/>
      <c r="AH4" s="112"/>
      <c r="AI4" s="112"/>
      <c r="AJ4" s="112"/>
      <c r="AK4" s="112"/>
      <c r="AL4" s="112"/>
      <c r="AM4" s="126"/>
    </row>
    <row r="5" spans="1:39" x14ac:dyDescent="0.25">
      <c r="A5" s="113" t="s">
        <v>55</v>
      </c>
      <c r="B5" s="114">
        <v>0.5</v>
      </c>
      <c r="C5" s="115">
        <v>0.5</v>
      </c>
      <c r="D5" s="116">
        <f>Ordered!C2</f>
        <v>0.50686750000000003</v>
      </c>
      <c r="E5" s="116">
        <f>Ordered!D2</f>
        <v>7.2008820000000001E-2</v>
      </c>
      <c r="F5" s="116">
        <f>Ordered!E2</f>
        <v>0.50310250000000001</v>
      </c>
      <c r="G5" s="116">
        <f>Ordered!F2</f>
        <v>4.427789E-2</v>
      </c>
      <c r="H5" s="116">
        <f>E5/G5</f>
        <v>1.6262929421433587</v>
      </c>
      <c r="I5" s="93">
        <v>2.1</v>
      </c>
      <c r="K5" s="113" t="s">
        <v>55</v>
      </c>
      <c r="L5" s="114">
        <v>0.5</v>
      </c>
      <c r="M5" s="115">
        <v>0.5</v>
      </c>
      <c r="N5" s="116">
        <f>Ordered!C21</f>
        <v>0.49807800000000002</v>
      </c>
      <c r="O5" s="116">
        <f>Ordered!D21</f>
        <v>4.5033320000000002E-2</v>
      </c>
      <c r="P5" s="116">
        <f>Ordered!E21</f>
        <v>0.50046069999999998</v>
      </c>
      <c r="Q5" s="116">
        <f>Ordered!F21</f>
        <v>3.326221E-2</v>
      </c>
      <c r="R5" s="116">
        <f>O5/Q5</f>
        <v>1.3538883916612878</v>
      </c>
      <c r="S5" s="93">
        <v>5.0999999999999996</v>
      </c>
      <c r="U5" s="113" t="s">
        <v>55</v>
      </c>
      <c r="V5" s="114">
        <v>0.5</v>
      </c>
      <c r="W5" s="115">
        <v>0.5</v>
      </c>
      <c r="X5" s="116">
        <f>Ordered!C40</f>
        <v>0.50410010000000005</v>
      </c>
      <c r="Y5" s="116">
        <f>Ordered!D40</f>
        <v>4.7419780000000002E-2</v>
      </c>
      <c r="Z5" s="116">
        <f>Ordered!E40</f>
        <v>0.50410790000000005</v>
      </c>
      <c r="AA5" s="116">
        <f>Ordered!F40</f>
        <v>3.2048720000000003E-2</v>
      </c>
      <c r="AB5" s="116">
        <f>Y5/AA5</f>
        <v>1.4796154105374566</v>
      </c>
      <c r="AC5" s="93">
        <v>8.1</v>
      </c>
      <c r="AE5" s="113" t="s">
        <v>55</v>
      </c>
      <c r="AF5" s="114">
        <v>0.5</v>
      </c>
      <c r="AG5" s="115">
        <v>0.5</v>
      </c>
      <c r="AH5" s="116">
        <f>Ordered!C59</f>
        <v>0.49337750000000002</v>
      </c>
      <c r="AI5" s="116">
        <f>Ordered!D59</f>
        <v>4.377872E-2</v>
      </c>
      <c r="AJ5" s="116">
        <f>Ordered!E59</f>
        <v>0.4955946</v>
      </c>
      <c r="AK5" s="116">
        <f>Ordered!F59</f>
        <v>3.1977159999999998E-2</v>
      </c>
      <c r="AL5" s="116">
        <f>AI5/AK5</f>
        <v>1.3690621681224975</v>
      </c>
      <c r="AM5" s="93">
        <v>11.1</v>
      </c>
    </row>
    <row r="6" spans="1:39" x14ac:dyDescent="0.25">
      <c r="A6" s="113"/>
      <c r="B6" s="114">
        <v>0.8</v>
      </c>
      <c r="C6" s="115">
        <v>0.5</v>
      </c>
      <c r="D6" s="117">
        <f>Ordered!C3</f>
        <v>0.50336729999999996</v>
      </c>
      <c r="E6" s="117">
        <f>Ordered!D3</f>
        <v>6.2429409999999998E-2</v>
      </c>
      <c r="F6" s="117">
        <f>Ordered!E3</f>
        <v>0.50055640000000001</v>
      </c>
      <c r="G6" s="117">
        <f>Ordered!F3</f>
        <v>3.106302E-2</v>
      </c>
      <c r="H6" s="117">
        <f t="shared" ref="H6:H13" si="0">E6/G6</f>
        <v>2.0097662751400218</v>
      </c>
      <c r="I6" s="93">
        <v>1.1000000000000001</v>
      </c>
      <c r="K6" s="113"/>
      <c r="L6" s="114">
        <v>0.8</v>
      </c>
      <c r="M6" s="115">
        <v>0.5</v>
      </c>
      <c r="N6" s="117">
        <f>Ordered!C22</f>
        <v>0.49957420000000002</v>
      </c>
      <c r="O6" s="117">
        <f>Ordered!D22</f>
        <v>4.0748520000000003E-2</v>
      </c>
      <c r="P6" s="117">
        <f>Ordered!E22</f>
        <v>0.49844110000000003</v>
      </c>
      <c r="Q6" s="117">
        <f>Ordered!F22</f>
        <v>2.638267E-2</v>
      </c>
      <c r="R6" s="117">
        <f t="shared" ref="R6:R13" si="1">O6/Q6</f>
        <v>1.5445184281954785</v>
      </c>
      <c r="S6" s="93">
        <v>4.0999999999999996</v>
      </c>
      <c r="U6" s="113"/>
      <c r="V6" s="114">
        <v>0.8</v>
      </c>
      <c r="W6" s="115">
        <v>0.5</v>
      </c>
      <c r="X6" s="117">
        <f>Ordered!C41</f>
        <v>0.50035770000000002</v>
      </c>
      <c r="Y6" s="117">
        <f>Ordered!D41</f>
        <v>3.9772780000000001E-2</v>
      </c>
      <c r="Z6" s="117">
        <f>Ordered!E41</f>
        <v>0.50020100000000001</v>
      </c>
      <c r="AA6" s="117">
        <f>Ordered!F41</f>
        <v>2.5565879999999999E-2</v>
      </c>
      <c r="AB6" s="117">
        <f t="shared" ref="AB6:AB13" si="2">Y6/AA6</f>
        <v>1.5556976720535338</v>
      </c>
      <c r="AC6" s="93">
        <v>7.1</v>
      </c>
      <c r="AE6" s="113"/>
      <c r="AF6" s="114">
        <v>0.8</v>
      </c>
      <c r="AG6" s="115">
        <v>0.5</v>
      </c>
      <c r="AH6" s="117">
        <f>Ordered!C60</f>
        <v>0.50083180000000005</v>
      </c>
      <c r="AI6" s="117">
        <f>Ordered!D60</f>
        <v>3.8879669999999998E-2</v>
      </c>
      <c r="AJ6" s="117">
        <f>Ordered!E60</f>
        <v>0.49862089999999998</v>
      </c>
      <c r="AK6" s="117">
        <f>Ordered!F60</f>
        <v>2.5101700000000001E-2</v>
      </c>
      <c r="AL6" s="117">
        <f t="shared" ref="AL6:AL13" si="3">AI6/AK6</f>
        <v>1.548885932028508</v>
      </c>
      <c r="AM6" s="93">
        <v>10.1</v>
      </c>
    </row>
    <row r="7" spans="1:39" x14ac:dyDescent="0.25">
      <c r="A7" s="118"/>
      <c r="B7" s="119">
        <v>0.9</v>
      </c>
      <c r="C7" s="120">
        <v>0.5</v>
      </c>
      <c r="D7" s="121">
        <f>Ordered!C4</f>
        <v>0.5058028</v>
      </c>
      <c r="E7" s="121">
        <f>Ordered!D4</f>
        <v>6.0352759999999998E-2</v>
      </c>
      <c r="F7" s="121">
        <f>Ordered!E4</f>
        <v>0.50456579999999995</v>
      </c>
      <c r="G7" s="121">
        <f>Ordered!F4</f>
        <v>2.6410980000000001E-2</v>
      </c>
      <c r="H7" s="121">
        <f t="shared" si="0"/>
        <v>2.2851389838620149</v>
      </c>
      <c r="I7" s="99">
        <v>3.1</v>
      </c>
      <c r="K7" s="118"/>
      <c r="L7" s="119">
        <v>0.9</v>
      </c>
      <c r="M7" s="120">
        <v>0.5</v>
      </c>
      <c r="N7" s="121">
        <f>Ordered!C23</f>
        <v>0.50392440000000005</v>
      </c>
      <c r="O7" s="121">
        <f>Ordered!D23</f>
        <v>3.8645390000000002E-2</v>
      </c>
      <c r="P7" s="121">
        <f>Ordered!E23</f>
        <v>0.50281960000000003</v>
      </c>
      <c r="Q7" s="121">
        <f>Ordered!F23</f>
        <v>2.2900500000000001E-2</v>
      </c>
      <c r="R7" s="121">
        <f t="shared" si="1"/>
        <v>1.6875347699831882</v>
      </c>
      <c r="S7" s="99">
        <v>6.1</v>
      </c>
      <c r="U7" s="118"/>
      <c r="V7" s="119">
        <v>0.9</v>
      </c>
      <c r="W7" s="120">
        <v>0.5</v>
      </c>
      <c r="X7" s="121">
        <f>Ordered!C42</f>
        <v>0.4963282</v>
      </c>
      <c r="Y7" s="121">
        <f>Ordered!D42</f>
        <v>3.7287290000000001E-2</v>
      </c>
      <c r="Z7" s="121">
        <f>Ordered!E42</f>
        <v>0.49588159999999998</v>
      </c>
      <c r="AA7" s="121">
        <f>Ordered!F42</f>
        <v>2.250922E-2</v>
      </c>
      <c r="AB7" s="121">
        <f t="shared" si="2"/>
        <v>1.6565340780355784</v>
      </c>
      <c r="AC7" s="99">
        <v>9.1</v>
      </c>
      <c r="AE7" s="118"/>
      <c r="AF7" s="119">
        <v>0.9</v>
      </c>
      <c r="AG7" s="120">
        <v>0.5</v>
      </c>
      <c r="AH7" s="121">
        <f>Ordered!C61</f>
        <v>0.49898900000000002</v>
      </c>
      <c r="AI7" s="121">
        <f>Ordered!D61</f>
        <v>4.0768230000000003E-2</v>
      </c>
      <c r="AJ7" s="121">
        <f>Ordered!E61</f>
        <v>0.4989536</v>
      </c>
      <c r="AK7" s="121">
        <f>Ordered!F61</f>
        <v>2.4271190000000002E-2</v>
      </c>
      <c r="AL7" s="121">
        <f t="shared" si="3"/>
        <v>1.6796963807707821</v>
      </c>
      <c r="AM7" s="99">
        <v>12.1</v>
      </c>
    </row>
    <row r="8" spans="1:39" x14ac:dyDescent="0.25">
      <c r="A8" s="113" t="s">
        <v>58</v>
      </c>
      <c r="B8" s="114">
        <v>0.5</v>
      </c>
      <c r="C8" s="115">
        <v>1</v>
      </c>
      <c r="D8" s="117">
        <f>Ordered!C5</f>
        <v>1.0169006</v>
      </c>
      <c r="E8" s="117">
        <f>Ordered!D5</f>
        <v>2.3787619999999999E-2</v>
      </c>
      <c r="F8" s="117">
        <f>Ordered!E5</f>
        <v>1.0149056000000001</v>
      </c>
      <c r="G8" s="117">
        <f>Ordered!F5</f>
        <v>2.313728E-2</v>
      </c>
      <c r="H8" s="117">
        <f t="shared" si="0"/>
        <v>1.0281078847643284</v>
      </c>
      <c r="I8" s="93">
        <v>2.1</v>
      </c>
      <c r="K8" s="113" t="s">
        <v>58</v>
      </c>
      <c r="L8" s="114">
        <v>0.5</v>
      </c>
      <c r="M8" s="115">
        <v>1</v>
      </c>
      <c r="N8" s="117">
        <f>Ordered!C24</f>
        <v>1.0088889999999999</v>
      </c>
      <c r="O8" s="117">
        <f>Ordered!D24</f>
        <v>1.5885610000000001E-2</v>
      </c>
      <c r="P8" s="117">
        <f>Ordered!E24</f>
        <v>1.0070825000000001</v>
      </c>
      <c r="Q8" s="117">
        <f>Ordered!F24</f>
        <v>1.553651E-2</v>
      </c>
      <c r="R8" s="117">
        <f t="shared" si="1"/>
        <v>1.0224696537381948</v>
      </c>
      <c r="S8" s="93">
        <v>5.0999999999999996</v>
      </c>
      <c r="U8" s="113" t="s">
        <v>58</v>
      </c>
      <c r="V8" s="114">
        <v>0.5</v>
      </c>
      <c r="W8" s="115">
        <v>1</v>
      </c>
      <c r="X8" s="117">
        <f>Ordered!C43</f>
        <v>1.007152</v>
      </c>
      <c r="Y8" s="117">
        <f>Ordered!D43</f>
        <v>1.6168180000000001E-2</v>
      </c>
      <c r="Z8" s="117">
        <f>Ordered!E43</f>
        <v>1.0050591</v>
      </c>
      <c r="AA8" s="117">
        <f>Ordered!F43</f>
        <v>1.587734E-2</v>
      </c>
      <c r="AB8" s="117">
        <f t="shared" si="2"/>
        <v>1.0183179298295559</v>
      </c>
      <c r="AC8" s="93">
        <v>8.1</v>
      </c>
      <c r="AE8" s="113" t="s">
        <v>58</v>
      </c>
      <c r="AF8" s="114">
        <v>0.5</v>
      </c>
      <c r="AG8" s="115">
        <v>1</v>
      </c>
      <c r="AH8" s="117">
        <f>Ordered!C62</f>
        <v>1.0070095999999999</v>
      </c>
      <c r="AI8" s="117">
        <f>Ordered!D62</f>
        <v>1.6680819999999999E-2</v>
      </c>
      <c r="AJ8" s="117">
        <f>Ordered!E62</f>
        <v>1.0056084999999999</v>
      </c>
      <c r="AK8" s="117">
        <f>Ordered!F62</f>
        <v>1.6261609999999999E-2</v>
      </c>
      <c r="AL8" s="117">
        <f t="shared" si="3"/>
        <v>1.0257791202716091</v>
      </c>
      <c r="AM8" s="93">
        <v>11.1</v>
      </c>
    </row>
    <row r="9" spans="1:39" x14ac:dyDescent="0.25">
      <c r="A9" s="113"/>
      <c r="B9" s="114">
        <v>0.8</v>
      </c>
      <c r="C9" s="115">
        <v>1</v>
      </c>
      <c r="D9" s="117">
        <f>Ordered!C6</f>
        <v>1.0094513000000001</v>
      </c>
      <c r="E9" s="117">
        <f>Ordered!D6</f>
        <v>4.4165000000000003E-2</v>
      </c>
      <c r="F9" s="117">
        <f>Ordered!E6</f>
        <v>1.0045044000000001</v>
      </c>
      <c r="G9" s="117">
        <f>Ordered!F6</f>
        <v>4.2404869999999997E-2</v>
      </c>
      <c r="H9" s="117">
        <f t="shared" si="0"/>
        <v>1.0415077324845001</v>
      </c>
      <c r="I9" s="93">
        <v>1.1000000000000001</v>
      </c>
      <c r="K9" s="113"/>
      <c r="L9" s="114">
        <v>0.8</v>
      </c>
      <c r="M9" s="115">
        <v>1</v>
      </c>
      <c r="N9" s="117">
        <f>Ordered!C25</f>
        <v>1.0007115</v>
      </c>
      <c r="O9" s="117">
        <f>Ordered!D25</f>
        <v>2.9889720000000002E-2</v>
      </c>
      <c r="P9" s="117">
        <f>Ordered!E25</f>
        <v>0.99832509999999997</v>
      </c>
      <c r="Q9" s="117">
        <f>Ordered!F25</f>
        <v>2.905131E-2</v>
      </c>
      <c r="R9" s="117">
        <f t="shared" si="1"/>
        <v>1.0288596280167746</v>
      </c>
      <c r="S9" s="93">
        <v>4.0999999999999996</v>
      </c>
      <c r="U9" s="113"/>
      <c r="V9" s="114">
        <v>0.8</v>
      </c>
      <c r="W9" s="115">
        <v>1</v>
      </c>
      <c r="X9" s="117">
        <f>Ordered!C44</f>
        <v>1.0019435000000001</v>
      </c>
      <c r="Y9" s="117">
        <f>Ordered!D44</f>
        <v>2.7615710000000002E-2</v>
      </c>
      <c r="Z9" s="117">
        <f>Ordered!E44</f>
        <v>0.99929440000000003</v>
      </c>
      <c r="AA9" s="117">
        <f>Ordered!F44</f>
        <v>2.6844130000000001E-2</v>
      </c>
      <c r="AB9" s="117">
        <f t="shared" si="2"/>
        <v>1.0287429691332892</v>
      </c>
      <c r="AC9" s="93">
        <v>7.1</v>
      </c>
      <c r="AE9" s="113"/>
      <c r="AF9" s="114">
        <v>0.8</v>
      </c>
      <c r="AG9" s="115">
        <v>1</v>
      </c>
      <c r="AH9" s="117">
        <f>Ordered!C63</f>
        <v>0.99933450000000001</v>
      </c>
      <c r="AI9" s="117">
        <f>Ordered!D63</f>
        <v>2.993057E-2</v>
      </c>
      <c r="AJ9" s="117">
        <f>Ordered!E63</f>
        <v>0.99766869999999996</v>
      </c>
      <c r="AK9" s="117">
        <f>Ordered!F63</f>
        <v>2.901078E-2</v>
      </c>
      <c r="AL9" s="117">
        <f t="shared" si="3"/>
        <v>1.0317051109966708</v>
      </c>
      <c r="AM9" s="93">
        <v>10.1</v>
      </c>
    </row>
    <row r="10" spans="1:39" x14ac:dyDescent="0.25">
      <c r="A10" s="118"/>
      <c r="B10" s="119">
        <v>0.9</v>
      </c>
      <c r="C10" s="120">
        <v>1</v>
      </c>
      <c r="D10" s="121">
        <f>Ordered!C7</f>
        <v>1.0197569</v>
      </c>
      <c r="E10" s="121">
        <f>Ordered!D7</f>
        <v>7.8127290000000002E-2</v>
      </c>
      <c r="F10" s="121">
        <f>Ordered!E7</f>
        <v>1.0146219999999999</v>
      </c>
      <c r="G10" s="121">
        <f>Ordered!F7</f>
        <v>7.4876059999999994E-2</v>
      </c>
      <c r="H10" s="121">
        <f t="shared" si="0"/>
        <v>1.0434214887909434</v>
      </c>
      <c r="I10" s="99">
        <v>3.1</v>
      </c>
      <c r="K10" s="118"/>
      <c r="L10" s="119">
        <v>0.9</v>
      </c>
      <c r="M10" s="120">
        <v>1</v>
      </c>
      <c r="N10" s="121">
        <f>Ordered!C26</f>
        <v>1.0068116</v>
      </c>
      <c r="O10" s="121">
        <f>Ordered!D26</f>
        <v>5.1675409999999998E-2</v>
      </c>
      <c r="P10" s="121">
        <f>Ordered!E26</f>
        <v>1.0039347000000001</v>
      </c>
      <c r="Q10" s="121">
        <f>Ordered!F26</f>
        <v>5.0423889999999999E-2</v>
      </c>
      <c r="R10" s="121">
        <f t="shared" si="1"/>
        <v>1.0248199811636904</v>
      </c>
      <c r="S10" s="99">
        <v>6.1</v>
      </c>
      <c r="U10" s="118"/>
      <c r="V10" s="119">
        <v>0.9</v>
      </c>
      <c r="W10" s="120">
        <v>1</v>
      </c>
      <c r="X10" s="121">
        <f>Ordered!C45</f>
        <v>0.99941449999999998</v>
      </c>
      <c r="Y10" s="121">
        <f>Ordered!D45</f>
        <v>5.2881600000000001E-2</v>
      </c>
      <c r="Z10" s="121">
        <f>Ordered!E45</f>
        <v>0.99740010000000001</v>
      </c>
      <c r="AA10" s="121">
        <f>Ordered!F45</f>
        <v>5.175424E-2</v>
      </c>
      <c r="AB10" s="121">
        <f t="shared" si="2"/>
        <v>1.021782949570895</v>
      </c>
      <c r="AC10" s="99">
        <v>9.1</v>
      </c>
      <c r="AE10" s="118"/>
      <c r="AF10" s="119">
        <v>0.9</v>
      </c>
      <c r="AG10" s="120">
        <v>1</v>
      </c>
      <c r="AH10" s="121">
        <f>Ordered!C64</f>
        <v>1.004308</v>
      </c>
      <c r="AI10" s="121">
        <f>Ordered!D64</f>
        <v>4.8185279999999997E-2</v>
      </c>
      <c r="AJ10" s="121">
        <f>Ordered!E64</f>
        <v>1.001868</v>
      </c>
      <c r="AK10" s="121">
        <f>Ordered!F64</f>
        <v>4.71858E-2</v>
      </c>
      <c r="AL10" s="121">
        <f t="shared" si="3"/>
        <v>1.0211817962183538</v>
      </c>
      <c r="AM10" s="99">
        <v>12.1</v>
      </c>
    </row>
    <row r="11" spans="1:39" s="122" customFormat="1" x14ac:dyDescent="0.25">
      <c r="A11" s="113" t="s">
        <v>59</v>
      </c>
      <c r="B11" s="114">
        <v>0.5</v>
      </c>
      <c r="C11" s="115">
        <v>1.2</v>
      </c>
      <c r="D11" s="117">
        <f>Ordered!C8</f>
        <v>1.2197461000000001</v>
      </c>
      <c r="E11" s="117">
        <f>Ordered!D8</f>
        <v>2.4615629999999999E-2</v>
      </c>
      <c r="F11" s="117">
        <f>Ordered!E8</f>
        <v>1.1988734000000001</v>
      </c>
      <c r="G11" s="117">
        <f>Ordered!F8</f>
        <v>1.4584730000000001E-2</v>
      </c>
      <c r="H11" s="117">
        <f t="shared" si="0"/>
        <v>1.6877672744027485</v>
      </c>
      <c r="I11" s="102">
        <v>2.1</v>
      </c>
      <c r="K11" s="113" t="s">
        <v>59</v>
      </c>
      <c r="L11" s="114">
        <v>0.5</v>
      </c>
      <c r="M11" s="115">
        <v>1.2</v>
      </c>
      <c r="N11" s="117">
        <f>Ordered!C27</f>
        <v>1.205624</v>
      </c>
      <c r="O11" s="117">
        <f>Ordered!D27</f>
        <v>1.7472149999999999E-2</v>
      </c>
      <c r="P11" s="117">
        <f>Ordered!E27</f>
        <v>1.1961219000000001</v>
      </c>
      <c r="Q11" s="117">
        <f>Ordered!F27</f>
        <v>1.268E-2</v>
      </c>
      <c r="R11" s="117">
        <f t="shared" si="1"/>
        <v>1.377929810725552</v>
      </c>
      <c r="S11" s="102">
        <v>5.0999999999999996</v>
      </c>
      <c r="U11" s="113" t="s">
        <v>59</v>
      </c>
      <c r="V11" s="114">
        <v>0.5</v>
      </c>
      <c r="W11" s="115">
        <v>1.2</v>
      </c>
      <c r="X11" s="117">
        <f>Ordered!C46</f>
        <v>1.2053128</v>
      </c>
      <c r="Y11" s="117">
        <f>Ordered!D46</f>
        <v>1.6168829999999999E-2</v>
      </c>
      <c r="Z11" s="117">
        <f>Ordered!E46</f>
        <v>1.1950396000000001</v>
      </c>
      <c r="AA11" s="117">
        <f>Ordered!F46</f>
        <v>1.156481E-2</v>
      </c>
      <c r="AB11" s="117">
        <f t="shared" si="2"/>
        <v>1.3981059783948027</v>
      </c>
      <c r="AC11" s="102">
        <v>8.1</v>
      </c>
      <c r="AE11" s="113" t="s">
        <v>59</v>
      </c>
      <c r="AF11" s="114">
        <v>0.5</v>
      </c>
      <c r="AG11" s="115">
        <v>1.2</v>
      </c>
      <c r="AH11" s="117">
        <f>Ordered!C65</f>
        <v>1.2059892999999999</v>
      </c>
      <c r="AI11" s="117">
        <f>Ordered!D65</f>
        <v>1.63465E-2</v>
      </c>
      <c r="AJ11" s="117">
        <f>Ordered!E65</f>
        <v>1.1948441999999999</v>
      </c>
      <c r="AK11" s="117">
        <f>Ordered!F65</f>
        <v>1.1890980000000001E-2</v>
      </c>
      <c r="AL11" s="117">
        <f t="shared" si="3"/>
        <v>1.3746974597552093</v>
      </c>
      <c r="AM11" s="102">
        <v>11.1</v>
      </c>
    </row>
    <row r="12" spans="1:39" s="122" customFormat="1" x14ac:dyDescent="0.25">
      <c r="A12" s="113"/>
      <c r="B12" s="114">
        <v>0.8</v>
      </c>
      <c r="C12" s="115">
        <v>1.2</v>
      </c>
      <c r="D12" s="117">
        <f>Ordered!C9</f>
        <v>1.2051722</v>
      </c>
      <c r="E12" s="117">
        <f>Ordered!D9</f>
        <v>4.3659099999999999E-2</v>
      </c>
      <c r="F12" s="117">
        <f>Ordered!E9</f>
        <v>1.1964906</v>
      </c>
      <c r="G12" s="117">
        <f>Ordered!F9</f>
        <v>2.7469469999999999E-2</v>
      </c>
      <c r="H12" s="117">
        <f t="shared" si="0"/>
        <v>1.5893681239572515</v>
      </c>
      <c r="I12" s="102">
        <v>1.1000000000000001</v>
      </c>
      <c r="K12" s="113"/>
      <c r="L12" s="114">
        <v>0.8</v>
      </c>
      <c r="M12" s="115">
        <v>1.2</v>
      </c>
      <c r="N12" s="117">
        <f>Ordered!C28</f>
        <v>1.2056901</v>
      </c>
      <c r="O12" s="117">
        <f>Ordered!D28</f>
        <v>3.0216630000000001E-2</v>
      </c>
      <c r="P12" s="117">
        <f>Ordered!E28</f>
        <v>1.1969654999999999</v>
      </c>
      <c r="Q12" s="117">
        <f>Ordered!F28</f>
        <v>2.1827989999999999E-2</v>
      </c>
      <c r="R12" s="117">
        <f t="shared" si="1"/>
        <v>1.3843065715166629</v>
      </c>
      <c r="S12" s="102">
        <v>4.0999999999999996</v>
      </c>
      <c r="U12" s="113"/>
      <c r="V12" s="114">
        <v>0.8</v>
      </c>
      <c r="W12" s="115">
        <v>1.2</v>
      </c>
      <c r="X12" s="117">
        <f>Ordered!C47</f>
        <v>1.2051961</v>
      </c>
      <c r="Y12" s="117">
        <f>Ordered!D47</f>
        <v>2.8305690000000001E-2</v>
      </c>
      <c r="Z12" s="117">
        <f>Ordered!E47</f>
        <v>1.1985664</v>
      </c>
      <c r="AA12" s="117">
        <f>Ordered!F47</f>
        <v>2.089978E-2</v>
      </c>
      <c r="AB12" s="117">
        <f t="shared" si="2"/>
        <v>1.3543534908022956</v>
      </c>
      <c r="AC12" s="102">
        <v>7.1</v>
      </c>
      <c r="AE12" s="113"/>
      <c r="AF12" s="114">
        <v>0.8</v>
      </c>
      <c r="AG12" s="115">
        <v>1.2</v>
      </c>
      <c r="AH12" s="117">
        <f>Ordered!C66</f>
        <v>1.2116074999999999</v>
      </c>
      <c r="AI12" s="117">
        <f>Ordered!D66</f>
        <v>2.9610589999999999E-2</v>
      </c>
      <c r="AJ12" s="117">
        <f>Ordered!E66</f>
        <v>1.2018808999999999</v>
      </c>
      <c r="AK12" s="117">
        <f>Ordered!F66</f>
        <v>2.1696440000000001E-2</v>
      </c>
      <c r="AL12" s="117">
        <f t="shared" si="3"/>
        <v>1.3647672152666519</v>
      </c>
      <c r="AM12" s="102">
        <v>10.1</v>
      </c>
    </row>
    <row r="13" spans="1:39" s="122" customFormat="1" x14ac:dyDescent="0.25">
      <c r="A13" s="118"/>
      <c r="B13" s="119">
        <v>0.9</v>
      </c>
      <c r="C13" s="120">
        <v>1.2</v>
      </c>
      <c r="D13" s="121">
        <f>Ordered!C10</f>
        <v>1.2029827</v>
      </c>
      <c r="E13" s="121">
        <f>Ordered!D10</f>
        <v>7.7946699999999994E-2</v>
      </c>
      <c r="F13" s="121">
        <f>Ordered!E10</f>
        <v>1.1939960000000001</v>
      </c>
      <c r="G13" s="121">
        <f>Ordered!F10</f>
        <v>5.7294360000000003E-2</v>
      </c>
      <c r="H13" s="121">
        <f t="shared" si="0"/>
        <v>1.3604602617081332</v>
      </c>
      <c r="I13" s="99">
        <v>3.1</v>
      </c>
      <c r="K13" s="118"/>
      <c r="L13" s="119">
        <v>0.9</v>
      </c>
      <c r="M13" s="120">
        <v>1.2</v>
      </c>
      <c r="N13" s="121">
        <f>Ordered!C29</f>
        <v>1.2018008</v>
      </c>
      <c r="O13" s="121">
        <f>Ordered!D29</f>
        <v>5.2149870000000001E-2</v>
      </c>
      <c r="P13" s="121">
        <f>Ordered!E29</f>
        <v>1.1976557999999999</v>
      </c>
      <c r="Q13" s="121">
        <f>Ordered!F29</f>
        <v>4.1959179999999999E-2</v>
      </c>
      <c r="R13" s="121">
        <f t="shared" si="1"/>
        <v>1.2428715241813593</v>
      </c>
      <c r="S13" s="99">
        <v>6.1</v>
      </c>
      <c r="U13" s="118"/>
      <c r="V13" s="119">
        <v>0.9</v>
      </c>
      <c r="W13" s="120">
        <v>1.2</v>
      </c>
      <c r="X13" s="121">
        <f>Ordered!C48</f>
        <v>1.2088433000000001</v>
      </c>
      <c r="Y13" s="121">
        <f>Ordered!D48</f>
        <v>5.1466079999999997E-2</v>
      </c>
      <c r="Z13" s="121">
        <f>Ordered!E48</f>
        <v>1.2007369999999999</v>
      </c>
      <c r="AA13" s="121">
        <f>Ordered!F48</f>
        <v>4.113377E-2</v>
      </c>
      <c r="AB13" s="121">
        <f t="shared" si="2"/>
        <v>1.2511880141304821</v>
      </c>
      <c r="AC13" s="99">
        <v>9.1</v>
      </c>
      <c r="AE13" s="118"/>
      <c r="AF13" s="119">
        <v>0.9</v>
      </c>
      <c r="AG13" s="120">
        <v>1.2</v>
      </c>
      <c r="AH13" s="121">
        <f>Ordered!C67</f>
        <v>1.2050160000000001</v>
      </c>
      <c r="AI13" s="121">
        <f>Ordered!D67</f>
        <v>4.8957819999999999E-2</v>
      </c>
      <c r="AJ13" s="121">
        <f>Ordered!E67</f>
        <v>1.1966124</v>
      </c>
      <c r="AK13" s="121">
        <f>Ordered!F67</f>
        <v>3.9401930000000002E-2</v>
      </c>
      <c r="AL13" s="121">
        <f t="shared" si="3"/>
        <v>1.2425233992345044</v>
      </c>
      <c r="AM13" s="99">
        <v>12.1</v>
      </c>
    </row>
    <row r="14" spans="1:39" x14ac:dyDescent="0.25">
      <c r="A14" s="110" t="s">
        <v>48</v>
      </c>
      <c r="B14" s="111"/>
      <c r="C14" s="111"/>
      <c r="D14" s="112"/>
      <c r="E14" s="112"/>
      <c r="F14" s="112"/>
      <c r="G14" s="112"/>
      <c r="H14" s="112"/>
      <c r="I14" s="126"/>
      <c r="K14" s="110" t="s">
        <v>48</v>
      </c>
      <c r="L14" s="111"/>
      <c r="M14" s="111"/>
      <c r="N14" s="112"/>
      <c r="O14" s="112"/>
      <c r="P14" s="112"/>
      <c r="Q14" s="112"/>
      <c r="R14" s="112"/>
      <c r="S14" s="126"/>
      <c r="U14" s="110" t="s">
        <v>48</v>
      </c>
      <c r="V14" s="111"/>
      <c r="W14" s="111"/>
      <c r="X14" s="112"/>
      <c r="Y14" s="112"/>
      <c r="Z14" s="112"/>
      <c r="AA14" s="112"/>
      <c r="AB14" s="112"/>
      <c r="AC14" s="126"/>
      <c r="AE14" s="110" t="s">
        <v>48</v>
      </c>
      <c r="AF14" s="111"/>
      <c r="AG14" s="111"/>
      <c r="AH14" s="112"/>
      <c r="AI14" s="112"/>
      <c r="AJ14" s="112"/>
      <c r="AK14" s="112"/>
      <c r="AL14" s="112"/>
      <c r="AM14" s="126"/>
    </row>
    <row r="15" spans="1:39" x14ac:dyDescent="0.25">
      <c r="A15" s="113" t="s">
        <v>55</v>
      </c>
      <c r="B15" s="114">
        <v>0.5</v>
      </c>
      <c r="C15" s="115">
        <v>0.5</v>
      </c>
      <c r="D15" s="116">
        <f>Ordered!C11</f>
        <v>0.50686750000000003</v>
      </c>
      <c r="E15" s="116">
        <f>Ordered!D11</f>
        <v>7.2008820000000001E-2</v>
      </c>
      <c r="F15" s="116">
        <f>Ordered!E11</f>
        <v>0.50401399999999996</v>
      </c>
      <c r="G15" s="116">
        <f>Ordered!F11</f>
        <v>4.9136119999999998E-2</v>
      </c>
      <c r="H15" s="116">
        <f>E15/G15</f>
        <v>1.4654966651823547</v>
      </c>
      <c r="I15" s="93">
        <v>2.2000000000000002</v>
      </c>
      <c r="K15" s="113" t="s">
        <v>55</v>
      </c>
      <c r="L15" s="114">
        <v>0.5</v>
      </c>
      <c r="M15" s="115">
        <v>0.5</v>
      </c>
      <c r="N15" s="116">
        <f>Ordered!C49</f>
        <v>0.50410010000000005</v>
      </c>
      <c r="O15" s="116">
        <f>Ordered!D49</f>
        <v>4.7419780000000002E-2</v>
      </c>
      <c r="P15" s="116">
        <f>Ordered!E49</f>
        <v>0.5049709</v>
      </c>
      <c r="Q15" s="116">
        <f>Ordered!F49</f>
        <v>3.3298170000000002E-2</v>
      </c>
      <c r="R15" s="116">
        <f>O15/Q15</f>
        <v>1.4240956785312826</v>
      </c>
      <c r="S15" s="93">
        <v>5.2</v>
      </c>
      <c r="U15" s="113" t="s">
        <v>55</v>
      </c>
      <c r="V15" s="114">
        <v>0.5</v>
      </c>
      <c r="W15" s="115">
        <v>0.5</v>
      </c>
      <c r="X15" s="116">
        <f>Ordered!C49</f>
        <v>0.50410010000000005</v>
      </c>
      <c r="Y15" s="116">
        <f>Ordered!D49</f>
        <v>4.7419780000000002E-2</v>
      </c>
      <c r="Z15" s="116">
        <f>Ordered!E49</f>
        <v>0.5049709</v>
      </c>
      <c r="AA15" s="116">
        <f>Ordered!F49</f>
        <v>3.3298170000000002E-2</v>
      </c>
      <c r="AB15" s="116">
        <f>Y15/AA15</f>
        <v>1.4240956785312826</v>
      </c>
      <c r="AC15" s="93">
        <v>8.1999999999999993</v>
      </c>
      <c r="AE15" s="113" t="s">
        <v>55</v>
      </c>
      <c r="AF15" s="114">
        <v>0.5</v>
      </c>
      <c r="AG15" s="115">
        <v>0.5</v>
      </c>
      <c r="AH15" s="116">
        <f>Ordered!C68</f>
        <v>0.49337750000000002</v>
      </c>
      <c r="AI15" s="116">
        <f>Ordered!D68</f>
        <v>4.377872E-2</v>
      </c>
      <c r="AJ15" s="116">
        <f>Ordered!E68</f>
        <v>0.49689499999999998</v>
      </c>
      <c r="AK15" s="116">
        <f>Ordered!F68</f>
        <v>3.3030980000000001E-2</v>
      </c>
      <c r="AL15" s="116">
        <f>AI15/AK15</f>
        <v>1.3253836247062605</v>
      </c>
      <c r="AM15" s="93">
        <v>11.2</v>
      </c>
    </row>
    <row r="16" spans="1:39" x14ac:dyDescent="0.25">
      <c r="A16" s="113"/>
      <c r="B16" s="114">
        <v>0.8</v>
      </c>
      <c r="C16" s="115">
        <v>0.5</v>
      </c>
      <c r="D16" s="117">
        <f>Ordered!C12</f>
        <v>0.50336729999999996</v>
      </c>
      <c r="E16" s="117">
        <f>Ordered!D12</f>
        <v>6.2429409999999998E-2</v>
      </c>
      <c r="F16" s="117">
        <f>Ordered!E12</f>
        <v>0.50137920000000002</v>
      </c>
      <c r="G16" s="117">
        <f>Ordered!F12</f>
        <v>3.3043120000000002E-2</v>
      </c>
      <c r="H16" s="117">
        <f t="shared" ref="H16:H23" si="4">E16/G16</f>
        <v>1.8893315764370917</v>
      </c>
      <c r="I16" s="93">
        <v>1.2</v>
      </c>
      <c r="K16" s="113"/>
      <c r="L16" s="114">
        <v>0.8</v>
      </c>
      <c r="M16" s="115">
        <v>0.5</v>
      </c>
      <c r="N16" s="117">
        <f>Ordered!C50</f>
        <v>0.50035770000000002</v>
      </c>
      <c r="O16" s="117">
        <f>Ordered!D50</f>
        <v>3.9772780000000001E-2</v>
      </c>
      <c r="P16" s="117">
        <f>Ordered!E50</f>
        <v>0.49959490000000001</v>
      </c>
      <c r="Q16" s="117">
        <f>Ordered!F50</f>
        <v>2.622797E-2</v>
      </c>
      <c r="R16" s="117">
        <f t="shared" ref="R16:R23" si="5">O16/Q16</f>
        <v>1.5164261664169969</v>
      </c>
      <c r="S16" s="93">
        <v>4.2</v>
      </c>
      <c r="U16" s="113"/>
      <c r="V16" s="114">
        <v>0.8</v>
      </c>
      <c r="W16" s="115">
        <v>0.5</v>
      </c>
      <c r="X16" s="117">
        <f>Ordered!C50</f>
        <v>0.50035770000000002</v>
      </c>
      <c r="Y16" s="117">
        <f>Ordered!D50</f>
        <v>3.9772780000000001E-2</v>
      </c>
      <c r="Z16" s="117">
        <f>Ordered!E50</f>
        <v>0.49959490000000001</v>
      </c>
      <c r="AA16" s="117">
        <f>Ordered!F50</f>
        <v>2.622797E-2</v>
      </c>
      <c r="AB16" s="117">
        <f t="shared" ref="AB16:AB23" si="6">Y16/AA16</f>
        <v>1.5164261664169969</v>
      </c>
      <c r="AC16" s="93">
        <v>7.2</v>
      </c>
      <c r="AE16" s="113"/>
      <c r="AF16" s="114">
        <v>0.8</v>
      </c>
      <c r="AG16" s="115">
        <v>0.5</v>
      </c>
      <c r="AH16" s="117">
        <f>Ordered!C69</f>
        <v>0.50083180000000005</v>
      </c>
      <c r="AI16" s="117">
        <f>Ordered!D69</f>
        <v>3.8879669999999998E-2</v>
      </c>
      <c r="AJ16" s="117">
        <f>Ordered!E69</f>
        <v>0.49904490000000001</v>
      </c>
      <c r="AK16" s="117">
        <f>Ordered!F69</f>
        <v>2.628132E-2</v>
      </c>
      <c r="AL16" s="117">
        <f t="shared" ref="AL16:AL23" si="7">AI16/AK16</f>
        <v>1.4793651917026998</v>
      </c>
      <c r="AM16" s="93">
        <v>10.199999999999999</v>
      </c>
    </row>
    <row r="17" spans="1:39" x14ac:dyDescent="0.25">
      <c r="A17" s="118"/>
      <c r="B17" s="119">
        <v>0.9</v>
      </c>
      <c r="C17" s="120">
        <v>0.5</v>
      </c>
      <c r="D17" s="121">
        <f>Ordered!C13</f>
        <v>0.5058028</v>
      </c>
      <c r="E17" s="121">
        <f>Ordered!D13</f>
        <v>6.0352759999999998E-2</v>
      </c>
      <c r="F17" s="121">
        <f>Ordered!E13</f>
        <v>0.50589410000000001</v>
      </c>
      <c r="G17" s="121">
        <f>Ordered!F13</f>
        <v>2.745877E-2</v>
      </c>
      <c r="H17" s="121">
        <f t="shared" si="4"/>
        <v>2.1979411313762416</v>
      </c>
      <c r="I17" s="99">
        <v>3.2</v>
      </c>
      <c r="K17" s="118"/>
      <c r="L17" s="119">
        <v>0.9</v>
      </c>
      <c r="M17" s="120">
        <v>0.5</v>
      </c>
      <c r="N17" s="121">
        <f>Ordered!C51</f>
        <v>0.4963282</v>
      </c>
      <c r="O17" s="121">
        <f>Ordered!D51</f>
        <v>3.7287290000000001E-2</v>
      </c>
      <c r="P17" s="121">
        <f>Ordered!E51</f>
        <v>0.49662339999999999</v>
      </c>
      <c r="Q17" s="121">
        <f>Ordered!F51</f>
        <v>2.351371E-2</v>
      </c>
      <c r="R17" s="121">
        <f t="shared" si="5"/>
        <v>1.5857680476624063</v>
      </c>
      <c r="S17" s="99">
        <v>6.2</v>
      </c>
      <c r="U17" s="118"/>
      <c r="V17" s="119">
        <v>0.9</v>
      </c>
      <c r="W17" s="120">
        <v>0.5</v>
      </c>
      <c r="X17" s="121">
        <f>Ordered!C51</f>
        <v>0.4963282</v>
      </c>
      <c r="Y17" s="121">
        <f>Ordered!D51</f>
        <v>3.7287290000000001E-2</v>
      </c>
      <c r="Z17" s="121">
        <f>Ordered!E51</f>
        <v>0.49662339999999999</v>
      </c>
      <c r="AA17" s="121">
        <f>Ordered!F51</f>
        <v>2.351371E-2</v>
      </c>
      <c r="AB17" s="121">
        <f t="shared" si="6"/>
        <v>1.5857680476624063</v>
      </c>
      <c r="AC17" s="99">
        <v>9.1999999999999993</v>
      </c>
      <c r="AE17" s="118"/>
      <c r="AF17" s="119">
        <v>0.9</v>
      </c>
      <c r="AG17" s="120">
        <v>0.5</v>
      </c>
      <c r="AH17" s="121">
        <f>Ordered!C70</f>
        <v>0.49898900000000002</v>
      </c>
      <c r="AI17" s="121">
        <f>Ordered!D70</f>
        <v>4.0768230000000003E-2</v>
      </c>
      <c r="AJ17" s="121">
        <f>Ordered!E70</f>
        <v>0.49893949999999998</v>
      </c>
      <c r="AK17" s="121">
        <f>Ordered!F70</f>
        <v>2.4594749999999999E-2</v>
      </c>
      <c r="AL17" s="121">
        <f t="shared" si="7"/>
        <v>1.6575988778092887</v>
      </c>
      <c r="AM17" s="99">
        <v>12.2</v>
      </c>
    </row>
    <row r="18" spans="1:39" x14ac:dyDescent="0.25">
      <c r="A18" s="113" t="s">
        <v>58</v>
      </c>
      <c r="B18" s="114">
        <v>0.5</v>
      </c>
      <c r="C18" s="115">
        <v>1</v>
      </c>
      <c r="D18" s="117">
        <f>Ordered!C14</f>
        <v>1.0169006</v>
      </c>
      <c r="E18" s="117">
        <f>Ordered!D14</f>
        <v>2.3787619999999999E-2</v>
      </c>
      <c r="F18" s="117">
        <f>Ordered!E14</f>
        <v>1.028308</v>
      </c>
      <c r="G18" s="117">
        <f>Ordered!F14</f>
        <v>2.55295E-2</v>
      </c>
      <c r="H18" s="117">
        <f t="shared" si="4"/>
        <v>0.93176991323762703</v>
      </c>
      <c r="I18" s="93">
        <v>2.2000000000000002</v>
      </c>
      <c r="K18" s="113" t="s">
        <v>58</v>
      </c>
      <c r="L18" s="114">
        <v>0.5</v>
      </c>
      <c r="M18" s="115">
        <v>1</v>
      </c>
      <c r="N18" s="117">
        <f>Ordered!C52</f>
        <v>1.007152</v>
      </c>
      <c r="O18" s="117">
        <f>Ordered!D52</f>
        <v>1.6168180000000001E-2</v>
      </c>
      <c r="P18" s="117">
        <f>Ordered!E52</f>
        <v>1.0118123000000001</v>
      </c>
      <c r="Q18" s="117">
        <f>Ordered!F52</f>
        <v>1.5997919999999999E-2</v>
      </c>
      <c r="R18" s="117">
        <f t="shared" si="5"/>
        <v>1.0106426335423606</v>
      </c>
      <c r="S18" s="93">
        <v>5.2</v>
      </c>
      <c r="U18" s="113" t="s">
        <v>58</v>
      </c>
      <c r="V18" s="114">
        <v>0.5</v>
      </c>
      <c r="W18" s="115">
        <v>1</v>
      </c>
      <c r="X18" s="117">
        <f>Ordered!C52</f>
        <v>1.007152</v>
      </c>
      <c r="Y18" s="117">
        <f>Ordered!D52</f>
        <v>1.6168180000000001E-2</v>
      </c>
      <c r="Z18" s="117">
        <f>Ordered!E52</f>
        <v>1.0118123000000001</v>
      </c>
      <c r="AA18" s="117">
        <f>Ordered!F52</f>
        <v>1.5997919999999999E-2</v>
      </c>
      <c r="AB18" s="117">
        <f t="shared" si="6"/>
        <v>1.0106426335423606</v>
      </c>
      <c r="AC18" s="93">
        <v>8.1999999999999993</v>
      </c>
      <c r="AE18" s="113" t="s">
        <v>58</v>
      </c>
      <c r="AF18" s="114">
        <v>0.5</v>
      </c>
      <c r="AG18" s="115">
        <v>1</v>
      </c>
      <c r="AH18" s="117">
        <f>Ordered!C71</f>
        <v>1.0070095999999999</v>
      </c>
      <c r="AI18" s="117">
        <f>Ordered!D71</f>
        <v>1.6680819999999999E-2</v>
      </c>
      <c r="AJ18" s="117">
        <f>Ordered!E71</f>
        <v>1.0123740000000001</v>
      </c>
      <c r="AK18" s="117">
        <f>Ordered!F71</f>
        <v>1.6478139999999999E-2</v>
      </c>
      <c r="AL18" s="117">
        <f t="shared" si="7"/>
        <v>1.0122999319097907</v>
      </c>
      <c r="AM18" s="93">
        <v>11.2</v>
      </c>
    </row>
    <row r="19" spans="1:39" x14ac:dyDescent="0.25">
      <c r="A19" s="113"/>
      <c r="B19" s="114">
        <v>0.8</v>
      </c>
      <c r="C19" s="115">
        <v>1</v>
      </c>
      <c r="D19" s="117">
        <f>Ordered!C15</f>
        <v>1.0094513000000001</v>
      </c>
      <c r="E19" s="117">
        <f>Ordered!D15</f>
        <v>4.4165000000000003E-2</v>
      </c>
      <c r="F19" s="117">
        <f>Ordered!E15</f>
        <v>1.0160075</v>
      </c>
      <c r="G19" s="117">
        <f>Ordered!F15</f>
        <v>4.8556500000000002E-2</v>
      </c>
      <c r="H19" s="117">
        <f t="shared" si="4"/>
        <v>0.90955896738850617</v>
      </c>
      <c r="I19" s="93">
        <v>1.2</v>
      </c>
      <c r="K19" s="113"/>
      <c r="L19" s="114">
        <v>0.8</v>
      </c>
      <c r="M19" s="115">
        <v>1</v>
      </c>
      <c r="N19" s="117">
        <f>Ordered!C53</f>
        <v>1.0019435000000001</v>
      </c>
      <c r="O19" s="117">
        <f>Ordered!D53</f>
        <v>2.7615710000000002E-2</v>
      </c>
      <c r="P19" s="117">
        <f>Ordered!E53</f>
        <v>1.0053856000000001</v>
      </c>
      <c r="Q19" s="117">
        <f>Ordered!F53</f>
        <v>2.8594089999999999E-2</v>
      </c>
      <c r="R19" s="117">
        <f t="shared" si="5"/>
        <v>0.9657838385484554</v>
      </c>
      <c r="S19" s="93">
        <v>4.2</v>
      </c>
      <c r="U19" s="113"/>
      <c r="V19" s="114">
        <v>0.8</v>
      </c>
      <c r="W19" s="115">
        <v>1</v>
      </c>
      <c r="X19" s="117">
        <f>Ordered!C53</f>
        <v>1.0019435000000001</v>
      </c>
      <c r="Y19" s="117">
        <f>Ordered!D53</f>
        <v>2.7615710000000002E-2</v>
      </c>
      <c r="Z19" s="117">
        <f>Ordered!E53</f>
        <v>1.0053856000000001</v>
      </c>
      <c r="AA19" s="117">
        <f>Ordered!F53</f>
        <v>2.8594089999999999E-2</v>
      </c>
      <c r="AB19" s="117">
        <f t="shared" si="6"/>
        <v>0.9657838385484554</v>
      </c>
      <c r="AC19" s="93">
        <v>7.2</v>
      </c>
      <c r="AE19" s="113"/>
      <c r="AF19" s="114">
        <v>0.8</v>
      </c>
      <c r="AG19" s="115">
        <v>1</v>
      </c>
      <c r="AH19" s="117">
        <f>Ordered!C72</f>
        <v>0.99933450000000001</v>
      </c>
      <c r="AI19" s="117">
        <f>Ordered!D72</f>
        <v>2.993057E-2</v>
      </c>
      <c r="AJ19" s="117">
        <f>Ordered!E72</f>
        <v>1.0033212</v>
      </c>
      <c r="AK19" s="117">
        <f>Ordered!F72</f>
        <v>3.0616129999999998E-2</v>
      </c>
      <c r="AL19" s="117">
        <f t="shared" si="7"/>
        <v>0.97760788185835379</v>
      </c>
      <c r="AM19" s="93">
        <v>10.199999999999999</v>
      </c>
    </row>
    <row r="20" spans="1:39" x14ac:dyDescent="0.25">
      <c r="A20" s="118"/>
      <c r="B20" s="119">
        <v>0.9</v>
      </c>
      <c r="C20" s="120">
        <v>1</v>
      </c>
      <c r="D20" s="121">
        <f>Ordered!C16</f>
        <v>1.0197569</v>
      </c>
      <c r="E20" s="121">
        <f>Ordered!D16</f>
        <v>7.8127290000000002E-2</v>
      </c>
      <c r="F20" s="121">
        <f>Ordered!E16</f>
        <v>1.022753</v>
      </c>
      <c r="G20" s="121">
        <f>Ordered!F16</f>
        <v>8.5727780000000003E-2</v>
      </c>
      <c r="H20" s="121">
        <f t="shared" si="4"/>
        <v>0.9113415744581278</v>
      </c>
      <c r="I20" s="99">
        <v>3.2</v>
      </c>
      <c r="K20" s="118"/>
      <c r="L20" s="119">
        <v>0.9</v>
      </c>
      <c r="M20" s="120">
        <v>1</v>
      </c>
      <c r="N20" s="121">
        <f>Ordered!C54</f>
        <v>0.99941449999999998</v>
      </c>
      <c r="O20" s="121">
        <f>Ordered!D54</f>
        <v>5.2881600000000001E-2</v>
      </c>
      <c r="P20" s="121">
        <f>Ordered!E54</f>
        <v>1.0025094000000001</v>
      </c>
      <c r="Q20" s="121">
        <f>Ordered!F54</f>
        <v>5.5591099999999997E-2</v>
      </c>
      <c r="R20" s="121">
        <f t="shared" si="5"/>
        <v>0.95126018373444676</v>
      </c>
      <c r="S20" s="99">
        <v>6.2</v>
      </c>
      <c r="U20" s="118"/>
      <c r="V20" s="119">
        <v>0.9</v>
      </c>
      <c r="W20" s="120">
        <v>1</v>
      </c>
      <c r="X20" s="121">
        <f>Ordered!C54</f>
        <v>0.99941449999999998</v>
      </c>
      <c r="Y20" s="121">
        <f>Ordered!D54</f>
        <v>5.2881600000000001E-2</v>
      </c>
      <c r="Z20" s="121">
        <f>Ordered!E54</f>
        <v>1.0025094000000001</v>
      </c>
      <c r="AA20" s="121">
        <f>Ordered!F54</f>
        <v>5.5591099999999997E-2</v>
      </c>
      <c r="AB20" s="121">
        <f t="shared" si="6"/>
        <v>0.95126018373444676</v>
      </c>
      <c r="AC20" s="99">
        <v>9.1999999999999993</v>
      </c>
      <c r="AE20" s="118"/>
      <c r="AF20" s="119">
        <v>0.9</v>
      </c>
      <c r="AG20" s="120">
        <v>1</v>
      </c>
      <c r="AH20" s="121">
        <f>Ordered!C73</f>
        <v>1.004308</v>
      </c>
      <c r="AI20" s="121">
        <f>Ordered!D73</f>
        <v>4.8185279999999997E-2</v>
      </c>
      <c r="AJ20" s="121">
        <f>Ordered!E73</f>
        <v>1.0073706</v>
      </c>
      <c r="AK20" s="121">
        <f>Ordered!F73</f>
        <v>5.0405060000000002E-2</v>
      </c>
      <c r="AL20" s="121">
        <f t="shared" si="7"/>
        <v>0.95596116739073411</v>
      </c>
      <c r="AM20" s="99">
        <v>12.2</v>
      </c>
    </row>
    <row r="21" spans="1:39" x14ac:dyDescent="0.25">
      <c r="A21" s="113" t="s">
        <v>59</v>
      </c>
      <c r="B21" s="114">
        <v>0.5</v>
      </c>
      <c r="C21" s="115">
        <v>1.2</v>
      </c>
      <c r="D21" s="117">
        <f>Ordered!C17</f>
        <v>1.2197461000000001</v>
      </c>
      <c r="E21" s="117">
        <f>Ordered!D17</f>
        <v>2.4615629999999999E-2</v>
      </c>
      <c r="F21" s="117">
        <f>Ordered!E17</f>
        <v>1.192634</v>
      </c>
      <c r="G21" s="117">
        <f>Ordered!F17</f>
        <v>1.4852280000000001E-2</v>
      </c>
      <c r="H21" s="117">
        <f t="shared" si="4"/>
        <v>1.6573637178938183</v>
      </c>
      <c r="I21" s="102">
        <v>2.2000000000000002</v>
      </c>
      <c r="K21" s="113" t="s">
        <v>59</v>
      </c>
      <c r="L21" s="114">
        <v>0.5</v>
      </c>
      <c r="M21" s="115">
        <v>1.2</v>
      </c>
      <c r="N21" s="117">
        <f>Ordered!C55</f>
        <v>1.2053128</v>
      </c>
      <c r="O21" s="117">
        <f>Ordered!D55</f>
        <v>1.6168829999999999E-2</v>
      </c>
      <c r="P21" s="117">
        <f>Ordered!E55</f>
        <v>1.1919108</v>
      </c>
      <c r="Q21" s="117">
        <f>Ordered!F55</f>
        <v>1.1752840000000001E-2</v>
      </c>
      <c r="R21" s="117">
        <f t="shared" si="5"/>
        <v>1.3757381194672946</v>
      </c>
      <c r="S21" s="102">
        <v>5.2</v>
      </c>
      <c r="U21" s="113" t="s">
        <v>59</v>
      </c>
      <c r="V21" s="114">
        <v>0.5</v>
      </c>
      <c r="W21" s="115">
        <v>1.2</v>
      </c>
      <c r="X21" s="117">
        <f>Ordered!C55</f>
        <v>1.2053128</v>
      </c>
      <c r="Y21" s="117">
        <f>Ordered!D55</f>
        <v>1.6168829999999999E-2</v>
      </c>
      <c r="Z21" s="117">
        <f>Ordered!E55</f>
        <v>1.1919108</v>
      </c>
      <c r="AA21" s="117">
        <f>Ordered!F55</f>
        <v>1.1752840000000001E-2</v>
      </c>
      <c r="AB21" s="117">
        <f t="shared" si="6"/>
        <v>1.3757381194672946</v>
      </c>
      <c r="AC21" s="102">
        <v>8.1999999999999993</v>
      </c>
      <c r="AE21" s="113" t="s">
        <v>59</v>
      </c>
      <c r="AF21" s="114">
        <v>0.5</v>
      </c>
      <c r="AG21" s="115">
        <v>1.2</v>
      </c>
      <c r="AH21" s="117">
        <f>Ordered!C74</f>
        <v>1.2059892999999999</v>
      </c>
      <c r="AI21" s="117">
        <f>Ordered!D74</f>
        <v>1.63465E-2</v>
      </c>
      <c r="AJ21" s="117">
        <f>Ordered!E74</f>
        <v>1.1908939999999999</v>
      </c>
      <c r="AK21" s="117">
        <f>Ordered!F74</f>
        <v>1.197719E-2</v>
      </c>
      <c r="AL21" s="117">
        <f t="shared" si="7"/>
        <v>1.3648025956004706</v>
      </c>
      <c r="AM21" s="102">
        <v>11.2</v>
      </c>
    </row>
    <row r="22" spans="1:39" x14ac:dyDescent="0.25">
      <c r="A22" s="113"/>
      <c r="B22" s="114">
        <v>0.8</v>
      </c>
      <c r="C22" s="115">
        <v>1.2</v>
      </c>
      <c r="D22" s="117">
        <f>Ordered!C18</f>
        <v>1.2051722</v>
      </c>
      <c r="E22" s="117">
        <f>Ordered!D18</f>
        <v>4.3659099999999999E-2</v>
      </c>
      <c r="F22" s="117">
        <f>Ordered!E18</f>
        <v>1.1849327999999999</v>
      </c>
      <c r="G22" s="117">
        <f>Ordered!F18</f>
        <v>2.9556410000000002E-2</v>
      </c>
      <c r="H22" s="117">
        <f t="shared" si="4"/>
        <v>1.4771448900593813</v>
      </c>
      <c r="I22" s="102">
        <v>1.2</v>
      </c>
      <c r="K22" s="113"/>
      <c r="L22" s="114">
        <v>0.8</v>
      </c>
      <c r="M22" s="115">
        <v>1.2</v>
      </c>
      <c r="N22" s="117">
        <f>Ordered!C56</f>
        <v>1.2051961</v>
      </c>
      <c r="O22" s="117">
        <f>Ordered!D56</f>
        <v>2.8305690000000001E-2</v>
      </c>
      <c r="P22" s="117">
        <f>Ordered!E56</f>
        <v>1.1924454</v>
      </c>
      <c r="Q22" s="117">
        <f>Ordered!F56</f>
        <v>2.1498360000000001E-2</v>
      </c>
      <c r="R22" s="117">
        <f t="shared" si="5"/>
        <v>1.3166441533214626</v>
      </c>
      <c r="S22" s="102">
        <v>4.2</v>
      </c>
      <c r="U22" s="113"/>
      <c r="V22" s="114">
        <v>0.8</v>
      </c>
      <c r="W22" s="115">
        <v>1.2</v>
      </c>
      <c r="X22" s="117">
        <f>Ordered!C56</f>
        <v>1.2051961</v>
      </c>
      <c r="Y22" s="117">
        <f>Ordered!D56</f>
        <v>2.8305690000000001E-2</v>
      </c>
      <c r="Z22" s="117">
        <f>Ordered!E56</f>
        <v>1.1924454</v>
      </c>
      <c r="AA22" s="117">
        <f>Ordered!F56</f>
        <v>2.1498360000000001E-2</v>
      </c>
      <c r="AB22" s="117">
        <f t="shared" si="6"/>
        <v>1.3166441533214626</v>
      </c>
      <c r="AC22" s="102">
        <v>7.2</v>
      </c>
      <c r="AE22" s="113"/>
      <c r="AF22" s="114">
        <v>0.8</v>
      </c>
      <c r="AG22" s="115">
        <v>1.2</v>
      </c>
      <c r="AH22" s="117">
        <f>Ordered!C75</f>
        <v>1.2116074999999999</v>
      </c>
      <c r="AI22" s="117">
        <f>Ordered!D75</f>
        <v>2.9610589999999999E-2</v>
      </c>
      <c r="AJ22" s="117">
        <f>Ordered!E75</f>
        <v>1.1959599000000001</v>
      </c>
      <c r="AK22" s="117">
        <f>Ordered!F75</f>
        <v>2.1945349999999999E-2</v>
      </c>
      <c r="AL22" s="117">
        <f t="shared" si="7"/>
        <v>1.3492876623065935</v>
      </c>
      <c r="AM22" s="102">
        <v>10.199999999999999</v>
      </c>
    </row>
    <row r="23" spans="1:39" x14ac:dyDescent="0.25">
      <c r="A23" s="118"/>
      <c r="B23" s="119">
        <v>0.9</v>
      </c>
      <c r="C23" s="120">
        <v>1.2</v>
      </c>
      <c r="D23" s="121">
        <f>Ordered!C19</f>
        <v>1.2029827</v>
      </c>
      <c r="E23" s="121">
        <f>Ordered!D19</f>
        <v>7.7946699999999994E-2</v>
      </c>
      <c r="F23" s="121">
        <f>Ordered!E19</f>
        <v>1.1840704</v>
      </c>
      <c r="G23" s="121">
        <f>Ordered!F19</f>
        <v>6.3538460000000005E-2</v>
      </c>
      <c r="H23" s="121">
        <f t="shared" si="4"/>
        <v>1.2267640732872656</v>
      </c>
      <c r="I23" s="99">
        <v>3.2</v>
      </c>
      <c r="K23" s="118"/>
      <c r="L23" s="119">
        <v>0.9</v>
      </c>
      <c r="M23" s="120">
        <v>1.2</v>
      </c>
      <c r="N23" s="121">
        <f>Ordered!C57</f>
        <v>1.2088433000000001</v>
      </c>
      <c r="O23" s="121">
        <f>Ordered!D57</f>
        <v>5.1466079999999997E-2</v>
      </c>
      <c r="P23" s="121">
        <f>Ordered!E57</f>
        <v>1.1949863000000001</v>
      </c>
      <c r="Q23" s="121">
        <f>Ordered!F57</f>
        <v>4.2940480000000003E-2</v>
      </c>
      <c r="R23" s="121">
        <f t="shared" si="5"/>
        <v>1.1985445900930776</v>
      </c>
      <c r="S23" s="99">
        <v>6.2</v>
      </c>
      <c r="U23" s="118"/>
      <c r="V23" s="119">
        <v>0.9</v>
      </c>
      <c r="W23" s="120">
        <v>1.2</v>
      </c>
      <c r="X23" s="121">
        <f>Ordered!C57</f>
        <v>1.2088433000000001</v>
      </c>
      <c r="Y23" s="121">
        <f>Ordered!D57</f>
        <v>5.1466079999999997E-2</v>
      </c>
      <c r="Z23" s="121">
        <f>Ordered!E57</f>
        <v>1.1949863000000001</v>
      </c>
      <c r="AA23" s="121">
        <f>Ordered!F57</f>
        <v>4.2940480000000003E-2</v>
      </c>
      <c r="AB23" s="121">
        <f t="shared" si="6"/>
        <v>1.1985445900930776</v>
      </c>
      <c r="AC23" s="99">
        <v>9.1999999999999993</v>
      </c>
      <c r="AE23" s="118"/>
      <c r="AF23" s="119">
        <v>0.9</v>
      </c>
      <c r="AG23" s="120">
        <v>1.2</v>
      </c>
      <c r="AH23" s="121">
        <f>Ordered!C76</f>
        <v>1.2050160000000001</v>
      </c>
      <c r="AI23" s="121">
        <f>Ordered!D76</f>
        <v>4.8957819999999999E-2</v>
      </c>
      <c r="AJ23" s="121">
        <f>Ordered!E76</f>
        <v>1.1899818</v>
      </c>
      <c r="AK23" s="121">
        <f>Ordered!F76</f>
        <v>4.135316E-2</v>
      </c>
      <c r="AL23" s="121">
        <f t="shared" si="7"/>
        <v>1.1838954991589519</v>
      </c>
      <c r="AM23" s="99">
        <v>12.2</v>
      </c>
    </row>
    <row r="24" spans="1:39" x14ac:dyDescent="0.25">
      <c r="A24" s="94" t="s">
        <v>63</v>
      </c>
    </row>
    <row r="25" spans="1:39" x14ac:dyDescent="0.25">
      <c r="A25" s="94" t="s">
        <v>64</v>
      </c>
    </row>
  </sheetData>
  <mergeCells count="4">
    <mergeCell ref="H2:H3"/>
    <mergeCell ref="R2:R3"/>
    <mergeCell ref="AB2:AB3"/>
    <mergeCell ref="AL2:A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433D-98F6-40E4-9197-C6EC3CED07EF}">
  <dimension ref="A1:F14"/>
  <sheetViews>
    <sheetView showGridLines="0" workbookViewId="0">
      <selection activeCell="G27" sqref="G27"/>
    </sheetView>
  </sheetViews>
  <sheetFormatPr defaultRowHeight="13.5" x14ac:dyDescent="0.25"/>
  <cols>
    <col min="1" max="6" width="8.85546875" style="1"/>
  </cols>
  <sheetData>
    <row r="1" spans="1:6" x14ac:dyDescent="0.25">
      <c r="A1" s="1" t="s">
        <v>18</v>
      </c>
    </row>
    <row r="2" spans="1:6" x14ac:dyDescent="0.25">
      <c r="A2" s="1" t="s">
        <v>0</v>
      </c>
      <c r="B2" s="1" t="s">
        <v>1</v>
      </c>
      <c r="C2" s="1" t="s">
        <v>2</v>
      </c>
      <c r="E2" s="1" t="s">
        <v>49</v>
      </c>
    </row>
    <row r="3" spans="1:6" x14ac:dyDescent="0.25">
      <c r="A3" s="1">
        <v>80</v>
      </c>
      <c r="B3" s="1">
        <v>100</v>
      </c>
      <c r="C3" s="1">
        <v>0.8</v>
      </c>
      <c r="D3" s="1" t="s">
        <v>4</v>
      </c>
      <c r="E3" s="1" t="s">
        <v>47</v>
      </c>
      <c r="F3" s="1" t="s">
        <v>48</v>
      </c>
    </row>
    <row r="4" spans="1:6" x14ac:dyDescent="0.25">
      <c r="A4" s="1">
        <v>80</v>
      </c>
      <c r="B4" s="1">
        <v>100</v>
      </c>
      <c r="C4" s="1">
        <v>0.5</v>
      </c>
      <c r="D4" s="1" t="s">
        <v>5</v>
      </c>
      <c r="E4" s="1" t="s">
        <v>47</v>
      </c>
      <c r="F4" s="1" t="s">
        <v>48</v>
      </c>
    </row>
    <row r="5" spans="1:6" x14ac:dyDescent="0.25">
      <c r="A5" s="1">
        <v>80</v>
      </c>
      <c r="B5" s="1">
        <v>100</v>
      </c>
      <c r="C5" s="1">
        <v>0.9</v>
      </c>
      <c r="D5" s="1" t="s">
        <v>6</v>
      </c>
      <c r="E5" s="1" t="s">
        <v>47</v>
      </c>
      <c r="F5" s="1" t="s">
        <v>48</v>
      </c>
    </row>
    <row r="6" spans="1:6" x14ac:dyDescent="0.25">
      <c r="A6" s="1">
        <v>80</v>
      </c>
      <c r="B6" s="1">
        <v>200</v>
      </c>
      <c r="C6" s="1">
        <v>0.8</v>
      </c>
      <c r="D6" s="1" t="s">
        <v>9</v>
      </c>
      <c r="E6" s="1" t="s">
        <v>47</v>
      </c>
      <c r="F6" s="1" t="s">
        <v>48</v>
      </c>
    </row>
    <row r="7" spans="1:6" x14ac:dyDescent="0.25">
      <c r="A7" s="1">
        <v>80</v>
      </c>
      <c r="B7" s="1">
        <v>200</v>
      </c>
      <c r="C7" s="1">
        <v>0.5</v>
      </c>
      <c r="D7" s="1" t="s">
        <v>10</v>
      </c>
      <c r="E7" s="1" t="s">
        <v>47</v>
      </c>
      <c r="F7" s="1" t="s">
        <v>48</v>
      </c>
    </row>
    <row r="8" spans="1:6" x14ac:dyDescent="0.25">
      <c r="A8" s="1">
        <v>80</v>
      </c>
      <c r="B8" s="1">
        <v>200</v>
      </c>
      <c r="C8" s="1">
        <v>0.9</v>
      </c>
      <c r="D8" s="1" t="s">
        <v>11</v>
      </c>
      <c r="E8" s="1" t="s">
        <v>47</v>
      </c>
      <c r="F8" s="1" t="s">
        <v>48</v>
      </c>
    </row>
    <row r="9" spans="1:6" x14ac:dyDescent="0.25">
      <c r="A9" s="1">
        <v>90</v>
      </c>
      <c r="B9" s="1">
        <v>100</v>
      </c>
      <c r="C9" s="1">
        <v>0.8</v>
      </c>
      <c r="D9" s="1" t="s">
        <v>12</v>
      </c>
      <c r="E9" s="1" t="s">
        <v>47</v>
      </c>
      <c r="F9" s="1" t="s">
        <v>48</v>
      </c>
    </row>
    <row r="10" spans="1:6" x14ac:dyDescent="0.25">
      <c r="A10" s="1">
        <v>90</v>
      </c>
      <c r="B10" s="1">
        <v>100</v>
      </c>
      <c r="C10" s="1">
        <v>0.5</v>
      </c>
      <c r="D10" s="1" t="s">
        <v>13</v>
      </c>
      <c r="E10" s="1" t="s">
        <v>47</v>
      </c>
      <c r="F10" s="1" t="s">
        <v>48</v>
      </c>
    </row>
    <row r="11" spans="1:6" x14ac:dyDescent="0.25">
      <c r="A11" s="1">
        <v>90</v>
      </c>
      <c r="B11" s="1">
        <v>100</v>
      </c>
      <c r="C11" s="1">
        <v>0.9</v>
      </c>
      <c r="D11" s="1" t="s">
        <v>14</v>
      </c>
      <c r="E11" s="1" t="s">
        <v>47</v>
      </c>
      <c r="F11" s="1" t="s">
        <v>48</v>
      </c>
    </row>
    <row r="12" spans="1:6" x14ac:dyDescent="0.25">
      <c r="A12" s="1">
        <v>90</v>
      </c>
      <c r="B12" s="1">
        <v>200</v>
      </c>
      <c r="C12" s="1">
        <v>0.8</v>
      </c>
      <c r="D12" s="1" t="s">
        <v>15</v>
      </c>
      <c r="E12" s="1" t="s">
        <v>47</v>
      </c>
      <c r="F12" s="1" t="s">
        <v>48</v>
      </c>
    </row>
    <row r="13" spans="1:6" x14ac:dyDescent="0.25">
      <c r="A13" s="1">
        <v>90</v>
      </c>
      <c r="B13" s="1">
        <v>200</v>
      </c>
      <c r="C13" s="1">
        <v>0.5</v>
      </c>
      <c r="D13" s="1" t="s">
        <v>16</v>
      </c>
      <c r="E13" s="1" t="s">
        <v>47</v>
      </c>
      <c r="F13" s="1" t="s">
        <v>48</v>
      </c>
    </row>
    <row r="14" spans="1:6" x14ac:dyDescent="0.25">
      <c r="A14" s="1">
        <v>90</v>
      </c>
      <c r="B14" s="1">
        <v>200</v>
      </c>
      <c r="C14" s="1">
        <v>0.9</v>
      </c>
      <c r="D14" s="1" t="s">
        <v>17</v>
      </c>
      <c r="E14" s="1" t="s">
        <v>47</v>
      </c>
      <c r="F14" s="1" t="s">
        <v>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1473-3443-4221-9048-DE2B3DB17DDB}">
  <dimension ref="A1:BQ167"/>
  <sheetViews>
    <sheetView showGridLines="0" workbookViewId="0"/>
  </sheetViews>
  <sheetFormatPr defaultRowHeight="13.5" x14ac:dyDescent="0.25"/>
  <cols>
    <col min="1" max="5" width="8.85546875" style="5"/>
    <col min="6" max="7" width="8.85546875" style="4"/>
    <col min="8" max="20" width="8.85546875" style="9"/>
    <col min="21" max="21" width="14.42578125" style="9" customWidth="1"/>
    <col min="22" max="29" width="8.85546875" style="9"/>
    <col min="30" max="30" width="8.85546875" style="4"/>
    <col min="31" max="33" width="8.85546875" style="4" customWidth="1"/>
    <col min="34" max="38" width="8.85546875" style="73" customWidth="1"/>
    <col min="39" max="39" width="8.85546875" style="4" customWidth="1"/>
    <col min="40" max="40" width="8.85546875" customWidth="1"/>
    <col min="41" max="43" width="8.85546875" style="4" customWidth="1"/>
    <col min="44" max="48" width="8.85546875" style="53" customWidth="1"/>
    <col min="49" max="49" width="8.85546875" style="4" customWidth="1"/>
    <col min="50" max="50" width="8.85546875" customWidth="1"/>
    <col min="51" max="53" width="8.85546875" style="4" customWidth="1"/>
    <col min="54" max="58" width="8.85546875" style="88" customWidth="1"/>
    <col min="59" max="59" width="8.85546875" style="4" customWidth="1"/>
    <col min="60" max="60" width="8.85546875" customWidth="1"/>
    <col min="61" max="63" width="8.85546875" style="4"/>
    <col min="64" max="68" width="8.85546875" style="53"/>
    <col min="69" max="69" width="8.85546875" style="4"/>
  </cols>
  <sheetData>
    <row r="1" spans="1:69" x14ac:dyDescent="0.25">
      <c r="A1" s="19" t="s">
        <v>101</v>
      </c>
      <c r="H1" s="54" t="s">
        <v>27</v>
      </c>
      <c r="J1" s="54"/>
      <c r="K1" s="9" t="s">
        <v>60</v>
      </c>
      <c r="L1" s="9" t="s">
        <v>60</v>
      </c>
      <c r="M1" s="9" t="s">
        <v>49</v>
      </c>
      <c r="N1" s="9" t="s">
        <v>49</v>
      </c>
      <c r="T1" s="56"/>
      <c r="U1" s="56" t="s">
        <v>195</v>
      </c>
      <c r="V1" s="55" t="s">
        <v>56</v>
      </c>
      <c r="W1" s="55" t="s">
        <v>57</v>
      </c>
      <c r="X1" s="55" t="s">
        <v>56</v>
      </c>
      <c r="Y1" s="55" t="s">
        <v>57</v>
      </c>
      <c r="Z1" s="55"/>
      <c r="AA1" s="55"/>
      <c r="AB1" s="55" t="s">
        <v>196</v>
      </c>
      <c r="AC1" s="55" t="s">
        <v>196</v>
      </c>
      <c r="AE1" s="39" t="s">
        <v>65</v>
      </c>
      <c r="AF1" s="12"/>
      <c r="AG1" s="12"/>
      <c r="AH1" s="59"/>
      <c r="AI1" s="59"/>
      <c r="AJ1" s="59"/>
      <c r="AK1" s="59"/>
      <c r="AL1" s="59"/>
      <c r="AM1" s="12"/>
      <c r="AO1" s="39" t="s">
        <v>79</v>
      </c>
      <c r="AP1" s="12"/>
      <c r="AQ1" s="12"/>
      <c r="AR1" s="41"/>
      <c r="AS1" s="41"/>
      <c r="AT1" s="41"/>
      <c r="AU1" s="41"/>
      <c r="AV1" s="41"/>
      <c r="AW1" s="12"/>
      <c r="AY1" s="39" t="s">
        <v>78</v>
      </c>
      <c r="AZ1" s="12"/>
      <c r="BA1" s="12"/>
      <c r="BB1" s="74"/>
      <c r="BC1" s="74"/>
      <c r="BD1" s="74"/>
      <c r="BE1" s="74"/>
      <c r="BF1" s="74"/>
      <c r="BG1" s="12"/>
      <c r="BI1" s="39" t="s">
        <v>86</v>
      </c>
      <c r="BJ1" s="12"/>
      <c r="BK1" s="12"/>
      <c r="BL1" s="41"/>
      <c r="BM1" s="41"/>
      <c r="BN1" s="41"/>
      <c r="BO1" s="41"/>
      <c r="BP1" s="41"/>
      <c r="BQ1" s="12"/>
    </row>
    <row r="2" spans="1:69" ht="15.6" customHeight="1" x14ac:dyDescent="0.25">
      <c r="A2" s="16" t="s">
        <v>54</v>
      </c>
      <c r="B2" s="16" t="s">
        <v>0</v>
      </c>
      <c r="C2" s="16" t="s">
        <v>1</v>
      </c>
      <c r="D2" s="16" t="s">
        <v>50</v>
      </c>
      <c r="E2" s="16" t="s">
        <v>51</v>
      </c>
      <c r="H2" s="9" t="s">
        <v>19</v>
      </c>
      <c r="Q2" s="9" t="s">
        <v>107</v>
      </c>
      <c r="R2" s="9" t="str">
        <f t="shared" ref="R2:R33" si="0">RIGHT(Q2,1)</f>
        <v>1</v>
      </c>
      <c r="S2" s="9" t="s">
        <v>23</v>
      </c>
      <c r="T2" s="9" t="s">
        <v>147</v>
      </c>
      <c r="U2" s="9" t="s">
        <v>123</v>
      </c>
      <c r="V2" s="9">
        <v>0.50686750000000003</v>
      </c>
      <c r="W2" s="9">
        <f t="shared" ref="W2:W33" si="1">SQRT(AB2)</f>
        <v>0.26834459189631527</v>
      </c>
      <c r="X2" s="9">
        <v>0.50310250000000001</v>
      </c>
      <c r="Y2" s="9">
        <f t="shared" ref="Y2:Y33" si="2">SQRT(AC2)</f>
        <v>0.21042312135314409</v>
      </c>
      <c r="AA2" s="9">
        <f t="shared" ref="AA2:AA33" si="3">W2/Y2</f>
        <v>1.2752619111944645</v>
      </c>
      <c r="AB2" s="9">
        <v>7.2008820000000001E-2</v>
      </c>
      <c r="AC2" s="9">
        <v>4.427789E-2</v>
      </c>
      <c r="AE2" s="23"/>
      <c r="AF2" s="10"/>
      <c r="AG2" s="15"/>
      <c r="AH2" s="60" t="s">
        <v>60</v>
      </c>
      <c r="AI2" s="61"/>
      <c r="AJ2" s="60" t="s">
        <v>49</v>
      </c>
      <c r="AK2" s="61"/>
      <c r="AL2" s="62" t="s">
        <v>61</v>
      </c>
      <c r="AM2" s="15"/>
      <c r="AO2" s="23"/>
      <c r="AP2" s="10"/>
      <c r="AQ2" s="15"/>
      <c r="AR2" s="42" t="s">
        <v>60</v>
      </c>
      <c r="AS2" s="43"/>
      <c r="AT2" s="42" t="s">
        <v>49</v>
      </c>
      <c r="AU2" s="43"/>
      <c r="AV2" s="57" t="s">
        <v>61</v>
      </c>
      <c r="AW2" s="15"/>
      <c r="AY2" s="23"/>
      <c r="AZ2" s="10"/>
      <c r="BA2" s="15"/>
      <c r="BB2" s="75" t="s">
        <v>60</v>
      </c>
      <c r="BC2" s="76"/>
      <c r="BD2" s="75" t="s">
        <v>49</v>
      </c>
      <c r="BE2" s="76"/>
      <c r="BF2" s="77" t="s">
        <v>61</v>
      </c>
      <c r="BG2" s="15"/>
      <c r="BI2" s="23"/>
      <c r="BJ2" s="10"/>
      <c r="BK2" s="15"/>
      <c r="BL2" s="42" t="s">
        <v>60</v>
      </c>
      <c r="BM2" s="43"/>
      <c r="BN2" s="42" t="s">
        <v>49</v>
      </c>
      <c r="BO2" s="43"/>
      <c r="BP2" s="57" t="s">
        <v>61</v>
      </c>
      <c r="BQ2" s="15"/>
    </row>
    <row r="3" spans="1:69" x14ac:dyDescent="0.25">
      <c r="A3" s="5">
        <v>2.2000000000000002</v>
      </c>
      <c r="B3" s="5">
        <v>80</v>
      </c>
      <c r="C3" s="5">
        <v>100</v>
      </c>
      <c r="D3" s="5">
        <v>0.5</v>
      </c>
      <c r="E3" s="5" t="s">
        <v>52</v>
      </c>
      <c r="K3" s="55" t="s">
        <v>56</v>
      </c>
      <c r="L3" s="55" t="s">
        <v>57</v>
      </c>
      <c r="M3" s="55" t="s">
        <v>56</v>
      </c>
      <c r="N3" s="55" t="s">
        <v>57</v>
      </c>
      <c r="O3" s="55"/>
      <c r="Q3" s="9" t="s">
        <v>105</v>
      </c>
      <c r="R3" s="9" t="str">
        <f t="shared" si="0"/>
        <v>1</v>
      </c>
      <c r="S3" s="9" t="s">
        <v>23</v>
      </c>
      <c r="T3" s="9" t="s">
        <v>123</v>
      </c>
      <c r="U3" s="9" t="s">
        <v>147</v>
      </c>
      <c r="V3" s="9">
        <v>0.50336729999999996</v>
      </c>
      <c r="W3" s="9">
        <f t="shared" si="1"/>
        <v>0.24985878011388754</v>
      </c>
      <c r="X3" s="9">
        <v>0.50055640000000001</v>
      </c>
      <c r="Y3" s="9">
        <f t="shared" si="2"/>
        <v>0.17624704252837833</v>
      </c>
      <c r="AA3" s="9">
        <f t="shared" si="3"/>
        <v>1.417662257076777</v>
      </c>
      <c r="AB3" s="9">
        <v>6.2429409999999998E-2</v>
      </c>
      <c r="AC3" s="9">
        <v>3.106302E-2</v>
      </c>
      <c r="AE3" s="13"/>
      <c r="AF3" s="13" t="s">
        <v>66</v>
      </c>
      <c r="AG3" s="13" t="s">
        <v>77</v>
      </c>
      <c r="AH3" s="63" t="s">
        <v>56</v>
      </c>
      <c r="AI3" s="64" t="s">
        <v>57</v>
      </c>
      <c r="AJ3" s="63" t="s">
        <v>56</v>
      </c>
      <c r="AK3" s="64" t="s">
        <v>57</v>
      </c>
      <c r="AL3" s="65"/>
      <c r="AM3" s="16" t="s">
        <v>67</v>
      </c>
      <c r="AO3" s="13"/>
      <c r="AP3" s="13" t="s">
        <v>66</v>
      </c>
      <c r="AQ3" s="13" t="s">
        <v>77</v>
      </c>
      <c r="AR3" s="44" t="s">
        <v>56</v>
      </c>
      <c r="AS3" s="45" t="s">
        <v>57</v>
      </c>
      <c r="AT3" s="44" t="s">
        <v>56</v>
      </c>
      <c r="AU3" s="45" t="s">
        <v>57</v>
      </c>
      <c r="AV3" s="58"/>
      <c r="AW3" s="16" t="s">
        <v>67</v>
      </c>
      <c r="AY3" s="13"/>
      <c r="AZ3" s="13" t="s">
        <v>66</v>
      </c>
      <c r="BA3" s="13" t="s">
        <v>77</v>
      </c>
      <c r="BB3" s="78" t="s">
        <v>56</v>
      </c>
      <c r="BC3" s="79" t="s">
        <v>57</v>
      </c>
      <c r="BD3" s="78" t="s">
        <v>56</v>
      </c>
      <c r="BE3" s="79" t="s">
        <v>57</v>
      </c>
      <c r="BF3" s="80"/>
      <c r="BG3" s="16" t="s">
        <v>67</v>
      </c>
      <c r="BI3" s="13"/>
      <c r="BJ3" s="13" t="s">
        <v>66</v>
      </c>
      <c r="BK3" s="13" t="s">
        <v>77</v>
      </c>
      <c r="BL3" s="44" t="s">
        <v>56</v>
      </c>
      <c r="BM3" s="45" t="s">
        <v>57</v>
      </c>
      <c r="BN3" s="44" t="s">
        <v>56</v>
      </c>
      <c r="BO3" s="45" t="s">
        <v>57</v>
      </c>
      <c r="BP3" s="58"/>
      <c r="BQ3" s="16" t="s">
        <v>67</v>
      </c>
    </row>
    <row r="4" spans="1:69" x14ac:dyDescent="0.25">
      <c r="A4" s="5">
        <v>3.2</v>
      </c>
      <c r="B4" s="1">
        <v>80</v>
      </c>
      <c r="C4" s="1">
        <v>100</v>
      </c>
      <c r="D4" s="1">
        <v>0.9</v>
      </c>
      <c r="E4" s="5" t="s">
        <v>52</v>
      </c>
      <c r="G4" s="4" t="str">
        <f>H1</f>
        <v>sim2.1</v>
      </c>
      <c r="H4" s="9" t="s">
        <v>23</v>
      </c>
      <c r="I4" s="9" t="s">
        <v>27</v>
      </c>
      <c r="J4" s="9" t="str">
        <f>I4&amp;"_"&amp;H4</f>
        <v>sim2.1_beta1</v>
      </c>
      <c r="K4" s="9">
        <v>0.50686750000000003</v>
      </c>
      <c r="L4" s="9">
        <v>7.2008820000000001E-2</v>
      </c>
      <c r="M4" s="9">
        <v>0.50310250000000001</v>
      </c>
      <c r="N4" s="9">
        <v>4.427789E-2</v>
      </c>
      <c r="Q4" s="9" t="s">
        <v>109</v>
      </c>
      <c r="R4" s="9" t="str">
        <f t="shared" si="0"/>
        <v>1</v>
      </c>
      <c r="S4" s="9" t="s">
        <v>23</v>
      </c>
      <c r="T4" s="9" t="s">
        <v>153</v>
      </c>
      <c r="U4" s="9" t="s">
        <v>153</v>
      </c>
      <c r="V4" s="9">
        <v>0.50686750000000003</v>
      </c>
      <c r="W4" s="9">
        <f t="shared" si="1"/>
        <v>0.26834459189631527</v>
      </c>
      <c r="X4" s="9">
        <v>0.50401399999999996</v>
      </c>
      <c r="Y4" s="9">
        <f t="shared" si="2"/>
        <v>0.22166668671679107</v>
      </c>
      <c r="AA4" s="9">
        <f t="shared" si="3"/>
        <v>1.2105769968004325</v>
      </c>
      <c r="AB4" s="9">
        <v>7.2008820000000001E-2</v>
      </c>
      <c r="AC4" s="9">
        <v>4.9136119999999998E-2</v>
      </c>
      <c r="AE4" s="20" t="s">
        <v>62</v>
      </c>
      <c r="AF4" s="8"/>
      <c r="AG4" s="8"/>
      <c r="AH4" s="66"/>
      <c r="AI4" s="66"/>
      <c r="AJ4" s="66"/>
      <c r="AK4" s="66"/>
      <c r="AL4" s="66"/>
      <c r="AM4" s="8"/>
      <c r="AO4" s="20" t="s">
        <v>62</v>
      </c>
      <c r="AP4" s="8"/>
      <c r="AQ4" s="8"/>
      <c r="AR4" s="46"/>
      <c r="AS4" s="46"/>
      <c r="AT4" s="46"/>
      <c r="AU4" s="46"/>
      <c r="AV4" s="46"/>
      <c r="AW4" s="8"/>
      <c r="AY4" s="20" t="s">
        <v>62</v>
      </c>
      <c r="AZ4" s="8"/>
      <c r="BA4" s="8"/>
      <c r="BB4" s="81"/>
      <c r="BC4" s="81"/>
      <c r="BD4" s="81"/>
      <c r="BE4" s="81"/>
      <c r="BF4" s="81"/>
      <c r="BG4" s="8"/>
      <c r="BI4" s="20" t="s">
        <v>62</v>
      </c>
      <c r="BJ4" s="8"/>
      <c r="BK4" s="8"/>
      <c r="BL4" s="46"/>
      <c r="BM4" s="46"/>
      <c r="BN4" s="46"/>
      <c r="BO4" s="46"/>
      <c r="BP4" s="46"/>
      <c r="BQ4" s="8"/>
    </row>
    <row r="5" spans="1:69" x14ac:dyDescent="0.25">
      <c r="A5" s="5">
        <v>1.1000000000000001</v>
      </c>
      <c r="B5" s="1">
        <v>80</v>
      </c>
      <c r="C5" s="1">
        <v>100</v>
      </c>
      <c r="D5" s="1">
        <v>0.8</v>
      </c>
      <c r="E5" s="5" t="s">
        <v>53</v>
      </c>
      <c r="G5" s="4" t="str">
        <f>H1</f>
        <v>sim2.1</v>
      </c>
      <c r="H5" s="9" t="s">
        <v>24</v>
      </c>
      <c r="I5" s="9" t="s">
        <v>27</v>
      </c>
      <c r="J5" s="9" t="str">
        <f>I5&amp;"_"&amp;H5</f>
        <v>sim2.1_beta2</v>
      </c>
      <c r="K5" s="9">
        <v>1.0169006</v>
      </c>
      <c r="L5" s="9">
        <v>2.3787619999999999E-2</v>
      </c>
      <c r="M5" s="9">
        <v>1.0149056000000001</v>
      </c>
      <c r="N5" s="9">
        <v>2.313728E-2</v>
      </c>
      <c r="Q5" s="9" t="s">
        <v>113</v>
      </c>
      <c r="R5" s="9" t="str">
        <f t="shared" si="0"/>
        <v>1</v>
      </c>
      <c r="S5" s="9" t="s">
        <v>23</v>
      </c>
      <c r="T5" s="9" t="s">
        <v>165</v>
      </c>
      <c r="U5" s="9" t="s">
        <v>159</v>
      </c>
      <c r="V5" s="9">
        <v>0.49807800000000002</v>
      </c>
      <c r="W5" s="9">
        <f t="shared" si="1"/>
        <v>0.21221055581662285</v>
      </c>
      <c r="X5" s="9">
        <v>0.50046069999999998</v>
      </c>
      <c r="Y5" s="9">
        <f t="shared" si="2"/>
        <v>0.18237930255377116</v>
      </c>
      <c r="AA5" s="9">
        <f t="shared" si="3"/>
        <v>1.1635670980486204</v>
      </c>
      <c r="AB5" s="9">
        <v>4.5033320000000002E-2</v>
      </c>
      <c r="AC5" s="9">
        <v>3.326221E-2</v>
      </c>
      <c r="AE5" s="7" t="s">
        <v>55</v>
      </c>
      <c r="AF5" s="6">
        <v>0.5</v>
      </c>
      <c r="AG5" s="21">
        <v>0.5</v>
      </c>
      <c r="AH5" s="67" t="s">
        <v>198</v>
      </c>
      <c r="AI5" s="67">
        <v>0.26834459189631527</v>
      </c>
      <c r="AJ5" s="67">
        <v>0.50310250000000001</v>
      </c>
      <c r="AK5" s="67">
        <v>0.21042312135314409</v>
      </c>
      <c r="AL5" s="67">
        <f>AI5/AK5</f>
        <v>1.2752619111944645</v>
      </c>
      <c r="AM5" s="4" t="s">
        <v>70</v>
      </c>
      <c r="AO5" s="7" t="s">
        <v>55</v>
      </c>
      <c r="AP5" s="6">
        <v>0.5</v>
      </c>
      <c r="AQ5" s="21">
        <v>0.5</v>
      </c>
      <c r="AR5" s="47">
        <v>0.49807800000000002</v>
      </c>
      <c r="AS5" s="47">
        <v>0.21221055581662285</v>
      </c>
      <c r="AT5" s="47">
        <v>0.50046069999999998</v>
      </c>
      <c r="AU5" s="47">
        <v>0.18237930255377116</v>
      </c>
      <c r="AV5" s="47">
        <f>AS5/AU5</f>
        <v>1.1635670980486204</v>
      </c>
      <c r="AW5" s="4" t="s">
        <v>82</v>
      </c>
      <c r="AY5" s="7" t="s">
        <v>55</v>
      </c>
      <c r="AZ5" s="6">
        <v>0.5</v>
      </c>
      <c r="BA5" s="21">
        <v>0.5</v>
      </c>
      <c r="BB5" s="82">
        <v>0.50410010000000005</v>
      </c>
      <c r="BC5" s="82">
        <v>0.21776083210715375</v>
      </c>
      <c r="BD5" s="82">
        <v>0.50410790000000005</v>
      </c>
      <c r="BE5" s="82">
        <v>0.17902156294703719</v>
      </c>
      <c r="BF5" s="82">
        <f>BC5/BE5</f>
        <v>1.2163944304942607</v>
      </c>
      <c r="BG5" s="4" t="s">
        <v>95</v>
      </c>
      <c r="BI5" s="7" t="s">
        <v>55</v>
      </c>
      <c r="BJ5" s="6">
        <v>0.5</v>
      </c>
      <c r="BK5" s="21">
        <v>0.5</v>
      </c>
      <c r="BL5" s="47">
        <v>0.49337750000000002</v>
      </c>
      <c r="BM5" s="47">
        <v>0.20923364930144481</v>
      </c>
      <c r="BN5" s="47">
        <v>0.4955946</v>
      </c>
      <c r="BO5" s="47">
        <v>0.1788215870637547</v>
      </c>
      <c r="BP5" s="47">
        <f>BM5/BO5</f>
        <v>1.1700693005640723</v>
      </c>
      <c r="BQ5" s="4" t="s">
        <v>89</v>
      </c>
    </row>
    <row r="6" spans="1:69" x14ac:dyDescent="0.25">
      <c r="A6" s="5">
        <v>1.2</v>
      </c>
      <c r="B6" s="1">
        <v>80</v>
      </c>
      <c r="C6" s="1">
        <v>100</v>
      </c>
      <c r="D6" s="1">
        <v>0.8</v>
      </c>
      <c r="E6" s="5" t="s">
        <v>52</v>
      </c>
      <c r="G6" s="4" t="str">
        <f>H1</f>
        <v>sim2.1</v>
      </c>
      <c r="H6" s="9" t="s">
        <v>25</v>
      </c>
      <c r="I6" s="9" t="s">
        <v>27</v>
      </c>
      <c r="J6" s="9" t="str">
        <f>I6&amp;"_"&amp;H6</f>
        <v>sim2.1_beta3</v>
      </c>
      <c r="K6" s="9">
        <v>1.2197461000000001</v>
      </c>
      <c r="L6" s="9">
        <v>2.4615629999999999E-2</v>
      </c>
      <c r="M6" s="9">
        <v>1.1988734000000001</v>
      </c>
      <c r="N6" s="9">
        <v>1.4584730000000001E-2</v>
      </c>
      <c r="Q6" s="9" t="s">
        <v>111</v>
      </c>
      <c r="R6" s="9" t="str">
        <f t="shared" si="0"/>
        <v>1</v>
      </c>
      <c r="S6" s="9" t="s">
        <v>23</v>
      </c>
      <c r="T6" s="9" t="s">
        <v>159</v>
      </c>
      <c r="U6" s="9" t="s">
        <v>165</v>
      </c>
      <c r="V6" s="9">
        <v>0.49957420000000002</v>
      </c>
      <c r="W6" s="9">
        <f t="shared" si="1"/>
        <v>0.20186262655578421</v>
      </c>
      <c r="X6" s="9">
        <v>0.49844110000000003</v>
      </c>
      <c r="Y6" s="9">
        <f t="shared" si="2"/>
        <v>0.16242742994950082</v>
      </c>
      <c r="AA6" s="9">
        <f t="shared" si="3"/>
        <v>1.2427865577787194</v>
      </c>
      <c r="AB6" s="9">
        <v>4.0748520000000003E-2</v>
      </c>
      <c r="AC6" s="9">
        <v>2.638267E-2</v>
      </c>
      <c r="AE6" s="7"/>
      <c r="AF6" s="29">
        <v>0.8</v>
      </c>
      <c r="AG6" s="30">
        <v>0.5</v>
      </c>
      <c r="AH6" s="89">
        <v>0.50336729999999996</v>
      </c>
      <c r="AI6" s="89">
        <v>0.24985878011388754</v>
      </c>
      <c r="AJ6" s="89">
        <v>0.50055640000000001</v>
      </c>
      <c r="AK6" s="89">
        <v>0.17624704252837833</v>
      </c>
      <c r="AL6" s="89">
        <f t="shared" ref="AL6:AL13" si="4">AI6/AK6</f>
        <v>1.417662257076777</v>
      </c>
      <c r="AM6" s="31" t="s">
        <v>72</v>
      </c>
      <c r="AO6" s="7"/>
      <c r="AP6" s="6">
        <v>0.8</v>
      </c>
      <c r="AQ6" s="21">
        <v>0.5</v>
      </c>
      <c r="AR6" s="49">
        <v>0.49957420000000002</v>
      </c>
      <c r="AS6" s="49">
        <v>0.20186262655578421</v>
      </c>
      <c r="AT6" s="49">
        <v>0.49844110000000003</v>
      </c>
      <c r="AU6" s="49">
        <v>0.16242742994950082</v>
      </c>
      <c r="AV6" s="49">
        <f t="shared" ref="AV6:AV13" si="5">AS6/AU6</f>
        <v>1.2427865577787194</v>
      </c>
      <c r="AW6" s="4" t="s">
        <v>80</v>
      </c>
      <c r="AY6" s="7"/>
      <c r="AZ6" s="6">
        <v>0.8</v>
      </c>
      <c r="BA6" s="21">
        <v>0.5</v>
      </c>
      <c r="BB6" s="83">
        <v>0.50035770000000002</v>
      </c>
      <c r="BC6" s="83">
        <v>0.1994311409985913</v>
      </c>
      <c r="BD6" s="83">
        <v>0.50020100000000001</v>
      </c>
      <c r="BE6" s="83">
        <v>0.1598933394485211</v>
      </c>
      <c r="BF6" s="83">
        <f t="shared" ref="BF6:BF13" si="6">BC6/BE6</f>
        <v>1.2472761009710458</v>
      </c>
      <c r="BG6" s="4" t="s">
        <v>97</v>
      </c>
      <c r="BI6" s="7"/>
      <c r="BJ6" s="6">
        <v>0.8</v>
      </c>
      <c r="BK6" s="21">
        <v>0.5</v>
      </c>
      <c r="BL6" s="49">
        <v>0.50083180000000005</v>
      </c>
      <c r="BM6" s="49">
        <v>0.19717928390173242</v>
      </c>
      <c r="BN6" s="49">
        <v>0.49862089999999998</v>
      </c>
      <c r="BO6" s="49">
        <v>0.15843516023913379</v>
      </c>
      <c r="BP6" s="49">
        <f t="shared" ref="BP6:BP13" si="7">BM6/BO6</f>
        <v>1.2445424589095013</v>
      </c>
      <c r="BQ6" s="4" t="s">
        <v>87</v>
      </c>
    </row>
    <row r="7" spans="1:69" x14ac:dyDescent="0.25">
      <c r="A7" s="5">
        <v>2.1</v>
      </c>
      <c r="B7" s="5">
        <v>80</v>
      </c>
      <c r="C7" s="5">
        <v>100</v>
      </c>
      <c r="D7" s="5">
        <v>0.5</v>
      </c>
      <c r="E7" s="5" t="s">
        <v>53</v>
      </c>
      <c r="Q7" s="9" t="s">
        <v>115</v>
      </c>
      <c r="R7" s="9" t="str">
        <f t="shared" si="0"/>
        <v>1</v>
      </c>
      <c r="S7" s="9" t="s">
        <v>23</v>
      </c>
      <c r="T7" s="9" t="s">
        <v>171</v>
      </c>
      <c r="U7" s="9" t="s">
        <v>171</v>
      </c>
      <c r="V7" s="9">
        <v>0.50392440000000005</v>
      </c>
      <c r="W7" s="9">
        <f t="shared" si="1"/>
        <v>0.19658430761380727</v>
      </c>
      <c r="X7" s="9">
        <v>0.50281960000000003</v>
      </c>
      <c r="Y7" s="9">
        <f t="shared" si="2"/>
        <v>0.15132911154169906</v>
      </c>
      <c r="AA7" s="9">
        <f t="shared" si="3"/>
        <v>1.2990514885804907</v>
      </c>
      <c r="AB7" s="9">
        <v>3.8645390000000002E-2</v>
      </c>
      <c r="AC7" s="9">
        <v>2.2900500000000001E-2</v>
      </c>
      <c r="AE7" s="14"/>
      <c r="AF7" s="11">
        <v>0.9</v>
      </c>
      <c r="AG7" s="22">
        <v>0.5</v>
      </c>
      <c r="AH7" s="70">
        <v>0.50686750000000003</v>
      </c>
      <c r="AI7" s="70">
        <v>0.26834459189631527</v>
      </c>
      <c r="AJ7" s="70">
        <v>0.50401399999999996</v>
      </c>
      <c r="AK7" s="70">
        <v>0.22166668671679107</v>
      </c>
      <c r="AL7" s="70">
        <f t="shared" si="4"/>
        <v>1.2105769968004325</v>
      </c>
      <c r="AM7" s="12" t="s">
        <v>74</v>
      </c>
      <c r="AO7" s="14"/>
      <c r="AP7" s="24">
        <v>0.9</v>
      </c>
      <c r="AQ7" s="34">
        <v>0.5</v>
      </c>
      <c r="AR7" s="51">
        <v>0.50392440000000005</v>
      </c>
      <c r="AS7" s="51">
        <v>0.19658430761380727</v>
      </c>
      <c r="AT7" s="51">
        <v>0.50281960000000003</v>
      </c>
      <c r="AU7" s="51">
        <v>0.15132911154169906</v>
      </c>
      <c r="AV7" s="51">
        <f t="shared" si="5"/>
        <v>1.2990514885804907</v>
      </c>
      <c r="AW7" s="35" t="s">
        <v>84</v>
      </c>
      <c r="AY7" s="14"/>
      <c r="AZ7" s="24">
        <v>0.9</v>
      </c>
      <c r="BA7" s="34">
        <v>0.5</v>
      </c>
      <c r="BB7" s="84">
        <v>0.4963282</v>
      </c>
      <c r="BC7" s="84">
        <v>0.19309917141199753</v>
      </c>
      <c r="BD7" s="84">
        <v>0.49588159999999998</v>
      </c>
      <c r="BE7" s="84">
        <v>0.15003073018551899</v>
      </c>
      <c r="BF7" s="84">
        <f t="shared" si="6"/>
        <v>1.2870641312831224</v>
      </c>
      <c r="BG7" s="35" t="s">
        <v>93</v>
      </c>
      <c r="BI7" s="14"/>
      <c r="BJ7" s="24">
        <v>0.9</v>
      </c>
      <c r="BK7" s="34">
        <v>0.5</v>
      </c>
      <c r="BL7" s="51">
        <v>0.49898900000000002</v>
      </c>
      <c r="BM7" s="51">
        <v>0.20191144098341729</v>
      </c>
      <c r="BN7" s="51">
        <v>0.4989536</v>
      </c>
      <c r="BO7" s="51">
        <v>0.15579213715717491</v>
      </c>
      <c r="BP7" s="51">
        <f t="shared" si="7"/>
        <v>1.296031010728826</v>
      </c>
      <c r="BQ7" s="35" t="s">
        <v>91</v>
      </c>
    </row>
    <row r="8" spans="1:69" x14ac:dyDescent="0.25">
      <c r="A8" s="16">
        <v>3.1</v>
      </c>
      <c r="B8" s="17">
        <v>80</v>
      </c>
      <c r="C8" s="17">
        <v>100</v>
      </c>
      <c r="D8" s="17">
        <v>0.9</v>
      </c>
      <c r="E8" s="16" t="s">
        <v>53</v>
      </c>
      <c r="H8" s="54" t="s">
        <v>3</v>
      </c>
      <c r="J8" s="54"/>
      <c r="Q8" s="9" t="s">
        <v>119</v>
      </c>
      <c r="R8" s="9" t="str">
        <f t="shared" si="0"/>
        <v>1</v>
      </c>
      <c r="S8" s="9" t="s">
        <v>23</v>
      </c>
      <c r="T8" s="9" t="s">
        <v>183</v>
      </c>
      <c r="U8" s="9" t="s">
        <v>177</v>
      </c>
      <c r="V8" s="9">
        <v>0.50410010000000005</v>
      </c>
      <c r="W8" s="9">
        <f t="shared" si="1"/>
        <v>0.21776083210715375</v>
      </c>
      <c r="X8" s="9">
        <v>0.50410790000000005</v>
      </c>
      <c r="Y8" s="9">
        <f t="shared" si="2"/>
        <v>0.17902156294703719</v>
      </c>
      <c r="AA8" s="9">
        <f t="shared" si="3"/>
        <v>1.2163944304942607</v>
      </c>
      <c r="AB8" s="9">
        <v>4.7419780000000002E-2</v>
      </c>
      <c r="AC8" s="9">
        <v>3.2048720000000003E-2</v>
      </c>
      <c r="AE8" s="7" t="s">
        <v>58</v>
      </c>
      <c r="AF8" s="6">
        <v>0.5</v>
      </c>
      <c r="AG8" s="21">
        <v>1</v>
      </c>
      <c r="AH8" s="68">
        <v>1.0169006</v>
      </c>
      <c r="AI8" s="68">
        <v>0.15423235717578851</v>
      </c>
      <c r="AJ8" s="68">
        <v>1.0149056000000001</v>
      </c>
      <c r="AK8" s="68">
        <v>0.15210943428992169</v>
      </c>
      <c r="AL8" s="68">
        <f t="shared" si="4"/>
        <v>1.0139565497418161</v>
      </c>
      <c r="AM8" s="4" t="s">
        <v>69</v>
      </c>
      <c r="AO8" s="7" t="s">
        <v>58</v>
      </c>
      <c r="AP8" s="6">
        <v>0.5</v>
      </c>
      <c r="AQ8" s="21">
        <v>1</v>
      </c>
      <c r="AR8" s="49">
        <v>1.0088889999999999</v>
      </c>
      <c r="AS8" s="49">
        <v>0.12603812915145957</v>
      </c>
      <c r="AT8" s="49">
        <v>1.0070825000000001</v>
      </c>
      <c r="AU8" s="49">
        <v>0.12464553742513207</v>
      </c>
      <c r="AV8" s="49">
        <f t="shared" si="5"/>
        <v>1.0111724154357629</v>
      </c>
      <c r="AW8" s="4" t="s">
        <v>82</v>
      </c>
      <c r="AY8" s="7" t="s">
        <v>58</v>
      </c>
      <c r="AZ8" s="6">
        <v>0.5</v>
      </c>
      <c r="BA8" s="21">
        <v>1</v>
      </c>
      <c r="BB8" s="83">
        <v>1.007152</v>
      </c>
      <c r="BC8" s="83">
        <v>0.12715415840624325</v>
      </c>
      <c r="BD8" s="83">
        <v>1.0050591</v>
      </c>
      <c r="BE8" s="83">
        <v>0.12600531734811829</v>
      </c>
      <c r="BF8" s="83">
        <f t="shared" si="6"/>
        <v>1.0091174014105375</v>
      </c>
      <c r="BG8" s="4" t="s">
        <v>95</v>
      </c>
      <c r="BI8" s="7" t="s">
        <v>58</v>
      </c>
      <c r="BJ8" s="6">
        <v>0.5</v>
      </c>
      <c r="BK8" s="21">
        <v>1</v>
      </c>
      <c r="BL8" s="49">
        <v>1.0070095999999999</v>
      </c>
      <c r="BM8" s="49">
        <v>0.12915424886545546</v>
      </c>
      <c r="BN8" s="49">
        <v>1.0056084999999999</v>
      </c>
      <c r="BO8" s="49">
        <v>0.12752101787548592</v>
      </c>
      <c r="BP8" s="49">
        <f t="shared" si="7"/>
        <v>1.0128075435499131</v>
      </c>
      <c r="BQ8" s="4" t="s">
        <v>89</v>
      </c>
    </row>
    <row r="9" spans="1:69" x14ac:dyDescent="0.25">
      <c r="A9" s="15">
        <v>12.1</v>
      </c>
      <c r="B9" s="3">
        <v>90</v>
      </c>
      <c r="C9" s="3">
        <v>200</v>
      </c>
      <c r="D9" s="3">
        <v>0.9</v>
      </c>
      <c r="E9" s="15" t="s">
        <v>53</v>
      </c>
      <c r="H9" s="9" t="s">
        <v>19</v>
      </c>
      <c r="Q9" s="9" t="s">
        <v>117</v>
      </c>
      <c r="R9" s="9" t="str">
        <f t="shared" si="0"/>
        <v>1</v>
      </c>
      <c r="S9" s="9" t="s">
        <v>23</v>
      </c>
      <c r="T9" s="9" t="s">
        <v>177</v>
      </c>
      <c r="U9" s="9" t="s">
        <v>183</v>
      </c>
      <c r="V9" s="9">
        <v>0.50035770000000002</v>
      </c>
      <c r="W9" s="9">
        <f t="shared" si="1"/>
        <v>0.1994311409985913</v>
      </c>
      <c r="X9" s="9">
        <v>0.50020100000000001</v>
      </c>
      <c r="Y9" s="9">
        <f t="shared" si="2"/>
        <v>0.1598933394485211</v>
      </c>
      <c r="AA9" s="9">
        <f t="shared" si="3"/>
        <v>1.2472761009710458</v>
      </c>
      <c r="AB9" s="9">
        <v>3.9772780000000001E-2</v>
      </c>
      <c r="AC9" s="9">
        <v>2.5565879999999999E-2</v>
      </c>
      <c r="AE9" s="7"/>
      <c r="AF9" s="6">
        <v>0.8</v>
      </c>
      <c r="AG9" s="21">
        <v>1</v>
      </c>
      <c r="AH9" s="68">
        <v>1.0094513000000001</v>
      </c>
      <c r="AI9" s="68">
        <v>0.21015470491997082</v>
      </c>
      <c r="AJ9" s="68">
        <v>1.0045044000000001</v>
      </c>
      <c r="AK9" s="68">
        <v>0.20592442788557164</v>
      </c>
      <c r="AL9" s="68">
        <f t="shared" si="4"/>
        <v>1.0205428616596661</v>
      </c>
      <c r="AM9" s="4" t="s">
        <v>71</v>
      </c>
      <c r="AO9" s="7"/>
      <c r="AP9" s="6">
        <v>0.8</v>
      </c>
      <c r="AQ9" s="21">
        <v>1</v>
      </c>
      <c r="AR9" s="49">
        <v>1.0007115</v>
      </c>
      <c r="AS9" s="49">
        <v>0.17288643671497195</v>
      </c>
      <c r="AT9" s="49">
        <v>0.99832509999999997</v>
      </c>
      <c r="AU9" s="49">
        <v>0.17044444842821957</v>
      </c>
      <c r="AV9" s="49">
        <f t="shared" si="5"/>
        <v>1.0143271799655051</v>
      </c>
      <c r="AW9" s="4" t="s">
        <v>80</v>
      </c>
      <c r="AY9" s="7"/>
      <c r="AZ9" s="6">
        <v>0.8</v>
      </c>
      <c r="BA9" s="21">
        <v>1</v>
      </c>
      <c r="BB9" s="83">
        <v>1.0019435000000001</v>
      </c>
      <c r="BC9" s="83">
        <v>0.16617975207587718</v>
      </c>
      <c r="BD9" s="83">
        <v>0.99929440000000003</v>
      </c>
      <c r="BE9" s="83">
        <v>0.16384178343755906</v>
      </c>
      <c r="BF9" s="83">
        <f t="shared" si="6"/>
        <v>1.0142696727859357</v>
      </c>
      <c r="BG9" s="4" t="s">
        <v>97</v>
      </c>
      <c r="BI9" s="7"/>
      <c r="BJ9" s="6">
        <v>0.8</v>
      </c>
      <c r="BK9" s="21">
        <v>1</v>
      </c>
      <c r="BL9" s="49">
        <v>0.99933450000000001</v>
      </c>
      <c r="BM9" s="49">
        <v>0.1730045375127485</v>
      </c>
      <c r="BN9" s="49">
        <v>0.99766869999999996</v>
      </c>
      <c r="BO9" s="49">
        <v>0.17032551188826647</v>
      </c>
      <c r="BP9" s="49">
        <f t="shared" si="7"/>
        <v>1.0157288570266529</v>
      </c>
      <c r="BQ9" s="4" t="s">
        <v>87</v>
      </c>
    </row>
    <row r="10" spans="1:69" x14ac:dyDescent="0.25">
      <c r="A10" s="5">
        <v>12.2</v>
      </c>
      <c r="B10" s="1">
        <v>90</v>
      </c>
      <c r="C10" s="1">
        <v>200</v>
      </c>
      <c r="D10" s="1">
        <v>0.9</v>
      </c>
      <c r="E10" s="5" t="s">
        <v>52</v>
      </c>
      <c r="K10" s="9" t="s">
        <v>102</v>
      </c>
      <c r="L10" s="9" t="s">
        <v>103</v>
      </c>
      <c r="M10" s="9" t="s">
        <v>102</v>
      </c>
      <c r="N10" s="9" t="s">
        <v>103</v>
      </c>
      <c r="Q10" s="9" t="s">
        <v>121</v>
      </c>
      <c r="R10" s="9" t="str">
        <f t="shared" si="0"/>
        <v>1</v>
      </c>
      <c r="S10" s="9" t="s">
        <v>23</v>
      </c>
      <c r="T10" s="9" t="s">
        <v>189</v>
      </c>
      <c r="U10" s="9" t="s">
        <v>189</v>
      </c>
      <c r="V10" s="9">
        <v>0.4963282</v>
      </c>
      <c r="W10" s="9">
        <f t="shared" si="1"/>
        <v>0.19309917141199753</v>
      </c>
      <c r="X10" s="9">
        <v>0.49588159999999998</v>
      </c>
      <c r="Y10" s="9">
        <f t="shared" si="2"/>
        <v>0.15003073018551899</v>
      </c>
      <c r="AA10" s="9">
        <f t="shared" si="3"/>
        <v>1.2870641312831224</v>
      </c>
      <c r="AB10" s="9">
        <v>3.7287290000000001E-2</v>
      </c>
      <c r="AC10" s="9">
        <v>2.250922E-2</v>
      </c>
      <c r="AE10" s="14"/>
      <c r="AF10" s="25">
        <v>0.9</v>
      </c>
      <c r="AG10" s="28">
        <v>1</v>
      </c>
      <c r="AH10" s="72">
        <v>1.0169006</v>
      </c>
      <c r="AI10" s="72">
        <v>0.15423235717578851</v>
      </c>
      <c r="AJ10" s="72">
        <v>1.028308</v>
      </c>
      <c r="AK10" s="72">
        <v>0.15977953561079092</v>
      </c>
      <c r="AL10" s="72">
        <f t="shared" si="4"/>
        <v>0.96528229717405833</v>
      </c>
      <c r="AM10" s="33" t="s">
        <v>73</v>
      </c>
      <c r="AO10" s="14"/>
      <c r="AP10" s="11">
        <v>0.9</v>
      </c>
      <c r="AQ10" s="22">
        <v>1</v>
      </c>
      <c r="AR10" s="48">
        <v>1.0068116</v>
      </c>
      <c r="AS10" s="48">
        <v>0.22732226023863128</v>
      </c>
      <c r="AT10" s="48">
        <v>1.0039347000000001</v>
      </c>
      <c r="AU10" s="48">
        <v>0.22455264416167536</v>
      </c>
      <c r="AV10" s="48">
        <f t="shared" si="5"/>
        <v>1.0123339276956447</v>
      </c>
      <c r="AW10" s="12" t="s">
        <v>84</v>
      </c>
      <c r="AY10" s="14"/>
      <c r="AZ10" s="11">
        <v>0.9</v>
      </c>
      <c r="BA10" s="22">
        <v>1</v>
      </c>
      <c r="BB10" s="85">
        <v>0.99941449999999998</v>
      </c>
      <c r="BC10" s="85">
        <v>0.22995999652113408</v>
      </c>
      <c r="BD10" s="85">
        <v>0.99740010000000001</v>
      </c>
      <c r="BE10" s="85">
        <v>0.22749558237469139</v>
      </c>
      <c r="BF10" s="85">
        <f t="shared" si="6"/>
        <v>1.0108328000074469</v>
      </c>
      <c r="BG10" s="12" t="s">
        <v>93</v>
      </c>
      <c r="BI10" s="14"/>
      <c r="BJ10" s="11">
        <v>0.9</v>
      </c>
      <c r="BK10" s="22">
        <v>1</v>
      </c>
      <c r="BL10" s="48">
        <v>1.004308</v>
      </c>
      <c r="BM10" s="48">
        <v>0.2195114575597365</v>
      </c>
      <c r="BN10" s="48">
        <v>1.001868</v>
      </c>
      <c r="BO10" s="48">
        <v>0.21722292696674539</v>
      </c>
      <c r="BP10" s="48">
        <f t="shared" si="7"/>
        <v>1.0105354007744378</v>
      </c>
      <c r="BQ10" s="12" t="s">
        <v>91</v>
      </c>
    </row>
    <row r="11" spans="1:69" s="2" customFormat="1" x14ac:dyDescent="0.25">
      <c r="A11" s="5">
        <v>6.1</v>
      </c>
      <c r="B11" s="1">
        <v>80</v>
      </c>
      <c r="C11" s="1">
        <v>200</v>
      </c>
      <c r="D11" s="1">
        <v>0.9</v>
      </c>
      <c r="E11" s="5" t="s">
        <v>53</v>
      </c>
      <c r="F11" s="9"/>
      <c r="G11" s="4" t="str">
        <f>H8</f>
        <v>sim1.1</v>
      </c>
      <c r="H11" s="9" t="s">
        <v>23</v>
      </c>
      <c r="I11" s="9" t="s">
        <v>3</v>
      </c>
      <c r="J11" s="9" t="str">
        <f>I11&amp;"_"&amp;H11</f>
        <v>sim1.1_beta1</v>
      </c>
      <c r="K11" s="9">
        <v>0.50336729999999996</v>
      </c>
      <c r="L11" s="9">
        <v>6.2429409999999998E-2</v>
      </c>
      <c r="M11" s="9">
        <v>0.50055640000000001</v>
      </c>
      <c r="N11" s="9">
        <v>3.106302E-2</v>
      </c>
      <c r="O11" s="9"/>
      <c r="P11" s="9"/>
      <c r="Q11" s="9" t="s">
        <v>43</v>
      </c>
      <c r="R11" s="9" t="str">
        <f t="shared" si="0"/>
        <v>1</v>
      </c>
      <c r="S11" s="9" t="s">
        <v>23</v>
      </c>
      <c r="T11" s="9" t="s">
        <v>135</v>
      </c>
      <c r="U11" s="9" t="s">
        <v>129</v>
      </c>
      <c r="V11" s="9">
        <v>0.49337750000000002</v>
      </c>
      <c r="W11" s="9">
        <f t="shared" si="1"/>
        <v>0.20923364930144481</v>
      </c>
      <c r="X11" s="9">
        <v>0.4955946</v>
      </c>
      <c r="Y11" s="9">
        <f t="shared" si="2"/>
        <v>0.1788215870637547</v>
      </c>
      <c r="Z11" s="9"/>
      <c r="AA11" s="9">
        <f t="shared" si="3"/>
        <v>1.1700693005640723</v>
      </c>
      <c r="AB11" s="9">
        <v>4.377872E-2</v>
      </c>
      <c r="AC11" s="9">
        <v>3.1977159999999998E-2</v>
      </c>
      <c r="AD11" s="4"/>
      <c r="AE11" s="7" t="s">
        <v>59</v>
      </c>
      <c r="AF11" s="29">
        <v>0.5</v>
      </c>
      <c r="AG11" s="30">
        <v>1.2</v>
      </c>
      <c r="AH11" s="89">
        <v>1.2197461000000001</v>
      </c>
      <c r="AI11" s="89">
        <v>0.15689369012168716</v>
      </c>
      <c r="AJ11" s="89">
        <v>1.1988734000000001</v>
      </c>
      <c r="AK11" s="89">
        <v>0.12076725549585036</v>
      </c>
      <c r="AL11" s="89">
        <f t="shared" si="4"/>
        <v>1.2991409755691445</v>
      </c>
      <c r="AM11" s="37" t="s">
        <v>69</v>
      </c>
      <c r="AO11" s="7" t="s">
        <v>59</v>
      </c>
      <c r="AP11" s="6">
        <v>0.5</v>
      </c>
      <c r="AQ11" s="21">
        <v>1.2</v>
      </c>
      <c r="AR11" s="49">
        <v>1.205624</v>
      </c>
      <c r="AS11" s="49">
        <v>0.13218226053446053</v>
      </c>
      <c r="AT11" s="49">
        <v>1.1961219000000001</v>
      </c>
      <c r="AU11" s="49">
        <v>0.11260550608207398</v>
      </c>
      <c r="AV11" s="49">
        <f t="shared" si="5"/>
        <v>1.1738525506747226</v>
      </c>
      <c r="AW11" s="9" t="s">
        <v>82</v>
      </c>
      <c r="AY11" s="7" t="s">
        <v>59</v>
      </c>
      <c r="AZ11" s="6">
        <v>0.5</v>
      </c>
      <c r="BA11" s="21">
        <v>1.2</v>
      </c>
      <c r="BB11" s="83">
        <v>1.2053128</v>
      </c>
      <c r="BC11" s="83">
        <v>0.12715671433314088</v>
      </c>
      <c r="BD11" s="83">
        <v>1.1950396000000001</v>
      </c>
      <c r="BE11" s="83">
        <v>0.10753980658342287</v>
      </c>
      <c r="BF11" s="83">
        <f t="shared" si="6"/>
        <v>1.1824153155278405</v>
      </c>
      <c r="BG11" s="9" t="s">
        <v>95</v>
      </c>
      <c r="BI11" s="7" t="s">
        <v>59</v>
      </c>
      <c r="BJ11" s="6">
        <v>0.5</v>
      </c>
      <c r="BK11" s="21">
        <v>1.2</v>
      </c>
      <c r="BL11" s="49">
        <v>1.2059892999999999</v>
      </c>
      <c r="BM11" s="49">
        <v>0.12785343170990757</v>
      </c>
      <c r="BN11" s="49">
        <v>1.1948441999999999</v>
      </c>
      <c r="BO11" s="49">
        <v>0.10904577020682646</v>
      </c>
      <c r="BP11" s="49">
        <f t="shared" si="7"/>
        <v>1.1724749292651033</v>
      </c>
      <c r="BQ11" s="9" t="s">
        <v>89</v>
      </c>
    </row>
    <row r="12" spans="1:69" s="2" customFormat="1" x14ac:dyDescent="0.25">
      <c r="A12" s="5">
        <v>8.1</v>
      </c>
      <c r="B12" s="1">
        <v>90</v>
      </c>
      <c r="C12" s="1">
        <v>100</v>
      </c>
      <c r="D12" s="1">
        <v>0.5</v>
      </c>
      <c r="E12" s="5" t="s">
        <v>53</v>
      </c>
      <c r="F12" s="9"/>
      <c r="G12" s="4" t="str">
        <f>H8</f>
        <v>sim1.1</v>
      </c>
      <c r="H12" s="9" t="s">
        <v>24</v>
      </c>
      <c r="I12" s="9" t="s">
        <v>3</v>
      </c>
      <c r="J12" s="9" t="str">
        <f>I12&amp;"_"&amp;H12</f>
        <v>sim1.1_beta2</v>
      </c>
      <c r="K12" s="9">
        <v>1.0094513000000001</v>
      </c>
      <c r="L12" s="9">
        <v>4.4165000000000003E-2</v>
      </c>
      <c r="M12" s="9">
        <v>1.0045044000000001</v>
      </c>
      <c r="N12" s="9">
        <v>4.2404869999999997E-2</v>
      </c>
      <c r="O12" s="9"/>
      <c r="P12" s="9"/>
      <c r="Q12" s="9" t="s">
        <v>41</v>
      </c>
      <c r="R12" s="9" t="str">
        <f t="shared" si="0"/>
        <v>1</v>
      </c>
      <c r="S12" s="9" t="s">
        <v>23</v>
      </c>
      <c r="T12" s="9" t="s">
        <v>129</v>
      </c>
      <c r="U12" s="9" t="s">
        <v>135</v>
      </c>
      <c r="V12" s="9">
        <v>0.50083180000000005</v>
      </c>
      <c r="W12" s="9">
        <f t="shared" si="1"/>
        <v>0.19717928390173242</v>
      </c>
      <c r="X12" s="9">
        <v>0.49862089999999998</v>
      </c>
      <c r="Y12" s="9">
        <f t="shared" si="2"/>
        <v>0.15843516023913379</v>
      </c>
      <c r="Z12" s="9"/>
      <c r="AA12" s="9">
        <f t="shared" si="3"/>
        <v>1.2445424589095013</v>
      </c>
      <c r="AB12" s="9">
        <v>3.8879669999999998E-2</v>
      </c>
      <c r="AC12" s="9">
        <v>2.5101700000000001E-2</v>
      </c>
      <c r="AD12" s="4"/>
      <c r="AE12" s="7"/>
      <c r="AF12" s="6">
        <v>0.8</v>
      </c>
      <c r="AG12" s="21">
        <v>1.2</v>
      </c>
      <c r="AH12" s="68">
        <v>1.2051722</v>
      </c>
      <c r="AI12" s="68">
        <v>0.20894760108697108</v>
      </c>
      <c r="AJ12" s="68">
        <v>1.1964906</v>
      </c>
      <c r="AK12" s="68">
        <v>0.16573916254162743</v>
      </c>
      <c r="AL12" s="68">
        <f t="shared" si="4"/>
        <v>1.2607014412450124</v>
      </c>
      <c r="AM12" s="9" t="s">
        <v>71</v>
      </c>
      <c r="AO12" s="7"/>
      <c r="AP12" s="6">
        <v>0.8</v>
      </c>
      <c r="AQ12" s="21">
        <v>1.2</v>
      </c>
      <c r="AR12" s="49">
        <v>1.2056901</v>
      </c>
      <c r="AS12" s="49">
        <v>0.17382931283302019</v>
      </c>
      <c r="AT12" s="49">
        <v>1.1969654999999999</v>
      </c>
      <c r="AU12" s="49">
        <v>0.14774298629715049</v>
      </c>
      <c r="AV12" s="49">
        <f t="shared" si="5"/>
        <v>1.1765655831770123</v>
      </c>
      <c r="AW12" s="9" t="s">
        <v>80</v>
      </c>
      <c r="AY12" s="7"/>
      <c r="AZ12" s="6">
        <v>0.8</v>
      </c>
      <c r="BA12" s="21">
        <v>1.2</v>
      </c>
      <c r="BB12" s="83">
        <v>1.2051961</v>
      </c>
      <c r="BC12" s="83">
        <v>0.16824294933220826</v>
      </c>
      <c r="BD12" s="83">
        <v>1.1985664</v>
      </c>
      <c r="BE12" s="83">
        <v>0.14456756206009702</v>
      </c>
      <c r="BF12" s="83">
        <f t="shared" si="6"/>
        <v>1.1637669400710329</v>
      </c>
      <c r="BG12" s="9" t="s">
        <v>97</v>
      </c>
      <c r="BI12" s="7"/>
      <c r="BJ12" s="6">
        <v>0.8</v>
      </c>
      <c r="BK12" s="21">
        <v>1.2</v>
      </c>
      <c r="BL12" s="49">
        <v>1.2116074999999999</v>
      </c>
      <c r="BM12" s="49">
        <v>0.17207727915096752</v>
      </c>
      <c r="BN12" s="49">
        <v>1.2018808999999999</v>
      </c>
      <c r="BO12" s="49">
        <v>0.14729711470358134</v>
      </c>
      <c r="BP12" s="49">
        <f t="shared" si="7"/>
        <v>1.1682325176379282</v>
      </c>
      <c r="BQ12" s="9" t="s">
        <v>87</v>
      </c>
    </row>
    <row r="13" spans="1:69" s="2" customFormat="1" x14ac:dyDescent="0.25">
      <c r="A13" s="5">
        <v>9.1</v>
      </c>
      <c r="B13" s="1">
        <v>90</v>
      </c>
      <c r="C13" s="1">
        <v>100</v>
      </c>
      <c r="D13" s="1">
        <v>0.9</v>
      </c>
      <c r="E13" s="5" t="s">
        <v>53</v>
      </c>
      <c r="F13" s="9"/>
      <c r="G13" s="4" t="str">
        <f>H8</f>
        <v>sim1.1</v>
      </c>
      <c r="H13" s="9" t="s">
        <v>25</v>
      </c>
      <c r="I13" s="9" t="s">
        <v>3</v>
      </c>
      <c r="J13" s="9" t="str">
        <f>I13&amp;"_"&amp;H13</f>
        <v>sim1.1_beta3</v>
      </c>
      <c r="K13" s="9">
        <v>1.2051722</v>
      </c>
      <c r="L13" s="9">
        <v>4.3659099999999999E-2</v>
      </c>
      <c r="M13" s="9">
        <v>1.1964906</v>
      </c>
      <c r="N13" s="9">
        <v>2.7469469999999999E-2</v>
      </c>
      <c r="O13" s="9"/>
      <c r="P13" s="9"/>
      <c r="Q13" s="9" t="s">
        <v>45</v>
      </c>
      <c r="R13" s="9" t="str">
        <f t="shared" si="0"/>
        <v>1</v>
      </c>
      <c r="S13" s="9" t="s">
        <v>23</v>
      </c>
      <c r="T13" s="9" t="s">
        <v>141</v>
      </c>
      <c r="U13" s="9" t="s">
        <v>141</v>
      </c>
      <c r="V13" s="9">
        <v>0.49898900000000002</v>
      </c>
      <c r="W13" s="9">
        <f t="shared" si="1"/>
        <v>0.20191144098341729</v>
      </c>
      <c r="X13" s="9">
        <v>0.4989536</v>
      </c>
      <c r="Y13" s="9">
        <f t="shared" si="2"/>
        <v>0.15579213715717491</v>
      </c>
      <c r="Z13" s="9"/>
      <c r="AA13" s="9">
        <f t="shared" si="3"/>
        <v>1.296031010728826</v>
      </c>
      <c r="AB13" s="9">
        <v>4.0768230000000003E-2</v>
      </c>
      <c r="AC13" s="9">
        <v>2.4271190000000002E-2</v>
      </c>
      <c r="AD13" s="4"/>
      <c r="AE13" s="14"/>
      <c r="AF13" s="24">
        <v>0.9</v>
      </c>
      <c r="AG13" s="34">
        <v>1.2</v>
      </c>
      <c r="AH13" s="69">
        <v>1.2197461000000001</v>
      </c>
      <c r="AI13" s="69">
        <v>0.15689369012168716</v>
      </c>
      <c r="AJ13" s="69">
        <v>1.192634</v>
      </c>
      <c r="AK13" s="69">
        <v>0.12186993066380239</v>
      </c>
      <c r="AL13" s="69">
        <f t="shared" si="4"/>
        <v>1.287386390286078</v>
      </c>
      <c r="AM13" s="35" t="s">
        <v>73</v>
      </c>
      <c r="AO13" s="14"/>
      <c r="AP13" s="11">
        <v>0.9</v>
      </c>
      <c r="AQ13" s="22">
        <v>1.2</v>
      </c>
      <c r="AR13" s="48">
        <v>1.2018008</v>
      </c>
      <c r="AS13" s="48">
        <v>0.22836346029958471</v>
      </c>
      <c r="AT13" s="48">
        <v>1.1976557999999999</v>
      </c>
      <c r="AU13" s="48">
        <v>0.20483940050683608</v>
      </c>
      <c r="AV13" s="48">
        <f t="shared" si="5"/>
        <v>1.1148414793957746</v>
      </c>
      <c r="AW13" s="12" t="s">
        <v>84</v>
      </c>
      <c r="AY13" s="14"/>
      <c r="AZ13" s="11">
        <v>0.9</v>
      </c>
      <c r="BA13" s="22">
        <v>1.2</v>
      </c>
      <c r="BB13" s="85">
        <v>1.2088433000000001</v>
      </c>
      <c r="BC13" s="85">
        <v>0.22686136735901069</v>
      </c>
      <c r="BD13" s="85">
        <v>1.2007369999999999</v>
      </c>
      <c r="BE13" s="85">
        <v>0.20281461978861387</v>
      </c>
      <c r="BF13" s="85">
        <f t="shared" si="6"/>
        <v>1.1185651586431977</v>
      </c>
      <c r="BG13" s="12" t="s">
        <v>93</v>
      </c>
      <c r="BI13" s="14"/>
      <c r="BJ13" s="11">
        <v>0.9</v>
      </c>
      <c r="BK13" s="22">
        <v>1.2</v>
      </c>
      <c r="BL13" s="48">
        <v>1.2050160000000001</v>
      </c>
      <c r="BM13" s="48">
        <v>0.22126414079104639</v>
      </c>
      <c r="BN13" s="48">
        <v>1.1966124</v>
      </c>
      <c r="BO13" s="48">
        <v>0.1984991939530234</v>
      </c>
      <c r="BP13" s="48">
        <f t="shared" si="7"/>
        <v>1.1146853364221243</v>
      </c>
      <c r="BQ13" s="12" t="s">
        <v>91</v>
      </c>
    </row>
    <row r="14" spans="1:69" x14ac:dyDescent="0.25">
      <c r="Q14" s="9" t="s">
        <v>107</v>
      </c>
      <c r="R14" s="9" t="str">
        <f t="shared" si="0"/>
        <v>1</v>
      </c>
      <c r="S14" s="9" t="s">
        <v>24</v>
      </c>
      <c r="T14" s="9" t="s">
        <v>148</v>
      </c>
      <c r="U14" s="9" t="s">
        <v>124</v>
      </c>
      <c r="V14" s="9">
        <v>1.0169006</v>
      </c>
      <c r="W14" s="9">
        <f t="shared" si="1"/>
        <v>0.15423235717578851</v>
      </c>
      <c r="X14" s="9">
        <v>1.0149056000000001</v>
      </c>
      <c r="Y14" s="9">
        <f t="shared" si="2"/>
        <v>0.15210943428992169</v>
      </c>
      <c r="AA14" s="9">
        <f t="shared" si="3"/>
        <v>1.0139565497418161</v>
      </c>
      <c r="AB14" s="9">
        <v>2.3787619999999999E-2</v>
      </c>
      <c r="AC14" s="9">
        <v>2.313728E-2</v>
      </c>
      <c r="AE14" s="20" t="s">
        <v>48</v>
      </c>
      <c r="AF14" s="8"/>
      <c r="AG14" s="8"/>
      <c r="AH14" s="66"/>
      <c r="AI14" s="66"/>
      <c r="AJ14" s="66"/>
      <c r="AK14" s="66"/>
      <c r="AL14" s="66"/>
      <c r="AM14" s="8"/>
      <c r="AO14" s="20" t="s">
        <v>48</v>
      </c>
      <c r="AP14" s="8"/>
      <c r="AQ14" s="8"/>
      <c r="AR14" s="46"/>
      <c r="AS14" s="46"/>
      <c r="AT14" s="46"/>
      <c r="AU14" s="46"/>
      <c r="AV14" s="46"/>
      <c r="AW14" s="8"/>
      <c r="AY14" s="20" t="s">
        <v>48</v>
      </c>
      <c r="AZ14" s="8"/>
      <c r="BA14" s="8"/>
      <c r="BB14" s="81"/>
      <c r="BC14" s="81"/>
      <c r="BD14" s="81"/>
      <c r="BE14" s="81"/>
      <c r="BF14" s="81"/>
      <c r="BG14" s="8"/>
      <c r="BI14" s="20" t="s">
        <v>48</v>
      </c>
      <c r="BJ14" s="8"/>
      <c r="BK14" s="8"/>
      <c r="BL14" s="46"/>
      <c r="BM14" s="46"/>
      <c r="BN14" s="46"/>
      <c r="BO14" s="46"/>
      <c r="BP14" s="46"/>
      <c r="BQ14" s="8"/>
    </row>
    <row r="15" spans="1:69" x14ac:dyDescent="0.25">
      <c r="A15" s="36"/>
      <c r="B15" s="18" t="s">
        <v>99</v>
      </c>
      <c r="H15" s="54" t="s">
        <v>29</v>
      </c>
      <c r="J15" s="54"/>
      <c r="Q15" s="9" t="s">
        <v>105</v>
      </c>
      <c r="R15" s="9" t="str">
        <f t="shared" si="0"/>
        <v>1</v>
      </c>
      <c r="S15" s="9" t="s">
        <v>24</v>
      </c>
      <c r="T15" s="9" t="s">
        <v>124</v>
      </c>
      <c r="U15" s="9" t="s">
        <v>148</v>
      </c>
      <c r="V15" s="9">
        <v>1.0094513000000001</v>
      </c>
      <c r="W15" s="9">
        <f t="shared" si="1"/>
        <v>0.21015470491997082</v>
      </c>
      <c r="X15" s="9">
        <v>1.0045044000000001</v>
      </c>
      <c r="Y15" s="9">
        <f t="shared" si="2"/>
        <v>0.20592442788557164</v>
      </c>
      <c r="AA15" s="9">
        <f t="shared" si="3"/>
        <v>1.0205428616596661</v>
      </c>
      <c r="AB15" s="9">
        <v>4.4165000000000003E-2</v>
      </c>
      <c r="AC15" s="9">
        <v>4.2404869999999997E-2</v>
      </c>
      <c r="AE15" s="7" t="s">
        <v>55</v>
      </c>
      <c r="AF15" s="29">
        <v>0.5</v>
      </c>
      <c r="AG15" s="30">
        <v>0.5</v>
      </c>
      <c r="AH15" s="90">
        <v>0.5058028</v>
      </c>
      <c r="AI15" s="90">
        <v>0.2456679873324972</v>
      </c>
      <c r="AJ15" s="90">
        <v>0.50456579999999995</v>
      </c>
      <c r="AK15" s="90">
        <v>0.16251455319447547</v>
      </c>
      <c r="AL15" s="90">
        <f>AI15/AK15</f>
        <v>1.5116676168596108</v>
      </c>
      <c r="AM15" s="31" t="s">
        <v>68</v>
      </c>
      <c r="AO15" s="7" t="s">
        <v>55</v>
      </c>
      <c r="AP15" s="6">
        <v>0.5</v>
      </c>
      <c r="AQ15" s="21">
        <v>0.5</v>
      </c>
      <c r="AR15" s="47">
        <v>0.49807800000000002</v>
      </c>
      <c r="AS15" s="47">
        <v>0.21221055581662285</v>
      </c>
      <c r="AT15" s="47">
        <v>0.50076880000000001</v>
      </c>
      <c r="AU15" s="47">
        <v>0.18594555654814665</v>
      </c>
      <c r="AV15" s="47">
        <f>AS15/AU15</f>
        <v>1.1412510186102534</v>
      </c>
      <c r="AW15" s="4" t="s">
        <v>83</v>
      </c>
      <c r="AY15" s="7" t="s">
        <v>55</v>
      </c>
      <c r="AZ15" s="6">
        <v>0.5</v>
      </c>
      <c r="BA15" s="21">
        <v>0.5</v>
      </c>
      <c r="BB15" s="82">
        <v>0.50410010000000005</v>
      </c>
      <c r="BC15" s="82">
        <v>0.21776083210715375</v>
      </c>
      <c r="BD15" s="82">
        <v>0.5049709</v>
      </c>
      <c r="BE15" s="82">
        <v>0.18247786167094354</v>
      </c>
      <c r="BF15" s="82">
        <f>BC15/BE15</f>
        <v>1.1933547999364156</v>
      </c>
      <c r="BG15" s="4" t="s">
        <v>96</v>
      </c>
      <c r="BI15" s="7" t="s">
        <v>55</v>
      </c>
      <c r="BJ15" s="6">
        <v>0.5</v>
      </c>
      <c r="BK15" s="21">
        <v>0.5</v>
      </c>
      <c r="BL15" s="47">
        <v>0.49337750000000002</v>
      </c>
      <c r="BM15" s="47">
        <v>0.20923364930144481</v>
      </c>
      <c r="BN15" s="47">
        <v>0.49689499999999998</v>
      </c>
      <c r="BO15" s="47">
        <v>0.18174427088631984</v>
      </c>
      <c r="BP15" s="47">
        <f>BM15/BO15</f>
        <v>1.1512530671864725</v>
      </c>
      <c r="BQ15" s="4" t="s">
        <v>90</v>
      </c>
    </row>
    <row r="16" spans="1:69" x14ac:dyDescent="0.25">
      <c r="A16" s="38"/>
      <c r="B16" s="18" t="s">
        <v>100</v>
      </c>
      <c r="H16" s="9" t="s">
        <v>19</v>
      </c>
      <c r="Q16" s="9" t="s">
        <v>109</v>
      </c>
      <c r="R16" s="9" t="str">
        <f t="shared" si="0"/>
        <v>1</v>
      </c>
      <c r="S16" s="9" t="s">
        <v>24</v>
      </c>
      <c r="T16" s="9" t="s">
        <v>154</v>
      </c>
      <c r="U16" s="9" t="s">
        <v>154</v>
      </c>
      <c r="V16" s="9">
        <v>1.0169006</v>
      </c>
      <c r="W16" s="9">
        <f t="shared" si="1"/>
        <v>0.15423235717578851</v>
      </c>
      <c r="X16" s="9">
        <v>1.028308</v>
      </c>
      <c r="Y16" s="9">
        <f t="shared" si="2"/>
        <v>0.15977953561079092</v>
      </c>
      <c r="AA16" s="9">
        <f t="shared" si="3"/>
        <v>0.96528229717405833</v>
      </c>
      <c r="AB16" s="9">
        <v>2.3787619999999999E-2</v>
      </c>
      <c r="AC16" s="9">
        <v>2.55295E-2</v>
      </c>
      <c r="AE16" s="7"/>
      <c r="AF16" s="29">
        <v>0.8</v>
      </c>
      <c r="AG16" s="30">
        <v>0.5</v>
      </c>
      <c r="AH16" s="89">
        <v>0.50336729999999996</v>
      </c>
      <c r="AI16" s="89">
        <v>0.24985878011388754</v>
      </c>
      <c r="AJ16" s="89">
        <v>0.50137920000000002</v>
      </c>
      <c r="AK16" s="89">
        <v>0.18177766639496723</v>
      </c>
      <c r="AL16" s="89">
        <f t="shared" ref="AL16:AL23" si="8">AI16/AK16</f>
        <v>1.3745295836893043</v>
      </c>
      <c r="AM16" s="31" t="s">
        <v>75</v>
      </c>
      <c r="AO16" s="7"/>
      <c r="AP16" s="6">
        <v>0.8</v>
      </c>
      <c r="AQ16" s="21">
        <v>0.5</v>
      </c>
      <c r="AR16" s="49">
        <v>0.49957420000000002</v>
      </c>
      <c r="AS16" s="49">
        <v>0.20186262655578421</v>
      </c>
      <c r="AT16" s="49">
        <v>0.49951269999999998</v>
      </c>
      <c r="AU16" s="49">
        <v>0.16530719887530609</v>
      </c>
      <c r="AV16" s="49">
        <f t="shared" ref="AV16:AV23" si="9">AS16/AU16</f>
        <v>1.2211363324113458</v>
      </c>
      <c r="AW16" s="4" t="s">
        <v>81</v>
      </c>
      <c r="AY16" s="7"/>
      <c r="AZ16" s="6">
        <v>0.8</v>
      </c>
      <c r="BA16" s="21">
        <v>0.5</v>
      </c>
      <c r="BB16" s="83">
        <v>0.50035770000000002</v>
      </c>
      <c r="BC16" s="83">
        <v>0.1994311409985913</v>
      </c>
      <c r="BD16" s="83">
        <v>0.49959490000000001</v>
      </c>
      <c r="BE16" s="83">
        <v>0.16195051713409253</v>
      </c>
      <c r="BF16" s="83">
        <f t="shared" ref="BF16:BF23" si="10">BC16/BE16</f>
        <v>1.2314325667355874</v>
      </c>
      <c r="BG16" s="4" t="s">
        <v>98</v>
      </c>
      <c r="BI16" s="7"/>
      <c r="BJ16" s="6">
        <v>0.8</v>
      </c>
      <c r="BK16" s="21">
        <v>0.5</v>
      </c>
      <c r="BL16" s="49">
        <v>0.50083180000000005</v>
      </c>
      <c r="BM16" s="49">
        <v>0.19717928390173242</v>
      </c>
      <c r="BN16" s="49">
        <v>0.49904490000000001</v>
      </c>
      <c r="BO16" s="49">
        <v>0.16211514426480952</v>
      </c>
      <c r="BP16" s="49">
        <f t="shared" ref="BP16:BP23" si="11">BM16/BO16</f>
        <v>1.2162915734735233</v>
      </c>
      <c r="BQ16" s="4" t="s">
        <v>88</v>
      </c>
    </row>
    <row r="17" spans="7:69" x14ac:dyDescent="0.25">
      <c r="K17" s="9" t="s">
        <v>102</v>
      </c>
      <c r="L17" s="9" t="s">
        <v>103</v>
      </c>
      <c r="M17" s="9" t="s">
        <v>102</v>
      </c>
      <c r="N17" s="9" t="s">
        <v>103</v>
      </c>
      <c r="Q17" s="9" t="s">
        <v>113</v>
      </c>
      <c r="R17" s="9" t="str">
        <f t="shared" si="0"/>
        <v>1</v>
      </c>
      <c r="S17" s="9" t="s">
        <v>24</v>
      </c>
      <c r="T17" s="9" t="s">
        <v>166</v>
      </c>
      <c r="U17" s="9" t="s">
        <v>160</v>
      </c>
      <c r="V17" s="9">
        <v>1.0088889999999999</v>
      </c>
      <c r="W17" s="9">
        <f t="shared" si="1"/>
        <v>0.12603812915145957</v>
      </c>
      <c r="X17" s="9">
        <v>1.0070825000000001</v>
      </c>
      <c r="Y17" s="9">
        <f t="shared" si="2"/>
        <v>0.12464553742513207</v>
      </c>
      <c r="AA17" s="9">
        <f t="shared" si="3"/>
        <v>1.0111724154357629</v>
      </c>
      <c r="AB17" s="9">
        <v>1.5885610000000001E-2</v>
      </c>
      <c r="AC17" s="9">
        <v>1.553651E-2</v>
      </c>
      <c r="AE17" s="14"/>
      <c r="AF17" s="24">
        <v>0.9</v>
      </c>
      <c r="AG17" s="34">
        <v>0.5</v>
      </c>
      <c r="AH17" s="69">
        <v>0.5058028</v>
      </c>
      <c r="AI17" s="69">
        <v>0.2456679873324972</v>
      </c>
      <c r="AJ17" s="69">
        <v>0.50589410000000001</v>
      </c>
      <c r="AK17" s="69">
        <v>0.16570687976061826</v>
      </c>
      <c r="AL17" s="69">
        <f t="shared" si="8"/>
        <v>1.4825454904913515</v>
      </c>
      <c r="AM17" s="35" t="s">
        <v>76</v>
      </c>
      <c r="AO17" s="14"/>
      <c r="AP17" s="11">
        <v>0.9</v>
      </c>
      <c r="AQ17" s="22">
        <v>0.5</v>
      </c>
      <c r="AR17" s="48">
        <v>0.50392440000000005</v>
      </c>
      <c r="AS17" s="48">
        <v>0.19658430761380727</v>
      </c>
      <c r="AT17" s="48">
        <v>0.50298549999999997</v>
      </c>
      <c r="AU17" s="48">
        <v>0.15328574623884636</v>
      </c>
      <c r="AV17" s="48">
        <f t="shared" si="9"/>
        <v>1.2824695866208857</v>
      </c>
      <c r="AW17" s="12" t="s">
        <v>85</v>
      </c>
      <c r="AY17" s="14"/>
      <c r="AZ17" s="11">
        <v>0.9</v>
      </c>
      <c r="BA17" s="22">
        <v>0.5</v>
      </c>
      <c r="BB17" s="85">
        <v>0.4963282</v>
      </c>
      <c r="BC17" s="85">
        <v>0.19309917141199753</v>
      </c>
      <c r="BD17" s="85">
        <v>0.49662339999999999</v>
      </c>
      <c r="BE17" s="85">
        <v>0.15334180773683348</v>
      </c>
      <c r="BF17" s="85">
        <f t="shared" si="10"/>
        <v>1.2592728249519269</v>
      </c>
      <c r="BG17" s="12" t="s">
        <v>94</v>
      </c>
      <c r="BI17" s="14"/>
      <c r="BJ17" s="24">
        <v>0.9</v>
      </c>
      <c r="BK17" s="34">
        <v>0.5</v>
      </c>
      <c r="BL17" s="51">
        <v>0.49898900000000002</v>
      </c>
      <c r="BM17" s="51">
        <v>0.20191144098341729</v>
      </c>
      <c r="BN17" s="51">
        <v>0.49893949999999998</v>
      </c>
      <c r="BO17" s="51">
        <v>0.15682713413182045</v>
      </c>
      <c r="BP17" s="51">
        <f t="shared" si="11"/>
        <v>1.2874777193448004</v>
      </c>
      <c r="BQ17" s="35" t="s">
        <v>92</v>
      </c>
    </row>
    <row r="18" spans="7:69" x14ac:dyDescent="0.25">
      <c r="G18" s="4" t="str">
        <f>H15</f>
        <v>sim3.1</v>
      </c>
      <c r="H18" s="9" t="s">
        <v>23</v>
      </c>
      <c r="I18" s="9" t="s">
        <v>29</v>
      </c>
      <c r="J18" s="9" t="str">
        <f>I18&amp;"_"&amp;H18</f>
        <v>sim3.1_beta1</v>
      </c>
      <c r="K18" s="9">
        <v>0.50686750000000003</v>
      </c>
      <c r="L18" s="9">
        <v>7.2008820000000001E-2</v>
      </c>
      <c r="M18" s="9">
        <v>0.50401399999999996</v>
      </c>
      <c r="N18" s="9">
        <v>4.9136119999999998E-2</v>
      </c>
      <c r="Q18" s="9" t="s">
        <v>111</v>
      </c>
      <c r="R18" s="9" t="str">
        <f t="shared" si="0"/>
        <v>1</v>
      </c>
      <c r="S18" s="9" t="s">
        <v>24</v>
      </c>
      <c r="T18" s="9" t="s">
        <v>160</v>
      </c>
      <c r="U18" s="9" t="s">
        <v>166</v>
      </c>
      <c r="V18" s="9">
        <v>1.0007115</v>
      </c>
      <c r="W18" s="9">
        <f t="shared" si="1"/>
        <v>0.17288643671497195</v>
      </c>
      <c r="X18" s="9">
        <v>0.99832509999999997</v>
      </c>
      <c r="Y18" s="9">
        <f t="shared" si="2"/>
        <v>0.17044444842821957</v>
      </c>
      <c r="AA18" s="9">
        <f t="shared" si="3"/>
        <v>1.0143271799655051</v>
      </c>
      <c r="AB18" s="9">
        <v>2.9889720000000002E-2</v>
      </c>
      <c r="AC18" s="9">
        <v>2.905131E-2</v>
      </c>
      <c r="AE18" s="7" t="s">
        <v>58</v>
      </c>
      <c r="AF18" s="6">
        <v>0.5</v>
      </c>
      <c r="AG18" s="21">
        <v>1</v>
      </c>
      <c r="AH18" s="68">
        <v>1.0197569</v>
      </c>
      <c r="AI18" s="68">
        <v>0.27951259363398995</v>
      </c>
      <c r="AJ18" s="68">
        <v>1.0146219999999999</v>
      </c>
      <c r="AK18" s="68">
        <v>0.27363490274451463</v>
      </c>
      <c r="AL18" s="68">
        <f t="shared" si="8"/>
        <v>1.0214800481609729</v>
      </c>
      <c r="AM18" s="4" t="s">
        <v>68</v>
      </c>
      <c r="AO18" s="7" t="s">
        <v>58</v>
      </c>
      <c r="AP18" s="26">
        <v>0.5</v>
      </c>
      <c r="AQ18" s="27">
        <v>1</v>
      </c>
      <c r="AR18" s="52">
        <v>1.0088889999999999</v>
      </c>
      <c r="AS18" s="52">
        <v>0.12603812915145957</v>
      </c>
      <c r="AT18" s="52">
        <v>1.0137525000000001</v>
      </c>
      <c r="AU18" s="52">
        <v>0.12650403155631049</v>
      </c>
      <c r="AV18" s="52">
        <f t="shared" si="9"/>
        <v>0.99631709441099092</v>
      </c>
      <c r="AW18" s="32" t="s">
        <v>83</v>
      </c>
      <c r="AY18" s="7" t="s">
        <v>58</v>
      </c>
      <c r="AZ18" s="6">
        <v>0.5</v>
      </c>
      <c r="BA18" s="21">
        <v>1</v>
      </c>
      <c r="BB18" s="83">
        <v>1.007152</v>
      </c>
      <c r="BC18" s="83">
        <v>0.12715415840624325</v>
      </c>
      <c r="BD18" s="83">
        <v>1.0118123000000001</v>
      </c>
      <c r="BE18" s="83">
        <v>0.12648288421758891</v>
      </c>
      <c r="BF18" s="83">
        <f t="shared" si="10"/>
        <v>1.0053072334079569</v>
      </c>
      <c r="BG18" s="4" t="s">
        <v>96</v>
      </c>
      <c r="BI18" s="7" t="s">
        <v>58</v>
      </c>
      <c r="BJ18" s="6">
        <v>0.5</v>
      </c>
      <c r="BK18" s="21">
        <v>1</v>
      </c>
      <c r="BL18" s="49">
        <v>1.0070095999999999</v>
      </c>
      <c r="BM18" s="49">
        <v>0.12915424886545546</v>
      </c>
      <c r="BN18" s="49">
        <v>1.0123740000000001</v>
      </c>
      <c r="BO18" s="49">
        <v>0.12836720765055223</v>
      </c>
      <c r="BP18" s="49">
        <f t="shared" si="11"/>
        <v>1.0061311703300873</v>
      </c>
      <c r="BQ18" s="4" t="s">
        <v>90</v>
      </c>
    </row>
    <row r="19" spans="7:69" x14ac:dyDescent="0.25">
      <c r="G19" s="4" t="str">
        <f>H15</f>
        <v>sim3.1</v>
      </c>
      <c r="H19" s="9" t="s">
        <v>24</v>
      </c>
      <c r="I19" s="9" t="s">
        <v>29</v>
      </c>
      <c r="J19" s="9" t="str">
        <f>I19&amp;"_"&amp;H19</f>
        <v>sim3.1_beta2</v>
      </c>
      <c r="K19" s="9">
        <v>1.0169006</v>
      </c>
      <c r="L19" s="9">
        <v>2.3787619999999999E-2</v>
      </c>
      <c r="M19" s="9">
        <v>1.028308</v>
      </c>
      <c r="N19" s="9">
        <v>2.55295E-2</v>
      </c>
      <c r="Q19" s="9" t="s">
        <v>115</v>
      </c>
      <c r="R19" s="9" t="str">
        <f t="shared" si="0"/>
        <v>1</v>
      </c>
      <c r="S19" s="9" t="s">
        <v>24</v>
      </c>
      <c r="T19" s="9" t="s">
        <v>172</v>
      </c>
      <c r="U19" s="9" t="s">
        <v>172</v>
      </c>
      <c r="V19" s="9">
        <v>1.0068116</v>
      </c>
      <c r="W19" s="9">
        <f t="shared" si="1"/>
        <v>0.22732226023863128</v>
      </c>
      <c r="X19" s="9">
        <v>1.0039347000000001</v>
      </c>
      <c r="Y19" s="9">
        <f t="shared" si="2"/>
        <v>0.22455264416167536</v>
      </c>
      <c r="AA19" s="9">
        <f t="shared" si="3"/>
        <v>1.0123339276956447</v>
      </c>
      <c r="AB19" s="9">
        <v>5.1675409999999998E-2</v>
      </c>
      <c r="AC19" s="9">
        <v>5.0423889999999999E-2</v>
      </c>
      <c r="AE19" s="7"/>
      <c r="AF19" s="26">
        <v>0.8</v>
      </c>
      <c r="AG19" s="27">
        <v>1</v>
      </c>
      <c r="AH19" s="71">
        <v>1.0094513000000001</v>
      </c>
      <c r="AI19" s="71">
        <v>0.21015470491997082</v>
      </c>
      <c r="AJ19" s="71">
        <v>1.0160075</v>
      </c>
      <c r="AK19" s="71">
        <v>0.22035539476037341</v>
      </c>
      <c r="AL19" s="71">
        <f t="shared" si="8"/>
        <v>0.95370800950212553</v>
      </c>
      <c r="AM19" s="32" t="s">
        <v>75</v>
      </c>
      <c r="AO19" s="7"/>
      <c r="AP19" s="26">
        <v>0.8</v>
      </c>
      <c r="AQ19" s="27">
        <v>1</v>
      </c>
      <c r="AR19" s="52">
        <v>1.0007115</v>
      </c>
      <c r="AS19" s="52">
        <v>0.17288643671497195</v>
      </c>
      <c r="AT19" s="52">
        <v>1.0057024999999999</v>
      </c>
      <c r="AU19" s="52">
        <v>0.1747352568888145</v>
      </c>
      <c r="AV19" s="52">
        <f t="shared" si="9"/>
        <v>0.9894193066312944</v>
      </c>
      <c r="AW19" s="32" t="s">
        <v>81</v>
      </c>
      <c r="AY19" s="7"/>
      <c r="AZ19" s="26">
        <v>0.8</v>
      </c>
      <c r="BA19" s="27">
        <v>1</v>
      </c>
      <c r="BB19" s="86">
        <v>1.0019435000000001</v>
      </c>
      <c r="BC19" s="86">
        <v>0.16617975207587718</v>
      </c>
      <c r="BD19" s="86">
        <v>1.0053856000000001</v>
      </c>
      <c r="BE19" s="86">
        <v>0.16909787106879851</v>
      </c>
      <c r="BF19" s="86">
        <f t="shared" si="10"/>
        <v>0.98274301755263338</v>
      </c>
      <c r="BG19" s="32" t="s">
        <v>98</v>
      </c>
      <c r="BI19" s="7"/>
      <c r="BJ19" s="26">
        <v>0.8</v>
      </c>
      <c r="BK19" s="27">
        <v>1</v>
      </c>
      <c r="BL19" s="52">
        <v>0.99933450000000001</v>
      </c>
      <c r="BM19" s="52">
        <v>0.1730045375127485</v>
      </c>
      <c r="BN19" s="52">
        <v>1.0033212</v>
      </c>
      <c r="BO19" s="52">
        <v>0.17497465530756162</v>
      </c>
      <c r="BP19" s="52">
        <f t="shared" si="11"/>
        <v>0.98874055335985578</v>
      </c>
      <c r="BQ19" s="32" t="s">
        <v>88</v>
      </c>
    </row>
    <row r="20" spans="7:69" x14ac:dyDescent="0.25">
      <c r="G20" s="4" t="str">
        <f>H15</f>
        <v>sim3.1</v>
      </c>
      <c r="H20" s="9" t="s">
        <v>25</v>
      </c>
      <c r="I20" s="9" t="s">
        <v>29</v>
      </c>
      <c r="J20" s="9" t="str">
        <f>I20&amp;"_"&amp;H20</f>
        <v>sim3.1_beta3</v>
      </c>
      <c r="K20" s="9">
        <v>1.2197461000000001</v>
      </c>
      <c r="L20" s="9">
        <v>2.4615629999999999E-2</v>
      </c>
      <c r="M20" s="9">
        <v>1.192634</v>
      </c>
      <c r="N20" s="9">
        <v>1.4852280000000001E-2</v>
      </c>
      <c r="Q20" s="9" t="s">
        <v>119</v>
      </c>
      <c r="R20" s="9" t="str">
        <f t="shared" si="0"/>
        <v>1</v>
      </c>
      <c r="S20" s="9" t="s">
        <v>24</v>
      </c>
      <c r="T20" s="9" t="s">
        <v>184</v>
      </c>
      <c r="U20" s="9" t="s">
        <v>178</v>
      </c>
      <c r="V20" s="9">
        <v>1.007152</v>
      </c>
      <c r="W20" s="9">
        <f t="shared" si="1"/>
        <v>0.12715415840624325</v>
      </c>
      <c r="X20" s="9">
        <v>1.0050591</v>
      </c>
      <c r="Y20" s="9">
        <f t="shared" si="2"/>
        <v>0.12600531734811829</v>
      </c>
      <c r="AA20" s="9">
        <f t="shared" si="3"/>
        <v>1.0091174014105375</v>
      </c>
      <c r="AB20" s="9">
        <v>1.6168180000000001E-2</v>
      </c>
      <c r="AC20" s="9">
        <v>1.587734E-2</v>
      </c>
      <c r="AE20" s="14"/>
      <c r="AF20" s="25">
        <v>0.9</v>
      </c>
      <c r="AG20" s="28">
        <v>1</v>
      </c>
      <c r="AH20" s="72">
        <v>1.0197569</v>
      </c>
      <c r="AI20" s="72">
        <v>0.27951259363398995</v>
      </c>
      <c r="AJ20" s="72">
        <v>1.022753</v>
      </c>
      <c r="AK20" s="72">
        <v>0.29279306685780659</v>
      </c>
      <c r="AL20" s="72">
        <f t="shared" si="8"/>
        <v>0.95464211852302416</v>
      </c>
      <c r="AM20" s="33" t="s">
        <v>76</v>
      </c>
      <c r="AO20" s="14"/>
      <c r="AP20" s="25">
        <v>0.9</v>
      </c>
      <c r="AQ20" s="28">
        <v>1</v>
      </c>
      <c r="AR20" s="50">
        <v>1.0068116</v>
      </c>
      <c r="AS20" s="50">
        <v>0.22732226023863128</v>
      </c>
      <c r="AT20" s="50">
        <v>1.0090147</v>
      </c>
      <c r="AU20" s="50">
        <v>0.23104101367506161</v>
      </c>
      <c r="AV20" s="50">
        <f t="shared" si="9"/>
        <v>0.98390435803030007</v>
      </c>
      <c r="AW20" s="33" t="s">
        <v>85</v>
      </c>
      <c r="AY20" s="14"/>
      <c r="AZ20" s="25">
        <v>0.9</v>
      </c>
      <c r="BA20" s="28">
        <v>1</v>
      </c>
      <c r="BB20" s="87">
        <v>0.99941449999999998</v>
      </c>
      <c r="BC20" s="87">
        <v>0.22995999652113408</v>
      </c>
      <c r="BD20" s="87">
        <v>1.0025094000000001</v>
      </c>
      <c r="BE20" s="87">
        <v>0.23577764949205851</v>
      </c>
      <c r="BF20" s="87">
        <f t="shared" si="10"/>
        <v>0.97532568085457827</v>
      </c>
      <c r="BG20" s="33" t="s">
        <v>94</v>
      </c>
      <c r="BI20" s="14"/>
      <c r="BJ20" s="25">
        <v>0.9</v>
      </c>
      <c r="BK20" s="28">
        <v>1</v>
      </c>
      <c r="BL20" s="50">
        <v>1.004308</v>
      </c>
      <c r="BM20" s="50">
        <v>0.2195114575597365</v>
      </c>
      <c r="BN20" s="50">
        <v>1.0073706</v>
      </c>
      <c r="BO20" s="50">
        <v>0.22451071243929543</v>
      </c>
      <c r="BP20" s="50">
        <f t="shared" si="11"/>
        <v>0.97773266662760838</v>
      </c>
      <c r="BQ20" s="33" t="s">
        <v>92</v>
      </c>
    </row>
    <row r="21" spans="7:69" x14ac:dyDescent="0.25">
      <c r="Q21" s="9" t="s">
        <v>117</v>
      </c>
      <c r="R21" s="9" t="str">
        <f t="shared" si="0"/>
        <v>1</v>
      </c>
      <c r="S21" s="9" t="s">
        <v>24</v>
      </c>
      <c r="T21" s="9" t="s">
        <v>178</v>
      </c>
      <c r="U21" s="9" t="s">
        <v>184</v>
      </c>
      <c r="V21" s="9">
        <v>1.0019435000000001</v>
      </c>
      <c r="W21" s="9">
        <f t="shared" si="1"/>
        <v>0.16617975207587718</v>
      </c>
      <c r="X21" s="9">
        <v>0.99929440000000003</v>
      </c>
      <c r="Y21" s="9">
        <f t="shared" si="2"/>
        <v>0.16384178343755906</v>
      </c>
      <c r="AA21" s="9">
        <f t="shared" si="3"/>
        <v>1.0142696727859357</v>
      </c>
      <c r="AB21" s="9">
        <v>2.7615710000000002E-2</v>
      </c>
      <c r="AC21" s="9">
        <v>2.6844130000000001E-2</v>
      </c>
      <c r="AE21" s="7" t="s">
        <v>59</v>
      </c>
      <c r="AF21" s="6">
        <v>0.5</v>
      </c>
      <c r="AG21" s="21">
        <v>1.2</v>
      </c>
      <c r="AH21" s="68">
        <v>1.2029827</v>
      </c>
      <c r="AI21" s="68">
        <v>0.27918936226153029</v>
      </c>
      <c r="AJ21" s="68">
        <v>1.1939960000000001</v>
      </c>
      <c r="AK21" s="68">
        <v>0.23936240306280351</v>
      </c>
      <c r="AL21" s="68">
        <f t="shared" si="8"/>
        <v>1.166387697855277</v>
      </c>
      <c r="AM21" s="9" t="s">
        <v>68</v>
      </c>
      <c r="AO21" s="7" t="s">
        <v>59</v>
      </c>
      <c r="AP21" s="6">
        <v>0.5</v>
      </c>
      <c r="AQ21" s="21">
        <v>1.2</v>
      </c>
      <c r="AR21" s="49">
        <v>1.205624</v>
      </c>
      <c r="AS21" s="49">
        <v>0.13218226053446053</v>
      </c>
      <c r="AT21" s="49">
        <v>1.1921537</v>
      </c>
      <c r="AU21" s="49">
        <v>0.11279410445586241</v>
      </c>
      <c r="AV21" s="49">
        <f t="shared" si="9"/>
        <v>1.1718898001994857</v>
      </c>
      <c r="AW21" s="9" t="s">
        <v>83</v>
      </c>
      <c r="AY21" s="7" t="s">
        <v>59</v>
      </c>
      <c r="AZ21" s="6">
        <v>0.5</v>
      </c>
      <c r="BA21" s="21">
        <v>1.2</v>
      </c>
      <c r="BB21" s="83">
        <v>1.2053128</v>
      </c>
      <c r="BC21" s="83">
        <v>0.12715671433314088</v>
      </c>
      <c r="BD21" s="83">
        <v>1.1919108</v>
      </c>
      <c r="BE21" s="83">
        <v>0.10841051609507263</v>
      </c>
      <c r="BF21" s="83">
        <f t="shared" si="10"/>
        <v>1.1729186329269794</v>
      </c>
      <c r="BG21" s="9" t="s">
        <v>96</v>
      </c>
      <c r="BI21" s="7" t="s">
        <v>59</v>
      </c>
      <c r="BJ21" s="6">
        <v>0.5</v>
      </c>
      <c r="BK21" s="21">
        <v>1.2</v>
      </c>
      <c r="BL21" s="49">
        <v>1.2059892999999999</v>
      </c>
      <c r="BM21" s="49">
        <v>0.12785343170990757</v>
      </c>
      <c r="BN21" s="49">
        <v>1.1908939999999999</v>
      </c>
      <c r="BO21" s="49">
        <v>0.10944034904915097</v>
      </c>
      <c r="BP21" s="49">
        <f t="shared" si="11"/>
        <v>1.1682476602161336</v>
      </c>
      <c r="BQ21" s="9" t="s">
        <v>90</v>
      </c>
    </row>
    <row r="22" spans="7:69" x14ac:dyDescent="0.25">
      <c r="J22" s="54"/>
      <c r="Q22" s="9" t="s">
        <v>121</v>
      </c>
      <c r="R22" s="9" t="str">
        <f t="shared" si="0"/>
        <v>1</v>
      </c>
      <c r="S22" s="9" t="s">
        <v>24</v>
      </c>
      <c r="T22" s="9" t="s">
        <v>190</v>
      </c>
      <c r="U22" s="9" t="s">
        <v>190</v>
      </c>
      <c r="V22" s="9">
        <v>0.99941449999999998</v>
      </c>
      <c r="W22" s="9">
        <f t="shared" si="1"/>
        <v>0.22995999652113408</v>
      </c>
      <c r="X22" s="9">
        <v>0.99740010000000001</v>
      </c>
      <c r="Y22" s="9">
        <f t="shared" si="2"/>
        <v>0.22749558237469139</v>
      </c>
      <c r="AA22" s="9">
        <f t="shared" si="3"/>
        <v>1.0108328000074469</v>
      </c>
      <c r="AB22" s="9">
        <v>5.2881600000000001E-2</v>
      </c>
      <c r="AC22" s="9">
        <v>5.175424E-2</v>
      </c>
      <c r="AE22" s="7"/>
      <c r="AF22" s="6">
        <v>0.8</v>
      </c>
      <c r="AG22" s="21">
        <v>1.2</v>
      </c>
      <c r="AH22" s="68">
        <v>1.2051722</v>
      </c>
      <c r="AI22" s="68">
        <v>0.20894760108697108</v>
      </c>
      <c r="AJ22" s="68">
        <v>1.1849327999999999</v>
      </c>
      <c r="AK22" s="68">
        <v>0.17191977780348602</v>
      </c>
      <c r="AL22" s="68">
        <f t="shared" si="8"/>
        <v>1.2153784966253851</v>
      </c>
      <c r="AM22" s="9" t="s">
        <v>75</v>
      </c>
      <c r="AO22" s="7"/>
      <c r="AP22" s="6">
        <v>0.8</v>
      </c>
      <c r="AQ22" s="21">
        <v>1.2</v>
      </c>
      <c r="AR22" s="49">
        <v>1.2056901</v>
      </c>
      <c r="AS22" s="49">
        <v>0.17382931283302019</v>
      </c>
      <c r="AT22" s="49">
        <v>1.1895770999999999</v>
      </c>
      <c r="AU22" s="49">
        <v>0.14938135760529156</v>
      </c>
      <c r="AV22" s="49">
        <f t="shared" si="9"/>
        <v>1.1636613538640286</v>
      </c>
      <c r="AW22" s="9" t="s">
        <v>81</v>
      </c>
      <c r="AY22" s="7"/>
      <c r="AZ22" s="6">
        <v>0.8</v>
      </c>
      <c r="BA22" s="21">
        <v>1.2</v>
      </c>
      <c r="BB22" s="83">
        <v>1.2051961</v>
      </c>
      <c r="BC22" s="83">
        <v>0.16824294933220826</v>
      </c>
      <c r="BD22" s="83">
        <v>1.1924454</v>
      </c>
      <c r="BE22" s="83">
        <v>0.14662319052591918</v>
      </c>
      <c r="BF22" s="83">
        <f t="shared" si="10"/>
        <v>1.1474511550917812</v>
      </c>
      <c r="BG22" s="9" t="s">
        <v>98</v>
      </c>
      <c r="BI22" s="7"/>
      <c r="BJ22" s="6">
        <v>0.8</v>
      </c>
      <c r="BK22" s="21">
        <v>1.2</v>
      </c>
      <c r="BL22" s="49">
        <v>1.2116074999999999</v>
      </c>
      <c r="BM22" s="49">
        <v>0.17207727915096752</v>
      </c>
      <c r="BN22" s="49">
        <v>1.1959599000000001</v>
      </c>
      <c r="BO22" s="49">
        <v>0.14813963007919251</v>
      </c>
      <c r="BP22" s="49">
        <f t="shared" si="11"/>
        <v>1.1615884220784027</v>
      </c>
      <c r="BQ22" s="9" t="s">
        <v>88</v>
      </c>
    </row>
    <row r="23" spans="7:69" x14ac:dyDescent="0.25">
      <c r="H23" s="54" t="s">
        <v>26</v>
      </c>
      <c r="Q23" s="9" t="s">
        <v>43</v>
      </c>
      <c r="R23" s="9" t="str">
        <f t="shared" si="0"/>
        <v>1</v>
      </c>
      <c r="S23" s="9" t="s">
        <v>24</v>
      </c>
      <c r="T23" s="9" t="s">
        <v>136</v>
      </c>
      <c r="U23" s="9" t="s">
        <v>130</v>
      </c>
      <c r="V23" s="9">
        <v>1.0070095999999999</v>
      </c>
      <c r="W23" s="9">
        <f t="shared" si="1"/>
        <v>0.12915424886545546</v>
      </c>
      <c r="X23" s="9">
        <v>1.0056084999999999</v>
      </c>
      <c r="Y23" s="9">
        <f t="shared" si="2"/>
        <v>0.12752101787548592</v>
      </c>
      <c r="AA23" s="9">
        <f t="shared" si="3"/>
        <v>1.0128075435499131</v>
      </c>
      <c r="AB23" s="9">
        <v>1.6680819999999999E-2</v>
      </c>
      <c r="AC23" s="9">
        <v>1.6261609999999999E-2</v>
      </c>
      <c r="AE23" s="14"/>
      <c r="AF23" s="11">
        <v>0.9</v>
      </c>
      <c r="AG23" s="22">
        <v>1.2</v>
      </c>
      <c r="AH23" s="70">
        <v>1.2029827</v>
      </c>
      <c r="AI23" s="70">
        <v>0.27918936226153029</v>
      </c>
      <c r="AJ23" s="70">
        <v>1.1840704</v>
      </c>
      <c r="AK23" s="70">
        <v>0.25206836374285452</v>
      </c>
      <c r="AL23" s="70">
        <f t="shared" si="8"/>
        <v>1.1075938214378345</v>
      </c>
      <c r="AM23" s="12" t="s">
        <v>76</v>
      </c>
      <c r="AO23" s="14"/>
      <c r="AP23" s="11">
        <v>0.9</v>
      </c>
      <c r="AQ23" s="22">
        <v>1.2</v>
      </c>
      <c r="AR23" s="48">
        <v>1.2018008</v>
      </c>
      <c r="AS23" s="48">
        <v>0.22836346029958471</v>
      </c>
      <c r="AT23" s="48">
        <v>1.1913513</v>
      </c>
      <c r="AU23" s="48">
        <v>0.20965316596703232</v>
      </c>
      <c r="AV23" s="48">
        <f t="shared" si="9"/>
        <v>1.0892440342899212</v>
      </c>
      <c r="AW23" s="12" t="s">
        <v>85</v>
      </c>
      <c r="AY23" s="14"/>
      <c r="AZ23" s="11">
        <v>0.9</v>
      </c>
      <c r="BA23" s="22">
        <v>1.2</v>
      </c>
      <c r="BB23" s="85">
        <v>1.2088433000000001</v>
      </c>
      <c r="BC23" s="85">
        <v>0.22686136735901069</v>
      </c>
      <c r="BD23" s="85">
        <v>1.1949863000000001</v>
      </c>
      <c r="BE23" s="85">
        <v>0.20722084837197247</v>
      </c>
      <c r="BF23" s="85">
        <f t="shared" si="10"/>
        <v>1.0947806127681827</v>
      </c>
      <c r="BG23" s="12" t="s">
        <v>94</v>
      </c>
      <c r="BI23" s="14"/>
      <c r="BJ23" s="11">
        <v>0.9</v>
      </c>
      <c r="BK23" s="22">
        <v>1.2</v>
      </c>
      <c r="BL23" s="48">
        <v>1.2050160000000001</v>
      </c>
      <c r="BM23" s="48">
        <v>0.22126414079104639</v>
      </c>
      <c r="BN23" s="48">
        <v>1.1899818</v>
      </c>
      <c r="BO23" s="48">
        <v>0.20335476389797216</v>
      </c>
      <c r="BP23" s="48">
        <f t="shared" si="11"/>
        <v>1.0880696205477625</v>
      </c>
      <c r="BQ23" s="12" t="s">
        <v>92</v>
      </c>
    </row>
    <row r="24" spans="7:69" x14ac:dyDescent="0.25">
      <c r="H24" s="9" t="s">
        <v>19</v>
      </c>
      <c r="Q24" s="9" t="s">
        <v>41</v>
      </c>
      <c r="R24" s="9" t="str">
        <f t="shared" si="0"/>
        <v>1</v>
      </c>
      <c r="S24" s="9" t="s">
        <v>24</v>
      </c>
      <c r="T24" s="9" t="s">
        <v>130</v>
      </c>
      <c r="U24" s="9" t="s">
        <v>136</v>
      </c>
      <c r="V24" s="9">
        <v>0.99933450000000001</v>
      </c>
      <c r="W24" s="9">
        <f t="shared" si="1"/>
        <v>0.1730045375127485</v>
      </c>
      <c r="X24" s="9">
        <v>0.99766869999999996</v>
      </c>
      <c r="Y24" s="9">
        <f t="shared" si="2"/>
        <v>0.17032551188826647</v>
      </c>
      <c r="AA24" s="9">
        <f t="shared" si="3"/>
        <v>1.0157288570266529</v>
      </c>
      <c r="AB24" s="9">
        <v>2.993057E-2</v>
      </c>
      <c r="AC24" s="9">
        <v>2.901078E-2</v>
      </c>
      <c r="AE24" s="4" t="s">
        <v>63</v>
      </c>
    </row>
    <row r="25" spans="7:69" x14ac:dyDescent="0.25">
      <c r="J25" s="9" t="str">
        <f>I25&amp;"_"&amp;H25</f>
        <v>_</v>
      </c>
      <c r="K25" s="9" t="s">
        <v>102</v>
      </c>
      <c r="L25" s="9" t="s">
        <v>103</v>
      </c>
      <c r="M25" s="9" t="s">
        <v>102</v>
      </c>
      <c r="N25" s="9" t="s">
        <v>103</v>
      </c>
      <c r="Q25" s="9" t="s">
        <v>45</v>
      </c>
      <c r="R25" s="9" t="str">
        <f t="shared" si="0"/>
        <v>1</v>
      </c>
      <c r="S25" s="9" t="s">
        <v>24</v>
      </c>
      <c r="T25" s="9" t="s">
        <v>142</v>
      </c>
      <c r="U25" s="9" t="s">
        <v>142</v>
      </c>
      <c r="V25" s="9">
        <v>1.004308</v>
      </c>
      <c r="W25" s="9">
        <f t="shared" si="1"/>
        <v>0.2195114575597365</v>
      </c>
      <c r="X25" s="9">
        <v>1.001868</v>
      </c>
      <c r="Y25" s="9">
        <f t="shared" si="2"/>
        <v>0.21722292696674539</v>
      </c>
      <c r="AA25" s="9">
        <f t="shared" si="3"/>
        <v>1.0105354007744378</v>
      </c>
      <c r="AB25" s="9">
        <v>4.8185279999999997E-2</v>
      </c>
      <c r="AC25" s="9">
        <v>4.71858E-2</v>
      </c>
      <c r="AE25" s="4" t="s">
        <v>64</v>
      </c>
    </row>
    <row r="26" spans="7:69" x14ac:dyDescent="0.25">
      <c r="G26" s="4" t="str">
        <f>H23</f>
        <v>sim1.2</v>
      </c>
      <c r="H26" s="9" t="s">
        <v>23</v>
      </c>
      <c r="I26" s="9" t="s">
        <v>26</v>
      </c>
      <c r="J26" s="9" t="str">
        <f>I26&amp;"_"&amp;H26</f>
        <v>sim1.2_beta1</v>
      </c>
      <c r="K26" s="9">
        <v>0.50336729999999996</v>
      </c>
      <c r="L26" s="9">
        <v>6.2429409999999998E-2</v>
      </c>
      <c r="M26" s="9">
        <v>0.50137920000000002</v>
      </c>
      <c r="N26" s="9">
        <v>3.3043120000000002E-2</v>
      </c>
      <c r="Q26" s="9" t="s">
        <v>107</v>
      </c>
      <c r="R26" s="9" t="str">
        <f t="shared" si="0"/>
        <v>1</v>
      </c>
      <c r="S26" s="9" t="s">
        <v>25</v>
      </c>
      <c r="T26" s="9" t="s">
        <v>149</v>
      </c>
      <c r="U26" s="9" t="s">
        <v>125</v>
      </c>
      <c r="V26" s="9">
        <v>1.2197461000000001</v>
      </c>
      <c r="W26" s="9">
        <f t="shared" si="1"/>
        <v>0.15689369012168716</v>
      </c>
      <c r="X26" s="9">
        <v>1.1988734000000001</v>
      </c>
      <c r="Y26" s="9">
        <f t="shared" si="2"/>
        <v>0.12076725549585036</v>
      </c>
      <c r="AA26" s="9">
        <f t="shared" si="3"/>
        <v>1.2991409755691445</v>
      </c>
      <c r="AB26" s="9">
        <v>2.4615629999999999E-2</v>
      </c>
      <c r="AC26" s="9">
        <v>1.4584730000000001E-2</v>
      </c>
    </row>
    <row r="27" spans="7:69" x14ac:dyDescent="0.25">
      <c r="G27" s="4" t="str">
        <f>H23</f>
        <v>sim1.2</v>
      </c>
      <c r="H27" s="9" t="s">
        <v>24</v>
      </c>
      <c r="I27" s="9" t="s">
        <v>26</v>
      </c>
      <c r="J27" s="9" t="str">
        <f>I27&amp;"_"&amp;H27</f>
        <v>sim1.2_beta2</v>
      </c>
      <c r="K27" s="9">
        <v>1.0094513000000001</v>
      </c>
      <c r="L27" s="9">
        <v>4.4165000000000003E-2</v>
      </c>
      <c r="M27" s="9">
        <v>1.0160075</v>
      </c>
      <c r="N27" s="9">
        <v>4.8556500000000002E-2</v>
      </c>
      <c r="Q27" s="9" t="s">
        <v>105</v>
      </c>
      <c r="R27" s="9" t="str">
        <f t="shared" si="0"/>
        <v>1</v>
      </c>
      <c r="S27" s="9" t="s">
        <v>25</v>
      </c>
      <c r="T27" s="9" t="s">
        <v>125</v>
      </c>
      <c r="U27" s="9" t="s">
        <v>149</v>
      </c>
      <c r="V27" s="9">
        <v>1.2051722</v>
      </c>
      <c r="W27" s="9">
        <f t="shared" si="1"/>
        <v>0.20894760108697108</v>
      </c>
      <c r="X27" s="9">
        <v>1.1964906</v>
      </c>
      <c r="Y27" s="9">
        <f t="shared" si="2"/>
        <v>0.16573916254162743</v>
      </c>
      <c r="AA27" s="9">
        <f t="shared" si="3"/>
        <v>1.2607014412450124</v>
      </c>
      <c r="AB27" s="9">
        <v>4.3659099999999999E-2</v>
      </c>
      <c r="AC27" s="9">
        <v>2.7469469999999999E-2</v>
      </c>
    </row>
    <row r="28" spans="7:69" x14ac:dyDescent="0.25">
      <c r="G28" s="4" t="str">
        <f>H23</f>
        <v>sim1.2</v>
      </c>
      <c r="H28" s="9" t="s">
        <v>25</v>
      </c>
      <c r="I28" s="9" t="s">
        <v>26</v>
      </c>
      <c r="J28" s="9" t="str">
        <f>I28&amp;"_"&amp;H28</f>
        <v>sim1.2_beta3</v>
      </c>
      <c r="K28" s="9">
        <v>1.2051722</v>
      </c>
      <c r="L28" s="9">
        <v>4.3659099999999999E-2</v>
      </c>
      <c r="M28" s="9">
        <v>1.1849327999999999</v>
      </c>
      <c r="N28" s="9">
        <v>2.9556410000000002E-2</v>
      </c>
      <c r="Q28" s="9" t="s">
        <v>109</v>
      </c>
      <c r="R28" s="9" t="str">
        <f t="shared" si="0"/>
        <v>1</v>
      </c>
      <c r="S28" s="9" t="s">
        <v>25</v>
      </c>
      <c r="T28" s="9" t="s">
        <v>155</v>
      </c>
      <c r="U28" s="9" t="s">
        <v>155</v>
      </c>
      <c r="V28" s="9">
        <v>1.2197461000000001</v>
      </c>
      <c r="W28" s="9">
        <f t="shared" si="1"/>
        <v>0.15689369012168716</v>
      </c>
      <c r="X28" s="9">
        <v>1.192634</v>
      </c>
      <c r="Y28" s="9">
        <f t="shared" si="2"/>
        <v>0.12186993066380239</v>
      </c>
      <c r="AA28" s="9">
        <f t="shared" si="3"/>
        <v>1.287386390286078</v>
      </c>
      <c r="AB28" s="9">
        <v>2.4615629999999999E-2</v>
      </c>
      <c r="AC28" s="9">
        <v>1.4852280000000001E-2</v>
      </c>
    </row>
    <row r="29" spans="7:69" x14ac:dyDescent="0.25">
      <c r="G29" s="4" t="s">
        <v>104</v>
      </c>
      <c r="I29" s="9" t="s">
        <v>104</v>
      </c>
      <c r="Q29" s="9" t="s">
        <v>113</v>
      </c>
      <c r="R29" s="9" t="str">
        <f t="shared" si="0"/>
        <v>1</v>
      </c>
      <c r="S29" s="9" t="s">
        <v>25</v>
      </c>
      <c r="T29" s="9" t="s">
        <v>167</v>
      </c>
      <c r="U29" s="9" t="s">
        <v>161</v>
      </c>
      <c r="V29" s="9">
        <v>1.205624</v>
      </c>
      <c r="W29" s="9">
        <f t="shared" si="1"/>
        <v>0.13218226053446053</v>
      </c>
      <c r="X29" s="9">
        <v>1.1961219000000001</v>
      </c>
      <c r="Y29" s="9">
        <f t="shared" si="2"/>
        <v>0.11260550608207398</v>
      </c>
      <c r="AA29" s="9">
        <f t="shared" si="3"/>
        <v>1.1738525506747226</v>
      </c>
      <c r="AB29" s="9">
        <v>1.7472149999999999E-2</v>
      </c>
      <c r="AC29" s="9">
        <v>1.268E-2</v>
      </c>
    </row>
    <row r="30" spans="7:69" x14ac:dyDescent="0.25">
      <c r="H30" s="54" t="s">
        <v>28</v>
      </c>
      <c r="J30" s="54"/>
      <c r="Q30" s="9" t="s">
        <v>111</v>
      </c>
      <c r="R30" s="9" t="str">
        <f t="shared" si="0"/>
        <v>1</v>
      </c>
      <c r="S30" s="9" t="s">
        <v>25</v>
      </c>
      <c r="T30" s="9" t="s">
        <v>161</v>
      </c>
      <c r="U30" s="9" t="s">
        <v>167</v>
      </c>
      <c r="V30" s="9">
        <v>1.2056901</v>
      </c>
      <c r="W30" s="9">
        <f t="shared" si="1"/>
        <v>0.17382931283302019</v>
      </c>
      <c r="X30" s="9">
        <v>1.1969654999999999</v>
      </c>
      <c r="Y30" s="9">
        <f t="shared" si="2"/>
        <v>0.14774298629715049</v>
      </c>
      <c r="AA30" s="9">
        <f t="shared" si="3"/>
        <v>1.1765655831770123</v>
      </c>
      <c r="AB30" s="9">
        <v>3.0216630000000001E-2</v>
      </c>
      <c r="AC30" s="9">
        <v>2.1827989999999999E-2</v>
      </c>
    </row>
    <row r="31" spans="7:69" x14ac:dyDescent="0.25">
      <c r="H31" s="9" t="s">
        <v>19</v>
      </c>
      <c r="Q31" s="9" t="s">
        <v>115</v>
      </c>
      <c r="R31" s="9" t="str">
        <f t="shared" si="0"/>
        <v>1</v>
      </c>
      <c r="S31" s="9" t="s">
        <v>25</v>
      </c>
      <c r="T31" s="9" t="s">
        <v>173</v>
      </c>
      <c r="U31" s="9" t="s">
        <v>173</v>
      </c>
      <c r="V31" s="9">
        <v>1.2018008</v>
      </c>
      <c r="W31" s="9">
        <f t="shared" si="1"/>
        <v>0.22836346029958471</v>
      </c>
      <c r="X31" s="9">
        <v>1.1976557999999999</v>
      </c>
      <c r="Y31" s="9">
        <f t="shared" si="2"/>
        <v>0.20483940050683608</v>
      </c>
      <c r="AA31" s="9">
        <f t="shared" si="3"/>
        <v>1.1148414793957746</v>
      </c>
      <c r="AB31" s="9">
        <v>5.2149870000000001E-2</v>
      </c>
      <c r="AC31" s="9">
        <v>4.1959179999999999E-2</v>
      </c>
    </row>
    <row r="32" spans="7:69" x14ac:dyDescent="0.25">
      <c r="K32" s="9" t="s">
        <v>102</v>
      </c>
      <c r="L32" s="9" t="s">
        <v>103</v>
      </c>
      <c r="M32" s="9" t="s">
        <v>102</v>
      </c>
      <c r="N32" s="9" t="s">
        <v>103</v>
      </c>
      <c r="Q32" s="9" t="s">
        <v>119</v>
      </c>
      <c r="R32" s="9" t="str">
        <f t="shared" si="0"/>
        <v>1</v>
      </c>
      <c r="S32" s="9" t="s">
        <v>25</v>
      </c>
      <c r="T32" s="9" t="s">
        <v>185</v>
      </c>
      <c r="U32" s="9" t="s">
        <v>179</v>
      </c>
      <c r="V32" s="9">
        <v>1.2053128</v>
      </c>
      <c r="W32" s="9">
        <f t="shared" si="1"/>
        <v>0.12715671433314088</v>
      </c>
      <c r="X32" s="9">
        <v>1.1950396000000001</v>
      </c>
      <c r="Y32" s="9">
        <f t="shared" si="2"/>
        <v>0.10753980658342287</v>
      </c>
      <c r="AA32" s="9">
        <f t="shared" si="3"/>
        <v>1.1824153155278405</v>
      </c>
      <c r="AB32" s="9">
        <v>1.6168829999999999E-2</v>
      </c>
      <c r="AC32" s="9">
        <v>1.156481E-2</v>
      </c>
    </row>
    <row r="33" spans="7:29" x14ac:dyDescent="0.25">
      <c r="G33" s="4" t="str">
        <f>H30</f>
        <v>sim2.2</v>
      </c>
      <c r="H33" s="9" t="s">
        <v>23</v>
      </c>
      <c r="I33" s="9" t="s">
        <v>28</v>
      </c>
      <c r="J33" s="9" t="str">
        <f>I33&amp;"_"&amp;H33</f>
        <v>sim2.2_beta1</v>
      </c>
      <c r="K33" s="9">
        <v>0.5058028</v>
      </c>
      <c r="L33" s="9">
        <v>6.0352759999999998E-2</v>
      </c>
      <c r="M33" s="9">
        <v>0.50456579999999995</v>
      </c>
      <c r="N33" s="9">
        <v>2.6410980000000001E-2</v>
      </c>
      <c r="Q33" s="9" t="s">
        <v>117</v>
      </c>
      <c r="R33" s="9" t="str">
        <f t="shared" si="0"/>
        <v>1</v>
      </c>
      <c r="S33" s="9" t="s">
        <v>25</v>
      </c>
      <c r="T33" s="9" t="s">
        <v>179</v>
      </c>
      <c r="U33" s="9" t="s">
        <v>185</v>
      </c>
      <c r="V33" s="9">
        <v>1.2051961</v>
      </c>
      <c r="W33" s="9">
        <f t="shared" si="1"/>
        <v>0.16824294933220826</v>
      </c>
      <c r="X33" s="9">
        <v>1.1985664</v>
      </c>
      <c r="Y33" s="9">
        <f t="shared" si="2"/>
        <v>0.14456756206009702</v>
      </c>
      <c r="AA33" s="9">
        <f t="shared" si="3"/>
        <v>1.1637669400710329</v>
      </c>
      <c r="AB33" s="9">
        <v>2.8305690000000001E-2</v>
      </c>
      <c r="AC33" s="9">
        <v>2.089978E-2</v>
      </c>
    </row>
    <row r="34" spans="7:29" x14ac:dyDescent="0.25">
      <c r="G34" s="4" t="str">
        <f>H30</f>
        <v>sim2.2</v>
      </c>
      <c r="H34" s="9" t="s">
        <v>24</v>
      </c>
      <c r="I34" s="9" t="s">
        <v>28</v>
      </c>
      <c r="J34" s="9" t="str">
        <f>I34&amp;"_"&amp;H34</f>
        <v>sim2.2_beta2</v>
      </c>
      <c r="K34" s="9">
        <v>1.0197569</v>
      </c>
      <c r="L34" s="9">
        <v>7.8127290000000002E-2</v>
      </c>
      <c r="M34" s="9">
        <v>1.0146219999999999</v>
      </c>
      <c r="N34" s="9">
        <v>7.4876059999999994E-2</v>
      </c>
      <c r="Q34" s="9" t="s">
        <v>121</v>
      </c>
      <c r="R34" s="9" t="str">
        <f t="shared" ref="R34:R65" si="12">RIGHT(Q34,1)</f>
        <v>1</v>
      </c>
      <c r="S34" s="9" t="s">
        <v>25</v>
      </c>
      <c r="T34" s="9" t="s">
        <v>191</v>
      </c>
      <c r="U34" s="9" t="s">
        <v>191</v>
      </c>
      <c r="V34" s="9">
        <v>1.2088433000000001</v>
      </c>
      <c r="W34" s="9">
        <f t="shared" ref="W34:W65" si="13">SQRT(AB34)</f>
        <v>0.22686136735901069</v>
      </c>
      <c r="X34" s="9">
        <v>1.2007369999999999</v>
      </c>
      <c r="Y34" s="9">
        <f t="shared" ref="Y34:Y65" si="14">SQRT(AC34)</f>
        <v>0.20281461978861387</v>
      </c>
      <c r="AA34" s="9">
        <f t="shared" ref="AA34:AA65" si="15">W34/Y34</f>
        <v>1.1185651586431977</v>
      </c>
      <c r="AB34" s="9">
        <v>5.1466079999999997E-2</v>
      </c>
      <c r="AC34" s="9">
        <v>4.113377E-2</v>
      </c>
    </row>
    <row r="35" spans="7:29" x14ac:dyDescent="0.25">
      <c r="G35" s="4" t="str">
        <f>H30</f>
        <v>sim2.2</v>
      </c>
      <c r="H35" s="9" t="s">
        <v>25</v>
      </c>
      <c r="I35" s="9" t="s">
        <v>28</v>
      </c>
      <c r="J35" s="9" t="str">
        <f>I35&amp;"_"&amp;H35</f>
        <v>sim2.2_beta3</v>
      </c>
      <c r="K35" s="9">
        <v>1.2029827</v>
      </c>
      <c r="L35" s="9">
        <v>7.7946699999999994E-2</v>
      </c>
      <c r="M35" s="9">
        <v>1.1939960000000001</v>
      </c>
      <c r="N35" s="9">
        <v>5.7294360000000003E-2</v>
      </c>
      <c r="Q35" s="9" t="s">
        <v>43</v>
      </c>
      <c r="R35" s="9" t="str">
        <f t="shared" si="12"/>
        <v>1</v>
      </c>
      <c r="S35" s="9" t="s">
        <v>25</v>
      </c>
      <c r="T35" s="9" t="s">
        <v>137</v>
      </c>
      <c r="U35" s="9" t="s">
        <v>131</v>
      </c>
      <c r="V35" s="9">
        <v>1.2059892999999999</v>
      </c>
      <c r="W35" s="9">
        <f t="shared" si="13"/>
        <v>0.12785343170990757</v>
      </c>
      <c r="X35" s="9">
        <v>1.1948441999999999</v>
      </c>
      <c r="Y35" s="9">
        <f t="shared" si="14"/>
        <v>0.10904577020682646</v>
      </c>
      <c r="AA35" s="9">
        <f t="shared" si="15"/>
        <v>1.1724749292651033</v>
      </c>
      <c r="AB35" s="9">
        <v>1.63465E-2</v>
      </c>
      <c r="AC35" s="9">
        <v>1.1890980000000001E-2</v>
      </c>
    </row>
    <row r="36" spans="7:29" x14ac:dyDescent="0.25">
      <c r="H36" s="54" t="s">
        <v>30</v>
      </c>
      <c r="Q36" s="9" t="s">
        <v>41</v>
      </c>
      <c r="R36" s="9" t="str">
        <f t="shared" si="12"/>
        <v>1</v>
      </c>
      <c r="S36" s="9" t="s">
        <v>25</v>
      </c>
      <c r="T36" s="9" t="s">
        <v>131</v>
      </c>
      <c r="U36" s="9" t="s">
        <v>137</v>
      </c>
      <c r="V36" s="9">
        <v>1.2116074999999999</v>
      </c>
      <c r="W36" s="9">
        <f t="shared" si="13"/>
        <v>0.17207727915096752</v>
      </c>
      <c r="X36" s="9">
        <v>1.2018808999999999</v>
      </c>
      <c r="Y36" s="9">
        <f t="shared" si="14"/>
        <v>0.14729711470358134</v>
      </c>
      <c r="AA36" s="9">
        <f t="shared" si="15"/>
        <v>1.1682325176379282</v>
      </c>
      <c r="AB36" s="9">
        <v>2.9610589999999999E-2</v>
      </c>
      <c r="AC36" s="9">
        <v>2.1696440000000001E-2</v>
      </c>
    </row>
    <row r="37" spans="7:29" x14ac:dyDescent="0.25">
      <c r="H37" s="9" t="s">
        <v>19</v>
      </c>
      <c r="J37" s="54"/>
      <c r="Q37" s="9" t="s">
        <v>45</v>
      </c>
      <c r="R37" s="9" t="str">
        <f t="shared" si="12"/>
        <v>1</v>
      </c>
      <c r="S37" s="9" t="s">
        <v>25</v>
      </c>
      <c r="T37" s="9" t="s">
        <v>143</v>
      </c>
      <c r="U37" s="9" t="s">
        <v>143</v>
      </c>
      <c r="V37" s="9">
        <v>1.2050160000000001</v>
      </c>
      <c r="W37" s="9">
        <f t="shared" si="13"/>
        <v>0.22126414079104639</v>
      </c>
      <c r="X37" s="9">
        <v>1.1966124</v>
      </c>
      <c r="Y37" s="9">
        <f t="shared" si="14"/>
        <v>0.1984991939530234</v>
      </c>
      <c r="AA37" s="9">
        <f t="shared" si="15"/>
        <v>1.1146853364221243</v>
      </c>
      <c r="AB37" s="9">
        <v>4.8957819999999999E-2</v>
      </c>
      <c r="AC37" s="9">
        <v>3.9401930000000002E-2</v>
      </c>
    </row>
    <row r="38" spans="7:29" x14ac:dyDescent="0.25">
      <c r="K38" s="9" t="s">
        <v>102</v>
      </c>
      <c r="L38" s="9" t="s">
        <v>103</v>
      </c>
      <c r="M38" s="9" t="s">
        <v>102</v>
      </c>
      <c r="N38" s="9" t="s">
        <v>103</v>
      </c>
      <c r="Q38" s="9" t="s">
        <v>108</v>
      </c>
      <c r="R38" s="9" t="str">
        <f t="shared" si="12"/>
        <v>2</v>
      </c>
      <c r="S38" s="9" t="s">
        <v>23</v>
      </c>
      <c r="T38" s="9" t="s">
        <v>150</v>
      </c>
      <c r="U38" s="9" t="s">
        <v>197</v>
      </c>
      <c r="V38" s="9">
        <v>0.5058028</v>
      </c>
      <c r="W38" s="9">
        <f t="shared" si="13"/>
        <v>0.2456679873324972</v>
      </c>
      <c r="X38" s="9">
        <v>0.50456579999999995</v>
      </c>
      <c r="Y38" s="9">
        <f t="shared" si="14"/>
        <v>0.16251455319447547</v>
      </c>
      <c r="AA38" s="9">
        <f t="shared" si="15"/>
        <v>1.5116676168596108</v>
      </c>
      <c r="AB38" s="9">
        <v>6.0352759999999998E-2</v>
      </c>
      <c r="AC38" s="9">
        <v>2.6410980000000001E-2</v>
      </c>
    </row>
    <row r="39" spans="7:29" x14ac:dyDescent="0.25">
      <c r="G39" s="4" t="str">
        <f>H36</f>
        <v>sim3.2</v>
      </c>
      <c r="H39" s="9" t="s">
        <v>23</v>
      </c>
      <c r="I39" s="9" t="s">
        <v>30</v>
      </c>
      <c r="J39" s="9" t="str">
        <f>I39&amp;"_"&amp;H39</f>
        <v>sim3.2_beta1</v>
      </c>
      <c r="K39" s="9">
        <v>0.5058028</v>
      </c>
      <c r="L39" s="9">
        <v>6.0352759999999998E-2</v>
      </c>
      <c r="M39" s="9">
        <v>0.50589410000000001</v>
      </c>
      <c r="N39" s="9">
        <v>2.745877E-2</v>
      </c>
      <c r="Q39" s="9" t="s">
        <v>106</v>
      </c>
      <c r="R39" s="9" t="str">
        <f t="shared" si="12"/>
        <v>2</v>
      </c>
      <c r="S39" s="9" t="s">
        <v>23</v>
      </c>
      <c r="T39" s="9" t="s">
        <v>126</v>
      </c>
      <c r="U39" s="9" t="s">
        <v>150</v>
      </c>
      <c r="V39" s="9">
        <v>0.50336729999999996</v>
      </c>
      <c r="W39" s="9">
        <f t="shared" si="13"/>
        <v>0.24985878011388754</v>
      </c>
      <c r="X39" s="9">
        <v>0.50137920000000002</v>
      </c>
      <c r="Y39" s="9">
        <f t="shared" si="14"/>
        <v>0.18177766639496723</v>
      </c>
      <c r="AA39" s="9">
        <f t="shared" si="15"/>
        <v>1.3745295836893043</v>
      </c>
      <c r="AB39" s="9">
        <v>6.2429409999999998E-2</v>
      </c>
      <c r="AC39" s="9">
        <v>3.3043120000000002E-2</v>
      </c>
    </row>
    <row r="40" spans="7:29" x14ac:dyDescent="0.25">
      <c r="G40" s="4" t="str">
        <f>H36</f>
        <v>sim3.2</v>
      </c>
      <c r="H40" s="9" t="s">
        <v>24</v>
      </c>
      <c r="I40" s="9" t="s">
        <v>30</v>
      </c>
      <c r="J40" s="9" t="str">
        <f>I40&amp;"_"&amp;H40</f>
        <v>sim3.2_beta2</v>
      </c>
      <c r="K40" s="9">
        <v>1.0197569</v>
      </c>
      <c r="L40" s="9">
        <v>7.8127290000000002E-2</v>
      </c>
      <c r="M40" s="9">
        <v>1.022753</v>
      </c>
      <c r="N40" s="9">
        <v>8.5727780000000003E-2</v>
      </c>
      <c r="Q40" s="9" t="s">
        <v>110</v>
      </c>
      <c r="R40" s="9" t="str">
        <f t="shared" si="12"/>
        <v>2</v>
      </c>
      <c r="S40" s="9" t="s">
        <v>23</v>
      </c>
      <c r="T40" s="9" t="s">
        <v>156</v>
      </c>
      <c r="U40" s="9" t="s">
        <v>156</v>
      </c>
      <c r="V40" s="9">
        <v>0.5058028</v>
      </c>
      <c r="W40" s="9">
        <f t="shared" si="13"/>
        <v>0.2456679873324972</v>
      </c>
      <c r="X40" s="9">
        <v>0.50589410000000001</v>
      </c>
      <c r="Y40" s="9">
        <f t="shared" si="14"/>
        <v>0.16570687976061826</v>
      </c>
      <c r="AA40" s="9">
        <f t="shared" si="15"/>
        <v>1.4825454904913515</v>
      </c>
      <c r="AB40" s="9">
        <v>6.0352759999999998E-2</v>
      </c>
      <c r="AC40" s="9">
        <v>2.745877E-2</v>
      </c>
    </row>
    <row r="41" spans="7:29" x14ac:dyDescent="0.25">
      <c r="G41" s="4" t="str">
        <f>H36</f>
        <v>sim3.2</v>
      </c>
      <c r="H41" s="9" t="s">
        <v>25</v>
      </c>
      <c r="I41" s="9" t="s">
        <v>30</v>
      </c>
      <c r="J41" s="9" t="str">
        <f>I41&amp;"_"&amp;H41</f>
        <v>sim3.2_beta3</v>
      </c>
      <c r="K41" s="9">
        <v>1.2029827</v>
      </c>
      <c r="L41" s="9">
        <v>7.7946699999999994E-2</v>
      </c>
      <c r="M41" s="9">
        <v>1.1840704</v>
      </c>
      <c r="N41" s="9">
        <v>6.3538460000000005E-2</v>
      </c>
      <c r="Q41" s="9" t="s">
        <v>114</v>
      </c>
      <c r="R41" s="9" t="str">
        <f t="shared" si="12"/>
        <v>2</v>
      </c>
      <c r="S41" s="9" t="s">
        <v>23</v>
      </c>
      <c r="T41" s="9" t="s">
        <v>168</v>
      </c>
      <c r="U41" s="9" t="s">
        <v>162</v>
      </c>
      <c r="V41" s="9">
        <v>0.49807800000000002</v>
      </c>
      <c r="W41" s="9">
        <f t="shared" si="13"/>
        <v>0.21221055581662285</v>
      </c>
      <c r="X41" s="9">
        <v>0.50076880000000001</v>
      </c>
      <c r="Y41" s="9">
        <f t="shared" si="14"/>
        <v>0.18594555654814665</v>
      </c>
      <c r="AA41" s="9">
        <f t="shared" si="15"/>
        <v>1.1412510186102534</v>
      </c>
      <c r="AB41" s="9">
        <v>4.5033320000000002E-2</v>
      </c>
      <c r="AC41" s="9">
        <v>3.4575750000000002E-2</v>
      </c>
    </row>
    <row r="42" spans="7:29" x14ac:dyDescent="0.25">
      <c r="Q42" s="9" t="s">
        <v>112</v>
      </c>
      <c r="R42" s="9" t="str">
        <f t="shared" si="12"/>
        <v>2</v>
      </c>
      <c r="S42" s="9" t="s">
        <v>23</v>
      </c>
      <c r="T42" s="9" t="s">
        <v>162</v>
      </c>
      <c r="U42" s="9" t="s">
        <v>168</v>
      </c>
      <c r="V42" s="9">
        <v>0.49957420000000002</v>
      </c>
      <c r="W42" s="9">
        <f t="shared" si="13"/>
        <v>0.20186262655578421</v>
      </c>
      <c r="X42" s="9">
        <v>0.49951269999999998</v>
      </c>
      <c r="Y42" s="9">
        <f t="shared" si="14"/>
        <v>0.16530719887530609</v>
      </c>
      <c r="AA42" s="9">
        <f t="shared" si="15"/>
        <v>1.2211363324113458</v>
      </c>
      <c r="AB42" s="9">
        <v>4.0748520000000003E-2</v>
      </c>
      <c r="AC42" s="9">
        <v>2.7326469999999999E-2</v>
      </c>
    </row>
    <row r="43" spans="7:29" x14ac:dyDescent="0.25">
      <c r="H43" s="54" t="s">
        <v>8</v>
      </c>
      <c r="Q43" s="9" t="s">
        <v>116</v>
      </c>
      <c r="R43" s="9" t="str">
        <f t="shared" si="12"/>
        <v>2</v>
      </c>
      <c r="S43" s="9" t="s">
        <v>23</v>
      </c>
      <c r="T43" s="9" t="s">
        <v>174</v>
      </c>
      <c r="U43" s="9" t="s">
        <v>174</v>
      </c>
      <c r="V43" s="9">
        <v>0.50392440000000005</v>
      </c>
      <c r="W43" s="9">
        <f t="shared" si="13"/>
        <v>0.19658430761380727</v>
      </c>
      <c r="X43" s="9">
        <v>0.50298549999999997</v>
      </c>
      <c r="Y43" s="9">
        <f t="shared" si="14"/>
        <v>0.15328574623884636</v>
      </c>
      <c r="AA43" s="9">
        <f t="shared" si="15"/>
        <v>1.2824695866208857</v>
      </c>
      <c r="AB43" s="9">
        <v>3.8645390000000002E-2</v>
      </c>
      <c r="AC43" s="9">
        <v>2.349652E-2</v>
      </c>
    </row>
    <row r="44" spans="7:29" x14ac:dyDescent="0.25">
      <c r="H44" s="9" t="s">
        <v>19</v>
      </c>
      <c r="Q44" s="9" t="s">
        <v>120</v>
      </c>
      <c r="R44" s="9" t="str">
        <f t="shared" si="12"/>
        <v>2</v>
      </c>
      <c r="S44" s="9" t="s">
        <v>23</v>
      </c>
      <c r="T44" s="9" t="s">
        <v>186</v>
      </c>
      <c r="U44" s="9" t="s">
        <v>180</v>
      </c>
      <c r="V44" s="9">
        <v>0.50410010000000005</v>
      </c>
      <c r="W44" s="9">
        <f t="shared" si="13"/>
        <v>0.21776083210715375</v>
      </c>
      <c r="X44" s="9">
        <v>0.5049709</v>
      </c>
      <c r="Y44" s="9">
        <f t="shared" si="14"/>
        <v>0.18247786167094354</v>
      </c>
      <c r="AA44" s="9">
        <f t="shared" si="15"/>
        <v>1.1933547999364156</v>
      </c>
      <c r="AB44" s="9">
        <v>4.7419780000000002E-2</v>
      </c>
      <c r="AC44" s="9">
        <v>3.3298170000000002E-2</v>
      </c>
    </row>
    <row r="45" spans="7:29" x14ac:dyDescent="0.25">
      <c r="K45" s="9" t="s">
        <v>102</v>
      </c>
      <c r="L45" s="9" t="s">
        <v>103</v>
      </c>
      <c r="M45" s="9" t="s">
        <v>102</v>
      </c>
      <c r="N45" s="9" t="s">
        <v>103</v>
      </c>
      <c r="Q45" s="9" t="s">
        <v>118</v>
      </c>
      <c r="R45" s="9" t="str">
        <f t="shared" si="12"/>
        <v>2</v>
      </c>
      <c r="S45" s="9" t="s">
        <v>23</v>
      </c>
      <c r="T45" s="9" t="s">
        <v>180</v>
      </c>
      <c r="U45" s="9" t="s">
        <v>186</v>
      </c>
      <c r="V45" s="9">
        <v>0.50035770000000002</v>
      </c>
      <c r="W45" s="9">
        <f t="shared" si="13"/>
        <v>0.1994311409985913</v>
      </c>
      <c r="X45" s="9">
        <v>0.49959490000000001</v>
      </c>
      <c r="Y45" s="9">
        <f t="shared" si="14"/>
        <v>0.16195051713409253</v>
      </c>
      <c r="AA45" s="9">
        <f t="shared" si="15"/>
        <v>1.2314325667355874</v>
      </c>
      <c r="AB45" s="9">
        <v>3.9772780000000001E-2</v>
      </c>
      <c r="AC45" s="9">
        <v>2.622797E-2</v>
      </c>
    </row>
    <row r="46" spans="7:29" x14ac:dyDescent="0.25">
      <c r="G46" s="4" t="str">
        <f>H43</f>
        <v>sim4.1</v>
      </c>
      <c r="H46" s="9" t="s">
        <v>23</v>
      </c>
      <c r="I46" s="9" t="s">
        <v>8</v>
      </c>
      <c r="J46" s="9" t="str">
        <f>I46&amp;"_"&amp;H46</f>
        <v>sim4.1_beta1</v>
      </c>
      <c r="K46" s="9">
        <v>0.49957420000000002</v>
      </c>
      <c r="L46" s="9">
        <v>4.0748520000000003E-2</v>
      </c>
      <c r="M46" s="9">
        <v>0.49844110000000003</v>
      </c>
      <c r="N46" s="9">
        <v>2.638267E-2</v>
      </c>
      <c r="Q46" s="9" t="s">
        <v>122</v>
      </c>
      <c r="R46" s="9" t="str">
        <f t="shared" si="12"/>
        <v>2</v>
      </c>
      <c r="S46" s="9" t="s">
        <v>23</v>
      </c>
      <c r="T46" s="9" t="s">
        <v>192</v>
      </c>
      <c r="U46" s="9" t="s">
        <v>192</v>
      </c>
      <c r="V46" s="9">
        <v>0.4963282</v>
      </c>
      <c r="W46" s="9">
        <f t="shared" si="13"/>
        <v>0.19309917141199753</v>
      </c>
      <c r="X46" s="9">
        <v>0.49662339999999999</v>
      </c>
      <c r="Y46" s="9">
        <f t="shared" si="14"/>
        <v>0.15334180773683348</v>
      </c>
      <c r="AA46" s="9">
        <f t="shared" si="15"/>
        <v>1.2592728249519269</v>
      </c>
      <c r="AB46" s="9">
        <v>3.7287290000000001E-2</v>
      </c>
      <c r="AC46" s="9">
        <v>2.351371E-2</v>
      </c>
    </row>
    <row r="47" spans="7:29" x14ac:dyDescent="0.25">
      <c r="G47" s="4" t="str">
        <f>H43</f>
        <v>sim4.1</v>
      </c>
      <c r="H47" s="9" t="s">
        <v>24</v>
      </c>
      <c r="I47" s="9" t="s">
        <v>8</v>
      </c>
      <c r="J47" s="9" t="str">
        <f>I47&amp;"_"&amp;H47</f>
        <v>sim4.1_beta2</v>
      </c>
      <c r="K47" s="9">
        <v>1.0007115</v>
      </c>
      <c r="L47" s="9">
        <v>2.9889720000000002E-2</v>
      </c>
      <c r="M47" s="9">
        <v>0.99832509999999997</v>
      </c>
      <c r="N47" s="9">
        <v>2.905131E-2</v>
      </c>
      <c r="Q47" s="9" t="s">
        <v>44</v>
      </c>
      <c r="R47" s="9" t="str">
        <f t="shared" si="12"/>
        <v>2</v>
      </c>
      <c r="S47" s="9" t="s">
        <v>23</v>
      </c>
      <c r="T47" s="9" t="s">
        <v>138</v>
      </c>
      <c r="U47" s="9" t="s">
        <v>132</v>
      </c>
      <c r="V47" s="9">
        <v>0.49337750000000002</v>
      </c>
      <c r="W47" s="9">
        <f t="shared" si="13"/>
        <v>0.20923364930144481</v>
      </c>
      <c r="X47" s="9">
        <v>0.49689499999999998</v>
      </c>
      <c r="Y47" s="9">
        <f t="shared" si="14"/>
        <v>0.18174427088631984</v>
      </c>
      <c r="AA47" s="9">
        <f t="shared" si="15"/>
        <v>1.1512530671864725</v>
      </c>
      <c r="AB47" s="9">
        <v>4.377872E-2</v>
      </c>
      <c r="AC47" s="9">
        <v>3.3030980000000001E-2</v>
      </c>
    </row>
    <row r="48" spans="7:29" x14ac:dyDescent="0.25">
      <c r="G48" s="4" t="str">
        <f>H43</f>
        <v>sim4.1</v>
      </c>
      <c r="H48" s="9" t="s">
        <v>25</v>
      </c>
      <c r="I48" s="9" t="s">
        <v>8</v>
      </c>
      <c r="J48" s="9" t="str">
        <f>I48&amp;"_"&amp;H48</f>
        <v>sim4.1_beta3</v>
      </c>
      <c r="K48" s="9">
        <v>1.2056901</v>
      </c>
      <c r="L48" s="9">
        <v>3.0216630000000001E-2</v>
      </c>
      <c r="M48" s="9">
        <v>1.1969654999999999</v>
      </c>
      <c r="N48" s="9">
        <v>2.1827989999999999E-2</v>
      </c>
      <c r="Q48" s="9" t="s">
        <v>42</v>
      </c>
      <c r="R48" s="9" t="str">
        <f t="shared" si="12"/>
        <v>2</v>
      </c>
      <c r="S48" s="9" t="s">
        <v>23</v>
      </c>
      <c r="T48" s="9" t="s">
        <v>132</v>
      </c>
      <c r="U48" s="9" t="s">
        <v>138</v>
      </c>
      <c r="V48" s="9">
        <v>0.50083180000000005</v>
      </c>
      <c r="W48" s="9">
        <f t="shared" si="13"/>
        <v>0.19717928390173242</v>
      </c>
      <c r="X48" s="9">
        <v>0.49904490000000001</v>
      </c>
      <c r="Y48" s="9">
        <f t="shared" si="14"/>
        <v>0.16211514426480952</v>
      </c>
      <c r="AA48" s="9">
        <f t="shared" si="15"/>
        <v>1.2162915734735233</v>
      </c>
      <c r="AB48" s="9">
        <v>3.8879669999999998E-2</v>
      </c>
      <c r="AC48" s="9">
        <v>2.628132E-2</v>
      </c>
    </row>
    <row r="49" spans="7:29" x14ac:dyDescent="0.25">
      <c r="Q49" s="9" t="s">
        <v>46</v>
      </c>
      <c r="R49" s="9" t="str">
        <f t="shared" si="12"/>
        <v>2</v>
      </c>
      <c r="S49" s="9" t="s">
        <v>23</v>
      </c>
      <c r="T49" s="9" t="s">
        <v>144</v>
      </c>
      <c r="U49" s="9" t="s">
        <v>144</v>
      </c>
      <c r="V49" s="9">
        <v>0.49898900000000002</v>
      </c>
      <c r="W49" s="9">
        <f t="shared" si="13"/>
        <v>0.20191144098341729</v>
      </c>
      <c r="X49" s="9">
        <v>0.49893949999999998</v>
      </c>
      <c r="Y49" s="9">
        <f t="shared" si="14"/>
        <v>0.15682713413182045</v>
      </c>
      <c r="AA49" s="9">
        <f t="shared" si="15"/>
        <v>1.2874777193448004</v>
      </c>
      <c r="AB49" s="9">
        <v>4.0768230000000003E-2</v>
      </c>
      <c r="AC49" s="9">
        <v>2.4594749999999999E-2</v>
      </c>
    </row>
    <row r="50" spans="7:29" x14ac:dyDescent="0.25">
      <c r="H50" s="54" t="s">
        <v>7</v>
      </c>
      <c r="Q50" s="9" t="s">
        <v>108</v>
      </c>
      <c r="R50" s="9" t="str">
        <f t="shared" si="12"/>
        <v>2</v>
      </c>
      <c r="S50" s="9" t="s">
        <v>24</v>
      </c>
      <c r="T50" s="9" t="s">
        <v>151</v>
      </c>
      <c r="U50" s="9" t="s">
        <v>127</v>
      </c>
      <c r="V50" s="9">
        <v>1.0197569</v>
      </c>
      <c r="W50" s="9">
        <f t="shared" si="13"/>
        <v>0.27951259363398995</v>
      </c>
      <c r="X50" s="9">
        <v>1.0146219999999999</v>
      </c>
      <c r="Y50" s="9">
        <f t="shared" si="14"/>
        <v>0.27363490274451463</v>
      </c>
      <c r="AA50" s="9">
        <f t="shared" si="15"/>
        <v>1.0214800481609729</v>
      </c>
      <c r="AB50" s="9">
        <v>7.8127290000000002E-2</v>
      </c>
      <c r="AC50" s="9">
        <v>7.4876059999999994E-2</v>
      </c>
    </row>
    <row r="51" spans="7:29" x14ac:dyDescent="0.25">
      <c r="H51" s="9" t="s">
        <v>19</v>
      </c>
      <c r="Q51" s="9" t="s">
        <v>106</v>
      </c>
      <c r="R51" s="9" t="str">
        <f t="shared" si="12"/>
        <v>2</v>
      </c>
      <c r="S51" s="9" t="s">
        <v>24</v>
      </c>
      <c r="T51" s="9" t="s">
        <v>127</v>
      </c>
      <c r="U51" s="9" t="s">
        <v>151</v>
      </c>
      <c r="V51" s="9">
        <v>1.0094513000000001</v>
      </c>
      <c r="W51" s="9">
        <f t="shared" si="13"/>
        <v>0.21015470491997082</v>
      </c>
      <c r="X51" s="9">
        <v>1.0160075</v>
      </c>
      <c r="Y51" s="9">
        <f t="shared" si="14"/>
        <v>0.22035539476037341</v>
      </c>
      <c r="AA51" s="9">
        <f t="shared" si="15"/>
        <v>0.95370800950212553</v>
      </c>
      <c r="AB51" s="9">
        <v>4.4165000000000003E-2</v>
      </c>
      <c r="AC51" s="9">
        <v>4.8556500000000002E-2</v>
      </c>
    </row>
    <row r="52" spans="7:29" x14ac:dyDescent="0.25">
      <c r="K52" s="9" t="s">
        <v>102</v>
      </c>
      <c r="L52" s="9" t="s">
        <v>103</v>
      </c>
      <c r="M52" s="9" t="s">
        <v>102</v>
      </c>
      <c r="N52" s="9" t="s">
        <v>103</v>
      </c>
      <c r="Q52" s="9" t="s">
        <v>110</v>
      </c>
      <c r="R52" s="9" t="str">
        <f t="shared" si="12"/>
        <v>2</v>
      </c>
      <c r="S52" s="9" t="s">
        <v>24</v>
      </c>
      <c r="T52" s="9" t="s">
        <v>157</v>
      </c>
      <c r="U52" s="9" t="s">
        <v>157</v>
      </c>
      <c r="V52" s="9">
        <v>1.0197569</v>
      </c>
      <c r="W52" s="9">
        <f t="shared" si="13"/>
        <v>0.27951259363398995</v>
      </c>
      <c r="X52" s="9">
        <v>1.022753</v>
      </c>
      <c r="Y52" s="9">
        <f t="shared" si="14"/>
        <v>0.29279306685780659</v>
      </c>
      <c r="AA52" s="9">
        <f t="shared" si="15"/>
        <v>0.95464211852302416</v>
      </c>
      <c r="AB52" s="9">
        <v>7.8127290000000002E-2</v>
      </c>
      <c r="AC52" s="9">
        <v>8.5727780000000003E-2</v>
      </c>
    </row>
    <row r="53" spans="7:29" x14ac:dyDescent="0.25">
      <c r="G53" s="4" t="str">
        <f>H50</f>
        <v>sim4.2</v>
      </c>
      <c r="H53" s="9" t="s">
        <v>23</v>
      </c>
      <c r="I53" s="9" t="s">
        <v>7</v>
      </c>
      <c r="J53" s="9" t="str">
        <f>I53&amp;"_"&amp;H53</f>
        <v>sim4.2_beta1</v>
      </c>
      <c r="K53" s="9">
        <v>0.49957420000000002</v>
      </c>
      <c r="L53" s="9">
        <v>4.0748520000000003E-2</v>
      </c>
      <c r="M53" s="9">
        <v>0.49951269999999998</v>
      </c>
      <c r="N53" s="9">
        <v>2.7326469999999999E-2</v>
      </c>
      <c r="Q53" s="9" t="s">
        <v>114</v>
      </c>
      <c r="R53" s="9" t="str">
        <f t="shared" si="12"/>
        <v>2</v>
      </c>
      <c r="S53" s="9" t="s">
        <v>24</v>
      </c>
      <c r="T53" s="9" t="s">
        <v>169</v>
      </c>
      <c r="U53" s="9" t="s">
        <v>163</v>
      </c>
      <c r="V53" s="9">
        <v>1.0088889999999999</v>
      </c>
      <c r="W53" s="9">
        <f t="shared" si="13"/>
        <v>0.12603812915145957</v>
      </c>
      <c r="X53" s="9">
        <v>1.0137525000000001</v>
      </c>
      <c r="Y53" s="9">
        <f t="shared" si="14"/>
        <v>0.12650403155631049</v>
      </c>
      <c r="AA53" s="9">
        <f t="shared" si="15"/>
        <v>0.99631709441099092</v>
      </c>
      <c r="AB53" s="9">
        <v>1.5885610000000001E-2</v>
      </c>
      <c r="AC53" s="9">
        <v>1.600327E-2</v>
      </c>
    </row>
    <row r="54" spans="7:29" x14ac:dyDescent="0.25">
      <c r="G54" s="4" t="str">
        <f>H50</f>
        <v>sim4.2</v>
      </c>
      <c r="H54" s="9" t="s">
        <v>24</v>
      </c>
      <c r="I54" s="9" t="s">
        <v>7</v>
      </c>
      <c r="J54" s="9" t="str">
        <f>I54&amp;"_"&amp;H54</f>
        <v>sim4.2_beta2</v>
      </c>
      <c r="K54" s="9">
        <v>1.0007115</v>
      </c>
      <c r="L54" s="9">
        <v>2.9889720000000002E-2</v>
      </c>
      <c r="M54" s="9">
        <v>1.0057024999999999</v>
      </c>
      <c r="N54" s="9">
        <v>3.0532409999999999E-2</v>
      </c>
      <c r="Q54" s="9" t="s">
        <v>112</v>
      </c>
      <c r="R54" s="9" t="str">
        <f t="shared" si="12"/>
        <v>2</v>
      </c>
      <c r="S54" s="9" t="s">
        <v>24</v>
      </c>
      <c r="T54" s="9" t="s">
        <v>163</v>
      </c>
      <c r="U54" s="9" t="s">
        <v>169</v>
      </c>
      <c r="V54" s="9">
        <v>1.0007115</v>
      </c>
      <c r="W54" s="9">
        <f t="shared" si="13"/>
        <v>0.17288643671497195</v>
      </c>
      <c r="X54" s="9">
        <v>1.0057024999999999</v>
      </c>
      <c r="Y54" s="9">
        <f t="shared" si="14"/>
        <v>0.1747352568888145</v>
      </c>
      <c r="AA54" s="9">
        <f t="shared" si="15"/>
        <v>0.9894193066312944</v>
      </c>
      <c r="AB54" s="9">
        <v>2.9889720000000002E-2</v>
      </c>
      <c r="AC54" s="9">
        <v>3.0532409999999999E-2</v>
      </c>
    </row>
    <row r="55" spans="7:29" x14ac:dyDescent="0.25">
      <c r="G55" s="4" t="str">
        <f>H50</f>
        <v>sim4.2</v>
      </c>
      <c r="H55" s="9" t="s">
        <v>25</v>
      </c>
      <c r="I55" s="9" t="s">
        <v>7</v>
      </c>
      <c r="J55" s="9" t="str">
        <f>I55&amp;"_"&amp;H55</f>
        <v>sim4.2_beta3</v>
      </c>
      <c r="K55" s="9">
        <v>1.2056901</v>
      </c>
      <c r="L55" s="9">
        <v>3.0216630000000001E-2</v>
      </c>
      <c r="M55" s="9">
        <v>1.1895770999999999</v>
      </c>
      <c r="N55" s="9">
        <v>2.2314790000000001E-2</v>
      </c>
      <c r="Q55" s="9" t="s">
        <v>116</v>
      </c>
      <c r="R55" s="9" t="str">
        <f t="shared" si="12"/>
        <v>2</v>
      </c>
      <c r="S55" s="9" t="s">
        <v>24</v>
      </c>
      <c r="T55" s="9" t="s">
        <v>175</v>
      </c>
      <c r="U55" s="9" t="s">
        <v>175</v>
      </c>
      <c r="V55" s="9">
        <v>1.0068116</v>
      </c>
      <c r="W55" s="9">
        <f t="shared" si="13"/>
        <v>0.22732226023863128</v>
      </c>
      <c r="X55" s="9">
        <v>1.0090147</v>
      </c>
      <c r="Y55" s="9">
        <f t="shared" si="14"/>
        <v>0.23104101367506161</v>
      </c>
      <c r="AA55" s="9">
        <f t="shared" si="15"/>
        <v>0.98390435803030007</v>
      </c>
      <c r="AB55" s="9">
        <v>5.1675409999999998E-2</v>
      </c>
      <c r="AC55" s="9">
        <v>5.3379950000000002E-2</v>
      </c>
    </row>
    <row r="56" spans="7:29" x14ac:dyDescent="0.25">
      <c r="Q56" s="9" t="s">
        <v>120</v>
      </c>
      <c r="R56" s="9" t="str">
        <f t="shared" si="12"/>
        <v>2</v>
      </c>
      <c r="S56" s="9" t="s">
        <v>24</v>
      </c>
      <c r="T56" s="9" t="s">
        <v>187</v>
      </c>
      <c r="U56" s="9" t="s">
        <v>181</v>
      </c>
      <c r="V56" s="9">
        <v>1.007152</v>
      </c>
      <c r="W56" s="9">
        <f t="shared" si="13"/>
        <v>0.12715415840624325</v>
      </c>
      <c r="X56" s="9">
        <v>1.0118123000000001</v>
      </c>
      <c r="Y56" s="9">
        <f t="shared" si="14"/>
        <v>0.12648288421758891</v>
      </c>
      <c r="AA56" s="9">
        <f t="shared" si="15"/>
        <v>1.0053072334079569</v>
      </c>
      <c r="AB56" s="9">
        <v>1.6168180000000001E-2</v>
      </c>
      <c r="AC56" s="9">
        <v>1.5997919999999999E-2</v>
      </c>
    </row>
    <row r="57" spans="7:29" x14ac:dyDescent="0.25">
      <c r="H57" s="54" t="s">
        <v>31</v>
      </c>
      <c r="Q57" s="9" t="s">
        <v>118</v>
      </c>
      <c r="R57" s="9" t="str">
        <f t="shared" si="12"/>
        <v>2</v>
      </c>
      <c r="S57" s="9" t="s">
        <v>24</v>
      </c>
      <c r="T57" s="9" t="s">
        <v>181</v>
      </c>
      <c r="U57" s="9" t="s">
        <v>187</v>
      </c>
      <c r="V57" s="9">
        <v>1.0019435000000001</v>
      </c>
      <c r="W57" s="9">
        <f t="shared" si="13"/>
        <v>0.16617975207587718</v>
      </c>
      <c r="X57" s="9">
        <v>1.0053856000000001</v>
      </c>
      <c r="Y57" s="9">
        <f t="shared" si="14"/>
        <v>0.16909787106879851</v>
      </c>
      <c r="AA57" s="9">
        <f t="shared" si="15"/>
        <v>0.98274301755263338</v>
      </c>
      <c r="AB57" s="9">
        <v>2.7615710000000002E-2</v>
      </c>
      <c r="AC57" s="9">
        <v>2.8594089999999999E-2</v>
      </c>
    </row>
    <row r="58" spans="7:29" x14ac:dyDescent="0.25">
      <c r="H58" s="9" t="s">
        <v>19</v>
      </c>
      <c r="Q58" s="9" t="s">
        <v>122</v>
      </c>
      <c r="R58" s="9" t="str">
        <f t="shared" si="12"/>
        <v>2</v>
      </c>
      <c r="S58" s="9" t="s">
        <v>24</v>
      </c>
      <c r="T58" s="9" t="s">
        <v>193</v>
      </c>
      <c r="U58" s="9" t="s">
        <v>193</v>
      </c>
      <c r="V58" s="9">
        <v>0.99941449999999998</v>
      </c>
      <c r="W58" s="9">
        <f t="shared" si="13"/>
        <v>0.22995999652113408</v>
      </c>
      <c r="X58" s="9">
        <v>1.0025094000000001</v>
      </c>
      <c r="Y58" s="9">
        <f t="shared" si="14"/>
        <v>0.23577764949205851</v>
      </c>
      <c r="AA58" s="9">
        <f t="shared" si="15"/>
        <v>0.97532568085457827</v>
      </c>
      <c r="AB58" s="9">
        <v>5.2881600000000001E-2</v>
      </c>
      <c r="AC58" s="9">
        <v>5.5591099999999997E-2</v>
      </c>
    </row>
    <row r="59" spans="7:29" x14ac:dyDescent="0.25">
      <c r="K59" s="9" t="s">
        <v>102</v>
      </c>
      <c r="L59" s="9" t="s">
        <v>103</v>
      </c>
      <c r="M59" s="9" t="s">
        <v>102</v>
      </c>
      <c r="N59" s="9" t="s">
        <v>103</v>
      </c>
      <c r="Q59" s="9" t="s">
        <v>44</v>
      </c>
      <c r="R59" s="9" t="str">
        <f t="shared" si="12"/>
        <v>2</v>
      </c>
      <c r="S59" s="9" t="s">
        <v>24</v>
      </c>
      <c r="T59" s="9" t="s">
        <v>139</v>
      </c>
      <c r="U59" s="9" t="s">
        <v>133</v>
      </c>
      <c r="V59" s="9">
        <v>1.0070095999999999</v>
      </c>
      <c r="W59" s="9">
        <f t="shared" si="13"/>
        <v>0.12915424886545546</v>
      </c>
      <c r="X59" s="9">
        <v>1.0123740000000001</v>
      </c>
      <c r="Y59" s="9">
        <f t="shared" si="14"/>
        <v>0.12836720765055223</v>
      </c>
      <c r="AA59" s="9">
        <f t="shared" si="15"/>
        <v>1.0061311703300873</v>
      </c>
      <c r="AB59" s="9">
        <v>1.6680819999999999E-2</v>
      </c>
      <c r="AC59" s="9">
        <v>1.6478139999999999E-2</v>
      </c>
    </row>
    <row r="60" spans="7:29" x14ac:dyDescent="0.25">
      <c r="G60" s="4" t="str">
        <f>H57</f>
        <v>sim5.1</v>
      </c>
      <c r="H60" s="9" t="s">
        <v>23</v>
      </c>
      <c r="I60" s="9" t="s">
        <v>31</v>
      </c>
      <c r="J60" s="9" t="str">
        <f>I60&amp;"_"&amp;H60</f>
        <v>sim5.1_beta1</v>
      </c>
      <c r="K60" s="9">
        <v>0.49807800000000002</v>
      </c>
      <c r="L60" s="9">
        <v>4.5033320000000002E-2</v>
      </c>
      <c r="M60" s="9">
        <v>0.50046069999999998</v>
      </c>
      <c r="N60" s="9">
        <v>3.326221E-2</v>
      </c>
      <c r="Q60" s="9" t="s">
        <v>42</v>
      </c>
      <c r="R60" s="9" t="str">
        <f t="shared" si="12"/>
        <v>2</v>
      </c>
      <c r="S60" s="9" t="s">
        <v>24</v>
      </c>
      <c r="T60" s="9" t="s">
        <v>133</v>
      </c>
      <c r="U60" s="9" t="s">
        <v>139</v>
      </c>
      <c r="V60" s="9">
        <v>0.99933450000000001</v>
      </c>
      <c r="W60" s="9">
        <f t="shared" si="13"/>
        <v>0.1730045375127485</v>
      </c>
      <c r="X60" s="9">
        <v>1.0033212</v>
      </c>
      <c r="Y60" s="9">
        <f t="shared" si="14"/>
        <v>0.17497465530756162</v>
      </c>
      <c r="AA60" s="9">
        <f t="shared" si="15"/>
        <v>0.98874055335985578</v>
      </c>
      <c r="AB60" s="9">
        <v>2.993057E-2</v>
      </c>
      <c r="AC60" s="9">
        <v>3.0616129999999998E-2</v>
      </c>
    </row>
    <row r="61" spans="7:29" x14ac:dyDescent="0.25">
      <c r="G61" s="4" t="str">
        <f>H57</f>
        <v>sim5.1</v>
      </c>
      <c r="H61" s="9" t="s">
        <v>24</v>
      </c>
      <c r="I61" s="9" t="s">
        <v>31</v>
      </c>
      <c r="J61" s="9" t="str">
        <f>I61&amp;"_"&amp;H61</f>
        <v>sim5.1_beta2</v>
      </c>
      <c r="K61" s="9">
        <v>1.0088889999999999</v>
      </c>
      <c r="L61" s="9">
        <v>1.5885610000000001E-2</v>
      </c>
      <c r="M61" s="9">
        <v>1.0070825000000001</v>
      </c>
      <c r="N61" s="9">
        <v>1.553651E-2</v>
      </c>
      <c r="Q61" s="9" t="s">
        <v>46</v>
      </c>
      <c r="R61" s="9" t="str">
        <f t="shared" si="12"/>
        <v>2</v>
      </c>
      <c r="S61" s="9" t="s">
        <v>24</v>
      </c>
      <c r="T61" s="9" t="s">
        <v>145</v>
      </c>
      <c r="U61" s="9" t="s">
        <v>145</v>
      </c>
      <c r="V61" s="9">
        <v>1.004308</v>
      </c>
      <c r="W61" s="9">
        <f t="shared" si="13"/>
        <v>0.2195114575597365</v>
      </c>
      <c r="X61" s="9">
        <v>1.0073706</v>
      </c>
      <c r="Y61" s="9">
        <f t="shared" si="14"/>
        <v>0.22451071243929543</v>
      </c>
      <c r="AA61" s="9">
        <f t="shared" si="15"/>
        <v>0.97773266662760838</v>
      </c>
      <c r="AB61" s="9">
        <v>4.8185279999999997E-2</v>
      </c>
      <c r="AC61" s="9">
        <v>5.0405060000000002E-2</v>
      </c>
    </row>
    <row r="62" spans="7:29" x14ac:dyDescent="0.25">
      <c r="G62" s="4" t="str">
        <f>H57</f>
        <v>sim5.1</v>
      </c>
      <c r="H62" s="9" t="s">
        <v>25</v>
      </c>
      <c r="I62" s="9" t="s">
        <v>31</v>
      </c>
      <c r="J62" s="9" t="str">
        <f>I62&amp;"_"&amp;H62</f>
        <v>sim5.1_beta3</v>
      </c>
      <c r="K62" s="9">
        <v>1.205624</v>
      </c>
      <c r="L62" s="9">
        <v>1.7472149999999999E-2</v>
      </c>
      <c r="M62" s="9">
        <v>1.1961219000000001</v>
      </c>
      <c r="N62" s="9">
        <v>1.268E-2</v>
      </c>
      <c r="Q62" s="9" t="s">
        <v>108</v>
      </c>
      <c r="R62" s="9" t="str">
        <f t="shared" si="12"/>
        <v>2</v>
      </c>
      <c r="S62" s="9" t="s">
        <v>25</v>
      </c>
      <c r="T62" s="9" t="s">
        <v>152</v>
      </c>
      <c r="U62" s="9" t="s">
        <v>128</v>
      </c>
      <c r="V62" s="9">
        <v>1.2029827</v>
      </c>
      <c r="W62" s="9">
        <f t="shared" si="13"/>
        <v>0.27918936226153029</v>
      </c>
      <c r="X62" s="9">
        <v>1.1939960000000001</v>
      </c>
      <c r="Y62" s="9">
        <f t="shared" si="14"/>
        <v>0.23936240306280351</v>
      </c>
      <c r="AA62" s="9">
        <f t="shared" si="15"/>
        <v>1.166387697855277</v>
      </c>
      <c r="AB62" s="9">
        <v>7.7946699999999994E-2</v>
      </c>
      <c r="AC62" s="9">
        <v>5.7294360000000003E-2</v>
      </c>
    </row>
    <row r="63" spans="7:29" x14ac:dyDescent="0.25">
      <c r="Q63" s="9" t="s">
        <v>106</v>
      </c>
      <c r="R63" s="9" t="str">
        <f t="shared" si="12"/>
        <v>2</v>
      </c>
      <c r="S63" s="9" t="s">
        <v>25</v>
      </c>
      <c r="T63" s="9" t="s">
        <v>128</v>
      </c>
      <c r="U63" s="9" t="s">
        <v>152</v>
      </c>
      <c r="V63" s="9">
        <v>1.2051722</v>
      </c>
      <c r="W63" s="9">
        <f t="shared" si="13"/>
        <v>0.20894760108697108</v>
      </c>
      <c r="X63" s="9">
        <v>1.1849327999999999</v>
      </c>
      <c r="Y63" s="9">
        <f t="shared" si="14"/>
        <v>0.17191977780348602</v>
      </c>
      <c r="AA63" s="9">
        <f t="shared" si="15"/>
        <v>1.2153784966253851</v>
      </c>
      <c r="AB63" s="9">
        <v>4.3659099999999999E-2</v>
      </c>
      <c r="AC63" s="9">
        <v>2.9556410000000002E-2</v>
      </c>
    </row>
    <row r="64" spans="7:29" x14ac:dyDescent="0.25">
      <c r="H64" s="54" t="s">
        <v>32</v>
      </c>
      <c r="Q64" s="9" t="s">
        <v>110</v>
      </c>
      <c r="R64" s="9" t="str">
        <f t="shared" si="12"/>
        <v>2</v>
      </c>
      <c r="S64" s="9" t="s">
        <v>25</v>
      </c>
      <c r="T64" s="9" t="s">
        <v>158</v>
      </c>
      <c r="U64" s="9" t="s">
        <v>158</v>
      </c>
      <c r="V64" s="9">
        <v>1.2029827</v>
      </c>
      <c r="W64" s="9">
        <f t="shared" si="13"/>
        <v>0.27918936226153029</v>
      </c>
      <c r="X64" s="9">
        <v>1.1840704</v>
      </c>
      <c r="Y64" s="9">
        <f t="shared" si="14"/>
        <v>0.25206836374285452</v>
      </c>
      <c r="AA64" s="9">
        <f t="shared" si="15"/>
        <v>1.1075938214378345</v>
      </c>
      <c r="AB64" s="9">
        <v>7.7946699999999994E-2</v>
      </c>
      <c r="AC64" s="9">
        <v>6.3538460000000005E-2</v>
      </c>
    </row>
    <row r="65" spans="7:29" x14ac:dyDescent="0.25">
      <c r="H65" s="9" t="s">
        <v>19</v>
      </c>
      <c r="Q65" s="9" t="s">
        <v>114</v>
      </c>
      <c r="R65" s="9" t="str">
        <f t="shared" si="12"/>
        <v>2</v>
      </c>
      <c r="S65" s="9" t="s">
        <v>25</v>
      </c>
      <c r="T65" s="9" t="s">
        <v>170</v>
      </c>
      <c r="U65" s="9" t="s">
        <v>164</v>
      </c>
      <c r="V65" s="9">
        <v>1.205624</v>
      </c>
      <c r="W65" s="9">
        <f t="shared" si="13"/>
        <v>0.13218226053446053</v>
      </c>
      <c r="X65" s="9">
        <v>1.1921537</v>
      </c>
      <c r="Y65" s="9">
        <f t="shared" si="14"/>
        <v>0.11279410445586241</v>
      </c>
      <c r="AA65" s="9">
        <f t="shared" si="15"/>
        <v>1.1718898001994857</v>
      </c>
      <c r="AB65" s="9">
        <v>1.7472149999999999E-2</v>
      </c>
      <c r="AC65" s="9">
        <v>1.2722509999999999E-2</v>
      </c>
    </row>
    <row r="66" spans="7:29" x14ac:dyDescent="0.25">
      <c r="K66" s="9" t="s">
        <v>102</v>
      </c>
      <c r="L66" s="9" t="s">
        <v>103</v>
      </c>
      <c r="M66" s="9" t="s">
        <v>102</v>
      </c>
      <c r="N66" s="9" t="s">
        <v>103</v>
      </c>
      <c r="Q66" s="9" t="s">
        <v>112</v>
      </c>
      <c r="R66" s="9" t="str">
        <f t="shared" ref="R66:R97" si="16">RIGHT(Q66,1)</f>
        <v>2</v>
      </c>
      <c r="S66" s="9" t="s">
        <v>25</v>
      </c>
      <c r="T66" s="9" t="s">
        <v>164</v>
      </c>
      <c r="U66" s="9" t="s">
        <v>170</v>
      </c>
      <c r="V66" s="9">
        <v>1.2056901</v>
      </c>
      <c r="W66" s="9">
        <f t="shared" ref="W66:W73" si="17">SQRT(AB66)</f>
        <v>0.17382931283302019</v>
      </c>
      <c r="X66" s="9">
        <v>1.1895770999999999</v>
      </c>
      <c r="Y66" s="9">
        <f t="shared" ref="Y66:Y73" si="18">SQRT(AC66)</f>
        <v>0.14938135760529156</v>
      </c>
      <c r="AA66" s="9">
        <f t="shared" ref="AA66:AA73" si="19">W66/Y66</f>
        <v>1.1636613538640286</v>
      </c>
      <c r="AB66" s="9">
        <v>3.0216630000000001E-2</v>
      </c>
      <c r="AC66" s="9">
        <v>2.2314790000000001E-2</v>
      </c>
    </row>
    <row r="67" spans="7:29" x14ac:dyDescent="0.25">
      <c r="G67" s="4" t="str">
        <f>H64</f>
        <v>sim5.2</v>
      </c>
      <c r="H67" s="9" t="s">
        <v>23</v>
      </c>
      <c r="I67" s="9" t="s">
        <v>32</v>
      </c>
      <c r="J67" s="9" t="str">
        <f>I67&amp;"_"&amp;H67</f>
        <v>sim5.2_beta1</v>
      </c>
      <c r="K67" s="9">
        <v>0.49807800000000002</v>
      </c>
      <c r="L67" s="9">
        <v>4.5033320000000002E-2</v>
      </c>
      <c r="M67" s="9">
        <v>0.50076880000000001</v>
      </c>
      <c r="N67" s="9">
        <v>3.4575750000000002E-2</v>
      </c>
      <c r="Q67" s="9" t="s">
        <v>116</v>
      </c>
      <c r="R67" s="9" t="str">
        <f t="shared" si="16"/>
        <v>2</v>
      </c>
      <c r="S67" s="9" t="s">
        <v>25</v>
      </c>
      <c r="T67" s="9" t="s">
        <v>176</v>
      </c>
      <c r="U67" s="9" t="s">
        <v>176</v>
      </c>
      <c r="V67" s="9">
        <v>1.2018008</v>
      </c>
      <c r="W67" s="9">
        <f t="shared" si="17"/>
        <v>0.22836346029958471</v>
      </c>
      <c r="X67" s="9">
        <v>1.1913513</v>
      </c>
      <c r="Y67" s="9">
        <f t="shared" si="18"/>
        <v>0.20965316596703232</v>
      </c>
      <c r="AA67" s="9">
        <f t="shared" si="19"/>
        <v>1.0892440342899212</v>
      </c>
      <c r="AB67" s="9">
        <v>5.2149870000000001E-2</v>
      </c>
      <c r="AC67" s="9">
        <v>4.3954449999999999E-2</v>
      </c>
    </row>
    <row r="68" spans="7:29" x14ac:dyDescent="0.25">
      <c r="G68" s="4" t="str">
        <f>H64</f>
        <v>sim5.2</v>
      </c>
      <c r="H68" s="9" t="s">
        <v>24</v>
      </c>
      <c r="I68" s="9" t="s">
        <v>32</v>
      </c>
      <c r="J68" s="9" t="str">
        <f>I68&amp;"_"&amp;H68</f>
        <v>sim5.2_beta2</v>
      </c>
      <c r="K68" s="9">
        <v>1.0088889999999999</v>
      </c>
      <c r="L68" s="9">
        <v>1.5885610000000001E-2</v>
      </c>
      <c r="M68" s="9">
        <v>1.0137525000000001</v>
      </c>
      <c r="N68" s="9">
        <v>1.600327E-2</v>
      </c>
      <c r="Q68" s="9" t="s">
        <v>120</v>
      </c>
      <c r="R68" s="9" t="str">
        <f t="shared" si="16"/>
        <v>2</v>
      </c>
      <c r="S68" s="9" t="s">
        <v>25</v>
      </c>
      <c r="T68" s="9" t="s">
        <v>188</v>
      </c>
      <c r="U68" s="9" t="s">
        <v>182</v>
      </c>
      <c r="V68" s="9">
        <v>1.2053128</v>
      </c>
      <c r="W68" s="9">
        <f t="shared" si="17"/>
        <v>0.12715671433314088</v>
      </c>
      <c r="X68" s="9">
        <v>1.1919108</v>
      </c>
      <c r="Y68" s="9">
        <f t="shared" si="18"/>
        <v>0.10841051609507263</v>
      </c>
      <c r="AA68" s="9">
        <f t="shared" si="19"/>
        <v>1.1729186329269794</v>
      </c>
      <c r="AB68" s="9">
        <v>1.6168829999999999E-2</v>
      </c>
      <c r="AC68" s="9">
        <v>1.1752840000000001E-2</v>
      </c>
    </row>
    <row r="69" spans="7:29" x14ac:dyDescent="0.25">
      <c r="G69" s="4" t="str">
        <f>H64</f>
        <v>sim5.2</v>
      </c>
      <c r="H69" s="9" t="s">
        <v>25</v>
      </c>
      <c r="I69" s="9" t="s">
        <v>32</v>
      </c>
      <c r="J69" s="9" t="str">
        <f>I69&amp;"_"&amp;H69</f>
        <v>sim5.2_beta3</v>
      </c>
      <c r="K69" s="9">
        <v>1.205624</v>
      </c>
      <c r="L69" s="9">
        <v>1.7472149999999999E-2</v>
      </c>
      <c r="M69" s="9">
        <v>1.1921537</v>
      </c>
      <c r="N69" s="9">
        <v>1.2722509999999999E-2</v>
      </c>
      <c r="Q69" s="9" t="s">
        <v>118</v>
      </c>
      <c r="R69" s="9" t="str">
        <f t="shared" si="16"/>
        <v>2</v>
      </c>
      <c r="S69" s="9" t="s">
        <v>25</v>
      </c>
      <c r="T69" s="9" t="s">
        <v>182</v>
      </c>
      <c r="U69" s="9" t="s">
        <v>188</v>
      </c>
      <c r="V69" s="9">
        <v>1.2051961</v>
      </c>
      <c r="W69" s="9">
        <f t="shared" si="17"/>
        <v>0.16824294933220826</v>
      </c>
      <c r="X69" s="9">
        <v>1.1924454</v>
      </c>
      <c r="Y69" s="9">
        <f t="shared" si="18"/>
        <v>0.14662319052591918</v>
      </c>
      <c r="AA69" s="9">
        <f t="shared" si="19"/>
        <v>1.1474511550917812</v>
      </c>
      <c r="AB69" s="9">
        <v>2.8305690000000001E-2</v>
      </c>
      <c r="AC69" s="9">
        <v>2.1498360000000001E-2</v>
      </c>
    </row>
    <row r="70" spans="7:29" x14ac:dyDescent="0.25">
      <c r="Q70" s="9" t="s">
        <v>122</v>
      </c>
      <c r="R70" s="9" t="str">
        <f t="shared" si="16"/>
        <v>2</v>
      </c>
      <c r="S70" s="9" t="s">
        <v>25</v>
      </c>
      <c r="T70" s="9" t="s">
        <v>194</v>
      </c>
      <c r="U70" s="9" t="s">
        <v>194</v>
      </c>
      <c r="V70" s="9">
        <v>1.2088433000000001</v>
      </c>
      <c r="W70" s="9">
        <f t="shared" si="17"/>
        <v>0.22686136735901069</v>
      </c>
      <c r="X70" s="9">
        <v>1.1949863000000001</v>
      </c>
      <c r="Y70" s="9">
        <f t="shared" si="18"/>
        <v>0.20722084837197247</v>
      </c>
      <c r="AA70" s="9">
        <f t="shared" si="19"/>
        <v>1.0947806127681827</v>
      </c>
      <c r="AB70" s="9">
        <v>5.1466079999999997E-2</v>
      </c>
      <c r="AC70" s="9">
        <v>4.2940480000000003E-2</v>
      </c>
    </row>
    <row r="71" spans="7:29" x14ac:dyDescent="0.25">
      <c r="H71" s="54" t="s">
        <v>33</v>
      </c>
      <c r="Q71" s="9" t="s">
        <v>44</v>
      </c>
      <c r="R71" s="9" t="str">
        <f t="shared" si="16"/>
        <v>2</v>
      </c>
      <c r="S71" s="9" t="s">
        <v>25</v>
      </c>
      <c r="T71" s="9" t="s">
        <v>140</v>
      </c>
      <c r="U71" s="9" t="s">
        <v>134</v>
      </c>
      <c r="V71" s="9">
        <v>1.2059892999999999</v>
      </c>
      <c r="W71" s="9">
        <f t="shared" si="17"/>
        <v>0.12785343170990757</v>
      </c>
      <c r="X71" s="9">
        <v>1.1908939999999999</v>
      </c>
      <c r="Y71" s="9">
        <f t="shared" si="18"/>
        <v>0.10944034904915097</v>
      </c>
      <c r="AA71" s="9">
        <f t="shared" si="19"/>
        <v>1.1682476602161336</v>
      </c>
      <c r="AB71" s="9">
        <v>1.63465E-2</v>
      </c>
      <c r="AC71" s="9">
        <v>1.197719E-2</v>
      </c>
    </row>
    <row r="72" spans="7:29" x14ac:dyDescent="0.25">
      <c r="H72" s="9" t="s">
        <v>19</v>
      </c>
      <c r="J72" s="54"/>
      <c r="Q72" s="9" t="s">
        <v>42</v>
      </c>
      <c r="R72" s="9" t="str">
        <f t="shared" si="16"/>
        <v>2</v>
      </c>
      <c r="S72" s="9" t="s">
        <v>25</v>
      </c>
      <c r="T72" s="9" t="s">
        <v>134</v>
      </c>
      <c r="U72" s="9" t="s">
        <v>140</v>
      </c>
      <c r="V72" s="9">
        <v>1.2116074999999999</v>
      </c>
      <c r="W72" s="9">
        <f t="shared" si="17"/>
        <v>0.17207727915096752</v>
      </c>
      <c r="X72" s="9">
        <v>1.1959599000000001</v>
      </c>
      <c r="Y72" s="9">
        <f t="shared" si="18"/>
        <v>0.14813963007919251</v>
      </c>
      <c r="AA72" s="9">
        <f t="shared" si="19"/>
        <v>1.1615884220784027</v>
      </c>
      <c r="AB72" s="9">
        <v>2.9610589999999999E-2</v>
      </c>
      <c r="AC72" s="9">
        <v>2.1945349999999999E-2</v>
      </c>
    </row>
    <row r="73" spans="7:29" x14ac:dyDescent="0.25">
      <c r="K73" s="9" t="s">
        <v>102</v>
      </c>
      <c r="L73" s="9" t="s">
        <v>103</v>
      </c>
      <c r="M73" s="9" t="s">
        <v>102</v>
      </c>
      <c r="N73" s="9" t="s">
        <v>103</v>
      </c>
      <c r="Q73" s="9" t="s">
        <v>46</v>
      </c>
      <c r="R73" s="9" t="str">
        <f t="shared" si="16"/>
        <v>2</v>
      </c>
      <c r="S73" s="9" t="s">
        <v>25</v>
      </c>
      <c r="T73" s="9" t="s">
        <v>146</v>
      </c>
      <c r="U73" s="9" t="s">
        <v>146</v>
      </c>
      <c r="V73" s="9">
        <v>1.2050160000000001</v>
      </c>
      <c r="W73" s="9">
        <f t="shared" si="17"/>
        <v>0.22126414079104639</v>
      </c>
      <c r="X73" s="9">
        <v>1.1899818</v>
      </c>
      <c r="Y73" s="9">
        <f t="shared" si="18"/>
        <v>0.20335476389797216</v>
      </c>
      <c r="AA73" s="9">
        <f t="shared" si="19"/>
        <v>1.0880696205477625</v>
      </c>
      <c r="AB73" s="9">
        <v>4.8957819999999999E-2</v>
      </c>
      <c r="AC73" s="9">
        <v>4.135316E-2</v>
      </c>
    </row>
    <row r="74" spans="7:29" x14ac:dyDescent="0.25">
      <c r="G74" s="4" t="str">
        <f>H71</f>
        <v>sim6.1</v>
      </c>
      <c r="H74" s="9" t="s">
        <v>23</v>
      </c>
      <c r="I74" s="9" t="s">
        <v>33</v>
      </c>
      <c r="J74" s="9" t="str">
        <f>I74&amp;"_"&amp;H74</f>
        <v>sim6.1_beta1</v>
      </c>
      <c r="K74" s="9">
        <v>0.50392440000000005</v>
      </c>
      <c r="L74" s="9">
        <v>3.8645390000000002E-2</v>
      </c>
      <c r="M74" s="9">
        <v>0.50281960000000003</v>
      </c>
      <c r="N74" s="9">
        <v>2.2900500000000001E-2</v>
      </c>
    </row>
    <row r="75" spans="7:29" x14ac:dyDescent="0.25">
      <c r="G75" s="4" t="str">
        <f>H71</f>
        <v>sim6.1</v>
      </c>
      <c r="H75" s="9" t="s">
        <v>24</v>
      </c>
      <c r="I75" s="9" t="s">
        <v>33</v>
      </c>
      <c r="J75" s="9" t="str">
        <f>I75&amp;"_"&amp;H75</f>
        <v>sim6.1_beta2</v>
      </c>
      <c r="K75" s="9">
        <v>1.0068116</v>
      </c>
      <c r="L75" s="9">
        <v>5.1675409999999998E-2</v>
      </c>
      <c r="M75" s="9">
        <v>1.0039347000000001</v>
      </c>
      <c r="N75" s="9">
        <v>5.0423889999999999E-2</v>
      </c>
    </row>
    <row r="76" spans="7:29" x14ac:dyDescent="0.25">
      <c r="G76" s="4" t="str">
        <f>H71</f>
        <v>sim6.1</v>
      </c>
      <c r="H76" s="9" t="s">
        <v>25</v>
      </c>
      <c r="I76" s="9" t="s">
        <v>33</v>
      </c>
      <c r="J76" s="9" t="str">
        <f>I76&amp;"_"&amp;H76</f>
        <v>sim6.1_beta3</v>
      </c>
      <c r="K76" s="9">
        <v>1.2018008</v>
      </c>
      <c r="L76" s="9">
        <v>5.2149870000000001E-2</v>
      </c>
      <c r="M76" s="9">
        <v>1.1976557999999999</v>
      </c>
      <c r="N76" s="9">
        <v>4.1959179999999999E-2</v>
      </c>
    </row>
    <row r="78" spans="7:29" x14ac:dyDescent="0.25">
      <c r="H78" s="54" t="s">
        <v>34</v>
      </c>
    </row>
    <row r="79" spans="7:29" x14ac:dyDescent="0.25">
      <c r="H79" s="9" t="s">
        <v>19</v>
      </c>
    </row>
    <row r="80" spans="7:29" x14ac:dyDescent="0.25">
      <c r="K80" s="9" t="s">
        <v>102</v>
      </c>
      <c r="L80" s="9" t="s">
        <v>103</v>
      </c>
      <c r="M80" s="9" t="s">
        <v>102</v>
      </c>
      <c r="N80" s="9" t="s">
        <v>103</v>
      </c>
    </row>
    <row r="81" spans="7:14" x14ac:dyDescent="0.25">
      <c r="G81" s="4" t="str">
        <f>H78</f>
        <v>sim6.2</v>
      </c>
      <c r="H81" s="9" t="s">
        <v>23</v>
      </c>
      <c r="I81" s="9" t="s">
        <v>34</v>
      </c>
      <c r="J81" s="9" t="str">
        <f>I81&amp;"_"&amp;H81</f>
        <v>sim6.2_beta1</v>
      </c>
      <c r="K81" s="9">
        <v>0.50392440000000005</v>
      </c>
      <c r="L81" s="9">
        <v>3.8645390000000002E-2</v>
      </c>
      <c r="M81" s="9">
        <v>0.50298549999999997</v>
      </c>
      <c r="N81" s="9">
        <v>2.349652E-2</v>
      </c>
    </row>
    <row r="82" spans="7:14" x14ac:dyDescent="0.25">
      <c r="G82" s="4" t="str">
        <f>H78</f>
        <v>sim6.2</v>
      </c>
      <c r="H82" s="9" t="s">
        <v>24</v>
      </c>
      <c r="I82" s="9" t="s">
        <v>34</v>
      </c>
      <c r="J82" s="9" t="str">
        <f>I82&amp;"_"&amp;H82</f>
        <v>sim6.2_beta2</v>
      </c>
      <c r="K82" s="9">
        <v>1.0068116</v>
      </c>
      <c r="L82" s="9">
        <v>5.1675409999999998E-2</v>
      </c>
      <c r="M82" s="9">
        <v>1.0090147</v>
      </c>
      <c r="N82" s="9">
        <v>5.3379950000000002E-2</v>
      </c>
    </row>
    <row r="83" spans="7:14" x14ac:dyDescent="0.25">
      <c r="G83" s="4" t="str">
        <f>H78</f>
        <v>sim6.2</v>
      </c>
      <c r="H83" s="9" t="s">
        <v>25</v>
      </c>
      <c r="I83" s="9" t="s">
        <v>34</v>
      </c>
      <c r="J83" s="9" t="str">
        <f>I83&amp;"_"&amp;H83</f>
        <v>sim6.2_beta3</v>
      </c>
      <c r="K83" s="9">
        <v>1.2018008</v>
      </c>
      <c r="L83" s="9">
        <v>5.2149870000000001E-2</v>
      </c>
      <c r="M83" s="9">
        <v>1.1913513</v>
      </c>
      <c r="N83" s="9">
        <v>4.3954449999999999E-2</v>
      </c>
    </row>
    <row r="85" spans="7:14" x14ac:dyDescent="0.25">
      <c r="H85" s="54" t="s">
        <v>35</v>
      </c>
    </row>
    <row r="86" spans="7:14" x14ac:dyDescent="0.25">
      <c r="H86" s="9" t="s">
        <v>19</v>
      </c>
    </row>
    <row r="87" spans="7:14" x14ac:dyDescent="0.25">
      <c r="K87" s="9" t="s">
        <v>102</v>
      </c>
      <c r="L87" s="9" t="s">
        <v>103</v>
      </c>
      <c r="M87" s="9" t="s">
        <v>102</v>
      </c>
      <c r="N87" s="9" t="s">
        <v>103</v>
      </c>
    </row>
    <row r="88" spans="7:14" x14ac:dyDescent="0.25">
      <c r="G88" s="4" t="str">
        <f>H85</f>
        <v>sim7.1</v>
      </c>
      <c r="H88" s="9" t="s">
        <v>23</v>
      </c>
      <c r="I88" s="9" t="s">
        <v>35</v>
      </c>
      <c r="J88" s="9" t="str">
        <f>I88&amp;"_"&amp;H88</f>
        <v>sim7.1_beta1</v>
      </c>
      <c r="K88" s="9">
        <v>0.50035770000000002</v>
      </c>
      <c r="L88" s="9">
        <v>3.9772780000000001E-2</v>
      </c>
      <c r="M88" s="9">
        <v>0.50020100000000001</v>
      </c>
      <c r="N88" s="9">
        <v>2.5565879999999999E-2</v>
      </c>
    </row>
    <row r="89" spans="7:14" x14ac:dyDescent="0.25">
      <c r="G89" s="4" t="str">
        <f>H85</f>
        <v>sim7.1</v>
      </c>
      <c r="H89" s="9" t="s">
        <v>24</v>
      </c>
      <c r="I89" s="9" t="s">
        <v>35</v>
      </c>
      <c r="J89" s="9" t="str">
        <f>I89&amp;"_"&amp;H89</f>
        <v>sim7.1_beta2</v>
      </c>
      <c r="K89" s="9">
        <v>1.0019435000000001</v>
      </c>
      <c r="L89" s="9">
        <v>2.7615710000000002E-2</v>
      </c>
      <c r="M89" s="9">
        <v>0.99929440000000003</v>
      </c>
      <c r="N89" s="9">
        <v>2.6844130000000001E-2</v>
      </c>
    </row>
    <row r="90" spans="7:14" x14ac:dyDescent="0.25">
      <c r="G90" s="4" t="str">
        <f>H85</f>
        <v>sim7.1</v>
      </c>
      <c r="H90" s="9" t="s">
        <v>25</v>
      </c>
      <c r="I90" s="9" t="s">
        <v>35</v>
      </c>
      <c r="J90" s="9" t="str">
        <f>I90&amp;"_"&amp;H90</f>
        <v>sim7.1_beta3</v>
      </c>
      <c r="K90" s="9">
        <v>1.2051961</v>
      </c>
      <c r="L90" s="9">
        <v>2.8305690000000001E-2</v>
      </c>
      <c r="M90" s="9">
        <v>1.1985664</v>
      </c>
      <c r="N90" s="9">
        <v>2.089978E-2</v>
      </c>
    </row>
    <row r="92" spans="7:14" x14ac:dyDescent="0.25">
      <c r="H92" s="54" t="s">
        <v>36</v>
      </c>
    </row>
    <row r="93" spans="7:14" x14ac:dyDescent="0.25">
      <c r="H93" s="9" t="s">
        <v>19</v>
      </c>
    </row>
    <row r="94" spans="7:14" x14ac:dyDescent="0.25">
      <c r="K94" s="9" t="s">
        <v>102</v>
      </c>
      <c r="L94" s="9" t="s">
        <v>103</v>
      </c>
      <c r="M94" s="9" t="s">
        <v>102</v>
      </c>
      <c r="N94" s="9" t="s">
        <v>103</v>
      </c>
    </row>
    <row r="95" spans="7:14" x14ac:dyDescent="0.25">
      <c r="G95" s="4" t="str">
        <f>H92</f>
        <v>sim7.2</v>
      </c>
      <c r="H95" s="9" t="s">
        <v>23</v>
      </c>
      <c r="I95" s="9" t="s">
        <v>36</v>
      </c>
      <c r="J95" s="9" t="str">
        <f>I95&amp;"_"&amp;H95</f>
        <v>sim7.2_beta1</v>
      </c>
      <c r="K95" s="9">
        <v>0.50035770000000002</v>
      </c>
      <c r="L95" s="9">
        <v>3.9772780000000001E-2</v>
      </c>
      <c r="M95" s="9">
        <v>0.49959490000000001</v>
      </c>
      <c r="N95" s="9">
        <v>2.622797E-2</v>
      </c>
    </row>
    <row r="96" spans="7:14" x14ac:dyDescent="0.25">
      <c r="G96" s="4" t="str">
        <f>H92</f>
        <v>sim7.2</v>
      </c>
      <c r="H96" s="9" t="s">
        <v>24</v>
      </c>
      <c r="I96" s="9" t="s">
        <v>36</v>
      </c>
      <c r="J96" s="9" t="str">
        <f>I96&amp;"_"&amp;H96</f>
        <v>sim7.2_beta2</v>
      </c>
      <c r="K96" s="9">
        <v>1.0019435000000001</v>
      </c>
      <c r="L96" s="9">
        <v>2.7615710000000002E-2</v>
      </c>
      <c r="M96" s="9">
        <v>1.0053856000000001</v>
      </c>
      <c r="N96" s="9">
        <v>2.8594089999999999E-2</v>
      </c>
    </row>
    <row r="97" spans="7:14" x14ac:dyDescent="0.25">
      <c r="G97" s="4" t="str">
        <f>H92</f>
        <v>sim7.2</v>
      </c>
      <c r="H97" s="9" t="s">
        <v>25</v>
      </c>
      <c r="I97" s="9" t="s">
        <v>36</v>
      </c>
      <c r="J97" s="9" t="str">
        <f>I97&amp;"_"&amp;H97</f>
        <v>sim7.2_beta3</v>
      </c>
      <c r="K97" s="9">
        <v>1.2051961</v>
      </c>
      <c r="L97" s="9">
        <v>2.8305690000000001E-2</v>
      </c>
      <c r="M97" s="9">
        <v>1.1924454</v>
      </c>
      <c r="N97" s="9">
        <v>2.1498360000000001E-2</v>
      </c>
    </row>
    <row r="99" spans="7:14" x14ac:dyDescent="0.25">
      <c r="H99" s="54" t="s">
        <v>37</v>
      </c>
    </row>
    <row r="100" spans="7:14" x14ac:dyDescent="0.25">
      <c r="H100" s="9" t="s">
        <v>19</v>
      </c>
    </row>
    <row r="101" spans="7:14" x14ac:dyDescent="0.25">
      <c r="K101" s="9" t="s">
        <v>102</v>
      </c>
      <c r="L101" s="9" t="s">
        <v>103</v>
      </c>
      <c r="M101" s="9" t="s">
        <v>102</v>
      </c>
      <c r="N101" s="9" t="s">
        <v>103</v>
      </c>
    </row>
    <row r="102" spans="7:14" x14ac:dyDescent="0.25">
      <c r="G102" s="4" t="str">
        <f>H99</f>
        <v>sim8.1</v>
      </c>
      <c r="H102" s="9" t="s">
        <v>23</v>
      </c>
      <c r="I102" s="9" t="s">
        <v>37</v>
      </c>
      <c r="J102" s="9" t="str">
        <f>I102&amp;"_"&amp;H102</f>
        <v>sim8.1_beta1</v>
      </c>
      <c r="K102" s="9">
        <v>0.50410010000000005</v>
      </c>
      <c r="L102" s="9">
        <v>4.7419780000000002E-2</v>
      </c>
      <c r="M102" s="9">
        <v>0.50410790000000005</v>
      </c>
      <c r="N102" s="9">
        <v>3.2048720000000003E-2</v>
      </c>
    </row>
    <row r="103" spans="7:14" x14ac:dyDescent="0.25">
      <c r="G103" s="4" t="str">
        <f>H99</f>
        <v>sim8.1</v>
      </c>
      <c r="H103" s="9" t="s">
        <v>24</v>
      </c>
      <c r="I103" s="9" t="s">
        <v>37</v>
      </c>
      <c r="J103" s="9" t="str">
        <f>I103&amp;"_"&amp;H103</f>
        <v>sim8.1_beta2</v>
      </c>
      <c r="K103" s="9">
        <v>1.007152</v>
      </c>
      <c r="L103" s="9">
        <v>1.6168180000000001E-2</v>
      </c>
      <c r="M103" s="9">
        <v>1.0050591</v>
      </c>
      <c r="N103" s="9">
        <v>1.587734E-2</v>
      </c>
    </row>
    <row r="104" spans="7:14" x14ac:dyDescent="0.25">
      <c r="G104" s="4" t="str">
        <f>H99</f>
        <v>sim8.1</v>
      </c>
      <c r="H104" s="9" t="s">
        <v>25</v>
      </c>
      <c r="I104" s="9" t="s">
        <v>37</v>
      </c>
      <c r="J104" s="9" t="str">
        <f>I104&amp;"_"&amp;H104</f>
        <v>sim8.1_beta3</v>
      </c>
      <c r="K104" s="9">
        <v>1.2053128</v>
      </c>
      <c r="L104" s="9">
        <v>1.6168829999999999E-2</v>
      </c>
      <c r="M104" s="9">
        <v>1.1950396000000001</v>
      </c>
      <c r="N104" s="9">
        <v>1.156481E-2</v>
      </c>
    </row>
    <row r="106" spans="7:14" x14ac:dyDescent="0.25">
      <c r="H106" s="54" t="s">
        <v>38</v>
      </c>
    </row>
    <row r="107" spans="7:14" x14ac:dyDescent="0.25">
      <c r="H107" s="9" t="s">
        <v>19</v>
      </c>
      <c r="J107" s="54"/>
    </row>
    <row r="108" spans="7:14" x14ac:dyDescent="0.25">
      <c r="K108" s="9" t="s">
        <v>102</v>
      </c>
      <c r="L108" s="9" t="s">
        <v>103</v>
      </c>
      <c r="M108" s="9" t="s">
        <v>102</v>
      </c>
      <c r="N108" s="9" t="s">
        <v>103</v>
      </c>
    </row>
    <row r="109" spans="7:14" x14ac:dyDescent="0.25">
      <c r="G109" s="4" t="str">
        <f>H106</f>
        <v>sim8.2</v>
      </c>
      <c r="H109" s="9" t="s">
        <v>23</v>
      </c>
      <c r="I109" s="9" t="s">
        <v>38</v>
      </c>
      <c r="J109" s="9" t="str">
        <f>I109&amp;"_"&amp;H109</f>
        <v>sim8.2_beta1</v>
      </c>
      <c r="K109" s="9">
        <v>0.50410010000000005</v>
      </c>
      <c r="L109" s="9">
        <v>4.7419780000000002E-2</v>
      </c>
      <c r="M109" s="9">
        <v>0.5049709</v>
      </c>
      <c r="N109" s="9">
        <v>3.3298170000000002E-2</v>
      </c>
    </row>
    <row r="110" spans="7:14" x14ac:dyDescent="0.25">
      <c r="G110" s="4" t="str">
        <f>H106</f>
        <v>sim8.2</v>
      </c>
      <c r="H110" s="9" t="s">
        <v>24</v>
      </c>
      <c r="I110" s="9" t="s">
        <v>38</v>
      </c>
      <c r="J110" s="9" t="str">
        <f>I110&amp;"_"&amp;H110</f>
        <v>sim8.2_beta2</v>
      </c>
      <c r="K110" s="9">
        <v>1.007152</v>
      </c>
      <c r="L110" s="9">
        <v>1.6168180000000001E-2</v>
      </c>
      <c r="M110" s="9">
        <v>1.0118123000000001</v>
      </c>
      <c r="N110" s="9">
        <v>1.5997919999999999E-2</v>
      </c>
    </row>
    <row r="111" spans="7:14" x14ac:dyDescent="0.25">
      <c r="G111" s="4" t="str">
        <f>H106</f>
        <v>sim8.2</v>
      </c>
      <c r="H111" s="9" t="s">
        <v>25</v>
      </c>
      <c r="I111" s="9" t="s">
        <v>38</v>
      </c>
      <c r="J111" s="9" t="str">
        <f>I111&amp;"_"&amp;H111</f>
        <v>sim8.2_beta3</v>
      </c>
      <c r="K111" s="9">
        <v>1.2053128</v>
      </c>
      <c r="L111" s="9">
        <v>1.6168829999999999E-2</v>
      </c>
      <c r="M111" s="9">
        <v>1.1919108</v>
      </c>
      <c r="N111" s="9">
        <v>1.1752840000000001E-2</v>
      </c>
    </row>
    <row r="113" spans="7:14" x14ac:dyDescent="0.25">
      <c r="H113" s="54" t="s">
        <v>39</v>
      </c>
    </row>
    <row r="114" spans="7:14" x14ac:dyDescent="0.25">
      <c r="H114" s="9" t="s">
        <v>19</v>
      </c>
    </row>
    <row r="115" spans="7:14" x14ac:dyDescent="0.25">
      <c r="K115" s="9" t="s">
        <v>102</v>
      </c>
      <c r="L115" s="9" t="s">
        <v>103</v>
      </c>
      <c r="M115" s="9" t="s">
        <v>102</v>
      </c>
      <c r="N115" s="9" t="s">
        <v>103</v>
      </c>
    </row>
    <row r="116" spans="7:14" x14ac:dyDescent="0.25">
      <c r="G116" s="4" t="str">
        <f>H113</f>
        <v>sim9.1</v>
      </c>
      <c r="H116" s="9" t="s">
        <v>23</v>
      </c>
      <c r="I116" s="9" t="s">
        <v>39</v>
      </c>
      <c r="J116" s="9" t="str">
        <f>I116&amp;"_"&amp;H116</f>
        <v>sim9.1_beta1</v>
      </c>
      <c r="K116" s="9">
        <v>0.4963282</v>
      </c>
      <c r="L116" s="9">
        <v>3.7287290000000001E-2</v>
      </c>
      <c r="M116" s="9">
        <v>0.49588159999999998</v>
      </c>
      <c r="N116" s="9">
        <v>2.250922E-2</v>
      </c>
    </row>
    <row r="117" spans="7:14" x14ac:dyDescent="0.25">
      <c r="G117" s="4" t="str">
        <f>H113</f>
        <v>sim9.1</v>
      </c>
      <c r="H117" s="9" t="s">
        <v>24</v>
      </c>
      <c r="I117" s="9" t="s">
        <v>39</v>
      </c>
      <c r="J117" s="9" t="str">
        <f>I117&amp;"_"&amp;H117</f>
        <v>sim9.1_beta2</v>
      </c>
      <c r="K117" s="9">
        <v>0.99941449999999998</v>
      </c>
      <c r="L117" s="9">
        <v>5.2881600000000001E-2</v>
      </c>
      <c r="M117" s="9">
        <v>0.99740010000000001</v>
      </c>
      <c r="N117" s="9">
        <v>5.175424E-2</v>
      </c>
    </row>
    <row r="118" spans="7:14" x14ac:dyDescent="0.25">
      <c r="G118" s="4" t="str">
        <f>H113</f>
        <v>sim9.1</v>
      </c>
      <c r="H118" s="9" t="s">
        <v>25</v>
      </c>
      <c r="I118" s="9" t="s">
        <v>39</v>
      </c>
      <c r="J118" s="9" t="str">
        <f>I118&amp;"_"&amp;H118</f>
        <v>sim9.1_beta3</v>
      </c>
      <c r="K118" s="9">
        <v>1.2088433000000001</v>
      </c>
      <c r="L118" s="9">
        <v>5.1466079999999997E-2</v>
      </c>
      <c r="M118" s="9">
        <v>1.2007369999999999</v>
      </c>
      <c r="N118" s="9">
        <v>4.113377E-2</v>
      </c>
    </row>
    <row r="120" spans="7:14" x14ac:dyDescent="0.25">
      <c r="H120" s="54" t="s">
        <v>40</v>
      </c>
    </row>
    <row r="121" spans="7:14" x14ac:dyDescent="0.25">
      <c r="H121" s="9" t="s">
        <v>19</v>
      </c>
    </row>
    <row r="122" spans="7:14" x14ac:dyDescent="0.25">
      <c r="K122" s="9" t="s">
        <v>102</v>
      </c>
      <c r="L122" s="9" t="s">
        <v>103</v>
      </c>
      <c r="M122" s="9" t="s">
        <v>102</v>
      </c>
      <c r="N122" s="9" t="s">
        <v>103</v>
      </c>
    </row>
    <row r="123" spans="7:14" x14ac:dyDescent="0.25">
      <c r="G123" s="4" t="str">
        <f>H120</f>
        <v>sim9.2</v>
      </c>
      <c r="H123" s="9" t="s">
        <v>23</v>
      </c>
      <c r="I123" s="9" t="s">
        <v>40</v>
      </c>
      <c r="J123" s="9" t="str">
        <f>I123&amp;"_"&amp;H123</f>
        <v>sim9.2_beta1</v>
      </c>
      <c r="K123" s="9">
        <v>0.4963282</v>
      </c>
      <c r="L123" s="9">
        <v>3.7287290000000001E-2</v>
      </c>
      <c r="M123" s="9">
        <v>0.49662339999999999</v>
      </c>
      <c r="N123" s="9">
        <v>2.351371E-2</v>
      </c>
    </row>
    <row r="124" spans="7:14" x14ac:dyDescent="0.25">
      <c r="G124" s="4" t="str">
        <f>H120</f>
        <v>sim9.2</v>
      </c>
      <c r="H124" s="9" t="s">
        <v>24</v>
      </c>
      <c r="I124" s="9" t="s">
        <v>40</v>
      </c>
      <c r="J124" s="9" t="str">
        <f>I124&amp;"_"&amp;H124</f>
        <v>sim9.2_beta2</v>
      </c>
      <c r="K124" s="9">
        <v>0.99941449999999998</v>
      </c>
      <c r="L124" s="9">
        <v>5.2881600000000001E-2</v>
      </c>
      <c r="M124" s="9">
        <v>1.0025094000000001</v>
      </c>
      <c r="N124" s="9">
        <v>5.5591099999999997E-2</v>
      </c>
    </row>
    <row r="125" spans="7:14" x14ac:dyDescent="0.25">
      <c r="G125" s="4" t="str">
        <f>H120</f>
        <v>sim9.2</v>
      </c>
      <c r="H125" s="9" t="s">
        <v>25</v>
      </c>
      <c r="I125" s="9" t="s">
        <v>40</v>
      </c>
      <c r="J125" s="9" t="str">
        <f>I125&amp;"_"&amp;H125</f>
        <v>sim9.2_beta3</v>
      </c>
      <c r="K125" s="9">
        <v>1.2088433000000001</v>
      </c>
      <c r="L125" s="9">
        <v>5.1466079999999997E-2</v>
      </c>
      <c r="M125" s="9">
        <v>1.1949863000000001</v>
      </c>
      <c r="N125" s="9">
        <v>4.2940480000000003E-2</v>
      </c>
    </row>
    <row r="127" spans="7:14" x14ac:dyDescent="0.25">
      <c r="H127" s="54" t="s">
        <v>41</v>
      </c>
    </row>
    <row r="128" spans="7:14" x14ac:dyDescent="0.25">
      <c r="H128" s="9" t="s">
        <v>19</v>
      </c>
    </row>
    <row r="129" spans="7:14" x14ac:dyDescent="0.25">
      <c r="K129" s="9" t="s">
        <v>102</v>
      </c>
      <c r="L129" s="9" t="s">
        <v>103</v>
      </c>
      <c r="M129" s="9" t="s">
        <v>102</v>
      </c>
      <c r="N129" s="9" t="s">
        <v>103</v>
      </c>
    </row>
    <row r="130" spans="7:14" x14ac:dyDescent="0.25">
      <c r="G130" s="4" t="str">
        <f>H127</f>
        <v>sim10.1</v>
      </c>
      <c r="H130" s="9" t="s">
        <v>23</v>
      </c>
      <c r="I130" s="9" t="s">
        <v>41</v>
      </c>
      <c r="J130" s="9" t="str">
        <f>I130&amp;"_"&amp;H130</f>
        <v>sim10.1_beta1</v>
      </c>
      <c r="K130" s="9">
        <v>0.50083180000000005</v>
      </c>
      <c r="L130" s="9">
        <v>3.8879669999999998E-2</v>
      </c>
      <c r="M130" s="9">
        <v>0.49862089999999998</v>
      </c>
      <c r="N130" s="9">
        <v>2.5101700000000001E-2</v>
      </c>
    </row>
    <row r="131" spans="7:14" x14ac:dyDescent="0.25">
      <c r="G131" s="4" t="str">
        <f>H127</f>
        <v>sim10.1</v>
      </c>
      <c r="H131" s="9" t="s">
        <v>24</v>
      </c>
      <c r="I131" s="9" t="s">
        <v>41</v>
      </c>
      <c r="J131" s="9" t="str">
        <f>I131&amp;"_"&amp;H131</f>
        <v>sim10.1_beta2</v>
      </c>
      <c r="K131" s="9">
        <v>0.99933450000000001</v>
      </c>
      <c r="L131" s="9">
        <v>2.993057E-2</v>
      </c>
      <c r="M131" s="9">
        <v>0.99766869999999996</v>
      </c>
      <c r="N131" s="9">
        <v>2.901078E-2</v>
      </c>
    </row>
    <row r="132" spans="7:14" x14ac:dyDescent="0.25">
      <c r="G132" s="4" t="str">
        <f>H127</f>
        <v>sim10.1</v>
      </c>
      <c r="H132" s="9" t="s">
        <v>25</v>
      </c>
      <c r="I132" s="9" t="s">
        <v>41</v>
      </c>
      <c r="J132" s="9" t="str">
        <f>I132&amp;"_"&amp;H132</f>
        <v>sim10.1_beta3</v>
      </c>
      <c r="K132" s="9">
        <v>1.2116074999999999</v>
      </c>
      <c r="L132" s="9">
        <v>2.9610589999999999E-2</v>
      </c>
      <c r="M132" s="9">
        <v>1.2018808999999999</v>
      </c>
      <c r="N132" s="9">
        <v>2.1696440000000001E-2</v>
      </c>
    </row>
    <row r="134" spans="7:14" x14ac:dyDescent="0.25">
      <c r="H134" s="54" t="s">
        <v>42</v>
      </c>
    </row>
    <row r="135" spans="7:14" x14ac:dyDescent="0.25">
      <c r="H135" s="9" t="s">
        <v>19</v>
      </c>
    </row>
    <row r="136" spans="7:14" x14ac:dyDescent="0.25">
      <c r="K136" s="9" t="s">
        <v>102</v>
      </c>
      <c r="L136" s="9" t="s">
        <v>103</v>
      </c>
      <c r="M136" s="9" t="s">
        <v>102</v>
      </c>
      <c r="N136" s="9" t="s">
        <v>103</v>
      </c>
    </row>
    <row r="137" spans="7:14" x14ac:dyDescent="0.25">
      <c r="G137" s="4" t="str">
        <f>H134</f>
        <v>sim10.2</v>
      </c>
      <c r="H137" s="9" t="s">
        <v>23</v>
      </c>
      <c r="I137" s="9" t="s">
        <v>42</v>
      </c>
      <c r="J137" s="9" t="str">
        <f>I137&amp;"_"&amp;H137</f>
        <v>sim10.2_beta1</v>
      </c>
      <c r="K137" s="9">
        <v>0.50083180000000005</v>
      </c>
      <c r="L137" s="9">
        <v>3.8879669999999998E-2</v>
      </c>
      <c r="M137" s="9">
        <v>0.49904490000000001</v>
      </c>
      <c r="N137" s="9">
        <v>2.628132E-2</v>
      </c>
    </row>
    <row r="138" spans="7:14" x14ac:dyDescent="0.25">
      <c r="G138" s="4" t="str">
        <f>H134</f>
        <v>sim10.2</v>
      </c>
      <c r="H138" s="9" t="s">
        <v>24</v>
      </c>
      <c r="I138" s="9" t="s">
        <v>42</v>
      </c>
      <c r="J138" s="9" t="str">
        <f>I138&amp;"_"&amp;H138</f>
        <v>sim10.2_beta2</v>
      </c>
      <c r="K138" s="9">
        <v>0.99933450000000001</v>
      </c>
      <c r="L138" s="9">
        <v>2.993057E-2</v>
      </c>
      <c r="M138" s="9">
        <v>1.0033212</v>
      </c>
      <c r="N138" s="9">
        <v>3.0616129999999998E-2</v>
      </c>
    </row>
    <row r="139" spans="7:14" x14ac:dyDescent="0.25">
      <c r="G139" s="4" t="str">
        <f>H134</f>
        <v>sim10.2</v>
      </c>
      <c r="H139" s="9" t="s">
        <v>25</v>
      </c>
      <c r="I139" s="9" t="s">
        <v>42</v>
      </c>
      <c r="J139" s="9" t="str">
        <f>I139&amp;"_"&amp;H139</f>
        <v>sim10.2_beta3</v>
      </c>
      <c r="K139" s="9">
        <v>1.2116074999999999</v>
      </c>
      <c r="L139" s="9">
        <v>2.9610589999999999E-2</v>
      </c>
      <c r="M139" s="9">
        <v>1.1959599000000001</v>
      </c>
      <c r="N139" s="9">
        <v>2.1945349999999999E-2</v>
      </c>
    </row>
    <row r="141" spans="7:14" x14ac:dyDescent="0.25">
      <c r="H141" s="54" t="s">
        <v>43</v>
      </c>
    </row>
    <row r="142" spans="7:14" x14ac:dyDescent="0.25">
      <c r="H142" s="9" t="s">
        <v>19</v>
      </c>
    </row>
    <row r="143" spans="7:14" x14ac:dyDescent="0.25">
      <c r="K143" s="9" t="s">
        <v>102</v>
      </c>
      <c r="L143" s="9" t="s">
        <v>103</v>
      </c>
      <c r="M143" s="9" t="s">
        <v>102</v>
      </c>
      <c r="N143" s="9" t="s">
        <v>103</v>
      </c>
    </row>
    <row r="144" spans="7:14" x14ac:dyDescent="0.25">
      <c r="G144" s="4" t="str">
        <f>H141</f>
        <v>sim11.1</v>
      </c>
      <c r="H144" s="9" t="s">
        <v>23</v>
      </c>
      <c r="I144" s="9" t="s">
        <v>43</v>
      </c>
      <c r="J144" s="9" t="str">
        <f>I144&amp;"_"&amp;H144</f>
        <v>sim11.1_beta1</v>
      </c>
      <c r="K144" s="9">
        <v>0.49337750000000002</v>
      </c>
      <c r="L144" s="9">
        <v>4.377872E-2</v>
      </c>
      <c r="M144" s="9">
        <v>0.4955946</v>
      </c>
      <c r="N144" s="9">
        <v>3.1977159999999998E-2</v>
      </c>
    </row>
    <row r="145" spans="7:14" x14ac:dyDescent="0.25">
      <c r="G145" s="4" t="str">
        <f>H141</f>
        <v>sim11.1</v>
      </c>
      <c r="H145" s="9" t="s">
        <v>24</v>
      </c>
      <c r="I145" s="9" t="s">
        <v>43</v>
      </c>
      <c r="J145" s="9" t="str">
        <f>I145&amp;"_"&amp;H145</f>
        <v>sim11.1_beta2</v>
      </c>
      <c r="K145" s="9">
        <v>1.0070095999999999</v>
      </c>
      <c r="L145" s="9">
        <v>1.6680819999999999E-2</v>
      </c>
      <c r="M145" s="9">
        <v>1.0056084999999999</v>
      </c>
      <c r="N145" s="9">
        <v>1.6261609999999999E-2</v>
      </c>
    </row>
    <row r="146" spans="7:14" x14ac:dyDescent="0.25">
      <c r="G146" s="4" t="str">
        <f>H141</f>
        <v>sim11.1</v>
      </c>
      <c r="H146" s="9" t="s">
        <v>25</v>
      </c>
      <c r="I146" s="9" t="s">
        <v>43</v>
      </c>
      <c r="J146" s="9" t="str">
        <f>I146&amp;"_"&amp;H146</f>
        <v>sim11.1_beta3</v>
      </c>
      <c r="K146" s="9">
        <v>1.2059892999999999</v>
      </c>
      <c r="L146" s="9">
        <v>1.63465E-2</v>
      </c>
      <c r="M146" s="9">
        <v>1.1948441999999999</v>
      </c>
      <c r="N146" s="9">
        <v>1.1890980000000001E-2</v>
      </c>
    </row>
    <row r="148" spans="7:14" x14ac:dyDescent="0.25">
      <c r="H148" s="54" t="s">
        <v>44</v>
      </c>
    </row>
    <row r="149" spans="7:14" x14ac:dyDescent="0.25">
      <c r="H149" s="9" t="s">
        <v>19</v>
      </c>
    </row>
    <row r="150" spans="7:14" x14ac:dyDescent="0.25">
      <c r="K150" s="9" t="s">
        <v>102</v>
      </c>
      <c r="L150" s="9" t="s">
        <v>103</v>
      </c>
      <c r="M150" s="9" t="s">
        <v>102</v>
      </c>
      <c r="N150" s="9" t="s">
        <v>103</v>
      </c>
    </row>
    <row r="151" spans="7:14" x14ac:dyDescent="0.25">
      <c r="G151" s="4" t="str">
        <f>H148</f>
        <v>sim11.2</v>
      </c>
      <c r="H151" s="9" t="s">
        <v>23</v>
      </c>
      <c r="I151" s="9" t="s">
        <v>44</v>
      </c>
      <c r="J151" s="9" t="str">
        <f>I151&amp;"_"&amp;H151</f>
        <v>sim11.2_beta1</v>
      </c>
      <c r="K151" s="9">
        <v>0.49337750000000002</v>
      </c>
      <c r="L151" s="9">
        <v>4.377872E-2</v>
      </c>
      <c r="M151" s="9">
        <v>0.49689499999999998</v>
      </c>
      <c r="N151" s="9">
        <v>3.3030980000000001E-2</v>
      </c>
    </row>
    <row r="152" spans="7:14" x14ac:dyDescent="0.25">
      <c r="G152" s="4" t="str">
        <f>H148</f>
        <v>sim11.2</v>
      </c>
      <c r="H152" s="9" t="s">
        <v>24</v>
      </c>
      <c r="I152" s="9" t="s">
        <v>44</v>
      </c>
      <c r="J152" s="9" t="str">
        <f>I152&amp;"_"&amp;H152</f>
        <v>sim11.2_beta2</v>
      </c>
      <c r="K152" s="9">
        <v>1.0070095999999999</v>
      </c>
      <c r="L152" s="9">
        <v>1.6680819999999999E-2</v>
      </c>
      <c r="M152" s="9">
        <v>1.0123740000000001</v>
      </c>
      <c r="N152" s="9">
        <v>1.6478139999999999E-2</v>
      </c>
    </row>
    <row r="153" spans="7:14" x14ac:dyDescent="0.25">
      <c r="G153" s="4" t="str">
        <f>H148</f>
        <v>sim11.2</v>
      </c>
      <c r="H153" s="9" t="s">
        <v>25</v>
      </c>
      <c r="I153" s="9" t="s">
        <v>44</v>
      </c>
      <c r="J153" s="9" t="str">
        <f>I153&amp;"_"&amp;H153</f>
        <v>sim11.2_beta3</v>
      </c>
      <c r="K153" s="9">
        <v>1.2059892999999999</v>
      </c>
      <c r="L153" s="9">
        <v>1.63465E-2</v>
      </c>
      <c r="M153" s="9">
        <v>1.1908939999999999</v>
      </c>
      <c r="N153" s="9">
        <v>1.197719E-2</v>
      </c>
    </row>
    <row r="155" spans="7:14" x14ac:dyDescent="0.25">
      <c r="H155" s="54" t="s">
        <v>45</v>
      </c>
    </row>
    <row r="156" spans="7:14" x14ac:dyDescent="0.25">
      <c r="H156" s="9" t="s">
        <v>19</v>
      </c>
    </row>
    <row r="157" spans="7:14" x14ac:dyDescent="0.25">
      <c r="K157" s="9" t="s">
        <v>102</v>
      </c>
      <c r="L157" s="9" t="s">
        <v>103</v>
      </c>
      <c r="M157" s="9" t="s">
        <v>102</v>
      </c>
      <c r="N157" s="9" t="s">
        <v>103</v>
      </c>
    </row>
    <row r="158" spans="7:14" x14ac:dyDescent="0.25">
      <c r="G158" s="4" t="str">
        <f>H155</f>
        <v>sim12.1</v>
      </c>
      <c r="H158" s="9" t="s">
        <v>23</v>
      </c>
      <c r="I158" s="9" t="s">
        <v>45</v>
      </c>
      <c r="J158" s="9" t="str">
        <f>I158&amp;"_"&amp;H158</f>
        <v>sim12.1_beta1</v>
      </c>
      <c r="K158" s="9">
        <v>0.49898900000000002</v>
      </c>
      <c r="L158" s="9">
        <v>4.0768230000000003E-2</v>
      </c>
      <c r="M158" s="9">
        <v>0.4989536</v>
      </c>
      <c r="N158" s="9">
        <v>2.4271190000000002E-2</v>
      </c>
    </row>
    <row r="159" spans="7:14" x14ac:dyDescent="0.25">
      <c r="G159" s="4" t="str">
        <f>H155</f>
        <v>sim12.1</v>
      </c>
      <c r="H159" s="9" t="s">
        <v>24</v>
      </c>
      <c r="I159" s="9" t="s">
        <v>45</v>
      </c>
      <c r="J159" s="9" t="str">
        <f>I159&amp;"_"&amp;H159</f>
        <v>sim12.1_beta2</v>
      </c>
      <c r="K159" s="9">
        <v>1.004308</v>
      </c>
      <c r="L159" s="9">
        <v>4.8185279999999997E-2</v>
      </c>
      <c r="M159" s="9">
        <v>1.001868</v>
      </c>
      <c r="N159" s="9">
        <v>4.71858E-2</v>
      </c>
    </row>
    <row r="160" spans="7:14" x14ac:dyDescent="0.25">
      <c r="G160" s="4" t="str">
        <f>H155</f>
        <v>sim12.1</v>
      </c>
      <c r="H160" s="9" t="s">
        <v>25</v>
      </c>
      <c r="I160" s="9" t="s">
        <v>45</v>
      </c>
      <c r="J160" s="9" t="str">
        <f>I160&amp;"_"&amp;H160</f>
        <v>sim12.1_beta3</v>
      </c>
      <c r="K160" s="9">
        <v>1.2050160000000001</v>
      </c>
      <c r="L160" s="9">
        <v>4.8957819999999999E-2</v>
      </c>
      <c r="M160" s="9">
        <v>1.1966124</v>
      </c>
      <c r="N160" s="9">
        <v>3.9401930000000002E-2</v>
      </c>
    </row>
    <row r="162" spans="7:14" x14ac:dyDescent="0.25">
      <c r="H162" s="54" t="s">
        <v>46</v>
      </c>
    </row>
    <row r="163" spans="7:14" x14ac:dyDescent="0.25">
      <c r="H163" s="9" t="s">
        <v>19</v>
      </c>
    </row>
    <row r="164" spans="7:14" x14ac:dyDescent="0.25">
      <c r="K164" s="9" t="s">
        <v>102</v>
      </c>
      <c r="L164" s="9" t="s">
        <v>103</v>
      </c>
      <c r="M164" s="9" t="s">
        <v>102</v>
      </c>
      <c r="N164" s="9" t="s">
        <v>103</v>
      </c>
    </row>
    <row r="165" spans="7:14" x14ac:dyDescent="0.25">
      <c r="G165" s="4" t="str">
        <f>H162</f>
        <v>sim12.2</v>
      </c>
      <c r="H165" s="9" t="s">
        <v>23</v>
      </c>
      <c r="I165" s="9" t="s">
        <v>46</v>
      </c>
      <c r="J165" s="9" t="str">
        <f>I165&amp;"_"&amp;H165</f>
        <v>sim12.2_beta1</v>
      </c>
      <c r="K165" s="9">
        <v>0.49898900000000002</v>
      </c>
      <c r="L165" s="9">
        <v>4.0768230000000003E-2</v>
      </c>
      <c r="M165" s="9">
        <v>0.49893949999999998</v>
      </c>
      <c r="N165" s="9">
        <v>2.4594749999999999E-2</v>
      </c>
    </row>
    <row r="166" spans="7:14" x14ac:dyDescent="0.25">
      <c r="G166" s="4" t="str">
        <f>H162</f>
        <v>sim12.2</v>
      </c>
      <c r="H166" s="9" t="s">
        <v>24</v>
      </c>
      <c r="I166" s="9" t="s">
        <v>46</v>
      </c>
      <c r="J166" s="9" t="str">
        <f>I166&amp;"_"&amp;H166</f>
        <v>sim12.2_beta2</v>
      </c>
      <c r="K166" s="9">
        <v>1.004308</v>
      </c>
      <c r="L166" s="9">
        <v>4.8185279999999997E-2</v>
      </c>
      <c r="M166" s="9">
        <v>1.0073706</v>
      </c>
      <c r="N166" s="9">
        <v>5.0405060000000002E-2</v>
      </c>
    </row>
    <row r="167" spans="7:14" x14ac:dyDescent="0.25">
      <c r="G167" s="4" t="str">
        <f>H162</f>
        <v>sim12.2</v>
      </c>
      <c r="H167" s="9" t="s">
        <v>25</v>
      </c>
      <c r="I167" s="9" t="s">
        <v>46</v>
      </c>
      <c r="J167" s="9" t="str">
        <f>I167&amp;"_"&amp;H167</f>
        <v>sim12.2_beta3</v>
      </c>
      <c r="K167" s="9">
        <v>1.2050160000000001</v>
      </c>
      <c r="L167" s="9">
        <v>4.8957819999999999E-2</v>
      </c>
      <c r="M167" s="9">
        <v>1.1899818</v>
      </c>
      <c r="N167" s="9">
        <v>4.135316E-2</v>
      </c>
    </row>
  </sheetData>
  <autoFilter ref="Q1:AC1" xr:uid="{C939F727-26FE-4634-AC9C-D05FCA285A3F}">
    <sortState ref="Q2:AC74">
      <sortCondition ref="R1"/>
    </sortState>
  </autoFilter>
  <sortState ref="Q1:X170">
    <sortCondition ref="Q3"/>
  </sortState>
  <mergeCells count="4">
    <mergeCell ref="AL2:AL3"/>
    <mergeCell ref="AV2:AV3"/>
    <mergeCell ref="BF2:BF3"/>
    <mergeCell ref="BP2:BP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Raw</vt:lpstr>
      <vt:lpstr>Ordered</vt:lpstr>
      <vt:lpstr>Table</vt:lpstr>
      <vt:lpstr>Scenario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absol</dc:creator>
  <cp:lastModifiedBy>absol</cp:lastModifiedBy>
  <cp:lastPrinted>2019-06-18T20:39:55Z</cp:lastPrinted>
  <dcterms:created xsi:type="dcterms:W3CDTF">2019-06-03T05:18:22Z</dcterms:created>
  <dcterms:modified xsi:type="dcterms:W3CDTF">2019-06-26T12:43:15Z</dcterms:modified>
</cp:coreProperties>
</file>