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0717_lshtm_ac_uk/Documents/SNU/"/>
    </mc:Choice>
  </mc:AlternateContent>
  <xr:revisionPtr revIDLastSave="100" documentId="8_{49787097-12A1-494B-8C4E-6D8C17EDCE1B}" xr6:coauthVersionLast="47" xr6:coauthVersionMax="47" xr10:uidLastSave="{E2C00AC0-1EC4-084B-9711-4C4FAC7D2BFF}"/>
  <bookViews>
    <workbookView xWindow="1680" yWindow="780" windowWidth="28800" windowHeight="16560" activeTab="1" xr2:uid="{00000000-000D-0000-FFFF-FFFF00000000}"/>
  </bookViews>
  <sheets>
    <sheet name="모델" sheetId="1" r:id="rId1"/>
    <sheet name="자료요청" sheetId="3" r:id="rId2"/>
  </sheets>
  <definedNames>
    <definedName name="TreeData" localSheetId="0">모델!$ALN$995:$ALU$1009</definedName>
    <definedName name="TreeDiag" localSheetId="0">모델!$B$5:$T$29</definedName>
    <definedName name="TreeOption" localSheetId="0">모델!$ALN$985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J6" i="3"/>
  <c r="J5" i="3"/>
  <c r="J4" i="3"/>
  <c r="D26" i="3" l="1"/>
  <c r="C26" i="3"/>
  <c r="B26" i="3"/>
  <c r="B16" i="3" l="1"/>
  <c r="B17" i="3"/>
  <c r="B15" i="3"/>
  <c r="D15" i="3" s="1"/>
  <c r="I16" i="3"/>
  <c r="C16" i="3" s="1"/>
  <c r="I17" i="3"/>
  <c r="C17" i="3" s="1"/>
  <c r="I15" i="3"/>
  <c r="C15" i="3" s="1"/>
  <c r="B5" i="3"/>
  <c r="B6" i="3"/>
  <c r="B4" i="3"/>
  <c r="H5" i="3"/>
  <c r="H6" i="3"/>
  <c r="H4" i="3"/>
  <c r="C4" i="3" l="1"/>
  <c r="G9" i="3"/>
  <c r="C5" i="3"/>
  <c r="G10" i="3"/>
  <c r="C6" i="3"/>
  <c r="G11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tc={7E93797D-D89C-4E30-B022-C2B4E7F33A9B}</author>
    <author>tc={8FEC728E-08F9-4375-A7BA-40C21616983C}</author>
    <author>tc={B039B4B6-D39C-435C-BD50-0243D89872F8}</author>
    <author>tc={CF43CA15-EA5F-4BC5-8ECB-FC414329687F}</author>
    <author>tc={E5507EC4-4C29-4C64-AC18-5A43FE446C7B}</author>
  </authors>
  <commentList>
    <comment ref="M16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끝까지 수술을 안하는 코호트?</t>
      </text>
    </comment>
    <comment ref="I26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53" authorId="2" shapeId="0" xr:uid="{00000000-0006-0000-0000-000003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80" authorId="3" shapeId="0" xr:uid="{00000000-0006-0000-0000-000004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  <comment ref="I104" authorId="4" shapeId="0" xr:uid="{00000000-0006-0000-0000-000005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Can go to WF node or progress to different cyst sizes)</t>
      </text>
    </comment>
  </commentList>
</comments>
</file>

<file path=xl/sharedStrings.xml><?xml version="1.0" encoding="utf-8"?>
<sst xmlns="http://schemas.openxmlformats.org/spreadsheetml/2006/main" count="240" uniqueCount="144">
  <si>
    <t>ID</t>
    <phoneticPr fontId="2" type="noConversion"/>
  </si>
  <si>
    <t>PARENT</t>
    <phoneticPr fontId="2" type="noConversion"/>
  </si>
  <si>
    <t>TYPE</t>
    <phoneticPr fontId="2" type="noConversion"/>
  </si>
  <si>
    <t>ROW</t>
    <phoneticPr fontId="2" type="noConversion"/>
  </si>
  <si>
    <t>COL</t>
    <phoneticPr fontId="2" type="noConversion"/>
  </si>
  <si>
    <t>LABEL</t>
    <phoneticPr fontId="2" type="noConversion"/>
  </si>
  <si>
    <t>VALUE</t>
    <phoneticPr fontId="2" type="noConversion"/>
  </si>
  <si>
    <t>PROP</t>
    <phoneticPr fontId="2" type="noConversion"/>
  </si>
  <si>
    <t>T</t>
    <phoneticPr fontId="2" type="noConversion"/>
  </si>
  <si>
    <t>D</t>
    <phoneticPr fontId="2" type="noConversion"/>
  </si>
  <si>
    <t>E</t>
    <phoneticPr fontId="2" type="noConversion"/>
  </si>
  <si>
    <t>WF</t>
  </si>
  <si>
    <t>WF</t>
    <phoneticPr fontId="2" type="noConversion"/>
  </si>
  <si>
    <t>No WF</t>
  </si>
  <si>
    <t>No WF</t>
    <phoneticPr fontId="2" type="noConversion"/>
  </si>
  <si>
    <t>&lt;1cm</t>
    <phoneticPr fontId="2" type="noConversion"/>
  </si>
  <si>
    <t>Surgery</t>
  </si>
  <si>
    <t>Surgery</t>
    <phoneticPr fontId="2" type="noConversion"/>
  </si>
  <si>
    <t>Surveillance</t>
  </si>
  <si>
    <t>Surveillance</t>
    <phoneticPr fontId="2" type="noConversion"/>
  </si>
  <si>
    <t>Complication</t>
    <phoneticPr fontId="2" type="noConversion"/>
  </si>
  <si>
    <t>No complication</t>
    <phoneticPr fontId="2" type="noConversion"/>
  </si>
  <si>
    <t>Death</t>
    <phoneticPr fontId="2" type="noConversion"/>
  </si>
  <si>
    <t>Markov disease progression</t>
  </si>
  <si>
    <t>Markov disease progression</t>
    <phoneticPr fontId="2" type="noConversion"/>
  </si>
  <si>
    <t>surgery (due to severe condition?)</t>
    <phoneticPr fontId="2" type="noConversion"/>
  </si>
  <si>
    <t>no surgery</t>
    <phoneticPr fontId="2" type="noConversion"/>
  </si>
  <si>
    <t>Decision 9</t>
    <phoneticPr fontId="2" type="noConversion"/>
  </si>
  <si>
    <t>TP1</t>
    <phoneticPr fontId="2" type="noConversion"/>
  </si>
  <si>
    <t>TP2</t>
    <phoneticPr fontId="2" type="noConversion"/>
  </si>
  <si>
    <t>TP3</t>
    <phoneticPr fontId="2" type="noConversion"/>
  </si>
  <si>
    <t>TP4</t>
    <phoneticPr fontId="2" type="noConversion"/>
  </si>
  <si>
    <t>TP5</t>
    <phoneticPr fontId="2" type="noConversion"/>
  </si>
  <si>
    <t>TP9</t>
    <phoneticPr fontId="2" type="noConversion"/>
  </si>
  <si>
    <t>TP10</t>
    <phoneticPr fontId="2" type="noConversion"/>
  </si>
  <si>
    <t>TP11</t>
    <phoneticPr fontId="2" type="noConversion"/>
  </si>
  <si>
    <t>TP12</t>
    <phoneticPr fontId="2" type="noConversion"/>
  </si>
  <si>
    <t>1-2cm</t>
    <phoneticPr fontId="2" type="noConversion"/>
  </si>
  <si>
    <t>2-3cm</t>
    <phoneticPr fontId="2" type="noConversion"/>
  </si>
  <si>
    <t>** Same tree structures for different cyst sizes</t>
    <phoneticPr fontId="2" type="noConversion"/>
  </si>
  <si>
    <t>Surgery Markov</t>
    <phoneticPr fontId="2" type="noConversion"/>
  </si>
  <si>
    <t>surveillance</t>
    <phoneticPr fontId="2" type="noConversion"/>
  </si>
  <si>
    <t>&lt;3cm</t>
    <phoneticPr fontId="2" type="noConversion"/>
  </si>
  <si>
    <t>1) surgery to death</t>
    <phoneticPr fontId="2" type="noConversion"/>
  </si>
  <si>
    <t>3) surgery -&gt; complication -&gt; cancer -&gt; death</t>
    <phoneticPr fontId="2" type="noConversion"/>
  </si>
  <si>
    <t>4) surgery -&gt; no complication -&gt; death</t>
    <phoneticPr fontId="2" type="noConversion"/>
  </si>
  <si>
    <t>5) surgery -&gt; no complication -&gt; cancer -&gt; death</t>
    <phoneticPr fontId="2" type="noConversion"/>
  </si>
  <si>
    <t xml:space="preserve">2) surgery -&gt; complication -&gt; death </t>
    <phoneticPr fontId="2" type="noConversion"/>
  </si>
  <si>
    <t>1+2+3+4+5 = 1</t>
    <phoneticPr fontId="2" type="noConversion"/>
  </si>
  <si>
    <t>(probability of death from surgery)</t>
    <phoneticPr fontId="2" type="noConversion"/>
  </si>
  <si>
    <t>(probability of death from complication after surgery)</t>
    <phoneticPr fontId="2" type="noConversion"/>
  </si>
  <si>
    <t>(probability of natural death after surgery w/o complication)</t>
    <phoneticPr fontId="2" type="noConversion"/>
  </si>
  <si>
    <t>(probability of death due to cancer after surgery)</t>
    <phoneticPr fontId="2" type="noConversion"/>
  </si>
  <si>
    <t>(probablity of death due to to cancer after surgery w/o complication)</t>
    <phoneticPr fontId="2" type="noConversion"/>
  </si>
  <si>
    <t>Transition probabilities for surgery nodes</t>
    <phoneticPr fontId="2" type="noConversion"/>
  </si>
  <si>
    <t>growth -&gt; surgery</t>
    <phoneticPr fontId="2" type="noConversion"/>
  </si>
  <si>
    <t>1) &lt;1cm -&gt; WF</t>
    <phoneticPr fontId="2" type="noConversion"/>
  </si>
  <si>
    <t>1-TP2</t>
    <phoneticPr fontId="2" type="noConversion"/>
  </si>
  <si>
    <t>1-TP4</t>
    <phoneticPr fontId="2" type="noConversion"/>
  </si>
  <si>
    <t>1-TP5</t>
    <phoneticPr fontId="2" type="noConversion"/>
  </si>
  <si>
    <t>(probability of developing WF from cyst size &lt;1cm)</t>
    <phoneticPr fontId="2" type="noConversion"/>
  </si>
  <si>
    <t>(probability of having surgery among patients with csyt size &lt;1cm)</t>
    <phoneticPr fontId="2" type="noConversion"/>
  </si>
  <si>
    <t>Transition probabilities for surveillance + WF nodes</t>
    <phoneticPr fontId="2" type="noConversion"/>
  </si>
  <si>
    <t>(probability of cyst size growing to 1-2cm during surveillance + surgery)</t>
    <phoneticPr fontId="2" type="noConversion"/>
  </si>
  <si>
    <t>(probability of cyst size growing to 1-2cm but no surgery until death)</t>
    <phoneticPr fontId="2" type="noConversion"/>
  </si>
  <si>
    <t>1) &lt;1cm -&gt; 1-2cm w/o WF</t>
    <phoneticPr fontId="2" type="noConversion"/>
  </si>
  <si>
    <t>2) &lt;1cm -&gt; 1-2cm + WF</t>
    <phoneticPr fontId="2" type="noConversion"/>
  </si>
  <si>
    <t xml:space="preserve"> =&gt; go to Decision tree 2</t>
    <phoneticPr fontId="2" type="noConversion"/>
  </si>
  <si>
    <t>Decision tree 1</t>
    <phoneticPr fontId="2" type="noConversion"/>
  </si>
  <si>
    <t>Decision tree 2</t>
    <phoneticPr fontId="2" type="noConversion"/>
  </si>
  <si>
    <t>Decision tree 3</t>
    <phoneticPr fontId="2" type="noConversion"/>
  </si>
  <si>
    <t>Decision tree 4</t>
    <phoneticPr fontId="2" type="noConversion"/>
  </si>
  <si>
    <t xml:space="preserve">2) 1-2cm WF -&gt; surgery </t>
    <phoneticPr fontId="2" type="noConversion"/>
  </si>
  <si>
    <t xml:space="preserve">3) 1-2cm WF -&gt; surveillance -&gt; growth to cyst size 1-2cm </t>
    <phoneticPr fontId="2" type="noConversion"/>
  </si>
  <si>
    <t xml:space="preserve">2) &lt;1cm WF -&gt; surgery </t>
    <phoneticPr fontId="2" type="noConversion"/>
  </si>
  <si>
    <t xml:space="preserve">3) &lt;1cm WF -&gt; surveillance -&gt; growth to cyst size 1-2cm </t>
    <phoneticPr fontId="2" type="noConversion"/>
  </si>
  <si>
    <t>4) &lt;1cm WF -&gt; surveillance -&gt; keep surveillance and death</t>
    <phoneticPr fontId="2" type="noConversion"/>
  </si>
  <si>
    <t>1) 1-2cm -&gt; WF</t>
    <phoneticPr fontId="2" type="noConversion"/>
  </si>
  <si>
    <t>4) 1-2cm WF -&gt; surveillance -&gt; keep surveillance and death</t>
    <phoneticPr fontId="2" type="noConversion"/>
  </si>
  <si>
    <t>1) 2-3cm -&gt; WF</t>
    <phoneticPr fontId="2" type="noConversion"/>
  </si>
  <si>
    <t xml:space="preserve">2) 2-3cm WF -&gt; surgery </t>
    <phoneticPr fontId="2" type="noConversion"/>
  </si>
  <si>
    <t xml:space="preserve">3) 2-3cm WF -&gt; surveillance -&gt; growth to cyst size 1-2cm </t>
    <phoneticPr fontId="2" type="noConversion"/>
  </si>
  <si>
    <t>4) 2-3cm WF -&gt; surveillance -&gt; keep surveillance and death</t>
    <phoneticPr fontId="2" type="noConversion"/>
  </si>
  <si>
    <t xml:space="preserve">각 cyst size 별 WF 로 발전할 확률 및 WF 발전 시 수술을 진행할 확률 </t>
    <phoneticPr fontId="2" type="noConversion"/>
  </si>
  <si>
    <t>3) &lt;1cm -&gt; &lt;1cm + WF</t>
    <phoneticPr fontId="2" type="noConversion"/>
  </si>
  <si>
    <t xml:space="preserve">Transition probabilities for No WF (cyst 사이즈 증가 or 유지) </t>
    <phoneticPr fontId="2" type="noConversion"/>
  </si>
  <si>
    <t>rapid growth</t>
    <phoneticPr fontId="2" type="noConversion"/>
  </si>
  <si>
    <t>stay</t>
    <phoneticPr fontId="2" type="noConversion"/>
  </si>
  <si>
    <t>surgery</t>
    <phoneticPr fontId="2" type="noConversion"/>
  </si>
  <si>
    <t>rate1</t>
    <phoneticPr fontId="2" type="noConversion"/>
  </si>
  <si>
    <t>rate2</t>
    <phoneticPr fontId="2" type="noConversion"/>
  </si>
  <si>
    <t xml:space="preserve">No WF </t>
    <phoneticPr fontId="2" type="noConversion"/>
  </si>
  <si>
    <t>&lt;1cm+WF</t>
    <phoneticPr fontId="2" type="noConversion"/>
  </si>
  <si>
    <t>1st surgery</t>
    <phoneticPr fontId="2" type="noConversion"/>
  </si>
  <si>
    <t>1-2cm+WF</t>
    <phoneticPr fontId="2" type="noConversion"/>
  </si>
  <si>
    <t>2-3cm+WF</t>
    <phoneticPr fontId="2" type="noConversion"/>
  </si>
  <si>
    <t xml:space="preserve">Rapid growth </t>
    <phoneticPr fontId="2" type="noConversion"/>
  </si>
  <si>
    <t>2nd surgery</t>
    <phoneticPr fontId="2" type="noConversion"/>
  </si>
  <si>
    <t>Cancer</t>
    <phoneticPr fontId="2" type="noConversion"/>
  </si>
  <si>
    <t>Hazard ratio of 1-2cm vs. &lt;1cm</t>
    <phoneticPr fontId="2" type="noConversion"/>
  </si>
  <si>
    <t>Hazard ratio of 2-3cm vs. &lt;1cm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</si>
  <si>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</si>
  <si>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</si>
  <si>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</si>
  <si>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check: a+b+c=1</t>
    <phoneticPr fontId="2" type="noConversion"/>
  </si>
  <si>
    <t>over 3cm</t>
    <phoneticPr fontId="2" type="noConversion"/>
  </si>
  <si>
    <t>Total</t>
    <phoneticPr fontId="2" type="noConversion"/>
  </si>
  <si>
    <t>WF</t>
    <phoneticPr fontId="2" type="noConversion"/>
  </si>
  <si>
    <t>No WF</t>
    <phoneticPr fontId="2" type="noConversion"/>
  </si>
  <si>
    <t>final surgery</t>
    <phoneticPr fontId="2" type="noConversion"/>
  </si>
  <si>
    <t>WF(initial)</t>
    <phoneticPr fontId="2" type="noConversion"/>
  </si>
  <si>
    <t>1.593 (1.277-1.987)</t>
    <phoneticPr fontId="2" type="noConversion"/>
  </si>
  <si>
    <t>4.491 (3.514-5.741)</t>
    <phoneticPr fontId="2" type="noConversion"/>
  </si>
  <si>
    <t>final WF positive</t>
    <phoneticPr fontId="2" type="noConversion"/>
  </si>
  <si>
    <t>2.406 (1.330-4.352)</t>
    <phoneticPr fontId="2" type="noConversion"/>
  </si>
  <si>
    <t>6.149 (3.356-11.265)</t>
    <phoneticPr fontId="2" type="noConversion"/>
  </si>
  <si>
    <t>1.310 (0.911-1.883)</t>
    <phoneticPr fontId="2" type="noConversion"/>
  </si>
  <si>
    <t>2.425 (1.625-3.618)</t>
    <phoneticPr fontId="2" type="noConversion"/>
  </si>
  <si>
    <t>malignancy +</t>
    <phoneticPr fontId="2" type="noConversion"/>
  </si>
  <si>
    <t>death (all reason)</t>
    <phoneticPr fontId="2" type="noConversion"/>
  </si>
  <si>
    <t>Question) Death 를 all -cause mortality 로 해야할지, case fatality rate 으로 해야할지?</t>
    <phoneticPr fontId="2" type="noConversion"/>
  </si>
  <si>
    <t>Hazard ratio of WF vs. 1cm</t>
    <phoneticPr fontId="2" type="noConversion"/>
  </si>
  <si>
    <t>Hazard ratio of Cancer vs. 1cm</t>
    <phoneticPr fontId="2" type="noConversion"/>
  </si>
  <si>
    <t>r_H1H2</t>
    <phoneticPr fontId="2" type="noConversion"/>
  </si>
  <si>
    <t>r_H1H3</t>
    <phoneticPr fontId="2" type="noConversion"/>
  </si>
  <si>
    <t>r_H2H3</t>
    <phoneticPr fontId="2" type="noConversion"/>
  </si>
  <si>
    <t xml:space="preserve">rate of transitioning from &lt;1cm to 1-2cm </t>
  </si>
  <si>
    <t>rate of transitioning form &lt;1cm to 2-3cm</t>
  </si>
  <si>
    <t>rate of transitioning from 1-2cm to 2-3cm</t>
  </si>
  <si>
    <t>r_NocompComp</t>
    <phoneticPr fontId="2" type="noConversion"/>
  </si>
  <si>
    <t>r_NocompCancer</t>
    <phoneticPr fontId="2" type="noConversion"/>
  </si>
  <si>
    <t>r_NocompDeath</t>
    <phoneticPr fontId="2" type="noConversion"/>
  </si>
  <si>
    <t>description</t>
    <phoneticPr fontId="2" type="noConversion"/>
  </si>
  <si>
    <t>수술직후 Complication 으로 진행한 cohort 의 비율 (가능하다면 cyst size 별로)</t>
    <phoneticPr fontId="2" type="noConversion"/>
  </si>
  <si>
    <t>수술직후 Cancer 로 진행한 cohort 의 비율 (가능하다면 cyst size 별로)</t>
    <phoneticPr fontId="2" type="noConversion"/>
  </si>
  <si>
    <t>수술직후 Death 를 경험한 cohort 의 비율 (가능하다면 cyste size 별로)</t>
    <phoneticPr fontId="2" type="noConversion"/>
  </si>
  <si>
    <t>Nocomp 대비 Complication 을 겪은후 Cancer 로 진행할 hazard</t>
    <phoneticPr fontId="2" type="noConversion"/>
  </si>
  <si>
    <t>hr_CompCancer</t>
    <phoneticPr fontId="2" type="noConversion"/>
  </si>
  <si>
    <t>hr_CompDeath</t>
    <phoneticPr fontId="2" type="noConversion"/>
  </si>
  <si>
    <t>No comp 대비 Complication 을 겪은 후 Death 로 진행할 hazard</t>
    <phoneticPr fontId="2" type="noConversion"/>
  </si>
  <si>
    <t>hr_CancerDeath</t>
    <phoneticPr fontId="2" type="noConversion"/>
  </si>
  <si>
    <t>No comp 대비 Cancer 을 겪은 후 Death 로 진행할 hazard</t>
    <phoneticPr fontId="2" type="noConversion"/>
  </si>
  <si>
    <t>value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</si>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</sst>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8</xdr:row>
      <xdr:rowOff>12700</xdr:rowOff>
    </xdr:from>
    <xdr:to>
      <xdr:col>10</xdr:col>
      <xdr:colOff>196850</xdr:colOff>
      <xdr:row>8</xdr:row>
      <xdr:rowOff>196850</xdr:rowOff>
    </xdr:to>
    <xdr:sp macro="" textlink="">
      <xdr:nvSpPr>
        <xdr:cNvPr id="568" name="직사각형 567">
          <a:extLst>
            <a:ext uri="{FF2B5EF4-FFF2-40B4-BE49-F238E27FC236}">
              <a16:creationId xmlns:a16="http://schemas.microsoft.com/office/drawing/2014/main" id="{6A7064F9-8937-E333-2D6A-C2F6871B324B}"/>
            </a:ext>
          </a:extLst>
        </xdr:cNvPr>
        <xdr:cNvSpPr/>
      </xdr:nvSpPr>
      <xdr:spPr>
        <a:xfrm>
          <a:off x="5384800" y="16891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</xdr:row>
      <xdr:rowOff>104775</xdr:rowOff>
    </xdr:from>
    <xdr:to>
      <xdr:col>8</xdr:col>
      <xdr:colOff>0</xdr:colOff>
      <xdr:row>13</xdr:row>
      <xdr:rowOff>104775</xdr:rowOff>
    </xdr:to>
    <xdr:cxnSp macro="">
      <xdr:nvCxnSpPr>
        <xdr:cNvPr id="569" name="직선 연결선 568">
          <a:extLst>
            <a:ext uri="{FF2B5EF4-FFF2-40B4-BE49-F238E27FC236}">
              <a16:creationId xmlns:a16="http://schemas.microsoft.com/office/drawing/2014/main" id="{22C482CD-ED1C-5A0C-A46E-1717577DE440}"/>
            </a:ext>
          </a:extLst>
        </xdr:cNvPr>
        <xdr:cNvCxnSpPr/>
      </xdr:nvCxnSpPr>
      <xdr:spPr>
        <a:xfrm flipV="1">
          <a:off x="3571875" y="178117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10</xdr:col>
      <xdr:colOff>0</xdr:colOff>
      <xdr:row>8</xdr:row>
      <xdr:rowOff>104775</xdr:rowOff>
    </xdr:to>
    <xdr:cxnSp macro="">
      <xdr:nvCxnSpPr>
        <xdr:cNvPr id="570" name="직선 연결선 569">
          <a:extLst>
            <a:ext uri="{FF2B5EF4-FFF2-40B4-BE49-F238E27FC236}">
              <a16:creationId xmlns:a16="http://schemas.microsoft.com/office/drawing/2014/main" id="{39E28E27-8037-21E7-C138-7A21D18CF50E}"/>
            </a:ext>
          </a:extLst>
        </xdr:cNvPr>
        <xdr:cNvCxnSpPr/>
      </xdr:nvCxnSpPr>
      <xdr:spPr>
        <a:xfrm>
          <a:off x="4000500" y="17811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16</xdr:row>
      <xdr:rowOff>12700</xdr:rowOff>
    </xdr:from>
    <xdr:to>
      <xdr:col>14</xdr:col>
      <xdr:colOff>196850</xdr:colOff>
      <xdr:row>16</xdr:row>
      <xdr:rowOff>196850</xdr:rowOff>
    </xdr:to>
    <xdr:sp macro="" textlink="">
      <xdr:nvSpPr>
        <xdr:cNvPr id="574" name="직사각형 573">
          <a:extLst>
            <a:ext uri="{FF2B5EF4-FFF2-40B4-BE49-F238E27FC236}">
              <a16:creationId xmlns:a16="http://schemas.microsoft.com/office/drawing/2014/main" id="{690D6BB7-8071-37D8-A629-B89F1757DE7A}"/>
            </a:ext>
          </a:extLst>
        </xdr:cNvPr>
        <xdr:cNvSpPr/>
      </xdr:nvSpPr>
      <xdr:spPr>
        <a:xfrm>
          <a:off x="9204325" y="33655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16</xdr:row>
      <xdr:rowOff>104775</xdr:rowOff>
    </xdr:from>
    <xdr:to>
      <xdr:col>12</xdr:col>
      <xdr:colOff>0</xdr:colOff>
      <xdr:row>18</xdr:row>
      <xdr:rowOff>104775</xdr:rowOff>
    </xdr:to>
    <xdr:cxnSp macro="">
      <xdr:nvCxnSpPr>
        <xdr:cNvPr id="575" name="직선 연결선 574">
          <a:extLst>
            <a:ext uri="{FF2B5EF4-FFF2-40B4-BE49-F238E27FC236}">
              <a16:creationId xmlns:a16="http://schemas.microsoft.com/office/drawing/2014/main" id="{C608EC00-D20A-F9EA-37C4-4AD7730F8392}"/>
            </a:ext>
          </a:extLst>
        </xdr:cNvPr>
        <xdr:cNvCxnSpPr/>
      </xdr:nvCxnSpPr>
      <xdr:spPr>
        <a:xfrm flipV="1">
          <a:off x="5572125" y="3457575"/>
          <a:ext cx="428625" cy="4191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104775</xdr:rowOff>
    </xdr:from>
    <xdr:to>
      <xdr:col>14</xdr:col>
      <xdr:colOff>0</xdr:colOff>
      <xdr:row>16</xdr:row>
      <xdr:rowOff>104775</xdr:rowOff>
    </xdr:to>
    <xdr:cxnSp macro="">
      <xdr:nvCxnSpPr>
        <xdr:cNvPr id="576" name="직선 연결선 575">
          <a:extLst>
            <a:ext uri="{FF2B5EF4-FFF2-40B4-BE49-F238E27FC236}">
              <a16:creationId xmlns:a16="http://schemas.microsoft.com/office/drawing/2014/main" id="{5EA0EBF1-C9F9-E7F9-F6DB-5C5F300D561E}"/>
            </a:ext>
          </a:extLst>
        </xdr:cNvPr>
        <xdr:cNvCxnSpPr/>
      </xdr:nvCxnSpPr>
      <xdr:spPr>
        <a:xfrm>
          <a:off x="6000750" y="345757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21</xdr:row>
      <xdr:rowOff>12700</xdr:rowOff>
    </xdr:from>
    <xdr:to>
      <xdr:col>14</xdr:col>
      <xdr:colOff>196850</xdr:colOff>
      <xdr:row>21</xdr:row>
      <xdr:rowOff>196850</xdr:rowOff>
    </xdr:to>
    <xdr:sp macro="" textlink="">
      <xdr:nvSpPr>
        <xdr:cNvPr id="580" name="직사각형 579">
          <a:extLst>
            <a:ext uri="{FF2B5EF4-FFF2-40B4-BE49-F238E27FC236}">
              <a16:creationId xmlns:a16="http://schemas.microsoft.com/office/drawing/2014/main" id="{1B3FF947-5D99-54E2-7165-5D561D1C78EC}"/>
            </a:ext>
          </a:extLst>
        </xdr:cNvPr>
        <xdr:cNvSpPr/>
      </xdr:nvSpPr>
      <xdr:spPr>
        <a:xfrm>
          <a:off x="9204325" y="44132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18</xdr:row>
      <xdr:rowOff>104775</xdr:rowOff>
    </xdr:from>
    <xdr:to>
      <xdr:col>12</xdr:col>
      <xdr:colOff>0</xdr:colOff>
      <xdr:row>21</xdr:row>
      <xdr:rowOff>104775</xdr:rowOff>
    </xdr:to>
    <xdr:cxnSp macro="">
      <xdr:nvCxnSpPr>
        <xdr:cNvPr id="581" name="직선 연결선 580">
          <a:extLst>
            <a:ext uri="{FF2B5EF4-FFF2-40B4-BE49-F238E27FC236}">
              <a16:creationId xmlns:a16="http://schemas.microsoft.com/office/drawing/2014/main" id="{F6FAB989-25ED-CA2B-B87F-6346E3668C7B}"/>
            </a:ext>
          </a:extLst>
        </xdr:cNvPr>
        <xdr:cNvCxnSpPr/>
      </xdr:nvCxnSpPr>
      <xdr:spPr>
        <a:xfrm>
          <a:off x="5572125" y="3876675"/>
          <a:ext cx="428625" cy="6286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104775</xdr:rowOff>
    </xdr:from>
    <xdr:to>
      <xdr:col>14</xdr:col>
      <xdr:colOff>0</xdr:colOff>
      <xdr:row>21</xdr:row>
      <xdr:rowOff>104775</xdr:rowOff>
    </xdr:to>
    <xdr:cxnSp macro="">
      <xdr:nvCxnSpPr>
        <xdr:cNvPr id="582" name="직선 연결선 581">
          <a:extLst>
            <a:ext uri="{FF2B5EF4-FFF2-40B4-BE49-F238E27FC236}">
              <a16:creationId xmlns:a16="http://schemas.microsoft.com/office/drawing/2014/main" id="{AF256803-D04A-4576-780E-64D40890012A}"/>
            </a:ext>
          </a:extLst>
        </xdr:cNvPr>
        <xdr:cNvCxnSpPr/>
      </xdr:nvCxnSpPr>
      <xdr:spPr>
        <a:xfrm>
          <a:off x="6000750" y="450532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18</xdr:row>
      <xdr:rowOff>12700</xdr:rowOff>
    </xdr:from>
    <xdr:to>
      <xdr:col>10</xdr:col>
      <xdr:colOff>196850</xdr:colOff>
      <xdr:row>18</xdr:row>
      <xdr:rowOff>196850</xdr:rowOff>
    </xdr:to>
    <xdr:sp macro="" textlink="">
      <xdr:nvSpPr>
        <xdr:cNvPr id="583" name="직사각형 582">
          <a:extLst>
            <a:ext uri="{FF2B5EF4-FFF2-40B4-BE49-F238E27FC236}">
              <a16:creationId xmlns:a16="http://schemas.microsoft.com/office/drawing/2014/main" id="{68A9009D-30A3-350B-CE41-6B58A04A8AFF}"/>
            </a:ext>
          </a:extLst>
        </xdr:cNvPr>
        <xdr:cNvSpPr/>
      </xdr:nvSpPr>
      <xdr:spPr>
        <a:xfrm>
          <a:off x="5384800" y="37846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13</xdr:row>
      <xdr:rowOff>104775</xdr:rowOff>
    </xdr:from>
    <xdr:to>
      <xdr:col>8</xdr:col>
      <xdr:colOff>0</xdr:colOff>
      <xdr:row>18</xdr:row>
      <xdr:rowOff>104775</xdr:rowOff>
    </xdr:to>
    <xdr:cxnSp macro="">
      <xdr:nvCxnSpPr>
        <xdr:cNvPr id="584" name="직선 연결선 583">
          <a:extLst>
            <a:ext uri="{FF2B5EF4-FFF2-40B4-BE49-F238E27FC236}">
              <a16:creationId xmlns:a16="http://schemas.microsoft.com/office/drawing/2014/main" id="{98EA107A-48FD-E711-C31B-7FB037F1F6CA}"/>
            </a:ext>
          </a:extLst>
        </xdr:cNvPr>
        <xdr:cNvCxnSpPr/>
      </xdr:nvCxnSpPr>
      <xdr:spPr>
        <a:xfrm>
          <a:off x="3571875" y="282892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0</xdr:colOff>
      <xdr:row>18</xdr:row>
      <xdr:rowOff>104775</xdr:rowOff>
    </xdr:to>
    <xdr:cxnSp macro="">
      <xdr:nvCxnSpPr>
        <xdr:cNvPr id="585" name="직선 연결선 584">
          <a:extLst>
            <a:ext uri="{FF2B5EF4-FFF2-40B4-BE49-F238E27FC236}">
              <a16:creationId xmlns:a16="http://schemas.microsoft.com/office/drawing/2014/main" id="{F680716E-072A-908F-02C3-ECB7619D9676}"/>
            </a:ext>
          </a:extLst>
        </xdr:cNvPr>
        <xdr:cNvCxnSpPr/>
      </xdr:nvCxnSpPr>
      <xdr:spPr>
        <a:xfrm>
          <a:off x="4000500" y="38766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</xdr:row>
      <xdr:rowOff>12700</xdr:rowOff>
    </xdr:from>
    <xdr:to>
      <xdr:col>6</xdr:col>
      <xdr:colOff>196850</xdr:colOff>
      <xdr:row>13</xdr:row>
      <xdr:rowOff>196850</xdr:rowOff>
    </xdr:to>
    <xdr:sp macro="" textlink="">
      <xdr:nvSpPr>
        <xdr:cNvPr id="586" name="타원 585">
          <a:extLst>
            <a:ext uri="{FF2B5EF4-FFF2-40B4-BE49-F238E27FC236}">
              <a16:creationId xmlns:a16="http://schemas.microsoft.com/office/drawing/2014/main" id="{4E8B0146-018F-0890-99F4-F8F86EB3A580}"/>
            </a:ext>
          </a:extLst>
        </xdr:cNvPr>
        <xdr:cNvSpPr/>
      </xdr:nvSpPr>
      <xdr:spPr>
        <a:xfrm>
          <a:off x="3384550" y="273685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13</xdr:row>
      <xdr:rowOff>104775</xdr:rowOff>
    </xdr:from>
    <xdr:to>
      <xdr:col>4</xdr:col>
      <xdr:colOff>0</xdr:colOff>
      <xdr:row>19</xdr:row>
      <xdr:rowOff>104775</xdr:rowOff>
    </xdr:to>
    <xdr:cxnSp macro="">
      <xdr:nvCxnSpPr>
        <xdr:cNvPr id="587" name="직선 연결선 586">
          <a:extLst>
            <a:ext uri="{FF2B5EF4-FFF2-40B4-BE49-F238E27FC236}">
              <a16:creationId xmlns:a16="http://schemas.microsoft.com/office/drawing/2014/main" id="{141237BB-357F-D40E-4CCD-9D45191DDDE4}"/>
            </a:ext>
          </a:extLst>
        </xdr:cNvPr>
        <xdr:cNvCxnSpPr/>
      </xdr:nvCxnSpPr>
      <xdr:spPr>
        <a:xfrm flipV="1">
          <a:off x="1571625" y="2828925"/>
          <a:ext cx="428625" cy="12573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104775</xdr:rowOff>
    </xdr:from>
    <xdr:to>
      <xdr:col>6</xdr:col>
      <xdr:colOff>0</xdr:colOff>
      <xdr:row>13</xdr:row>
      <xdr:rowOff>104775</xdr:rowOff>
    </xdr:to>
    <xdr:cxnSp macro="">
      <xdr:nvCxnSpPr>
        <xdr:cNvPr id="588" name="직선 연결선 587">
          <a:extLst>
            <a:ext uri="{FF2B5EF4-FFF2-40B4-BE49-F238E27FC236}">
              <a16:creationId xmlns:a16="http://schemas.microsoft.com/office/drawing/2014/main" id="{CC83F4AF-C6D6-8A09-9589-184E77F4534F}"/>
            </a:ext>
          </a:extLst>
        </xdr:cNvPr>
        <xdr:cNvCxnSpPr/>
      </xdr:nvCxnSpPr>
      <xdr:spPr>
        <a:xfrm>
          <a:off x="2000250" y="282892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20955</xdr:rowOff>
    </xdr:from>
    <xdr:to>
      <xdr:col>10</xdr:col>
      <xdr:colOff>0</xdr:colOff>
      <xdr:row>26</xdr:row>
      <xdr:rowOff>188595</xdr:rowOff>
    </xdr:to>
    <xdr:cxnSp macro="">
      <xdr:nvCxnSpPr>
        <xdr:cNvPr id="589" name="직선 연결선 588">
          <a:extLst>
            <a:ext uri="{FF2B5EF4-FFF2-40B4-BE49-F238E27FC236}">
              <a16:creationId xmlns:a16="http://schemas.microsoft.com/office/drawing/2014/main" id="{54BAB54D-3ACD-C86A-A332-78E6C6241401}"/>
            </a:ext>
          </a:extLst>
        </xdr:cNvPr>
        <xdr:cNvCxnSpPr/>
      </xdr:nvCxnSpPr>
      <xdr:spPr>
        <a:xfrm>
          <a:off x="5372100" y="54692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104775</xdr:rowOff>
    </xdr:from>
    <xdr:to>
      <xdr:col>18</xdr:col>
      <xdr:colOff>0</xdr:colOff>
      <xdr:row>26</xdr:row>
      <xdr:rowOff>104775</xdr:rowOff>
    </xdr:to>
    <xdr:cxnSp macro="">
      <xdr:nvCxnSpPr>
        <xdr:cNvPr id="590" name="직선 연결선 589">
          <a:extLst>
            <a:ext uri="{FF2B5EF4-FFF2-40B4-BE49-F238E27FC236}">
              <a16:creationId xmlns:a16="http://schemas.microsoft.com/office/drawing/2014/main" id="{AF1B4B29-7BB3-2677-58BB-101AD0ECE26A}"/>
            </a:ext>
          </a:extLst>
        </xdr:cNvPr>
        <xdr:cNvCxnSpPr/>
      </xdr:nvCxnSpPr>
      <xdr:spPr>
        <a:xfrm>
          <a:off x="5572125" y="5553075"/>
          <a:ext cx="56197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104775</xdr:rowOff>
    </xdr:from>
    <xdr:to>
      <xdr:col>8</xdr:col>
      <xdr:colOff>0</xdr:colOff>
      <xdr:row>26</xdr:row>
      <xdr:rowOff>104775</xdr:rowOff>
    </xdr:to>
    <xdr:cxnSp macro="">
      <xdr:nvCxnSpPr>
        <xdr:cNvPr id="591" name="직선 연결선 590">
          <a:extLst>
            <a:ext uri="{FF2B5EF4-FFF2-40B4-BE49-F238E27FC236}">
              <a16:creationId xmlns:a16="http://schemas.microsoft.com/office/drawing/2014/main" id="{8CCEC4A2-7E57-D3B3-B268-2BA89EDB52ED}"/>
            </a:ext>
          </a:extLst>
        </xdr:cNvPr>
        <xdr:cNvCxnSpPr/>
      </xdr:nvCxnSpPr>
      <xdr:spPr>
        <a:xfrm>
          <a:off x="3571875" y="5553075"/>
          <a:ext cx="42862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104775</xdr:rowOff>
    </xdr:from>
    <xdr:to>
      <xdr:col>10</xdr:col>
      <xdr:colOff>0</xdr:colOff>
      <xdr:row>26</xdr:row>
      <xdr:rowOff>104775</xdr:rowOff>
    </xdr:to>
    <xdr:cxnSp macro="">
      <xdr:nvCxnSpPr>
        <xdr:cNvPr id="592" name="직선 연결선 591">
          <a:extLst>
            <a:ext uri="{FF2B5EF4-FFF2-40B4-BE49-F238E27FC236}">
              <a16:creationId xmlns:a16="http://schemas.microsoft.com/office/drawing/2014/main" id="{FE7488D7-734C-64C9-7BE5-47D8487F826E}"/>
            </a:ext>
          </a:extLst>
        </xdr:cNvPr>
        <xdr:cNvCxnSpPr/>
      </xdr:nvCxnSpPr>
      <xdr:spPr>
        <a:xfrm>
          <a:off x="4029364" y="5808230"/>
          <a:ext cx="115454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196850</xdr:colOff>
      <xdr:row>26</xdr:row>
      <xdr:rowOff>196850</xdr:rowOff>
    </xdr:to>
    <xdr:sp macro="" textlink="">
      <xdr:nvSpPr>
        <xdr:cNvPr id="593" name="타원 592">
          <a:extLst>
            <a:ext uri="{FF2B5EF4-FFF2-40B4-BE49-F238E27FC236}">
              <a16:creationId xmlns:a16="http://schemas.microsoft.com/office/drawing/2014/main" id="{A799EC99-1C3D-58A5-CA76-8A09FC86EF21}"/>
            </a:ext>
          </a:extLst>
        </xdr:cNvPr>
        <xdr:cNvSpPr/>
      </xdr:nvSpPr>
      <xdr:spPr>
        <a:xfrm>
          <a:off x="3384550" y="546100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19</xdr:row>
      <xdr:rowOff>104775</xdr:rowOff>
    </xdr:from>
    <xdr:to>
      <xdr:col>4</xdr:col>
      <xdr:colOff>0</xdr:colOff>
      <xdr:row>26</xdr:row>
      <xdr:rowOff>104775</xdr:rowOff>
    </xdr:to>
    <xdr:cxnSp macro="">
      <xdr:nvCxnSpPr>
        <xdr:cNvPr id="594" name="직선 연결선 593">
          <a:extLst>
            <a:ext uri="{FF2B5EF4-FFF2-40B4-BE49-F238E27FC236}">
              <a16:creationId xmlns:a16="http://schemas.microsoft.com/office/drawing/2014/main" id="{AA69591E-0931-BA0E-92BC-3E3CBB73B69F}"/>
            </a:ext>
          </a:extLst>
        </xdr:cNvPr>
        <xdr:cNvCxnSpPr/>
      </xdr:nvCxnSpPr>
      <xdr:spPr>
        <a:xfrm>
          <a:off x="1571625" y="4086225"/>
          <a:ext cx="428625" cy="14668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104775</xdr:rowOff>
    </xdr:from>
    <xdr:to>
      <xdr:col>6</xdr:col>
      <xdr:colOff>0</xdr:colOff>
      <xdr:row>26</xdr:row>
      <xdr:rowOff>104775</xdr:rowOff>
    </xdr:to>
    <xdr:cxnSp macro="">
      <xdr:nvCxnSpPr>
        <xdr:cNvPr id="595" name="직선 연결선 594">
          <a:extLst>
            <a:ext uri="{FF2B5EF4-FFF2-40B4-BE49-F238E27FC236}">
              <a16:creationId xmlns:a16="http://schemas.microsoft.com/office/drawing/2014/main" id="{DDC123D2-984B-A59C-FB03-570ED9128DDE}"/>
            </a:ext>
          </a:extLst>
        </xdr:cNvPr>
        <xdr:cNvCxnSpPr/>
      </xdr:nvCxnSpPr>
      <xdr:spPr>
        <a:xfrm>
          <a:off x="2000250" y="55530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19</xdr:row>
      <xdr:rowOff>12700</xdr:rowOff>
    </xdr:from>
    <xdr:to>
      <xdr:col>2</xdr:col>
      <xdr:colOff>196850</xdr:colOff>
      <xdr:row>19</xdr:row>
      <xdr:rowOff>196850</xdr:rowOff>
    </xdr:to>
    <xdr:sp macro="" textlink="">
      <xdr:nvSpPr>
        <xdr:cNvPr id="596" name="직사각형 595">
          <a:extLst>
            <a:ext uri="{FF2B5EF4-FFF2-40B4-BE49-F238E27FC236}">
              <a16:creationId xmlns:a16="http://schemas.microsoft.com/office/drawing/2014/main" id="{E7B0747C-379A-C6C7-5AE1-5485274ACF6E}"/>
            </a:ext>
          </a:extLst>
        </xdr:cNvPr>
        <xdr:cNvSpPr/>
      </xdr:nvSpPr>
      <xdr:spPr>
        <a:xfrm>
          <a:off x="1384300" y="39941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19</xdr:row>
      <xdr:rowOff>104775</xdr:rowOff>
    </xdr:from>
    <xdr:to>
      <xdr:col>2</xdr:col>
      <xdr:colOff>0</xdr:colOff>
      <xdr:row>19</xdr:row>
      <xdr:rowOff>104775</xdr:rowOff>
    </xdr:to>
    <xdr:cxnSp macro="">
      <xdr:nvCxnSpPr>
        <xdr:cNvPr id="597" name="직선 연결선 596">
          <a:extLst>
            <a:ext uri="{FF2B5EF4-FFF2-40B4-BE49-F238E27FC236}">
              <a16:creationId xmlns:a16="http://schemas.microsoft.com/office/drawing/2014/main" id="{221581EE-45DB-0E70-3533-21285480A975}"/>
            </a:ext>
          </a:extLst>
        </xdr:cNvPr>
        <xdr:cNvCxnSpPr/>
      </xdr:nvCxnSpPr>
      <xdr:spPr>
        <a:xfrm>
          <a:off x="685800" y="4086225"/>
          <a:ext cx="685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35</xdr:row>
      <xdr:rowOff>12700</xdr:rowOff>
    </xdr:from>
    <xdr:to>
      <xdr:col>10</xdr:col>
      <xdr:colOff>196850</xdr:colOff>
      <xdr:row>35</xdr:row>
      <xdr:rowOff>196850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FFA156-3D27-4F21-B792-5A41E572D846}"/>
            </a:ext>
          </a:extLst>
        </xdr:cNvPr>
        <xdr:cNvSpPr/>
      </xdr:nvSpPr>
      <xdr:spPr>
        <a:xfrm>
          <a:off x="5189818" y="174587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35</xdr:row>
      <xdr:rowOff>104775</xdr:rowOff>
    </xdr:from>
    <xdr:to>
      <xdr:col>8</xdr:col>
      <xdr:colOff>0</xdr:colOff>
      <xdr:row>40</xdr:row>
      <xdr:rowOff>104775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663810B7-B55F-408C-BC5A-07AA0796D8E1}"/>
            </a:ext>
          </a:extLst>
        </xdr:cNvPr>
        <xdr:cNvCxnSpPr/>
      </xdr:nvCxnSpPr>
      <xdr:spPr>
        <a:xfrm flipV="1">
          <a:off x="3443941" y="1837951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104775</xdr:rowOff>
    </xdr:from>
    <xdr:to>
      <xdr:col>10</xdr:col>
      <xdr:colOff>0</xdr:colOff>
      <xdr:row>35</xdr:row>
      <xdr:rowOff>104775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C52552A3-9957-4A22-B9A3-7E6F29FF8DCE}"/>
            </a:ext>
          </a:extLst>
        </xdr:cNvPr>
        <xdr:cNvCxnSpPr/>
      </xdr:nvCxnSpPr>
      <xdr:spPr>
        <a:xfrm>
          <a:off x="4019176" y="1837951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43</xdr:row>
      <xdr:rowOff>12700</xdr:rowOff>
    </xdr:from>
    <xdr:to>
      <xdr:col>14</xdr:col>
      <xdr:colOff>196850</xdr:colOff>
      <xdr:row>43</xdr:row>
      <xdr:rowOff>196850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761BFD5-B5C4-4617-A7C5-8ADE0DD0D0F4}"/>
            </a:ext>
          </a:extLst>
        </xdr:cNvPr>
        <xdr:cNvSpPr/>
      </xdr:nvSpPr>
      <xdr:spPr>
        <a:xfrm>
          <a:off x="7244229" y="347905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43</xdr:row>
      <xdr:rowOff>104775</xdr:rowOff>
    </xdr:from>
    <xdr:to>
      <xdr:col>12</xdr:col>
      <xdr:colOff>0</xdr:colOff>
      <xdr:row>45</xdr:row>
      <xdr:rowOff>104775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1E67590-93C1-4A94-8704-5B391C5FFD55}"/>
            </a:ext>
          </a:extLst>
        </xdr:cNvPr>
        <xdr:cNvCxnSpPr/>
      </xdr:nvCxnSpPr>
      <xdr:spPr>
        <a:xfrm flipV="1">
          <a:off x="5468471" y="3571128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104775</xdr:rowOff>
    </xdr:from>
    <xdr:to>
      <xdr:col>14</xdr:col>
      <xdr:colOff>0</xdr:colOff>
      <xdr:row>43</xdr:row>
      <xdr:rowOff>104775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DE6EE0D5-7BF4-4E77-8780-D2172B338A5A}"/>
            </a:ext>
          </a:extLst>
        </xdr:cNvPr>
        <xdr:cNvCxnSpPr/>
      </xdr:nvCxnSpPr>
      <xdr:spPr>
        <a:xfrm>
          <a:off x="5894294" y="3571128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48</xdr:row>
      <xdr:rowOff>20955</xdr:rowOff>
    </xdr:from>
    <xdr:to>
      <xdr:col>18</xdr:col>
      <xdr:colOff>0</xdr:colOff>
      <xdr:row>48</xdr:row>
      <xdr:rowOff>188595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0CFFD97-CF44-4BF7-8DA0-17A48FD559FE}"/>
            </a:ext>
          </a:extLst>
        </xdr:cNvPr>
        <xdr:cNvCxnSpPr/>
      </xdr:nvCxnSpPr>
      <xdr:spPr>
        <a:xfrm>
          <a:off x="9166412" y="4570543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48</xdr:row>
      <xdr:rowOff>104775</xdr:rowOff>
    </xdr:from>
    <xdr:to>
      <xdr:col>16</xdr:col>
      <xdr:colOff>0</xdr:colOff>
      <xdr:row>48</xdr:row>
      <xdr:rowOff>104775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8B55EE1D-E0B1-4A7F-9E08-EF588090CD33}"/>
            </a:ext>
          </a:extLst>
        </xdr:cNvPr>
        <xdr:cNvCxnSpPr/>
      </xdr:nvCxnSpPr>
      <xdr:spPr>
        <a:xfrm>
          <a:off x="7425765" y="4654363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48</xdr:row>
      <xdr:rowOff>104775</xdr:rowOff>
    </xdr:from>
    <xdr:to>
      <xdr:col>18</xdr:col>
      <xdr:colOff>0</xdr:colOff>
      <xdr:row>48</xdr:row>
      <xdr:rowOff>104775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80ADBE23-4A49-4567-A4D6-5ECC40069173}"/>
            </a:ext>
          </a:extLst>
        </xdr:cNvPr>
        <xdr:cNvCxnSpPr/>
      </xdr:nvCxnSpPr>
      <xdr:spPr>
        <a:xfrm>
          <a:off x="7851588" y="4654363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48</xdr:row>
      <xdr:rowOff>12700</xdr:rowOff>
    </xdr:from>
    <xdr:to>
      <xdr:col>14</xdr:col>
      <xdr:colOff>196850</xdr:colOff>
      <xdr:row>48</xdr:row>
      <xdr:rowOff>196850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E5B435AD-FA35-4EEB-9454-A952F58D2FDC}"/>
            </a:ext>
          </a:extLst>
        </xdr:cNvPr>
        <xdr:cNvSpPr/>
      </xdr:nvSpPr>
      <xdr:spPr>
        <a:xfrm>
          <a:off x="7244229" y="456228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45</xdr:row>
      <xdr:rowOff>104775</xdr:rowOff>
    </xdr:from>
    <xdr:to>
      <xdr:col>12</xdr:col>
      <xdr:colOff>0</xdr:colOff>
      <xdr:row>48</xdr:row>
      <xdr:rowOff>104775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793956D-84C2-4BA9-88A8-FB946B3D4CE6}"/>
            </a:ext>
          </a:extLst>
        </xdr:cNvPr>
        <xdr:cNvCxnSpPr/>
      </xdr:nvCxnSpPr>
      <xdr:spPr>
        <a:xfrm>
          <a:off x="5468471" y="4004422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48</xdr:row>
      <xdr:rowOff>104775</xdr:rowOff>
    </xdr:from>
    <xdr:to>
      <xdr:col>14</xdr:col>
      <xdr:colOff>0</xdr:colOff>
      <xdr:row>48</xdr:row>
      <xdr:rowOff>104775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58B9469F-9D76-4ACC-BEAA-FCC6A1FBAF3A}"/>
            </a:ext>
          </a:extLst>
        </xdr:cNvPr>
        <xdr:cNvCxnSpPr/>
      </xdr:nvCxnSpPr>
      <xdr:spPr>
        <a:xfrm>
          <a:off x="5894294" y="4654363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45</xdr:row>
      <xdr:rowOff>12700</xdr:rowOff>
    </xdr:from>
    <xdr:to>
      <xdr:col>10</xdr:col>
      <xdr:colOff>196850</xdr:colOff>
      <xdr:row>45</xdr:row>
      <xdr:rowOff>196850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22D498D7-9836-4796-96F8-FC120E521C91}"/>
            </a:ext>
          </a:extLst>
        </xdr:cNvPr>
        <xdr:cNvSpPr/>
      </xdr:nvSpPr>
      <xdr:spPr>
        <a:xfrm>
          <a:off x="5189818" y="3912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40</xdr:row>
      <xdr:rowOff>104775</xdr:rowOff>
    </xdr:from>
    <xdr:to>
      <xdr:col>8</xdr:col>
      <xdr:colOff>0</xdr:colOff>
      <xdr:row>45</xdr:row>
      <xdr:rowOff>104775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52F3063-D954-4C2E-86A3-425DB4A75242}"/>
            </a:ext>
          </a:extLst>
        </xdr:cNvPr>
        <xdr:cNvCxnSpPr/>
      </xdr:nvCxnSpPr>
      <xdr:spPr>
        <a:xfrm>
          <a:off x="3443941" y="2921187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104775</xdr:rowOff>
    </xdr:from>
    <xdr:to>
      <xdr:col>10</xdr:col>
      <xdr:colOff>0</xdr:colOff>
      <xdr:row>45</xdr:row>
      <xdr:rowOff>104775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EB0B801B-395D-4893-B56B-E4FB4E8BD208}"/>
            </a:ext>
          </a:extLst>
        </xdr:cNvPr>
        <xdr:cNvCxnSpPr/>
      </xdr:nvCxnSpPr>
      <xdr:spPr>
        <a:xfrm>
          <a:off x="4019176" y="4004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40</xdr:row>
      <xdr:rowOff>12700</xdr:rowOff>
    </xdr:from>
    <xdr:to>
      <xdr:col>6</xdr:col>
      <xdr:colOff>196850</xdr:colOff>
      <xdr:row>40</xdr:row>
      <xdr:rowOff>196850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E88E2079-0BFD-494E-972C-6B7D7C8B5A3D}"/>
            </a:ext>
          </a:extLst>
        </xdr:cNvPr>
        <xdr:cNvSpPr/>
      </xdr:nvSpPr>
      <xdr:spPr>
        <a:xfrm>
          <a:off x="3262406" y="282911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40</xdr:row>
      <xdr:rowOff>104775</xdr:rowOff>
    </xdr:from>
    <xdr:to>
      <xdr:col>4</xdr:col>
      <xdr:colOff>0</xdr:colOff>
      <xdr:row>46</xdr:row>
      <xdr:rowOff>104775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8741D427-CDE8-4019-9A9A-224AAB6FB13F}"/>
            </a:ext>
          </a:extLst>
        </xdr:cNvPr>
        <xdr:cNvCxnSpPr/>
      </xdr:nvCxnSpPr>
      <xdr:spPr>
        <a:xfrm flipV="1">
          <a:off x="1509059" y="2921187"/>
          <a:ext cx="425823" cy="129988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104775</xdr:rowOff>
    </xdr:from>
    <xdr:to>
      <xdr:col>6</xdr:col>
      <xdr:colOff>0</xdr:colOff>
      <xdr:row>40</xdr:row>
      <xdr:rowOff>104775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B7B833B-C2F7-4B10-A2F8-7051D5726163}"/>
            </a:ext>
          </a:extLst>
        </xdr:cNvPr>
        <xdr:cNvCxnSpPr/>
      </xdr:nvCxnSpPr>
      <xdr:spPr>
        <a:xfrm>
          <a:off x="1934882" y="292118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20955</xdr:rowOff>
    </xdr:from>
    <xdr:to>
      <xdr:col>10</xdr:col>
      <xdr:colOff>0</xdr:colOff>
      <xdr:row>53</xdr:row>
      <xdr:rowOff>188595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66476F48-9883-46E6-909A-F23189C33932}"/>
            </a:ext>
          </a:extLst>
        </xdr:cNvPr>
        <xdr:cNvCxnSpPr/>
      </xdr:nvCxnSpPr>
      <xdr:spPr>
        <a:xfrm>
          <a:off x="5177118" y="5653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104775</xdr:rowOff>
    </xdr:from>
    <xdr:to>
      <xdr:col>18</xdr:col>
      <xdr:colOff>0</xdr:colOff>
      <xdr:row>53</xdr:row>
      <xdr:rowOff>104775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E745921C-64FB-4AF2-8901-79ED8F0D99C5}"/>
            </a:ext>
          </a:extLst>
        </xdr:cNvPr>
        <xdr:cNvCxnSpPr/>
      </xdr:nvCxnSpPr>
      <xdr:spPr>
        <a:xfrm>
          <a:off x="5468471" y="573759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53</xdr:row>
      <xdr:rowOff>104775</xdr:rowOff>
    </xdr:from>
    <xdr:to>
      <xdr:col>8</xdr:col>
      <xdr:colOff>0</xdr:colOff>
      <xdr:row>53</xdr:row>
      <xdr:rowOff>104775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931ADEC-5278-4C5F-9A95-6D7E739B5DD4}"/>
            </a:ext>
          </a:extLst>
        </xdr:cNvPr>
        <xdr:cNvCxnSpPr/>
      </xdr:nvCxnSpPr>
      <xdr:spPr>
        <a:xfrm>
          <a:off x="3443941" y="573759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104775</xdr:rowOff>
    </xdr:from>
    <xdr:to>
      <xdr:col>10</xdr:col>
      <xdr:colOff>0</xdr:colOff>
      <xdr:row>53</xdr:row>
      <xdr:rowOff>104775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DA11AF45-8DB3-484B-AD23-73111E2DFC07}"/>
            </a:ext>
          </a:extLst>
        </xdr:cNvPr>
        <xdr:cNvCxnSpPr/>
      </xdr:nvCxnSpPr>
      <xdr:spPr>
        <a:xfrm>
          <a:off x="4019176" y="573759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53</xdr:row>
      <xdr:rowOff>12700</xdr:rowOff>
    </xdr:from>
    <xdr:to>
      <xdr:col>6</xdr:col>
      <xdr:colOff>196850</xdr:colOff>
      <xdr:row>53</xdr:row>
      <xdr:rowOff>196850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3539E798-3A68-4066-AE56-ECA961FB9F46}"/>
            </a:ext>
          </a:extLst>
        </xdr:cNvPr>
        <xdr:cNvSpPr/>
      </xdr:nvSpPr>
      <xdr:spPr>
        <a:xfrm>
          <a:off x="3262406" y="564552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46</xdr:row>
      <xdr:rowOff>104775</xdr:rowOff>
    </xdr:from>
    <xdr:to>
      <xdr:col>4</xdr:col>
      <xdr:colOff>0</xdr:colOff>
      <xdr:row>53</xdr:row>
      <xdr:rowOff>104775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BD0E4924-464A-4998-AC31-553C8FABB833}"/>
            </a:ext>
          </a:extLst>
        </xdr:cNvPr>
        <xdr:cNvCxnSpPr/>
      </xdr:nvCxnSpPr>
      <xdr:spPr>
        <a:xfrm>
          <a:off x="1509059" y="4221069"/>
          <a:ext cx="425823" cy="151653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104775</xdr:rowOff>
    </xdr:from>
    <xdr:to>
      <xdr:col>6</xdr:col>
      <xdr:colOff>0</xdr:colOff>
      <xdr:row>53</xdr:row>
      <xdr:rowOff>104775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714FB171-E095-445B-8785-824D81F29470}"/>
            </a:ext>
          </a:extLst>
        </xdr:cNvPr>
        <xdr:cNvCxnSpPr/>
      </xdr:nvCxnSpPr>
      <xdr:spPr>
        <a:xfrm>
          <a:off x="1934882" y="5737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46</xdr:row>
      <xdr:rowOff>12700</xdr:rowOff>
    </xdr:from>
    <xdr:to>
      <xdr:col>2</xdr:col>
      <xdr:colOff>196850</xdr:colOff>
      <xdr:row>46</xdr:row>
      <xdr:rowOff>196850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908BA4D2-222F-4C95-96EB-9B7C3F638106}"/>
            </a:ext>
          </a:extLst>
        </xdr:cNvPr>
        <xdr:cNvSpPr/>
      </xdr:nvSpPr>
      <xdr:spPr>
        <a:xfrm>
          <a:off x="1327524" y="412899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46</xdr:row>
      <xdr:rowOff>104775</xdr:rowOff>
    </xdr:from>
    <xdr:to>
      <xdr:col>2</xdr:col>
      <xdr:colOff>0</xdr:colOff>
      <xdr:row>46</xdr:row>
      <xdr:rowOff>104775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0A203A7F-C023-4E62-8279-85C7DDE28FC6}"/>
            </a:ext>
          </a:extLst>
        </xdr:cNvPr>
        <xdr:cNvCxnSpPr/>
      </xdr:nvCxnSpPr>
      <xdr:spPr>
        <a:xfrm>
          <a:off x="657412" y="4221069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149412</xdr:rowOff>
    </xdr:from>
    <xdr:to>
      <xdr:col>13</xdr:col>
      <xdr:colOff>612588</xdr:colOff>
      <xdr:row>42</xdr:row>
      <xdr:rowOff>104589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B5CB9098-AAB9-E7B0-0FF9-14A18F5B4934}"/>
            </a:ext>
          </a:extLst>
        </xdr:cNvPr>
        <xdr:cNvCxnSpPr/>
      </xdr:nvCxnSpPr>
      <xdr:spPr>
        <a:xfrm>
          <a:off x="6036235" y="3526118"/>
          <a:ext cx="1255059" cy="5423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62</xdr:row>
      <xdr:rowOff>12700</xdr:rowOff>
    </xdr:from>
    <xdr:to>
      <xdr:col>10</xdr:col>
      <xdr:colOff>196850</xdr:colOff>
      <xdr:row>62</xdr:row>
      <xdr:rowOff>196850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FFB47286-CB34-4847-A9E6-86E12A07D9F2}"/>
            </a:ext>
          </a:extLst>
        </xdr:cNvPr>
        <xdr:cNvSpPr/>
      </xdr:nvSpPr>
      <xdr:spPr>
        <a:xfrm>
          <a:off x="5189818" y="7595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62</xdr:row>
      <xdr:rowOff>104775</xdr:rowOff>
    </xdr:from>
    <xdr:to>
      <xdr:col>8</xdr:col>
      <xdr:colOff>0</xdr:colOff>
      <xdr:row>67</xdr:row>
      <xdr:rowOff>104775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1C136A9D-E138-49AB-9B9F-86D55A89BEA7}"/>
            </a:ext>
          </a:extLst>
        </xdr:cNvPr>
        <xdr:cNvCxnSpPr/>
      </xdr:nvCxnSpPr>
      <xdr:spPr>
        <a:xfrm flipV="1">
          <a:off x="3443941" y="7687422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62</xdr:row>
      <xdr:rowOff>104775</xdr:rowOff>
    </xdr:from>
    <xdr:to>
      <xdr:col>10</xdr:col>
      <xdr:colOff>0</xdr:colOff>
      <xdr:row>62</xdr:row>
      <xdr:rowOff>104775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667477E9-B6B4-4BFD-AEC1-246D17075AFD}"/>
            </a:ext>
          </a:extLst>
        </xdr:cNvPr>
        <xdr:cNvCxnSpPr/>
      </xdr:nvCxnSpPr>
      <xdr:spPr>
        <a:xfrm>
          <a:off x="4019176" y="7687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70</xdr:row>
      <xdr:rowOff>20955</xdr:rowOff>
    </xdr:from>
    <xdr:to>
      <xdr:col>18</xdr:col>
      <xdr:colOff>0</xdr:colOff>
      <xdr:row>70</xdr:row>
      <xdr:rowOff>188595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C1C3AAD0-C88E-4D97-B9CD-E51C1C14DD3D}"/>
            </a:ext>
          </a:extLst>
        </xdr:cNvPr>
        <xdr:cNvCxnSpPr/>
      </xdr:nvCxnSpPr>
      <xdr:spPr>
        <a:xfrm>
          <a:off x="9166412" y="9336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70</xdr:row>
      <xdr:rowOff>104775</xdr:rowOff>
    </xdr:from>
    <xdr:to>
      <xdr:col>16</xdr:col>
      <xdr:colOff>0</xdr:colOff>
      <xdr:row>70</xdr:row>
      <xdr:rowOff>104775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A1757E5E-AE43-4C59-94C7-34E375FCC66C}"/>
            </a:ext>
          </a:extLst>
        </xdr:cNvPr>
        <xdr:cNvCxnSpPr/>
      </xdr:nvCxnSpPr>
      <xdr:spPr>
        <a:xfrm>
          <a:off x="7425765" y="9420599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70</xdr:row>
      <xdr:rowOff>104775</xdr:rowOff>
    </xdr:from>
    <xdr:to>
      <xdr:col>18</xdr:col>
      <xdr:colOff>0</xdr:colOff>
      <xdr:row>70</xdr:row>
      <xdr:rowOff>104775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B0889DC1-BCC1-44BD-8193-276697F54ED2}"/>
            </a:ext>
          </a:extLst>
        </xdr:cNvPr>
        <xdr:cNvCxnSpPr/>
      </xdr:nvCxnSpPr>
      <xdr:spPr>
        <a:xfrm>
          <a:off x="7851588" y="9420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70</xdr:row>
      <xdr:rowOff>12700</xdr:rowOff>
    </xdr:from>
    <xdr:to>
      <xdr:col>14</xdr:col>
      <xdr:colOff>196850</xdr:colOff>
      <xdr:row>70</xdr:row>
      <xdr:rowOff>196850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CC9F01A-14A5-43BD-9FB2-0D1C0453C509}"/>
            </a:ext>
          </a:extLst>
        </xdr:cNvPr>
        <xdr:cNvSpPr/>
      </xdr:nvSpPr>
      <xdr:spPr>
        <a:xfrm>
          <a:off x="7244229" y="932852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70</xdr:row>
      <xdr:rowOff>104775</xdr:rowOff>
    </xdr:from>
    <xdr:to>
      <xdr:col>12</xdr:col>
      <xdr:colOff>0</xdr:colOff>
      <xdr:row>72</xdr:row>
      <xdr:rowOff>104775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5FB7FFF2-8423-4DB7-9D21-5B052B79540B}"/>
            </a:ext>
          </a:extLst>
        </xdr:cNvPr>
        <xdr:cNvCxnSpPr/>
      </xdr:nvCxnSpPr>
      <xdr:spPr>
        <a:xfrm flipV="1">
          <a:off x="5468471" y="9420599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70</xdr:row>
      <xdr:rowOff>104775</xdr:rowOff>
    </xdr:from>
    <xdr:to>
      <xdr:col>14</xdr:col>
      <xdr:colOff>0</xdr:colOff>
      <xdr:row>70</xdr:row>
      <xdr:rowOff>104775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4F9BB4AC-F9B6-4CB3-AC49-9F7312C4ABD6}"/>
            </a:ext>
          </a:extLst>
        </xdr:cNvPr>
        <xdr:cNvCxnSpPr/>
      </xdr:nvCxnSpPr>
      <xdr:spPr>
        <a:xfrm>
          <a:off x="5894294" y="9420599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20955</xdr:rowOff>
    </xdr:from>
    <xdr:to>
      <xdr:col>18</xdr:col>
      <xdr:colOff>0</xdr:colOff>
      <xdr:row>75</xdr:row>
      <xdr:rowOff>188595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57DC8D0B-7167-454E-AC36-D1E31F5DA303}"/>
            </a:ext>
          </a:extLst>
        </xdr:cNvPr>
        <xdr:cNvCxnSpPr/>
      </xdr:nvCxnSpPr>
      <xdr:spPr>
        <a:xfrm>
          <a:off x="9166412" y="10420014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75</xdr:row>
      <xdr:rowOff>104775</xdr:rowOff>
    </xdr:from>
    <xdr:to>
      <xdr:col>16</xdr:col>
      <xdr:colOff>0</xdr:colOff>
      <xdr:row>75</xdr:row>
      <xdr:rowOff>104775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DAA90B7F-1572-4FF2-81F6-B9FCC59BD9D9}"/>
            </a:ext>
          </a:extLst>
        </xdr:cNvPr>
        <xdr:cNvCxnSpPr/>
      </xdr:nvCxnSpPr>
      <xdr:spPr>
        <a:xfrm>
          <a:off x="7425765" y="10503834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75</xdr:row>
      <xdr:rowOff>104775</xdr:rowOff>
    </xdr:from>
    <xdr:to>
      <xdr:col>18</xdr:col>
      <xdr:colOff>0</xdr:colOff>
      <xdr:row>75</xdr:row>
      <xdr:rowOff>104775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44667A14-A969-4897-8B4F-76BD79EEE2DF}"/>
            </a:ext>
          </a:extLst>
        </xdr:cNvPr>
        <xdr:cNvCxnSpPr/>
      </xdr:nvCxnSpPr>
      <xdr:spPr>
        <a:xfrm>
          <a:off x="7851588" y="10503834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75</xdr:row>
      <xdr:rowOff>12700</xdr:rowOff>
    </xdr:from>
    <xdr:to>
      <xdr:col>14</xdr:col>
      <xdr:colOff>196850</xdr:colOff>
      <xdr:row>75</xdr:row>
      <xdr:rowOff>196850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EB2E03B2-4484-4506-91CC-0BFB3754B4C0}"/>
            </a:ext>
          </a:extLst>
        </xdr:cNvPr>
        <xdr:cNvSpPr/>
      </xdr:nvSpPr>
      <xdr:spPr>
        <a:xfrm>
          <a:off x="7244229" y="1041175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72</xdr:row>
      <xdr:rowOff>104775</xdr:rowOff>
    </xdr:from>
    <xdr:to>
      <xdr:col>12</xdr:col>
      <xdr:colOff>0</xdr:colOff>
      <xdr:row>75</xdr:row>
      <xdr:rowOff>104775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5EE5C62F-76D0-4EE8-9F5C-60A74DAFB64D}"/>
            </a:ext>
          </a:extLst>
        </xdr:cNvPr>
        <xdr:cNvCxnSpPr/>
      </xdr:nvCxnSpPr>
      <xdr:spPr>
        <a:xfrm>
          <a:off x="5468471" y="9853893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75</xdr:row>
      <xdr:rowOff>104775</xdr:rowOff>
    </xdr:from>
    <xdr:to>
      <xdr:col>14</xdr:col>
      <xdr:colOff>0</xdr:colOff>
      <xdr:row>75</xdr:row>
      <xdr:rowOff>104775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99DB40F9-DA35-4F5A-B4E5-4F9C6D04C5A1}"/>
            </a:ext>
          </a:extLst>
        </xdr:cNvPr>
        <xdr:cNvCxnSpPr/>
      </xdr:nvCxnSpPr>
      <xdr:spPr>
        <a:xfrm>
          <a:off x="5894294" y="10503834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72</xdr:row>
      <xdr:rowOff>12700</xdr:rowOff>
    </xdr:from>
    <xdr:to>
      <xdr:col>10</xdr:col>
      <xdr:colOff>196850</xdr:colOff>
      <xdr:row>72</xdr:row>
      <xdr:rowOff>196850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10B664C5-BCA5-4B07-AF88-F38781DB0089}"/>
            </a:ext>
          </a:extLst>
        </xdr:cNvPr>
        <xdr:cNvSpPr/>
      </xdr:nvSpPr>
      <xdr:spPr>
        <a:xfrm>
          <a:off x="5189818" y="976181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67</xdr:row>
      <xdr:rowOff>104775</xdr:rowOff>
    </xdr:from>
    <xdr:to>
      <xdr:col>8</xdr:col>
      <xdr:colOff>0</xdr:colOff>
      <xdr:row>72</xdr:row>
      <xdr:rowOff>104775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97A681C6-D543-49A3-A8C9-19BE3F56D3D9}"/>
            </a:ext>
          </a:extLst>
        </xdr:cNvPr>
        <xdr:cNvCxnSpPr/>
      </xdr:nvCxnSpPr>
      <xdr:spPr>
        <a:xfrm>
          <a:off x="3443941" y="8770657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72</xdr:row>
      <xdr:rowOff>104775</xdr:rowOff>
    </xdr:from>
    <xdr:to>
      <xdr:col>10</xdr:col>
      <xdr:colOff>0</xdr:colOff>
      <xdr:row>72</xdr:row>
      <xdr:rowOff>104775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34DE860D-71DD-48D0-A9FE-4EED82D32E8D}"/>
            </a:ext>
          </a:extLst>
        </xdr:cNvPr>
        <xdr:cNvCxnSpPr/>
      </xdr:nvCxnSpPr>
      <xdr:spPr>
        <a:xfrm>
          <a:off x="4019176" y="9853893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67</xdr:row>
      <xdr:rowOff>12700</xdr:rowOff>
    </xdr:from>
    <xdr:to>
      <xdr:col>6</xdr:col>
      <xdr:colOff>196850</xdr:colOff>
      <xdr:row>67</xdr:row>
      <xdr:rowOff>196850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8064267B-25B5-4B09-84A3-E8869AFAF407}"/>
            </a:ext>
          </a:extLst>
        </xdr:cNvPr>
        <xdr:cNvSpPr/>
      </xdr:nvSpPr>
      <xdr:spPr>
        <a:xfrm>
          <a:off x="3262406" y="867858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67</xdr:row>
      <xdr:rowOff>104775</xdr:rowOff>
    </xdr:from>
    <xdr:to>
      <xdr:col>4</xdr:col>
      <xdr:colOff>0</xdr:colOff>
      <xdr:row>73</xdr:row>
      <xdr:rowOff>104775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9583FB00-6688-4AA5-9F18-D55C88F376EB}"/>
            </a:ext>
          </a:extLst>
        </xdr:cNvPr>
        <xdr:cNvCxnSpPr/>
      </xdr:nvCxnSpPr>
      <xdr:spPr>
        <a:xfrm flipV="1">
          <a:off x="1509059" y="8770657"/>
          <a:ext cx="425823" cy="1299883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</xdr:row>
      <xdr:rowOff>104775</xdr:rowOff>
    </xdr:from>
    <xdr:to>
      <xdr:col>6</xdr:col>
      <xdr:colOff>0</xdr:colOff>
      <xdr:row>67</xdr:row>
      <xdr:rowOff>104775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011C3E0B-FA48-4D40-83DA-6C3033983F2F}"/>
            </a:ext>
          </a:extLst>
        </xdr:cNvPr>
        <xdr:cNvCxnSpPr/>
      </xdr:nvCxnSpPr>
      <xdr:spPr>
        <a:xfrm>
          <a:off x="1934882" y="877065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80</xdr:row>
      <xdr:rowOff>20955</xdr:rowOff>
    </xdr:from>
    <xdr:to>
      <xdr:col>10</xdr:col>
      <xdr:colOff>0</xdr:colOff>
      <xdr:row>80</xdr:row>
      <xdr:rowOff>188595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BFF57090-543C-4ACD-98EB-26B9FAA787E7}"/>
            </a:ext>
          </a:extLst>
        </xdr:cNvPr>
        <xdr:cNvCxnSpPr/>
      </xdr:nvCxnSpPr>
      <xdr:spPr>
        <a:xfrm>
          <a:off x="5177118" y="1150324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80</xdr:row>
      <xdr:rowOff>104775</xdr:rowOff>
    </xdr:from>
    <xdr:to>
      <xdr:col>18</xdr:col>
      <xdr:colOff>0</xdr:colOff>
      <xdr:row>80</xdr:row>
      <xdr:rowOff>104775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9F3609FE-CB94-49F6-A8DE-1E7075A34F37}"/>
            </a:ext>
          </a:extLst>
        </xdr:cNvPr>
        <xdr:cNvCxnSpPr/>
      </xdr:nvCxnSpPr>
      <xdr:spPr>
        <a:xfrm>
          <a:off x="5468471" y="1158706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104775</xdr:rowOff>
    </xdr:from>
    <xdr:to>
      <xdr:col>8</xdr:col>
      <xdr:colOff>0</xdr:colOff>
      <xdr:row>80</xdr:row>
      <xdr:rowOff>104775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829ABB43-10B3-40C2-9C5A-C2DCC0D66534}"/>
            </a:ext>
          </a:extLst>
        </xdr:cNvPr>
        <xdr:cNvCxnSpPr/>
      </xdr:nvCxnSpPr>
      <xdr:spPr>
        <a:xfrm>
          <a:off x="3443941" y="1158706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80</xdr:row>
      <xdr:rowOff>104775</xdr:rowOff>
    </xdr:from>
    <xdr:to>
      <xdr:col>10</xdr:col>
      <xdr:colOff>0</xdr:colOff>
      <xdr:row>80</xdr:row>
      <xdr:rowOff>104775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8C5DF41B-AA91-427F-A32E-B6CEDFACA6CB}"/>
            </a:ext>
          </a:extLst>
        </xdr:cNvPr>
        <xdr:cNvCxnSpPr/>
      </xdr:nvCxnSpPr>
      <xdr:spPr>
        <a:xfrm>
          <a:off x="4019176" y="1158706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80</xdr:row>
      <xdr:rowOff>12700</xdr:rowOff>
    </xdr:from>
    <xdr:to>
      <xdr:col>6</xdr:col>
      <xdr:colOff>196850</xdr:colOff>
      <xdr:row>80</xdr:row>
      <xdr:rowOff>196850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AD752615-CCC5-4F96-AC7E-FBAC6FFBEDA9}"/>
            </a:ext>
          </a:extLst>
        </xdr:cNvPr>
        <xdr:cNvSpPr/>
      </xdr:nvSpPr>
      <xdr:spPr>
        <a:xfrm>
          <a:off x="3262406" y="1149499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73</xdr:row>
      <xdr:rowOff>104775</xdr:rowOff>
    </xdr:from>
    <xdr:to>
      <xdr:col>4</xdr:col>
      <xdr:colOff>0</xdr:colOff>
      <xdr:row>80</xdr:row>
      <xdr:rowOff>104775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37928811-12A1-4AE4-86B4-771B9B827B9C}"/>
            </a:ext>
          </a:extLst>
        </xdr:cNvPr>
        <xdr:cNvCxnSpPr/>
      </xdr:nvCxnSpPr>
      <xdr:spPr>
        <a:xfrm>
          <a:off x="1509059" y="10070540"/>
          <a:ext cx="425823" cy="15165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</xdr:row>
      <xdr:rowOff>104775</xdr:rowOff>
    </xdr:from>
    <xdr:to>
      <xdr:col>6</xdr:col>
      <xdr:colOff>0</xdr:colOff>
      <xdr:row>80</xdr:row>
      <xdr:rowOff>104775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78D9BDE5-FC87-472C-A647-E10D5E60A551}"/>
            </a:ext>
          </a:extLst>
        </xdr:cNvPr>
        <xdr:cNvCxnSpPr/>
      </xdr:nvCxnSpPr>
      <xdr:spPr>
        <a:xfrm>
          <a:off x="1934882" y="1158706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73</xdr:row>
      <xdr:rowOff>12700</xdr:rowOff>
    </xdr:from>
    <xdr:to>
      <xdr:col>2</xdr:col>
      <xdr:colOff>196850</xdr:colOff>
      <xdr:row>73</xdr:row>
      <xdr:rowOff>196850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49C91A5B-AAAC-462F-91C7-093C016F5E03}"/>
            </a:ext>
          </a:extLst>
        </xdr:cNvPr>
        <xdr:cNvSpPr/>
      </xdr:nvSpPr>
      <xdr:spPr>
        <a:xfrm>
          <a:off x="1327524" y="9978465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73</xdr:row>
      <xdr:rowOff>104775</xdr:rowOff>
    </xdr:from>
    <xdr:to>
      <xdr:col>2</xdr:col>
      <xdr:colOff>0</xdr:colOff>
      <xdr:row>73</xdr:row>
      <xdr:rowOff>104775</xdr:rowOff>
    </xdr:to>
    <xdr:cxnSp macro="">
      <xdr:nvCxnSpPr>
        <xdr:cNvPr id="512" name="직선 연결선 511">
          <a:extLst>
            <a:ext uri="{FF2B5EF4-FFF2-40B4-BE49-F238E27FC236}">
              <a16:creationId xmlns:a16="http://schemas.microsoft.com/office/drawing/2014/main" id="{3EBD65B9-5053-4D60-9BA6-72CD65482E53}"/>
            </a:ext>
          </a:extLst>
        </xdr:cNvPr>
        <xdr:cNvCxnSpPr/>
      </xdr:nvCxnSpPr>
      <xdr:spPr>
        <a:xfrm>
          <a:off x="657412" y="10070540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48</xdr:row>
      <xdr:rowOff>143933</xdr:rowOff>
    </xdr:from>
    <xdr:to>
      <xdr:col>14</xdr:col>
      <xdr:colOff>118533</xdr:colOff>
      <xdr:row>69</xdr:row>
      <xdr:rowOff>0</xdr:rowOff>
    </xdr:to>
    <xdr:cxnSp macro="">
      <xdr:nvCxnSpPr>
        <xdr:cNvPr id="513" name="직선 화살표 연결선 512">
          <a:extLst>
            <a:ext uri="{FF2B5EF4-FFF2-40B4-BE49-F238E27FC236}">
              <a16:creationId xmlns:a16="http://schemas.microsoft.com/office/drawing/2014/main" id="{E1D1FB34-D705-4417-8D6E-748C3E9FA758}"/>
            </a:ext>
          </a:extLst>
        </xdr:cNvPr>
        <xdr:cNvCxnSpPr/>
      </xdr:nvCxnSpPr>
      <xdr:spPr>
        <a:xfrm>
          <a:off x="6079067" y="10710333"/>
          <a:ext cx="1422399" cy="4478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86</xdr:row>
      <xdr:rowOff>12700</xdr:rowOff>
    </xdr:from>
    <xdr:to>
      <xdr:col>10</xdr:col>
      <xdr:colOff>196850</xdr:colOff>
      <xdr:row>86</xdr:row>
      <xdr:rowOff>196850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26E071A0-2D70-48D5-ACA7-F5B5A63B845F}"/>
            </a:ext>
          </a:extLst>
        </xdr:cNvPr>
        <xdr:cNvSpPr/>
      </xdr:nvSpPr>
      <xdr:spPr>
        <a:xfrm>
          <a:off x="5228771" y="1351098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86</xdr:row>
      <xdr:rowOff>104775</xdr:rowOff>
    </xdr:from>
    <xdr:to>
      <xdr:col>8</xdr:col>
      <xdr:colOff>0</xdr:colOff>
      <xdr:row>91</xdr:row>
      <xdr:rowOff>104775</xdr:rowOff>
    </xdr:to>
    <xdr:cxnSp macro="">
      <xdr:nvCxnSpPr>
        <xdr:cNvPr id="515" name="직선 연결선 514">
          <a:extLst>
            <a:ext uri="{FF2B5EF4-FFF2-40B4-BE49-F238E27FC236}">
              <a16:creationId xmlns:a16="http://schemas.microsoft.com/office/drawing/2014/main" id="{B41DD2B6-8A41-4E80-A98A-D1F7114BACEC}"/>
            </a:ext>
          </a:extLst>
        </xdr:cNvPr>
        <xdr:cNvCxnSpPr/>
      </xdr:nvCxnSpPr>
      <xdr:spPr>
        <a:xfrm flipV="1">
          <a:off x="3474357" y="13603061"/>
          <a:ext cx="580572" cy="108857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86</xdr:row>
      <xdr:rowOff>104775</xdr:rowOff>
    </xdr:from>
    <xdr:to>
      <xdr:col>10</xdr:col>
      <xdr:colOff>0</xdr:colOff>
      <xdr:row>86</xdr:row>
      <xdr:rowOff>104775</xdr:rowOff>
    </xdr:to>
    <xdr:cxnSp macro="">
      <xdr:nvCxnSpPr>
        <xdr:cNvPr id="516" name="직선 연결선 515">
          <a:extLst>
            <a:ext uri="{FF2B5EF4-FFF2-40B4-BE49-F238E27FC236}">
              <a16:creationId xmlns:a16="http://schemas.microsoft.com/office/drawing/2014/main" id="{578D53DB-26B5-4A9D-9995-9D4698A66D80}"/>
            </a:ext>
          </a:extLst>
        </xdr:cNvPr>
        <xdr:cNvCxnSpPr/>
      </xdr:nvCxnSpPr>
      <xdr:spPr>
        <a:xfrm>
          <a:off x="4054929" y="13603061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20955</xdr:rowOff>
    </xdr:from>
    <xdr:to>
      <xdr:col>18</xdr:col>
      <xdr:colOff>0</xdr:colOff>
      <xdr:row>94</xdr:row>
      <xdr:rowOff>188595</xdr:rowOff>
    </xdr:to>
    <xdr:cxnSp macro="">
      <xdr:nvCxnSpPr>
        <xdr:cNvPr id="517" name="직선 연결선 516">
          <a:extLst>
            <a:ext uri="{FF2B5EF4-FFF2-40B4-BE49-F238E27FC236}">
              <a16:creationId xmlns:a16="http://schemas.microsoft.com/office/drawing/2014/main" id="{7194CE01-2CB2-4FA5-913D-EF8E7EE38066}"/>
            </a:ext>
          </a:extLst>
        </xdr:cNvPr>
        <xdr:cNvCxnSpPr/>
      </xdr:nvCxnSpPr>
      <xdr:spPr>
        <a:xfrm>
          <a:off x="9216571" y="152609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94</xdr:row>
      <xdr:rowOff>104775</xdr:rowOff>
    </xdr:from>
    <xdr:to>
      <xdr:col>16</xdr:col>
      <xdr:colOff>0</xdr:colOff>
      <xdr:row>94</xdr:row>
      <xdr:rowOff>104775</xdr:rowOff>
    </xdr:to>
    <xdr:cxnSp macro="">
      <xdr:nvCxnSpPr>
        <xdr:cNvPr id="518" name="직선 연결선 517">
          <a:extLst>
            <a:ext uri="{FF2B5EF4-FFF2-40B4-BE49-F238E27FC236}">
              <a16:creationId xmlns:a16="http://schemas.microsoft.com/office/drawing/2014/main" id="{88443B26-A1F7-4FEF-8324-284654740B02}"/>
            </a:ext>
          </a:extLst>
        </xdr:cNvPr>
        <xdr:cNvCxnSpPr/>
      </xdr:nvCxnSpPr>
      <xdr:spPr>
        <a:xfrm>
          <a:off x="7465786" y="15344775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94</xdr:row>
      <xdr:rowOff>104775</xdr:rowOff>
    </xdr:from>
    <xdr:to>
      <xdr:col>18</xdr:col>
      <xdr:colOff>0</xdr:colOff>
      <xdr:row>94</xdr:row>
      <xdr:rowOff>104775</xdr:rowOff>
    </xdr:to>
    <xdr:cxnSp macro="">
      <xdr:nvCxnSpPr>
        <xdr:cNvPr id="519" name="직선 연결선 518">
          <a:extLst>
            <a:ext uri="{FF2B5EF4-FFF2-40B4-BE49-F238E27FC236}">
              <a16:creationId xmlns:a16="http://schemas.microsoft.com/office/drawing/2014/main" id="{C31C52FC-1176-4F69-AE2E-37A77E42F213}"/>
            </a:ext>
          </a:extLst>
        </xdr:cNvPr>
        <xdr:cNvCxnSpPr/>
      </xdr:nvCxnSpPr>
      <xdr:spPr>
        <a:xfrm>
          <a:off x="7892143" y="15344775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94</xdr:row>
      <xdr:rowOff>12700</xdr:rowOff>
    </xdr:from>
    <xdr:to>
      <xdr:col>14</xdr:col>
      <xdr:colOff>196850</xdr:colOff>
      <xdr:row>94</xdr:row>
      <xdr:rowOff>196850</xdr:rowOff>
    </xdr:to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A5655AAA-AF17-42AF-8356-9C9C43A891A3}"/>
            </a:ext>
          </a:extLst>
        </xdr:cNvPr>
        <xdr:cNvSpPr/>
      </xdr:nvSpPr>
      <xdr:spPr>
        <a:xfrm>
          <a:off x="7278914" y="152527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94</xdr:row>
      <xdr:rowOff>104775</xdr:rowOff>
    </xdr:from>
    <xdr:to>
      <xdr:col>12</xdr:col>
      <xdr:colOff>0</xdr:colOff>
      <xdr:row>96</xdr:row>
      <xdr:rowOff>104775</xdr:rowOff>
    </xdr:to>
    <xdr:cxnSp macro="">
      <xdr:nvCxnSpPr>
        <xdr:cNvPr id="521" name="직선 연결선 520">
          <a:extLst>
            <a:ext uri="{FF2B5EF4-FFF2-40B4-BE49-F238E27FC236}">
              <a16:creationId xmlns:a16="http://schemas.microsoft.com/office/drawing/2014/main" id="{4F8A0898-1250-4530-9BB2-E24E6A15950F}"/>
            </a:ext>
          </a:extLst>
        </xdr:cNvPr>
        <xdr:cNvCxnSpPr/>
      </xdr:nvCxnSpPr>
      <xdr:spPr>
        <a:xfrm flipV="1">
          <a:off x="5506357" y="15344775"/>
          <a:ext cx="426357" cy="4354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94</xdr:row>
      <xdr:rowOff>104775</xdr:rowOff>
    </xdr:from>
    <xdr:to>
      <xdr:col>14</xdr:col>
      <xdr:colOff>0</xdr:colOff>
      <xdr:row>94</xdr:row>
      <xdr:rowOff>104775</xdr:rowOff>
    </xdr:to>
    <xdr:cxnSp macro="">
      <xdr:nvCxnSpPr>
        <xdr:cNvPr id="522" name="직선 연결선 521">
          <a:extLst>
            <a:ext uri="{FF2B5EF4-FFF2-40B4-BE49-F238E27FC236}">
              <a16:creationId xmlns:a16="http://schemas.microsoft.com/office/drawing/2014/main" id="{5B3E961D-80C7-42F3-AE2B-7087FD95A00E}"/>
            </a:ext>
          </a:extLst>
        </xdr:cNvPr>
        <xdr:cNvCxnSpPr/>
      </xdr:nvCxnSpPr>
      <xdr:spPr>
        <a:xfrm>
          <a:off x="5932714" y="15344775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99</xdr:row>
      <xdr:rowOff>20955</xdr:rowOff>
    </xdr:from>
    <xdr:to>
      <xdr:col>18</xdr:col>
      <xdr:colOff>0</xdr:colOff>
      <xdr:row>99</xdr:row>
      <xdr:rowOff>188595</xdr:rowOff>
    </xdr:to>
    <xdr:cxnSp macro="">
      <xdr:nvCxnSpPr>
        <xdr:cNvPr id="523" name="직선 연결선 522">
          <a:extLst>
            <a:ext uri="{FF2B5EF4-FFF2-40B4-BE49-F238E27FC236}">
              <a16:creationId xmlns:a16="http://schemas.microsoft.com/office/drawing/2014/main" id="{0D6F67DE-A839-49AC-A3CD-DE93E62D61FB}"/>
            </a:ext>
          </a:extLst>
        </xdr:cNvPr>
        <xdr:cNvCxnSpPr/>
      </xdr:nvCxnSpPr>
      <xdr:spPr>
        <a:xfrm>
          <a:off x="9216571" y="16349526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99</xdr:row>
      <xdr:rowOff>104775</xdr:rowOff>
    </xdr:from>
    <xdr:to>
      <xdr:col>16</xdr:col>
      <xdr:colOff>0</xdr:colOff>
      <xdr:row>99</xdr:row>
      <xdr:rowOff>104775</xdr:rowOff>
    </xdr:to>
    <xdr:cxnSp macro="">
      <xdr:nvCxnSpPr>
        <xdr:cNvPr id="524" name="직선 연결선 523">
          <a:extLst>
            <a:ext uri="{FF2B5EF4-FFF2-40B4-BE49-F238E27FC236}">
              <a16:creationId xmlns:a16="http://schemas.microsoft.com/office/drawing/2014/main" id="{3E55DCE8-FB26-4FA2-AE4D-2DA712E2042C}"/>
            </a:ext>
          </a:extLst>
        </xdr:cNvPr>
        <xdr:cNvCxnSpPr/>
      </xdr:nvCxnSpPr>
      <xdr:spPr>
        <a:xfrm>
          <a:off x="7465786" y="16433346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99</xdr:row>
      <xdr:rowOff>104775</xdr:rowOff>
    </xdr:from>
    <xdr:to>
      <xdr:col>18</xdr:col>
      <xdr:colOff>0</xdr:colOff>
      <xdr:row>99</xdr:row>
      <xdr:rowOff>104775</xdr:rowOff>
    </xdr:to>
    <xdr:cxnSp macro="">
      <xdr:nvCxnSpPr>
        <xdr:cNvPr id="525" name="직선 연결선 524">
          <a:extLst>
            <a:ext uri="{FF2B5EF4-FFF2-40B4-BE49-F238E27FC236}">
              <a16:creationId xmlns:a16="http://schemas.microsoft.com/office/drawing/2014/main" id="{2EE17F8E-459E-4C4A-B0E6-8449109B7C24}"/>
            </a:ext>
          </a:extLst>
        </xdr:cNvPr>
        <xdr:cNvCxnSpPr/>
      </xdr:nvCxnSpPr>
      <xdr:spPr>
        <a:xfrm>
          <a:off x="7892143" y="16433346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99</xdr:row>
      <xdr:rowOff>12700</xdr:rowOff>
    </xdr:from>
    <xdr:to>
      <xdr:col>14</xdr:col>
      <xdr:colOff>196850</xdr:colOff>
      <xdr:row>99</xdr:row>
      <xdr:rowOff>196850</xdr:rowOff>
    </xdr:to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4C1C5B87-9D41-486B-A93C-969E5E31CE61}"/>
            </a:ext>
          </a:extLst>
        </xdr:cNvPr>
        <xdr:cNvSpPr/>
      </xdr:nvSpPr>
      <xdr:spPr>
        <a:xfrm>
          <a:off x="7278914" y="16341271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96</xdr:row>
      <xdr:rowOff>104775</xdr:rowOff>
    </xdr:from>
    <xdr:to>
      <xdr:col>12</xdr:col>
      <xdr:colOff>0</xdr:colOff>
      <xdr:row>99</xdr:row>
      <xdr:rowOff>104775</xdr:rowOff>
    </xdr:to>
    <xdr:cxnSp macro="">
      <xdr:nvCxnSpPr>
        <xdr:cNvPr id="527" name="직선 연결선 526">
          <a:extLst>
            <a:ext uri="{FF2B5EF4-FFF2-40B4-BE49-F238E27FC236}">
              <a16:creationId xmlns:a16="http://schemas.microsoft.com/office/drawing/2014/main" id="{EBD6C4D4-D343-46DD-8335-05D80FAD7BBF}"/>
            </a:ext>
          </a:extLst>
        </xdr:cNvPr>
        <xdr:cNvCxnSpPr/>
      </xdr:nvCxnSpPr>
      <xdr:spPr>
        <a:xfrm>
          <a:off x="5506357" y="15780204"/>
          <a:ext cx="426357" cy="65314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99</xdr:row>
      <xdr:rowOff>104775</xdr:rowOff>
    </xdr:from>
    <xdr:to>
      <xdr:col>14</xdr:col>
      <xdr:colOff>0</xdr:colOff>
      <xdr:row>99</xdr:row>
      <xdr:rowOff>104775</xdr:rowOff>
    </xdr:to>
    <xdr:cxnSp macro="">
      <xdr:nvCxnSpPr>
        <xdr:cNvPr id="528" name="직선 연결선 527">
          <a:extLst>
            <a:ext uri="{FF2B5EF4-FFF2-40B4-BE49-F238E27FC236}">
              <a16:creationId xmlns:a16="http://schemas.microsoft.com/office/drawing/2014/main" id="{20EEAF33-F221-4E90-A011-E3C4CF916951}"/>
            </a:ext>
          </a:extLst>
        </xdr:cNvPr>
        <xdr:cNvCxnSpPr/>
      </xdr:nvCxnSpPr>
      <xdr:spPr>
        <a:xfrm>
          <a:off x="5932714" y="16433346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96</xdr:row>
      <xdr:rowOff>12700</xdr:rowOff>
    </xdr:from>
    <xdr:to>
      <xdr:col>10</xdr:col>
      <xdr:colOff>196850</xdr:colOff>
      <xdr:row>96</xdr:row>
      <xdr:rowOff>196850</xdr:rowOff>
    </xdr:to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60C9506A-33E8-459E-BBF6-FE9574E62974}"/>
            </a:ext>
          </a:extLst>
        </xdr:cNvPr>
        <xdr:cNvSpPr/>
      </xdr:nvSpPr>
      <xdr:spPr>
        <a:xfrm>
          <a:off x="5228771" y="1568812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91</xdr:row>
      <xdr:rowOff>104775</xdr:rowOff>
    </xdr:from>
    <xdr:to>
      <xdr:col>8</xdr:col>
      <xdr:colOff>0</xdr:colOff>
      <xdr:row>96</xdr:row>
      <xdr:rowOff>104775</xdr:rowOff>
    </xdr:to>
    <xdr:cxnSp macro="">
      <xdr:nvCxnSpPr>
        <xdr:cNvPr id="530" name="직선 연결선 529">
          <a:extLst>
            <a:ext uri="{FF2B5EF4-FFF2-40B4-BE49-F238E27FC236}">
              <a16:creationId xmlns:a16="http://schemas.microsoft.com/office/drawing/2014/main" id="{8E7AFC67-519C-4BB9-BC48-AB51447FB84A}"/>
            </a:ext>
          </a:extLst>
        </xdr:cNvPr>
        <xdr:cNvCxnSpPr/>
      </xdr:nvCxnSpPr>
      <xdr:spPr>
        <a:xfrm>
          <a:off x="3474357" y="14691632"/>
          <a:ext cx="580572" cy="108857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96</xdr:row>
      <xdr:rowOff>104775</xdr:rowOff>
    </xdr:from>
    <xdr:to>
      <xdr:col>10</xdr:col>
      <xdr:colOff>0</xdr:colOff>
      <xdr:row>96</xdr:row>
      <xdr:rowOff>104775</xdr:rowOff>
    </xdr:to>
    <xdr:cxnSp macro="">
      <xdr:nvCxnSpPr>
        <xdr:cNvPr id="531" name="직선 연결선 530">
          <a:extLst>
            <a:ext uri="{FF2B5EF4-FFF2-40B4-BE49-F238E27FC236}">
              <a16:creationId xmlns:a16="http://schemas.microsoft.com/office/drawing/2014/main" id="{D60DC774-978F-406F-9E70-58A965EA61F2}"/>
            </a:ext>
          </a:extLst>
        </xdr:cNvPr>
        <xdr:cNvCxnSpPr/>
      </xdr:nvCxnSpPr>
      <xdr:spPr>
        <a:xfrm>
          <a:off x="4054929" y="15780204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91</xdr:row>
      <xdr:rowOff>12700</xdr:rowOff>
    </xdr:from>
    <xdr:to>
      <xdr:col>6</xdr:col>
      <xdr:colOff>196850</xdr:colOff>
      <xdr:row>91</xdr:row>
      <xdr:rowOff>196850</xdr:rowOff>
    </xdr:to>
    <xdr:sp macro="" textlink="">
      <xdr:nvSpPr>
        <xdr:cNvPr id="532" name="타원 531">
          <a:extLst>
            <a:ext uri="{FF2B5EF4-FFF2-40B4-BE49-F238E27FC236}">
              <a16:creationId xmlns:a16="http://schemas.microsoft.com/office/drawing/2014/main" id="{C5241CF6-6DBE-4AC9-AE6C-F7B304E7AAC6}"/>
            </a:ext>
          </a:extLst>
        </xdr:cNvPr>
        <xdr:cNvSpPr/>
      </xdr:nvSpPr>
      <xdr:spPr>
        <a:xfrm>
          <a:off x="3287486" y="14599557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91</xdr:row>
      <xdr:rowOff>104775</xdr:rowOff>
    </xdr:from>
    <xdr:to>
      <xdr:col>4</xdr:col>
      <xdr:colOff>0</xdr:colOff>
      <xdr:row>97</xdr:row>
      <xdr:rowOff>104775</xdr:rowOff>
    </xdr:to>
    <xdr:cxnSp macro="">
      <xdr:nvCxnSpPr>
        <xdr:cNvPr id="533" name="직선 연결선 532">
          <a:extLst>
            <a:ext uri="{FF2B5EF4-FFF2-40B4-BE49-F238E27FC236}">
              <a16:creationId xmlns:a16="http://schemas.microsoft.com/office/drawing/2014/main" id="{08CC4810-A1FA-4317-A959-EC1884EAB98C}"/>
            </a:ext>
          </a:extLst>
        </xdr:cNvPr>
        <xdr:cNvCxnSpPr/>
      </xdr:nvCxnSpPr>
      <xdr:spPr>
        <a:xfrm flipV="1">
          <a:off x="1524000" y="14691632"/>
          <a:ext cx="426357" cy="130628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104775</xdr:rowOff>
    </xdr:from>
    <xdr:to>
      <xdr:col>6</xdr:col>
      <xdr:colOff>0</xdr:colOff>
      <xdr:row>91</xdr:row>
      <xdr:rowOff>104775</xdr:rowOff>
    </xdr:to>
    <xdr:cxnSp macro="">
      <xdr:nvCxnSpPr>
        <xdr:cNvPr id="534" name="직선 연결선 533">
          <a:extLst>
            <a:ext uri="{FF2B5EF4-FFF2-40B4-BE49-F238E27FC236}">
              <a16:creationId xmlns:a16="http://schemas.microsoft.com/office/drawing/2014/main" id="{AC2CEF07-F276-4E0B-8BEA-7B670F5BECE4}"/>
            </a:ext>
          </a:extLst>
        </xdr:cNvPr>
        <xdr:cNvCxnSpPr/>
      </xdr:nvCxnSpPr>
      <xdr:spPr>
        <a:xfrm>
          <a:off x="1950357" y="14691632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104</xdr:row>
      <xdr:rowOff>20955</xdr:rowOff>
    </xdr:from>
    <xdr:to>
      <xdr:col>10</xdr:col>
      <xdr:colOff>0</xdr:colOff>
      <xdr:row>104</xdr:row>
      <xdr:rowOff>188595</xdr:rowOff>
    </xdr:to>
    <xdr:cxnSp macro="">
      <xdr:nvCxnSpPr>
        <xdr:cNvPr id="535" name="직선 연결선 534">
          <a:extLst>
            <a:ext uri="{FF2B5EF4-FFF2-40B4-BE49-F238E27FC236}">
              <a16:creationId xmlns:a16="http://schemas.microsoft.com/office/drawing/2014/main" id="{6B2C257E-AD0A-44E3-B74A-2C1C7C49BC6F}"/>
            </a:ext>
          </a:extLst>
        </xdr:cNvPr>
        <xdr:cNvCxnSpPr/>
      </xdr:nvCxnSpPr>
      <xdr:spPr>
        <a:xfrm>
          <a:off x="5216071" y="17438098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104</xdr:row>
      <xdr:rowOff>104775</xdr:rowOff>
    </xdr:from>
    <xdr:to>
      <xdr:col>18</xdr:col>
      <xdr:colOff>0</xdr:colOff>
      <xdr:row>104</xdr:row>
      <xdr:rowOff>104775</xdr:rowOff>
    </xdr:to>
    <xdr:cxnSp macro="">
      <xdr:nvCxnSpPr>
        <xdr:cNvPr id="536" name="직선 연결선 535">
          <a:extLst>
            <a:ext uri="{FF2B5EF4-FFF2-40B4-BE49-F238E27FC236}">
              <a16:creationId xmlns:a16="http://schemas.microsoft.com/office/drawing/2014/main" id="{C40D093B-09E3-40E4-B5AB-7D201E978159}"/>
            </a:ext>
          </a:extLst>
        </xdr:cNvPr>
        <xdr:cNvCxnSpPr/>
      </xdr:nvCxnSpPr>
      <xdr:spPr>
        <a:xfrm>
          <a:off x="5506357" y="17521918"/>
          <a:ext cx="3710214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104</xdr:row>
      <xdr:rowOff>104775</xdr:rowOff>
    </xdr:from>
    <xdr:to>
      <xdr:col>8</xdr:col>
      <xdr:colOff>0</xdr:colOff>
      <xdr:row>104</xdr:row>
      <xdr:rowOff>104775</xdr:rowOff>
    </xdr:to>
    <xdr:cxnSp macro="">
      <xdr:nvCxnSpPr>
        <xdr:cNvPr id="537" name="직선 연결선 536">
          <a:extLst>
            <a:ext uri="{FF2B5EF4-FFF2-40B4-BE49-F238E27FC236}">
              <a16:creationId xmlns:a16="http://schemas.microsoft.com/office/drawing/2014/main" id="{08844E60-24AF-4287-8D44-BFF2CD76D9B3}"/>
            </a:ext>
          </a:extLst>
        </xdr:cNvPr>
        <xdr:cNvCxnSpPr/>
      </xdr:nvCxnSpPr>
      <xdr:spPr>
        <a:xfrm>
          <a:off x="3474357" y="17521918"/>
          <a:ext cx="58057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104</xdr:row>
      <xdr:rowOff>104775</xdr:rowOff>
    </xdr:from>
    <xdr:to>
      <xdr:col>10</xdr:col>
      <xdr:colOff>0</xdr:colOff>
      <xdr:row>104</xdr:row>
      <xdr:rowOff>104775</xdr:rowOff>
    </xdr:to>
    <xdr:cxnSp macro="">
      <xdr:nvCxnSpPr>
        <xdr:cNvPr id="538" name="직선 연결선 537">
          <a:extLst>
            <a:ext uri="{FF2B5EF4-FFF2-40B4-BE49-F238E27FC236}">
              <a16:creationId xmlns:a16="http://schemas.microsoft.com/office/drawing/2014/main" id="{1906C19C-51B8-41E8-B91B-E5683B8076E0}"/>
            </a:ext>
          </a:extLst>
        </xdr:cNvPr>
        <xdr:cNvCxnSpPr/>
      </xdr:nvCxnSpPr>
      <xdr:spPr>
        <a:xfrm>
          <a:off x="4054929" y="17521918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104</xdr:row>
      <xdr:rowOff>12700</xdr:rowOff>
    </xdr:from>
    <xdr:to>
      <xdr:col>6</xdr:col>
      <xdr:colOff>196850</xdr:colOff>
      <xdr:row>104</xdr:row>
      <xdr:rowOff>196850</xdr:rowOff>
    </xdr:to>
    <xdr:sp macro="" textlink="">
      <xdr:nvSpPr>
        <xdr:cNvPr id="539" name="타원 538">
          <a:extLst>
            <a:ext uri="{FF2B5EF4-FFF2-40B4-BE49-F238E27FC236}">
              <a16:creationId xmlns:a16="http://schemas.microsoft.com/office/drawing/2014/main" id="{2FE47523-E7A8-4E8D-9370-4BD68B3CFB64}"/>
            </a:ext>
          </a:extLst>
        </xdr:cNvPr>
        <xdr:cNvSpPr/>
      </xdr:nvSpPr>
      <xdr:spPr>
        <a:xfrm>
          <a:off x="3287486" y="17429843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97</xdr:row>
      <xdr:rowOff>104775</xdr:rowOff>
    </xdr:from>
    <xdr:to>
      <xdr:col>4</xdr:col>
      <xdr:colOff>0</xdr:colOff>
      <xdr:row>104</xdr:row>
      <xdr:rowOff>104775</xdr:rowOff>
    </xdr:to>
    <xdr:cxnSp macro="">
      <xdr:nvCxnSpPr>
        <xdr:cNvPr id="540" name="직선 연결선 539">
          <a:extLst>
            <a:ext uri="{FF2B5EF4-FFF2-40B4-BE49-F238E27FC236}">
              <a16:creationId xmlns:a16="http://schemas.microsoft.com/office/drawing/2014/main" id="{154B1BF8-367D-4A42-82AF-000B173EAF11}"/>
            </a:ext>
          </a:extLst>
        </xdr:cNvPr>
        <xdr:cNvCxnSpPr/>
      </xdr:nvCxnSpPr>
      <xdr:spPr>
        <a:xfrm>
          <a:off x="1524000" y="15997918"/>
          <a:ext cx="426357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</xdr:row>
      <xdr:rowOff>104775</xdr:rowOff>
    </xdr:from>
    <xdr:to>
      <xdr:col>6</xdr:col>
      <xdr:colOff>0</xdr:colOff>
      <xdr:row>104</xdr:row>
      <xdr:rowOff>104775</xdr:rowOff>
    </xdr:to>
    <xdr:cxnSp macro="">
      <xdr:nvCxnSpPr>
        <xdr:cNvPr id="541" name="직선 연결선 540">
          <a:extLst>
            <a:ext uri="{FF2B5EF4-FFF2-40B4-BE49-F238E27FC236}">
              <a16:creationId xmlns:a16="http://schemas.microsoft.com/office/drawing/2014/main" id="{53786029-A5DF-41C9-9614-175CDE621BED}"/>
            </a:ext>
          </a:extLst>
        </xdr:cNvPr>
        <xdr:cNvCxnSpPr/>
      </xdr:nvCxnSpPr>
      <xdr:spPr>
        <a:xfrm>
          <a:off x="1950357" y="17521918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97</xdr:row>
      <xdr:rowOff>12700</xdr:rowOff>
    </xdr:from>
    <xdr:to>
      <xdr:col>2</xdr:col>
      <xdr:colOff>196850</xdr:colOff>
      <xdr:row>97</xdr:row>
      <xdr:rowOff>196850</xdr:rowOff>
    </xdr:to>
    <xdr:sp macro="" textlink="">
      <xdr:nvSpPr>
        <xdr:cNvPr id="542" name="직사각형 541">
          <a:extLst>
            <a:ext uri="{FF2B5EF4-FFF2-40B4-BE49-F238E27FC236}">
              <a16:creationId xmlns:a16="http://schemas.microsoft.com/office/drawing/2014/main" id="{76D4A935-772C-425D-8E23-9CAD31AB3424}"/>
            </a:ext>
          </a:extLst>
        </xdr:cNvPr>
        <xdr:cNvSpPr/>
      </xdr:nvSpPr>
      <xdr:spPr>
        <a:xfrm>
          <a:off x="1337129" y="1590584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97</xdr:row>
      <xdr:rowOff>104775</xdr:rowOff>
    </xdr:from>
    <xdr:to>
      <xdr:col>2</xdr:col>
      <xdr:colOff>0</xdr:colOff>
      <xdr:row>97</xdr:row>
      <xdr:rowOff>104775</xdr:rowOff>
    </xdr:to>
    <xdr:cxnSp macro="">
      <xdr:nvCxnSpPr>
        <xdr:cNvPr id="543" name="직선 연결선 542">
          <a:extLst>
            <a:ext uri="{FF2B5EF4-FFF2-40B4-BE49-F238E27FC236}">
              <a16:creationId xmlns:a16="http://schemas.microsoft.com/office/drawing/2014/main" id="{C3035403-20FF-4197-8564-CA7B445CEB9C}"/>
            </a:ext>
          </a:extLst>
        </xdr:cNvPr>
        <xdr:cNvCxnSpPr/>
      </xdr:nvCxnSpPr>
      <xdr:spPr>
        <a:xfrm>
          <a:off x="662214" y="15997918"/>
          <a:ext cx="66221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75</xdr:row>
      <xdr:rowOff>98506</xdr:rowOff>
    </xdr:from>
    <xdr:to>
      <xdr:col>12</xdr:col>
      <xdr:colOff>33403</xdr:colOff>
      <xdr:row>86</xdr:row>
      <xdr:rowOff>54429</xdr:rowOff>
    </xdr:to>
    <xdr:cxnSp macro="">
      <xdr:nvCxnSpPr>
        <xdr:cNvPr id="544" name="직선 화살표 연결선 543">
          <a:extLst>
            <a:ext uri="{FF2B5EF4-FFF2-40B4-BE49-F238E27FC236}">
              <a16:creationId xmlns:a16="http://schemas.microsoft.com/office/drawing/2014/main" id="{5F14F114-EA0D-40AE-B405-D148C0F11D48}"/>
            </a:ext>
          </a:extLst>
        </xdr:cNvPr>
        <xdr:cNvCxnSpPr/>
      </xdr:nvCxnSpPr>
      <xdr:spPr>
        <a:xfrm flipH="1">
          <a:off x="4145642" y="16427077"/>
          <a:ext cx="1820475" cy="2350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69273</xdr:colOff>
      <xdr:row>1</xdr:row>
      <xdr:rowOff>138545</xdr:rowOff>
    </xdr:from>
    <xdr:to>
      <xdr:col>30</xdr:col>
      <xdr:colOff>570137</xdr:colOff>
      <xdr:row>20</xdr:row>
      <xdr:rowOff>150091</xdr:rowOff>
    </xdr:to>
    <xdr:pic>
      <xdr:nvPicPr>
        <xdr:cNvPr id="546" name="그림 545">
          <a:extLst>
            <a:ext uri="{FF2B5EF4-FFF2-40B4-BE49-F238E27FC236}">
              <a16:creationId xmlns:a16="http://schemas.microsoft.com/office/drawing/2014/main" id="{A7DCB64A-1CC3-9735-11FC-B839179C9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9818" y="357909"/>
          <a:ext cx="5927228" cy="4179455"/>
        </a:xfrm>
        <a:prstGeom prst="rect">
          <a:avLst/>
        </a:prstGeom>
      </xdr:spPr>
    </xdr:pic>
    <xdr:clientData/>
  </xdr:twoCellAnchor>
  <xdr:twoCellAnchor editAs="oneCell">
    <xdr:from>
      <xdr:col>20</xdr:col>
      <xdr:colOff>13924</xdr:colOff>
      <xdr:row>22</xdr:row>
      <xdr:rowOff>35316</xdr:rowOff>
    </xdr:from>
    <xdr:to>
      <xdr:col>31</xdr:col>
      <xdr:colOff>9230</xdr:colOff>
      <xdr:row>41</xdr:row>
      <xdr:rowOff>89648</xdr:rowOff>
    </xdr:to>
    <xdr:pic>
      <xdr:nvPicPr>
        <xdr:cNvPr id="547" name="그림 546">
          <a:extLst>
            <a:ext uri="{FF2B5EF4-FFF2-40B4-BE49-F238E27FC236}">
              <a16:creationId xmlns:a16="http://schemas.microsoft.com/office/drawing/2014/main" id="{9150DD63-62C1-59D7-D6F5-F9E4D5CE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0777" y="4752992"/>
          <a:ext cx="6293012" cy="411086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19</xdr:row>
      <xdr:rowOff>104775</xdr:rowOff>
    </xdr:from>
    <xdr:to>
      <xdr:col>16</xdr:col>
      <xdr:colOff>0</xdr:colOff>
      <xdr:row>21</xdr:row>
      <xdr:rowOff>104775</xdr:rowOff>
    </xdr:to>
    <xdr:cxnSp macro="">
      <xdr:nvCxnSpPr>
        <xdr:cNvPr id="549" name="직선 연결선 548">
          <a:extLst>
            <a:ext uri="{FF2B5EF4-FFF2-40B4-BE49-F238E27FC236}">
              <a16:creationId xmlns:a16="http://schemas.microsoft.com/office/drawing/2014/main" id="{7D903085-3F4B-4811-975C-6A18085A8E69}"/>
            </a:ext>
          </a:extLst>
        </xdr:cNvPr>
        <xdr:cNvCxnSpPr/>
      </xdr:nvCxnSpPr>
      <xdr:spPr>
        <a:xfrm flipV="1">
          <a:off x="5613400" y="36269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104775</xdr:rowOff>
    </xdr:from>
    <xdr:to>
      <xdr:col>18</xdr:col>
      <xdr:colOff>0</xdr:colOff>
      <xdr:row>19</xdr:row>
      <xdr:rowOff>104775</xdr:rowOff>
    </xdr:to>
    <xdr:cxnSp macro="">
      <xdr:nvCxnSpPr>
        <xdr:cNvPr id="550" name="직선 연결선 549">
          <a:extLst>
            <a:ext uri="{FF2B5EF4-FFF2-40B4-BE49-F238E27FC236}">
              <a16:creationId xmlns:a16="http://schemas.microsoft.com/office/drawing/2014/main" id="{CA059AFD-E043-4167-961C-8BAF020DC949}"/>
            </a:ext>
          </a:extLst>
        </xdr:cNvPr>
        <xdr:cNvCxnSpPr/>
      </xdr:nvCxnSpPr>
      <xdr:spPr>
        <a:xfrm>
          <a:off x="6045200" y="3626908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104775</xdr:rowOff>
    </xdr:from>
    <xdr:to>
      <xdr:col>16</xdr:col>
      <xdr:colOff>0</xdr:colOff>
      <xdr:row>24</xdr:row>
      <xdr:rowOff>104775</xdr:rowOff>
    </xdr:to>
    <xdr:cxnSp macro="">
      <xdr:nvCxnSpPr>
        <xdr:cNvPr id="551" name="직선 연결선 550">
          <a:extLst>
            <a:ext uri="{FF2B5EF4-FFF2-40B4-BE49-F238E27FC236}">
              <a16:creationId xmlns:a16="http://schemas.microsoft.com/office/drawing/2014/main" id="{B2883F97-4572-4F06-B50A-003956A29C6B}"/>
            </a:ext>
          </a:extLst>
        </xdr:cNvPr>
        <xdr:cNvCxnSpPr/>
      </xdr:nvCxnSpPr>
      <xdr:spPr>
        <a:xfrm>
          <a:off x="5613400" y="40671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104775</xdr:rowOff>
    </xdr:from>
    <xdr:to>
      <xdr:col>18</xdr:col>
      <xdr:colOff>0</xdr:colOff>
      <xdr:row>24</xdr:row>
      <xdr:rowOff>104775</xdr:rowOff>
    </xdr:to>
    <xdr:cxnSp macro="">
      <xdr:nvCxnSpPr>
        <xdr:cNvPr id="552" name="직선 연결선 551">
          <a:extLst>
            <a:ext uri="{FF2B5EF4-FFF2-40B4-BE49-F238E27FC236}">
              <a16:creationId xmlns:a16="http://schemas.microsoft.com/office/drawing/2014/main" id="{0ECE0C4C-1F73-45C8-AD7E-5DE6FDF106FD}"/>
            </a:ext>
          </a:extLst>
        </xdr:cNvPr>
        <xdr:cNvCxnSpPr/>
      </xdr:nvCxnSpPr>
      <xdr:spPr>
        <a:xfrm>
          <a:off x="6045200" y="4727575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41</xdr:row>
      <xdr:rowOff>104775</xdr:rowOff>
    </xdr:from>
    <xdr:to>
      <xdr:col>16</xdr:col>
      <xdr:colOff>0</xdr:colOff>
      <xdr:row>43</xdr:row>
      <xdr:rowOff>104775</xdr:rowOff>
    </xdr:to>
    <xdr:cxnSp macro="">
      <xdr:nvCxnSpPr>
        <xdr:cNvPr id="553" name="직선 연결선 552">
          <a:extLst>
            <a:ext uri="{FF2B5EF4-FFF2-40B4-BE49-F238E27FC236}">
              <a16:creationId xmlns:a16="http://schemas.microsoft.com/office/drawing/2014/main" id="{2333E634-F84F-40E4-A7C9-9D20DF51D5EB}"/>
            </a:ext>
          </a:extLst>
        </xdr:cNvPr>
        <xdr:cNvCxnSpPr/>
      </xdr:nvCxnSpPr>
      <xdr:spPr>
        <a:xfrm flipV="1">
          <a:off x="7611533" y="42873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104775</xdr:rowOff>
    </xdr:from>
    <xdr:to>
      <xdr:col>18</xdr:col>
      <xdr:colOff>0</xdr:colOff>
      <xdr:row>41</xdr:row>
      <xdr:rowOff>104775</xdr:rowOff>
    </xdr:to>
    <xdr:cxnSp macro="">
      <xdr:nvCxnSpPr>
        <xdr:cNvPr id="554" name="직선 연결선 553">
          <a:extLst>
            <a:ext uri="{FF2B5EF4-FFF2-40B4-BE49-F238E27FC236}">
              <a16:creationId xmlns:a16="http://schemas.microsoft.com/office/drawing/2014/main" id="{C0B00302-2252-480D-86B1-E51AF2151B90}"/>
            </a:ext>
          </a:extLst>
        </xdr:cNvPr>
        <xdr:cNvCxnSpPr/>
      </xdr:nvCxnSpPr>
      <xdr:spPr>
        <a:xfrm>
          <a:off x="8043333" y="4287308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43</xdr:row>
      <xdr:rowOff>104775</xdr:rowOff>
    </xdr:from>
    <xdr:to>
      <xdr:col>16</xdr:col>
      <xdr:colOff>0</xdr:colOff>
      <xdr:row>46</xdr:row>
      <xdr:rowOff>104775</xdr:rowOff>
    </xdr:to>
    <xdr:cxnSp macro="">
      <xdr:nvCxnSpPr>
        <xdr:cNvPr id="555" name="직선 연결선 554">
          <a:extLst>
            <a:ext uri="{FF2B5EF4-FFF2-40B4-BE49-F238E27FC236}">
              <a16:creationId xmlns:a16="http://schemas.microsoft.com/office/drawing/2014/main" id="{17527B3B-0774-4231-A422-1BD88BD13C68}"/>
            </a:ext>
          </a:extLst>
        </xdr:cNvPr>
        <xdr:cNvCxnSpPr/>
      </xdr:nvCxnSpPr>
      <xdr:spPr>
        <a:xfrm>
          <a:off x="7611533" y="47275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104775</xdr:rowOff>
    </xdr:from>
    <xdr:to>
      <xdr:col>18</xdr:col>
      <xdr:colOff>0</xdr:colOff>
      <xdr:row>46</xdr:row>
      <xdr:rowOff>104775</xdr:rowOff>
    </xdr:to>
    <xdr:cxnSp macro="">
      <xdr:nvCxnSpPr>
        <xdr:cNvPr id="556" name="직선 연결선 555">
          <a:extLst>
            <a:ext uri="{FF2B5EF4-FFF2-40B4-BE49-F238E27FC236}">
              <a16:creationId xmlns:a16="http://schemas.microsoft.com/office/drawing/2014/main" id="{A618E4FC-6EA7-4F5D-95F9-6578E2F08323}"/>
            </a:ext>
          </a:extLst>
        </xdr:cNvPr>
        <xdr:cNvCxnSpPr/>
      </xdr:nvCxnSpPr>
      <xdr:spPr>
        <a:xfrm>
          <a:off x="8043333" y="5387975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olim Kang" id="{357D24AC-778E-4B45-BF85-ACE333501D41}" userId="S::lsh1800717@lshtm.ac.uk::fcf5f5b1-69f7-471c-be3f-01c1b0835574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3-02-21T04:44:23.52" personId="{357D24AC-778E-4B45-BF85-ACE333501D41}" id="{7E93797D-D89C-4E30-B022-C2B4E7F33A9B}">
    <text>끝까지 수술을 안하는 코호트?</text>
  </threadedComment>
  <threadedComment ref="I26" dT="2023-02-15T07:03:23.69" personId="{357D24AC-778E-4B45-BF85-ACE333501D41}" id="{8FEC728E-08F9-4375-A7BA-40C21616983C}">
    <text>Can go to WF node or progress to different cyst sizes)</text>
  </threadedComment>
  <threadedComment ref="I53" dT="2023-02-15T07:03:23.69" personId="{357D24AC-778E-4B45-BF85-ACE333501D41}" id="{B039B4B6-D39C-435C-BD50-0243D89872F8}">
    <text>Can go to WF node or progress to different cyst sizes)</text>
  </threadedComment>
  <threadedComment ref="I80" dT="2023-02-15T07:03:23.69" personId="{357D24AC-778E-4B45-BF85-ACE333501D41}" id="{CF43CA15-EA5F-4BC5-8ECB-FC414329687F}">
    <text>Can go to WF node or progress to different cyst sizes)</text>
  </threadedComment>
  <threadedComment ref="I104" dT="2023-02-15T07:03:23.69" personId="{357D24AC-778E-4B45-BF85-ACE333501D41}" id="{E5507EC4-4C29-4C64-AC18-5A43FE446C7B}">
    <text>Can go to WF node or progress to different cyst sizes)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U1009"/>
  <sheetViews>
    <sheetView topLeftCell="A4" zoomScale="75" zoomScaleNormal="85" workbookViewId="0">
      <selection activeCell="U45" sqref="U45"/>
    </sheetView>
  </sheetViews>
  <sheetFormatPr baseColWidth="10" defaultColWidth="8.83203125" defaultRowHeight="17"/>
  <cols>
    <col min="3" max="3" width="2.6640625" customWidth="1"/>
    <col min="4" max="4" width="5.6640625" customWidth="1"/>
    <col min="7" max="7" width="2.6640625" customWidth="1"/>
    <col min="8" max="8" width="7.6640625" customWidth="1"/>
    <col min="10" max="10" width="6.6640625" customWidth="1"/>
    <col min="11" max="11" width="3.83203125" customWidth="1"/>
    <col min="12" max="12" width="5.6640625" customWidth="1"/>
    <col min="13" max="13" width="8.5" customWidth="1"/>
    <col min="14" max="14" width="9" customWidth="1"/>
    <col min="15" max="15" width="3" customWidth="1"/>
    <col min="16" max="16" width="5.6640625" customWidth="1"/>
    <col min="19" max="19" width="2.6640625" customWidth="1"/>
    <col min="20" max="20" width="5.6640625" customWidth="1"/>
    <col min="23" max="23" width="2.6640625" customWidth="1"/>
    <col min="24" max="24" width="5.6640625" customWidth="1"/>
    <col min="27" max="27" width="2.6640625" customWidth="1"/>
    <col min="35" max="36" width="15.6640625" bestFit="1" customWidth="1"/>
    <col min="37" max="37" width="32.5" bestFit="1" customWidth="1"/>
    <col min="38" max="38" width="14.33203125" customWidth="1"/>
    <col min="39" max="39" width="18" customWidth="1"/>
    <col min="44" max="44" width="21.33203125" customWidth="1"/>
    <col min="45" max="45" width="71.6640625" bestFit="1" customWidth="1"/>
    <col min="53" max="53" width="71.6640625" bestFit="1" customWidth="1"/>
  </cols>
  <sheetData>
    <row r="1" spans="2:55">
      <c r="AG1" s="14" t="s">
        <v>83</v>
      </c>
    </row>
    <row r="2" spans="2:55" ht="18" thickBot="1">
      <c r="B2" s="2" t="s">
        <v>39</v>
      </c>
      <c r="C2" s="2"/>
      <c r="D2" s="2"/>
      <c r="E2" s="2"/>
      <c r="F2" s="2"/>
      <c r="G2" s="2"/>
    </row>
    <row r="3" spans="2:55">
      <c r="AG3" s="5" t="s">
        <v>62</v>
      </c>
      <c r="AH3" s="6"/>
      <c r="AI3" s="6"/>
      <c r="AJ3" s="6"/>
      <c r="AK3" s="6"/>
      <c r="AL3" s="6"/>
      <c r="AM3" s="7"/>
      <c r="AO3" s="5" t="s">
        <v>62</v>
      </c>
      <c r="AP3" s="6"/>
      <c r="AQ3" s="6"/>
      <c r="AR3" s="6"/>
      <c r="AS3" s="6"/>
      <c r="AT3" s="6"/>
      <c r="AU3" s="7"/>
      <c r="AW3" s="5" t="s">
        <v>62</v>
      </c>
      <c r="AX3" s="6"/>
      <c r="AY3" s="6"/>
      <c r="AZ3" s="6"/>
      <c r="BA3" s="6"/>
      <c r="BB3" s="6"/>
      <c r="BC3" s="7"/>
    </row>
    <row r="4" spans="2:55">
      <c r="AG4" s="8"/>
      <c r="AM4" s="9"/>
      <c r="AO4" s="8"/>
      <c r="AU4" s="9"/>
      <c r="AW4" s="8"/>
      <c r="BC4" s="9"/>
    </row>
    <row r="5" spans="2:55">
      <c r="B5" t="s">
        <v>68</v>
      </c>
      <c r="AG5" s="8" t="s">
        <v>56</v>
      </c>
      <c r="AK5" t="s">
        <v>60</v>
      </c>
      <c r="AM5" s="9"/>
      <c r="AO5" s="8" t="s">
        <v>77</v>
      </c>
      <c r="AS5" t="s">
        <v>60</v>
      </c>
      <c r="AU5" s="9"/>
      <c r="AW5" s="8" t="s">
        <v>79</v>
      </c>
      <c r="BA5" t="s">
        <v>60</v>
      </c>
      <c r="BC5" s="9"/>
    </row>
    <row r="6" spans="2:55">
      <c r="O6" s="3"/>
      <c r="AG6" s="8" t="s">
        <v>74</v>
      </c>
      <c r="AK6" t="s">
        <v>61</v>
      </c>
      <c r="AM6" s="9"/>
      <c r="AO6" s="8" t="s">
        <v>72</v>
      </c>
      <c r="AS6" t="s">
        <v>61</v>
      </c>
      <c r="AU6" s="9"/>
      <c r="AW6" s="8" t="s">
        <v>80</v>
      </c>
      <c r="BA6" t="s">
        <v>61</v>
      </c>
      <c r="BC6" s="9"/>
    </row>
    <row r="7" spans="2:55">
      <c r="L7" s="3"/>
      <c r="AG7" s="8" t="s">
        <v>75</v>
      </c>
      <c r="AK7" t="s">
        <v>63</v>
      </c>
      <c r="AM7" s="9"/>
      <c r="AO7" s="8" t="s">
        <v>73</v>
      </c>
      <c r="AS7" t="s">
        <v>63</v>
      </c>
      <c r="AU7" s="9"/>
      <c r="AW7" s="8" t="s">
        <v>81</v>
      </c>
      <c r="BA7" t="s">
        <v>63</v>
      </c>
      <c r="BC7" s="9"/>
    </row>
    <row r="8" spans="2:55">
      <c r="I8" t="s">
        <v>16</v>
      </c>
      <c r="AG8" s="8" t="s">
        <v>76</v>
      </c>
      <c r="AK8" t="s">
        <v>64</v>
      </c>
      <c r="AM8" s="9"/>
      <c r="AO8" s="8" t="s">
        <v>78</v>
      </c>
      <c r="AS8" t="s">
        <v>64</v>
      </c>
      <c r="AU8" s="9"/>
      <c r="AW8" s="8" t="s">
        <v>82</v>
      </c>
      <c r="BA8" t="s">
        <v>64</v>
      </c>
      <c r="BC8" s="9"/>
    </row>
    <row r="9" spans="2:55">
      <c r="L9" t="s">
        <v>40</v>
      </c>
      <c r="AG9" s="8"/>
      <c r="AM9" s="9"/>
      <c r="AO9" s="8"/>
      <c r="AU9" s="9"/>
      <c r="AW9" s="8"/>
      <c r="BC9" s="9"/>
    </row>
    <row r="10" spans="2:55" ht="18" thickBot="1">
      <c r="G10" s="3" t="s">
        <v>29</v>
      </c>
      <c r="AG10" s="10"/>
      <c r="AH10" s="11"/>
      <c r="AI10" s="11"/>
      <c r="AJ10" s="11"/>
      <c r="AK10" s="11"/>
      <c r="AL10" s="11"/>
      <c r="AM10" s="12"/>
      <c r="AO10" s="10"/>
      <c r="AP10" s="11"/>
      <c r="AQ10" s="11"/>
      <c r="AR10" s="11"/>
      <c r="AS10" s="11"/>
      <c r="AT10" s="11"/>
      <c r="AU10" s="12"/>
      <c r="AW10" s="10"/>
      <c r="AX10" s="11"/>
      <c r="AY10" s="11"/>
      <c r="AZ10" s="11"/>
      <c r="BA10" s="11"/>
      <c r="BB10" s="11"/>
      <c r="BC10" s="12"/>
    </row>
    <row r="11" spans="2:55">
      <c r="L11" s="4"/>
      <c r="O11" s="4"/>
    </row>
    <row r="13" spans="2:55">
      <c r="E13" t="s">
        <v>11</v>
      </c>
    </row>
    <row r="16" spans="2:55">
      <c r="C16" s="3" t="s">
        <v>89</v>
      </c>
      <c r="M16" s="13" t="s">
        <v>86</v>
      </c>
      <c r="N16" s="13"/>
      <c r="O16" s="3" t="s">
        <v>32</v>
      </c>
    </row>
    <row r="17" spans="2:40">
      <c r="L17" s="3" t="s">
        <v>30</v>
      </c>
      <c r="T17">
        <v>1</v>
      </c>
    </row>
    <row r="18" spans="2:40">
      <c r="G18" s="4" t="s">
        <v>57</v>
      </c>
      <c r="I18" t="s">
        <v>18</v>
      </c>
    </row>
    <row r="19" spans="2:40">
      <c r="B19" t="s">
        <v>15</v>
      </c>
      <c r="Q19" t="s">
        <v>88</v>
      </c>
    </row>
    <row r="20" spans="2:40">
      <c r="P20" s="3"/>
    </row>
    <row r="21" spans="2:40">
      <c r="L21" s="4" t="s">
        <v>58</v>
      </c>
      <c r="M21" t="s">
        <v>87</v>
      </c>
      <c r="O21" s="4" t="s">
        <v>59</v>
      </c>
    </row>
    <row r="22" spans="2:40" ht="18" thickBot="1">
      <c r="T22">
        <v>1</v>
      </c>
    </row>
    <row r="23" spans="2:40">
      <c r="C23" s="4" t="s">
        <v>90</v>
      </c>
      <c r="AG23" s="5" t="s">
        <v>54</v>
      </c>
      <c r="AH23" s="6"/>
      <c r="AI23" s="6"/>
      <c r="AJ23" s="6"/>
      <c r="AK23" s="6"/>
      <c r="AL23" s="6"/>
      <c r="AM23" s="6"/>
      <c r="AN23" s="7"/>
    </row>
    <row r="24" spans="2:40">
      <c r="P24" s="4"/>
      <c r="Q24" t="s">
        <v>26</v>
      </c>
      <c r="AG24" s="8"/>
      <c r="AN24" s="9"/>
    </row>
    <row r="25" spans="2:40">
      <c r="AG25" s="8"/>
      <c r="AN25" s="9"/>
    </row>
    <row r="26" spans="2:40">
      <c r="E26" t="s">
        <v>13</v>
      </c>
      <c r="I26" t="s">
        <v>23</v>
      </c>
      <c r="AG26" s="8" t="s">
        <v>43</v>
      </c>
      <c r="AK26" t="s">
        <v>49</v>
      </c>
      <c r="AN26" s="9"/>
    </row>
    <row r="27" spans="2:40">
      <c r="T27">
        <v>1</v>
      </c>
      <c r="AG27" s="8" t="s">
        <v>47</v>
      </c>
      <c r="AK27" t="s">
        <v>50</v>
      </c>
      <c r="AN27" s="9"/>
    </row>
    <row r="28" spans="2:40">
      <c r="AG28" s="8" t="s">
        <v>44</v>
      </c>
      <c r="AK28" t="s">
        <v>52</v>
      </c>
      <c r="AN28" s="9"/>
    </row>
    <row r="29" spans="2:40">
      <c r="AG29" s="8" t="s">
        <v>45</v>
      </c>
      <c r="AK29" t="s">
        <v>51</v>
      </c>
      <c r="AN29" s="9"/>
    </row>
    <row r="30" spans="2:40">
      <c r="AG30" s="8" t="s">
        <v>46</v>
      </c>
      <c r="AK30" t="s">
        <v>53</v>
      </c>
      <c r="AN30" s="9"/>
    </row>
    <row r="31" spans="2:40">
      <c r="B31" t="s">
        <v>69</v>
      </c>
      <c r="AG31" s="8"/>
      <c r="AN31" s="9"/>
    </row>
    <row r="32" spans="2:40" ht="18" thickBot="1">
      <c r="AG32" s="10" t="s">
        <v>48</v>
      </c>
      <c r="AH32" s="11"/>
      <c r="AI32" s="11"/>
      <c r="AJ32" s="11"/>
      <c r="AK32" s="11"/>
      <c r="AL32" s="11"/>
      <c r="AM32" s="11"/>
      <c r="AN32" s="12"/>
    </row>
    <row r="33" spans="2:36">
      <c r="O33" s="3"/>
    </row>
    <row r="34" spans="2:36">
      <c r="L34" s="3"/>
    </row>
    <row r="35" spans="2:36">
      <c r="I35" t="s">
        <v>16</v>
      </c>
    </row>
    <row r="36" spans="2:36">
      <c r="L36" t="s">
        <v>40</v>
      </c>
    </row>
    <row r="37" spans="2:36">
      <c r="G37" s="3" t="s">
        <v>30</v>
      </c>
      <c r="AG37" t="s">
        <v>85</v>
      </c>
    </row>
    <row r="38" spans="2:36">
      <c r="L38" s="4"/>
      <c r="O38" s="4"/>
    </row>
    <row r="39" spans="2:36">
      <c r="AG39" t="s">
        <v>65</v>
      </c>
    </row>
    <row r="40" spans="2:36">
      <c r="E40" t="s">
        <v>11</v>
      </c>
      <c r="AG40" t="s">
        <v>66</v>
      </c>
      <c r="AJ40" t="s">
        <v>67</v>
      </c>
    </row>
    <row r="41" spans="2:36">
      <c r="Q41" t="s">
        <v>88</v>
      </c>
      <c r="AG41" t="s">
        <v>84</v>
      </c>
    </row>
    <row r="42" spans="2:36">
      <c r="P42" s="3"/>
    </row>
    <row r="43" spans="2:36">
      <c r="C43" s="3" t="s">
        <v>28</v>
      </c>
      <c r="M43" t="s">
        <v>86</v>
      </c>
      <c r="O43" s="3" t="s">
        <v>35</v>
      </c>
      <c r="AI43" t="s">
        <v>143</v>
      </c>
    </row>
    <row r="44" spans="2:36">
      <c r="L44" s="3" t="s">
        <v>33</v>
      </c>
      <c r="T44">
        <v>1</v>
      </c>
    </row>
    <row r="45" spans="2:36">
      <c r="G45" s="4" t="s">
        <v>31</v>
      </c>
      <c r="I45" t="s">
        <v>18</v>
      </c>
    </row>
    <row r="46" spans="2:36">
      <c r="B46" t="s">
        <v>37</v>
      </c>
      <c r="P46" s="4"/>
      <c r="Q46" t="s">
        <v>26</v>
      </c>
    </row>
    <row r="48" spans="2:36">
      <c r="L48" s="4" t="s">
        <v>34</v>
      </c>
      <c r="M48" t="s">
        <v>87</v>
      </c>
      <c r="O48" s="4" t="s">
        <v>36</v>
      </c>
    </row>
    <row r="49" spans="2:20">
      <c r="T49">
        <v>1</v>
      </c>
    </row>
    <row r="50" spans="2:20">
      <c r="C50" s="4" t="s">
        <v>29</v>
      </c>
    </row>
    <row r="53" spans="2:20">
      <c r="E53" t="s">
        <v>13</v>
      </c>
      <c r="I53" t="s">
        <v>23</v>
      </c>
    </row>
    <row r="54" spans="2:20">
      <c r="T54">
        <v>1</v>
      </c>
    </row>
    <row r="60" spans="2:20">
      <c r="O60" s="3"/>
    </row>
    <row r="61" spans="2:20">
      <c r="L61" s="3"/>
    </row>
    <row r="62" spans="2:20">
      <c r="I62" t="s">
        <v>16</v>
      </c>
    </row>
    <row r="63" spans="2:20">
      <c r="L63" t="s">
        <v>40</v>
      </c>
    </row>
    <row r="64" spans="2:20">
      <c r="B64" t="s">
        <v>70</v>
      </c>
      <c r="G64" s="3" t="s">
        <v>30</v>
      </c>
    </row>
    <row r="65" spans="2:20">
      <c r="L65" s="4"/>
      <c r="O65" s="4"/>
    </row>
    <row r="67" spans="2:20">
      <c r="E67" t="s">
        <v>11</v>
      </c>
    </row>
    <row r="70" spans="2:20">
      <c r="C70" s="3" t="s">
        <v>28</v>
      </c>
      <c r="M70" t="s">
        <v>41</v>
      </c>
      <c r="O70" s="3" t="s">
        <v>35</v>
      </c>
      <c r="Q70" t="s">
        <v>24</v>
      </c>
    </row>
    <row r="71" spans="2:20">
      <c r="L71" s="3" t="s">
        <v>33</v>
      </c>
      <c r="T71">
        <v>1</v>
      </c>
    </row>
    <row r="72" spans="2:20">
      <c r="G72" s="4" t="s">
        <v>31</v>
      </c>
      <c r="I72" t="s">
        <v>18</v>
      </c>
    </row>
    <row r="73" spans="2:20">
      <c r="B73" t="s">
        <v>38</v>
      </c>
    </row>
    <row r="75" spans="2:20">
      <c r="L75" s="4" t="s">
        <v>34</v>
      </c>
      <c r="M75" t="s">
        <v>55</v>
      </c>
      <c r="O75" s="4" t="s">
        <v>36</v>
      </c>
      <c r="Q75" t="s">
        <v>22</v>
      </c>
    </row>
    <row r="76" spans="2:20">
      <c r="T76">
        <v>1</v>
      </c>
    </row>
    <row r="77" spans="2:20">
      <c r="C77" s="4" t="s">
        <v>29</v>
      </c>
    </row>
    <row r="80" spans="2:20">
      <c r="E80" t="s">
        <v>13</v>
      </c>
      <c r="I80" t="s">
        <v>23</v>
      </c>
    </row>
    <row r="81" spans="2:20">
      <c r="T81">
        <v>1</v>
      </c>
    </row>
    <row r="85" spans="2:20">
      <c r="L85" s="3"/>
    </row>
    <row r="86" spans="2:20">
      <c r="I86" t="s">
        <v>16</v>
      </c>
    </row>
    <row r="87" spans="2:20">
      <c r="L87" t="s">
        <v>40</v>
      </c>
    </row>
    <row r="88" spans="2:20">
      <c r="G88" s="3" t="s">
        <v>30</v>
      </c>
    </row>
    <row r="89" spans="2:20">
      <c r="B89" t="s">
        <v>71</v>
      </c>
      <c r="L89" s="4"/>
      <c r="O89" s="4"/>
    </row>
    <row r="91" spans="2:20">
      <c r="E91" t="s">
        <v>11</v>
      </c>
    </row>
    <row r="94" spans="2:20">
      <c r="C94" s="3" t="s">
        <v>28</v>
      </c>
      <c r="M94" t="s">
        <v>41</v>
      </c>
      <c r="O94" s="3" t="s">
        <v>35</v>
      </c>
      <c r="Q94" t="s">
        <v>24</v>
      </c>
    </row>
    <row r="95" spans="2:20">
      <c r="L95" s="3" t="s">
        <v>33</v>
      </c>
      <c r="T95">
        <v>1</v>
      </c>
    </row>
    <row r="96" spans="2:20">
      <c r="G96" s="4" t="s">
        <v>31</v>
      </c>
      <c r="I96" t="s">
        <v>18</v>
      </c>
    </row>
    <row r="97" spans="2:20">
      <c r="B97" t="s">
        <v>42</v>
      </c>
    </row>
    <row r="99" spans="2:20">
      <c r="L99" s="4" t="s">
        <v>34</v>
      </c>
      <c r="M99" t="s">
        <v>55</v>
      </c>
      <c r="O99" s="4" t="s">
        <v>36</v>
      </c>
      <c r="Q99" t="s">
        <v>22</v>
      </c>
    </row>
    <row r="100" spans="2:20">
      <c r="T100">
        <v>1</v>
      </c>
    </row>
    <row r="101" spans="2:20">
      <c r="C101" s="4" t="s">
        <v>29</v>
      </c>
    </row>
    <row r="104" spans="2:20">
      <c r="E104" t="s">
        <v>13</v>
      </c>
      <c r="I104" t="s">
        <v>23</v>
      </c>
    </row>
    <row r="105" spans="2:20">
      <c r="T105">
        <v>1</v>
      </c>
    </row>
    <row r="995" spans="1002:1009">
      <c r="ALN995" t="s">
        <v>0</v>
      </c>
      <c r="ALO995" t="s">
        <v>1</v>
      </c>
      <c r="ALP995" t="s">
        <v>2</v>
      </c>
      <c r="ALQ995" t="s">
        <v>3</v>
      </c>
      <c r="ALR995" t="s">
        <v>4</v>
      </c>
      <c r="ALS995" t="s">
        <v>5</v>
      </c>
      <c r="ALT995" t="s">
        <v>6</v>
      </c>
      <c r="ALU995" t="s">
        <v>7</v>
      </c>
    </row>
    <row r="996" spans="1002:1009">
      <c r="ALN996">
        <v>1</v>
      </c>
      <c r="ALO996">
        <v>2</v>
      </c>
      <c r="ALP996" t="s">
        <v>8</v>
      </c>
      <c r="ALQ996">
        <v>2</v>
      </c>
      <c r="ALR996">
        <v>17</v>
      </c>
      <c r="ALS996" t="s">
        <v>22</v>
      </c>
      <c r="ALT996">
        <v>0</v>
      </c>
      <c r="ALU996">
        <v>1</v>
      </c>
    </row>
    <row r="997" spans="1002:1009">
      <c r="ALN997">
        <v>2</v>
      </c>
      <c r="ALO997">
        <v>5</v>
      </c>
      <c r="ALP997" t="s">
        <v>9</v>
      </c>
      <c r="ALQ997">
        <v>2</v>
      </c>
      <c r="ALR997">
        <v>13</v>
      </c>
      <c r="ALS997" t="s">
        <v>20</v>
      </c>
      <c r="ALU997">
        <v>0.5</v>
      </c>
    </row>
    <row r="998" spans="1002:1009">
      <c r="ALN998">
        <v>3</v>
      </c>
      <c r="ALO998">
        <v>4</v>
      </c>
      <c r="ALP998" t="s">
        <v>8</v>
      </c>
      <c r="ALQ998">
        <v>7</v>
      </c>
      <c r="ALR998">
        <v>17</v>
      </c>
      <c r="ALS998" t="s">
        <v>22</v>
      </c>
      <c r="ALU998">
        <v>1</v>
      </c>
    </row>
    <row r="999" spans="1002:1009">
      <c r="ALN999">
        <v>4</v>
      </c>
      <c r="ALO999">
        <v>5</v>
      </c>
      <c r="ALP999" t="s">
        <v>10</v>
      </c>
      <c r="ALQ999">
        <v>7</v>
      </c>
      <c r="ALR999">
        <v>13</v>
      </c>
      <c r="ALS999" t="s">
        <v>21</v>
      </c>
      <c r="ALU999">
        <v>0.5</v>
      </c>
    </row>
    <row r="1000" spans="1002:1009">
      <c r="ALN1000">
        <v>5</v>
      </c>
      <c r="ALO1000">
        <v>11</v>
      </c>
      <c r="ALP1000" t="s">
        <v>9</v>
      </c>
      <c r="ALQ1000">
        <v>4</v>
      </c>
      <c r="ALR1000">
        <v>9</v>
      </c>
      <c r="ALS1000" t="s">
        <v>17</v>
      </c>
      <c r="ALU1000">
        <v>0.5</v>
      </c>
    </row>
    <row r="1001" spans="1002:1009">
      <c r="ALN1001">
        <v>6</v>
      </c>
      <c r="ALO1001">
        <v>7</v>
      </c>
      <c r="ALP1001" t="s">
        <v>8</v>
      </c>
      <c r="ALQ1001">
        <v>12</v>
      </c>
      <c r="ALR1001">
        <v>17</v>
      </c>
      <c r="ALS1001" t="s">
        <v>22</v>
      </c>
      <c r="ALU1001">
        <v>1</v>
      </c>
    </row>
    <row r="1002" spans="1002:1009">
      <c r="ALN1002">
        <v>7</v>
      </c>
      <c r="ALO1002">
        <v>10</v>
      </c>
      <c r="ALP1002" t="s">
        <v>9</v>
      </c>
      <c r="ALQ1002">
        <v>12</v>
      </c>
      <c r="ALR1002">
        <v>13</v>
      </c>
      <c r="ALS1002" t="s">
        <v>25</v>
      </c>
      <c r="ALT1002">
        <v>0</v>
      </c>
      <c r="ALU1002">
        <v>0.5</v>
      </c>
    </row>
    <row r="1003" spans="1002:1009">
      <c r="ALN1003">
        <v>8</v>
      </c>
      <c r="ALO1003">
        <v>9</v>
      </c>
      <c r="ALP1003" t="s">
        <v>8</v>
      </c>
      <c r="ALQ1003">
        <v>17</v>
      </c>
      <c r="ALR1003">
        <v>17</v>
      </c>
      <c r="ALS1003" t="s">
        <v>26</v>
      </c>
      <c r="ALU1003">
        <v>1</v>
      </c>
    </row>
    <row r="1004" spans="1002:1009">
      <c r="ALN1004">
        <v>9</v>
      </c>
      <c r="ALO1004">
        <v>10</v>
      </c>
      <c r="ALP1004" t="s">
        <v>9</v>
      </c>
      <c r="ALQ1004">
        <v>17</v>
      </c>
      <c r="ALR1004">
        <v>13</v>
      </c>
      <c r="ALS1004" t="s">
        <v>27</v>
      </c>
      <c r="ALT1004">
        <v>0</v>
      </c>
      <c r="ALU1004">
        <v>1</v>
      </c>
    </row>
    <row r="1005" spans="1002:1009">
      <c r="ALN1005">
        <v>10</v>
      </c>
      <c r="ALO1005">
        <v>11</v>
      </c>
      <c r="ALP1005" t="s">
        <v>9</v>
      </c>
      <c r="ALQ1005">
        <v>14</v>
      </c>
      <c r="ALR1005">
        <v>9</v>
      </c>
      <c r="ALS1005" t="s">
        <v>19</v>
      </c>
      <c r="ALU1005">
        <v>0.5</v>
      </c>
    </row>
    <row r="1006" spans="1002:1009">
      <c r="ALN1006">
        <v>11</v>
      </c>
      <c r="ALO1006">
        <v>14</v>
      </c>
      <c r="ALP1006" t="s">
        <v>10</v>
      </c>
      <c r="ALQ1006">
        <v>9</v>
      </c>
      <c r="ALR1006">
        <v>5</v>
      </c>
      <c r="ALS1006" t="s">
        <v>12</v>
      </c>
      <c r="ALU1006">
        <v>0.5</v>
      </c>
    </row>
    <row r="1007" spans="1002:1009">
      <c r="ALN1007">
        <v>12</v>
      </c>
      <c r="ALO1007">
        <v>13</v>
      </c>
      <c r="ALP1007" t="s">
        <v>8</v>
      </c>
      <c r="ALQ1007">
        <v>22</v>
      </c>
      <c r="ALR1007">
        <v>9</v>
      </c>
      <c r="ALS1007" t="s">
        <v>24</v>
      </c>
      <c r="ALU1007">
        <v>1</v>
      </c>
    </row>
    <row r="1008" spans="1002:1009">
      <c r="ALN1008">
        <v>13</v>
      </c>
      <c r="ALO1008">
        <v>14</v>
      </c>
      <c r="ALP1008" t="s">
        <v>10</v>
      </c>
      <c r="ALQ1008">
        <v>22</v>
      </c>
      <c r="ALR1008">
        <v>5</v>
      </c>
      <c r="ALS1008" t="s">
        <v>14</v>
      </c>
      <c r="ALT1008">
        <v>0</v>
      </c>
      <c r="ALU1008">
        <v>0.5</v>
      </c>
    </row>
    <row r="1009" spans="1002:1009">
      <c r="ALN1009">
        <v>14</v>
      </c>
      <c r="ALO1009">
        <v>0</v>
      </c>
      <c r="ALP1009" t="s">
        <v>9</v>
      </c>
      <c r="ALQ1009">
        <v>15</v>
      </c>
      <c r="ALR1009">
        <v>1</v>
      </c>
      <c r="ALU1009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8"/>
  <sheetViews>
    <sheetView tabSelected="1" topLeftCell="A37" workbookViewId="0">
      <selection activeCell="B44" sqref="B44"/>
    </sheetView>
  </sheetViews>
  <sheetFormatPr baseColWidth="10" defaultColWidth="8.83203125" defaultRowHeight="17"/>
  <cols>
    <col min="1" max="1" width="10.1640625" customWidth="1"/>
    <col min="2" max="2" width="21.83203125" customWidth="1"/>
    <col min="3" max="3" width="24.33203125" customWidth="1"/>
    <col min="4" max="4" width="18" bestFit="1" customWidth="1"/>
    <col min="5" max="5" width="10.1640625" bestFit="1" customWidth="1"/>
    <col min="6" max="6" width="20.1640625" bestFit="1" customWidth="1"/>
    <col min="7" max="8" width="10.83203125" bestFit="1" customWidth="1"/>
    <col min="9" max="9" width="9.6640625" bestFit="1" customWidth="1"/>
    <col min="10" max="11" width="13.1640625" bestFit="1" customWidth="1"/>
    <col min="12" max="12" width="11.33203125" bestFit="1" customWidth="1"/>
    <col min="13" max="14" width="8.6640625"/>
    <col min="1994" max="1994" width="2.6640625" customWidth="1"/>
    <col min="2000" max="2000" width="2.6640625" customWidth="1"/>
  </cols>
  <sheetData>
    <row r="3" spans="1:11">
      <c r="A3" s="1"/>
      <c r="B3" s="1" t="s">
        <v>12</v>
      </c>
      <c r="C3" s="1" t="s">
        <v>91</v>
      </c>
      <c r="D3" s="1"/>
      <c r="F3" t="s">
        <v>106</v>
      </c>
      <c r="G3" t="s">
        <v>107</v>
      </c>
      <c r="H3" t="s">
        <v>108</v>
      </c>
    </row>
    <row r="4" spans="1:11">
      <c r="A4" s="1" t="s">
        <v>15</v>
      </c>
      <c r="B4" s="1">
        <f>G4/SUM($F$4:$F$6)</f>
        <v>6.7587422862180431E-3</v>
      </c>
      <c r="C4" s="1">
        <f>H4/SUM($F$4:$F$6)</f>
        <v>0.30414340287981195</v>
      </c>
      <c r="D4" s="1" t="s">
        <v>101</v>
      </c>
      <c r="F4">
        <v>1058</v>
      </c>
      <c r="G4">
        <v>23</v>
      </c>
      <c r="H4">
        <f>F4-G4</f>
        <v>1035</v>
      </c>
      <c r="J4">
        <f>F4/SUM(F4:F6)</f>
        <v>0.31090214516602999</v>
      </c>
    </row>
    <row r="5" spans="1:11">
      <c r="A5" s="1" t="s">
        <v>37</v>
      </c>
      <c r="B5" s="1">
        <f t="shared" ref="B5:B6" si="0">G5/SUM($F$4:$F$6)</f>
        <v>2.0276226858654128E-2</v>
      </c>
      <c r="C5" s="1">
        <f t="shared" ref="C5:C6" si="1">H5/SUM($F$4:$F$6)</f>
        <v>0.48751101968851013</v>
      </c>
      <c r="D5" s="1" t="s">
        <v>102</v>
      </c>
      <c r="F5">
        <v>1728</v>
      </c>
      <c r="G5">
        <v>69</v>
      </c>
      <c r="H5">
        <f t="shared" ref="H5:H6" si="2">F5-G5</f>
        <v>1659</v>
      </c>
      <c r="J5">
        <f>F5/SUM(F4:F6)</f>
        <v>0.50778724654716423</v>
      </c>
    </row>
    <row r="6" spans="1:11">
      <c r="A6" s="1" t="s">
        <v>38</v>
      </c>
      <c r="B6" s="1">
        <f t="shared" si="0"/>
        <v>3.0267411107846018E-2</v>
      </c>
      <c r="C6" s="1">
        <f t="shared" si="1"/>
        <v>0.15104319717895975</v>
      </c>
      <c r="D6" s="1" t="s">
        <v>103</v>
      </c>
      <c r="F6">
        <v>617</v>
      </c>
      <c r="G6">
        <v>103</v>
      </c>
      <c r="H6">
        <f t="shared" si="2"/>
        <v>514</v>
      </c>
      <c r="J6">
        <f>F6/SUM(F4:F6)</f>
        <v>0.18131060828680576</v>
      </c>
    </row>
    <row r="7" spans="1:11">
      <c r="A7" s="1" t="s">
        <v>105</v>
      </c>
      <c r="B7" s="1"/>
      <c r="C7" s="1"/>
      <c r="D7" s="1">
        <f>SUM(B4:C6)</f>
        <v>1</v>
      </c>
      <c r="F7">
        <v>253</v>
      </c>
      <c r="G7">
        <v>253</v>
      </c>
      <c r="H7">
        <v>0</v>
      </c>
    </row>
    <row r="8" spans="1:11">
      <c r="A8" s="1"/>
      <c r="B8" s="1"/>
      <c r="C8" s="1"/>
      <c r="D8" s="1">
        <v>1</v>
      </c>
    </row>
    <row r="9" spans="1:11">
      <c r="C9" t="s">
        <v>104</v>
      </c>
      <c r="F9">
        <f>G4/F4</f>
        <v>2.1739130434782608E-2</v>
      </c>
      <c r="G9">
        <f>H4/F4</f>
        <v>0.97826086956521741</v>
      </c>
    </row>
    <row r="10" spans="1:11">
      <c r="F10">
        <f>G5/F5</f>
        <v>3.9930555555555552E-2</v>
      </c>
      <c r="G10">
        <f>H5/F5</f>
        <v>0.96006944444444442</v>
      </c>
    </row>
    <row r="11" spans="1:11">
      <c r="F11">
        <f>G6/F6</f>
        <v>0.16693679092382496</v>
      </c>
      <c r="G11">
        <f>H6/F6</f>
        <v>0.83306320907617504</v>
      </c>
    </row>
    <row r="14" spans="1:11">
      <c r="A14" s="1"/>
      <c r="B14" s="1" t="s">
        <v>93</v>
      </c>
      <c r="C14" s="1" t="s">
        <v>41</v>
      </c>
      <c r="F14" t="s">
        <v>106</v>
      </c>
      <c r="G14" t="s">
        <v>107</v>
      </c>
      <c r="H14" s="1" t="s">
        <v>93</v>
      </c>
      <c r="I14" s="1" t="s">
        <v>41</v>
      </c>
      <c r="K14" t="s">
        <v>109</v>
      </c>
    </row>
    <row r="15" spans="1:11">
      <c r="A15" s="1" t="s">
        <v>92</v>
      </c>
      <c r="B15" s="1">
        <f>H15/G15</f>
        <v>0.30434782608695654</v>
      </c>
      <c r="C15" s="1">
        <f>I15/G15</f>
        <v>0.69565217391304346</v>
      </c>
      <c r="D15">
        <f>B15*J4</f>
        <v>9.4622392007052608E-2</v>
      </c>
      <c r="F15">
        <v>1058</v>
      </c>
      <c r="G15">
        <v>23</v>
      </c>
      <c r="H15">
        <v>7</v>
      </c>
      <c r="I15">
        <f>G15-H15</f>
        <v>16</v>
      </c>
      <c r="K15">
        <v>8</v>
      </c>
    </row>
    <row r="16" spans="1:11">
      <c r="A16" s="1" t="s">
        <v>94</v>
      </c>
      <c r="B16" s="1">
        <f t="shared" ref="B16:B17" si="3">H16/G16</f>
        <v>0.6376811594202898</v>
      </c>
      <c r="C16" s="1">
        <f t="shared" ref="C16:C17" si="4">I16/G16</f>
        <v>0.36231884057971014</v>
      </c>
      <c r="F16">
        <v>1728</v>
      </c>
      <c r="G16">
        <v>69</v>
      </c>
      <c r="H16">
        <v>44</v>
      </c>
      <c r="I16">
        <f t="shared" ref="I16:I17" si="5">G16-H16</f>
        <v>25</v>
      </c>
      <c r="K16">
        <v>48</v>
      </c>
    </row>
    <row r="17" spans="1:11">
      <c r="A17" s="1" t="s">
        <v>95</v>
      </c>
      <c r="B17" s="1">
        <f t="shared" si="3"/>
        <v>0.91262135922330101</v>
      </c>
      <c r="C17" s="1">
        <f t="shared" si="4"/>
        <v>8.7378640776699032E-2</v>
      </c>
      <c r="F17">
        <v>617</v>
      </c>
      <c r="G17">
        <v>103</v>
      </c>
      <c r="H17">
        <v>94</v>
      </c>
      <c r="I17">
        <f t="shared" si="5"/>
        <v>9</v>
      </c>
      <c r="K17">
        <v>97</v>
      </c>
    </row>
    <row r="19" spans="1:11">
      <c r="A19" s="1"/>
      <c r="B19" s="1" t="s">
        <v>96</v>
      </c>
      <c r="C19" s="1" t="s">
        <v>97</v>
      </c>
      <c r="D19" s="1" t="s">
        <v>41</v>
      </c>
      <c r="F19" t="s">
        <v>106</v>
      </c>
      <c r="G19" t="s">
        <v>110</v>
      </c>
    </row>
    <row r="20" spans="1:11">
      <c r="A20" s="1" t="s">
        <v>92</v>
      </c>
      <c r="B20" s="1">
        <v>0</v>
      </c>
      <c r="C20" s="1">
        <v>0</v>
      </c>
      <c r="D20" s="1">
        <v>0</v>
      </c>
      <c r="F20">
        <v>1058</v>
      </c>
      <c r="G20">
        <v>23</v>
      </c>
    </row>
    <row r="21" spans="1:11">
      <c r="A21" s="1" t="s">
        <v>94</v>
      </c>
      <c r="B21" s="1">
        <v>2</v>
      </c>
      <c r="C21" s="1">
        <v>0</v>
      </c>
      <c r="D21" s="1">
        <v>2</v>
      </c>
      <c r="F21">
        <v>1728</v>
      </c>
      <c r="G21">
        <v>69</v>
      </c>
    </row>
    <row r="22" spans="1:11">
      <c r="A22" s="1" t="s">
        <v>95</v>
      </c>
      <c r="B22" s="1">
        <v>59</v>
      </c>
      <c r="C22" s="1">
        <v>9</v>
      </c>
      <c r="D22" s="1">
        <v>50</v>
      </c>
      <c r="F22">
        <v>617</v>
      </c>
      <c r="G22">
        <v>103</v>
      </c>
    </row>
    <row r="25" spans="1:11">
      <c r="A25" s="1"/>
      <c r="B25" s="1" t="s">
        <v>12</v>
      </c>
      <c r="C25" s="1" t="s">
        <v>98</v>
      </c>
      <c r="D25" s="1" t="s">
        <v>22</v>
      </c>
    </row>
    <row r="26" spans="1:11" ht="17.25" customHeight="1">
      <c r="A26" s="1" t="s">
        <v>15</v>
      </c>
      <c r="B26" s="1">
        <f>G15/F15</f>
        <v>2.1739130434782608E-2</v>
      </c>
      <c r="C26" s="1">
        <f>14/1058</f>
        <v>1.3232514177693762E-2</v>
      </c>
      <c r="D26" s="1">
        <f>45/1058</f>
        <v>4.2533081285444231E-2</v>
      </c>
    </row>
    <row r="27" spans="1:11">
      <c r="A27" s="1"/>
      <c r="B27" s="1"/>
      <c r="C27" s="1"/>
      <c r="D27" s="1"/>
    </row>
    <row r="28" spans="1:11">
      <c r="A28" s="1"/>
      <c r="B28" s="1" t="s">
        <v>12</v>
      </c>
      <c r="C28" s="1" t="s">
        <v>98</v>
      </c>
      <c r="D28" s="1" t="s">
        <v>22</v>
      </c>
      <c r="F28" t="s">
        <v>120</v>
      </c>
    </row>
    <row r="29" spans="1:11" ht="72">
      <c r="A29" s="15" t="s">
        <v>99</v>
      </c>
      <c r="B29" s="1" t="s">
        <v>111</v>
      </c>
      <c r="C29" s="1" t="s">
        <v>114</v>
      </c>
      <c r="D29" s="1" t="s">
        <v>116</v>
      </c>
    </row>
    <row r="30" spans="1:11" ht="72">
      <c r="A30" s="15" t="s">
        <v>100</v>
      </c>
      <c r="B30" s="1" t="s">
        <v>112</v>
      </c>
      <c r="C30" s="1" t="s">
        <v>115</v>
      </c>
      <c r="D30" s="1" t="s">
        <v>117</v>
      </c>
    </row>
    <row r="31" spans="1:11">
      <c r="B31" t="s">
        <v>113</v>
      </c>
      <c r="C31" t="s">
        <v>118</v>
      </c>
      <c r="D31" t="s">
        <v>119</v>
      </c>
    </row>
    <row r="32" spans="1:11">
      <c r="A32" s="1"/>
      <c r="B32" s="1"/>
      <c r="C32" s="1" t="s">
        <v>98</v>
      </c>
      <c r="D32" s="1" t="s">
        <v>22</v>
      </c>
    </row>
    <row r="33" spans="1:6" ht="54">
      <c r="A33" s="16" t="s">
        <v>121</v>
      </c>
      <c r="B33" s="17"/>
      <c r="C33" s="19"/>
      <c r="D33" s="19"/>
    </row>
    <row r="34" spans="1:6" ht="72">
      <c r="A34" s="18" t="s">
        <v>122</v>
      </c>
      <c r="B34" s="17"/>
      <c r="C34" s="19"/>
      <c r="D34" s="19"/>
    </row>
    <row r="35" spans="1:6">
      <c r="A35" s="22"/>
      <c r="B35" s="4"/>
      <c r="C35" s="4"/>
      <c r="D35" s="4"/>
    </row>
    <row r="36" spans="1:6">
      <c r="A36" s="1"/>
      <c r="B36" s="1" t="s">
        <v>132</v>
      </c>
      <c r="C36" s="20" t="s">
        <v>142</v>
      </c>
    </row>
    <row r="37" spans="1:6" ht="36">
      <c r="A37" s="1" t="s">
        <v>123</v>
      </c>
      <c r="B37" s="15" t="s">
        <v>126</v>
      </c>
      <c r="C37" s="21"/>
    </row>
    <row r="38" spans="1:6" ht="36">
      <c r="A38" s="1" t="s">
        <v>124</v>
      </c>
      <c r="B38" s="15" t="s">
        <v>127</v>
      </c>
      <c r="C38" s="21"/>
    </row>
    <row r="39" spans="1:6" ht="36">
      <c r="A39" s="1" t="s">
        <v>125</v>
      </c>
      <c r="B39" s="15" t="s">
        <v>128</v>
      </c>
      <c r="C39" s="21"/>
    </row>
    <row r="41" spans="1:6" ht="18">
      <c r="A41" s="15"/>
      <c r="B41" s="15" t="s">
        <v>132</v>
      </c>
      <c r="C41" s="21" t="s">
        <v>142</v>
      </c>
      <c r="F41">
        <v>1</v>
      </c>
    </row>
    <row r="42" spans="1:6" ht="72">
      <c r="A42" s="15" t="s">
        <v>129</v>
      </c>
      <c r="B42" s="15" t="s">
        <v>133</v>
      </c>
      <c r="C42" s="21"/>
    </row>
    <row r="43" spans="1:6" ht="54">
      <c r="A43" s="15" t="s">
        <v>130</v>
      </c>
      <c r="B43" s="15" t="s">
        <v>134</v>
      </c>
      <c r="C43" s="21"/>
    </row>
    <row r="44" spans="1:6" ht="54">
      <c r="A44" s="15" t="s">
        <v>131</v>
      </c>
      <c r="B44" s="15" t="s">
        <v>135</v>
      </c>
      <c r="C44" s="21"/>
    </row>
    <row r="45" spans="1:6" ht="54">
      <c r="A45" s="15" t="s">
        <v>137</v>
      </c>
      <c r="B45" s="15" t="s">
        <v>136</v>
      </c>
      <c r="C45" s="21"/>
    </row>
    <row r="46" spans="1:6" ht="54">
      <c r="A46" s="15" t="s">
        <v>138</v>
      </c>
      <c r="B46" s="15" t="s">
        <v>139</v>
      </c>
      <c r="C46" s="21"/>
    </row>
    <row r="47" spans="1:6" ht="54">
      <c r="A47" s="15" t="s">
        <v>137</v>
      </c>
      <c r="B47" s="15" t="s">
        <v>139</v>
      </c>
      <c r="C47" s="21"/>
    </row>
    <row r="48" spans="1:6" ht="54">
      <c r="A48" s="15" t="s">
        <v>140</v>
      </c>
      <c r="B48" s="15" t="s">
        <v>141</v>
      </c>
      <c r="C48" s="2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모델</vt:lpstr>
      <vt:lpstr>자료요청</vt:lpstr>
      <vt:lpstr>모델!TreeData</vt:lpstr>
      <vt:lpstr>모델!TreeDiag</vt:lpstr>
      <vt:lpstr>모델!TreeOption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</dc:creator>
  <cp:lastModifiedBy>강 효림</cp:lastModifiedBy>
  <dcterms:created xsi:type="dcterms:W3CDTF">2023-02-15T05:53:09Z</dcterms:created>
  <dcterms:modified xsi:type="dcterms:W3CDTF">2023-03-27T03:39:18Z</dcterms:modified>
</cp:coreProperties>
</file>